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FY25" sheetId="1" state="visible" r:id="rId3"/>
    <sheet name="FY24" sheetId="2" state="visible" r:id="rId4"/>
    <sheet name="FY23" sheetId="3" state="visible" r:id="rId5"/>
    <sheet name="FY22" sheetId="4" state="visible" r:id="rId6"/>
    <sheet name="FY21" sheetId="5" state="visible" r:id="rId7"/>
    <sheet name="FY20" sheetId="6" state="visible" r:id="rId8"/>
    <sheet name="FY19" sheetId="7" state="visible" r:id="rId9"/>
    <sheet name="FY18" sheetId="8" state="visible" r:id="rId10"/>
    <sheet name="FY17" sheetId="9" state="visible" r:id="rId11"/>
    <sheet name="FY16" sheetId="10" state="visible" r:id="rId12"/>
    <sheet name="FY15" sheetId="11" state="visible" r:id="rId13"/>
    <sheet name="FY14" sheetId="12" state="visible" r:id="rId14"/>
    <sheet name="FY13" sheetId="13" state="visible" r:id="rId15"/>
    <sheet name="FY12" sheetId="14" state="visible" r:id="rId16"/>
    <sheet name="FY11" sheetId="15" state="visible" r:id="rId17"/>
    <sheet name="FY10" sheetId="16" state="visible" r:id="rId18"/>
    <sheet name="FY09" sheetId="17" state="visible" r:id="rId19"/>
    <sheet name="FY08" sheetId="18" state="visible" r:id="rId20"/>
    <sheet name="FY07" sheetId="19" state="visible" r:id="rId21"/>
    <sheet name="FY06" sheetId="20" state="visible" r:id="rId22"/>
    <sheet name="FY05" sheetId="21" state="visible" r:id="rId23"/>
    <sheet name="FY04" sheetId="22" state="visible" r:id="rId24"/>
    <sheet name="FY03" sheetId="23" state="visible" r:id="rId25"/>
    <sheet name="FY02" sheetId="24" state="visible" r:id="rId26"/>
    <sheet name="MASTER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<sst xmlns="http://schemas.openxmlformats.org/spreadsheetml/2006/main" count="11681" uniqueCount="1952">
  <si>
    <t xml:space="preserve">DATE</t>
  </si>
  <si>
    <t xml:space="preserve">DESCRIPTION</t>
  </si>
  <si>
    <t xml:space="preserve">CASH DONOR</t>
  </si>
  <si>
    <t xml:space="preserve">BANK TRANSFER</t>
  </si>
  <si>
    <t xml:space="preserve">STATIONARY CHARGES</t>
  </si>
  <si>
    <t xml:space="preserve">CASH DONATION</t>
  </si>
  <si>
    <t xml:space="preserve">CASH BALANCE</t>
  </si>
  <si>
    <t xml:space="preserve">AB DONOR</t>
  </si>
  <si>
    <t xml:space="preserve">AB DONATION</t>
  </si>
  <si>
    <t xml:space="preserve">AB BANK CHARGES</t>
  </si>
  <si>
    <t xml:space="preserve">AB BANK INTEREST</t>
  </si>
  <si>
    <t xml:space="preserve">AB FD INTEREST</t>
  </si>
  <si>
    <t xml:space="preserve">AB PROFESSIONAL CHARGES</t>
  </si>
  <si>
    <t xml:space="preserve">AB STATIONARY CHARGES</t>
  </si>
  <si>
    <t xml:space="preserve">AB BANK TRANSFER</t>
  </si>
  <si>
    <t xml:space="preserve">AB IT RETURN</t>
  </si>
  <si>
    <t xml:space="preserve">FD MATURITY AMOUNT</t>
  </si>
  <si>
    <t xml:space="preserve">FD - AB</t>
  </si>
  <si>
    <t xml:space="preserve">ANDHRA BANK BALANCE</t>
  </si>
  <si>
    <t xml:space="preserve">DONOR - SBI</t>
  </si>
  <si>
    <t xml:space="preserve">DONATION - SBI</t>
  </si>
  <si>
    <t xml:space="preserve">SBI BANK CHARGES</t>
  </si>
  <si>
    <t xml:space="preserve">SBI BANK INTEREST</t>
  </si>
  <si>
    <t xml:space="preserve">SBI FD INTEREST</t>
  </si>
  <si>
    <t xml:space="preserve">SBI PROFESSIONAL CHARGES</t>
  </si>
  <si>
    <t xml:space="preserve">SBI STATIONARY CHARGES</t>
  </si>
  <si>
    <t xml:space="preserve">SBI BANK TRANSFER</t>
  </si>
  <si>
    <t xml:space="preserve">SBI IT RETURN</t>
  </si>
  <si>
    <t xml:space="preserve">FD - SBI</t>
  </si>
  <si>
    <t xml:space="preserve">SBI BANK BALANCE</t>
  </si>
  <si>
    <t xml:space="preserve">C/F BALANCE</t>
  </si>
  <si>
    <t xml:space="preserve">02.04.2025</t>
  </si>
  <si>
    <t xml:space="preserve">FD Interest</t>
  </si>
  <si>
    <t xml:space="preserve">03.04.2025</t>
  </si>
  <si>
    <t xml:space="preserve">BANK INTEREST</t>
  </si>
  <si>
    <t xml:space="preserve">05.04.2025</t>
  </si>
  <si>
    <t xml:space="preserve">AVOODAINAYAGAM</t>
  </si>
  <si>
    <t xml:space="preserve">13.05.2025</t>
  </si>
  <si>
    <t xml:space="preserve">SUBRAMANIAN</t>
  </si>
  <si>
    <t xml:space="preserve">15.05.2025</t>
  </si>
  <si>
    <t xml:space="preserve">DON TO MUTHUKUMARASWAMI</t>
  </si>
  <si>
    <t xml:space="preserve">16.05.2025</t>
  </si>
  <si>
    <t xml:space="preserve">DON TO OPS CHENNAI</t>
  </si>
  <si>
    <t xml:space="preserve">19.05.2025</t>
  </si>
  <si>
    <t xml:space="preserve">V THIRUMALAI</t>
  </si>
  <si>
    <t xml:space="preserve">23.05.2025</t>
  </si>
  <si>
    <t xml:space="preserve">AMBALAVANAN</t>
  </si>
  <si>
    <t xml:space="preserve">27.05.2025</t>
  </si>
  <si>
    <t xml:space="preserve">RAMANUJAM</t>
  </si>
  <si>
    <t xml:space="preserve">31.05.2025</t>
  </si>
  <si>
    <t xml:space="preserve">DEEPAK</t>
  </si>
  <si>
    <t xml:space="preserve">02.06.2025</t>
  </si>
  <si>
    <t xml:space="preserve">VASUMATHI KANNAN</t>
  </si>
  <si>
    <t xml:space="preserve">04.06.2025</t>
  </si>
  <si>
    <t xml:space="preserve">FD CLOSURE</t>
  </si>
  <si>
    <t xml:space="preserve">16.06.2025</t>
  </si>
  <si>
    <t xml:space="preserve">18.06.2025</t>
  </si>
  <si>
    <t xml:space="preserve">DON TO SANKARAPARVATHY</t>
  </si>
  <si>
    <t xml:space="preserve">DON TO OPS MADURAI</t>
  </si>
  <si>
    <t xml:space="preserve">20.06.2025</t>
  </si>
  <si>
    <t xml:space="preserve">DON TO OPS TIRUNELVELI</t>
  </si>
  <si>
    <t xml:space="preserve">KALYANI</t>
  </si>
  <si>
    <t xml:space="preserve">DON TO V.K.PURAM</t>
  </si>
  <si>
    <t xml:space="preserve">21.06.2025</t>
  </si>
  <si>
    <t xml:space="preserve">Don to OPS Udumalpettai</t>
  </si>
  <si>
    <t xml:space="preserve">25.06.2025</t>
  </si>
  <si>
    <t xml:space="preserve">27.06.2025</t>
  </si>
  <si>
    <t xml:space="preserve">DON TO OPS TUTICORIN</t>
  </si>
  <si>
    <t xml:space="preserve">28.06.2025</t>
  </si>
  <si>
    <t xml:space="preserve">DON TO OPS KOVILPATTI</t>
  </si>
  <si>
    <t xml:space="preserve">DON TO OPS COIMBATORE</t>
  </si>
  <si>
    <t xml:space="preserve">29.06.2025</t>
  </si>
  <si>
    <t xml:space="preserve">SMS CHARGES</t>
  </si>
  <si>
    <t xml:space="preserve">30.06.2025</t>
  </si>
  <si>
    <t xml:space="preserve">01.07.2025</t>
  </si>
  <si>
    <t xml:space="preserve">FD</t>
  </si>
  <si>
    <t xml:space="preserve">02.07.2025</t>
  </si>
  <si>
    <t xml:space="preserve">06.07.2025</t>
  </si>
  <si>
    <t xml:space="preserve">02.08.2025</t>
  </si>
  <si>
    <t xml:space="preserve">KGS SCHOOL</t>
  </si>
  <si>
    <t xml:space="preserve">V. THIRUMALAI</t>
  </si>
  <si>
    <t xml:space="preserve">27.08.2025</t>
  </si>
  <si>
    <t xml:space="preserve">25.09.2025</t>
  </si>
  <si>
    <t xml:space="preserve">27.09.2025</t>
  </si>
  <si>
    <t xml:space="preserve">28.09.2025</t>
  </si>
  <si>
    <t xml:space="preserve">01.10.2025</t>
  </si>
  <si>
    <t xml:space="preserve">02.10.2025</t>
  </si>
  <si>
    <t xml:space="preserve">04.10.2025</t>
  </si>
  <si>
    <t xml:space="preserve">14.10.2025</t>
  </si>
  <si>
    <t xml:space="preserve">27.11.2025</t>
  </si>
  <si>
    <t xml:space="preserve">02.12.2025</t>
  </si>
  <si>
    <t xml:space="preserve">25.12.2025</t>
  </si>
  <si>
    <t xml:space="preserve">27.12.2025</t>
  </si>
  <si>
    <t xml:space="preserve">28.12.2025</t>
  </si>
  <si>
    <t xml:space="preserve">29.12.2025</t>
  </si>
  <si>
    <t xml:space="preserve">D. ANANDAPADMANABAN</t>
  </si>
  <si>
    <t xml:space="preserve">01.01.2026</t>
  </si>
  <si>
    <t xml:space="preserve">03.01.2026</t>
  </si>
  <si>
    <t xml:space="preserve">27.02.2026</t>
  </si>
  <si>
    <t xml:space="preserve">28.02.2026</t>
  </si>
  <si>
    <t xml:space="preserve">SURYA</t>
  </si>
  <si>
    <t xml:space="preserve">02.03.2026</t>
  </si>
  <si>
    <t xml:space="preserve">13.03.2026</t>
  </si>
  <si>
    <t xml:space="preserve">IT Return</t>
  </si>
  <si>
    <t xml:space="preserve">16.03.2026</t>
  </si>
  <si>
    <t xml:space="preserve">22.03.2026</t>
  </si>
  <si>
    <t xml:space="preserve">24.03.2026</t>
  </si>
  <si>
    <t xml:space="preserve">KANTHAPPAN</t>
  </si>
  <si>
    <t xml:space="preserve">25.03.2026</t>
  </si>
  <si>
    <t xml:space="preserve">27.03.2026</t>
  </si>
  <si>
    <t xml:space="preserve">28.03.2028</t>
  </si>
  <si>
    <t xml:space="preserve"> </t>
  </si>
  <si>
    <t xml:space="preserve">C/F</t>
  </si>
  <si>
    <t xml:space="preserve">DONOR</t>
  </si>
  <si>
    <t xml:space="preserve">INTEREST</t>
  </si>
  <si>
    <t xml:space="preserve">DONATION</t>
  </si>
  <si>
    <t xml:space="preserve">CHARGES</t>
  </si>
  <si>
    <t xml:space="preserve">BANK BALANCE</t>
  </si>
  <si>
    <t xml:space="preserve">02.04.2024</t>
  </si>
  <si>
    <t xml:space="preserve">03.04.2024</t>
  </si>
  <si>
    <t xml:space="preserve">05.04.2024</t>
  </si>
  <si>
    <t xml:space="preserve">08.04.2024</t>
  </si>
  <si>
    <t xml:space="preserve">RENGANATHAN S</t>
  </si>
  <si>
    <t xml:space="preserve">09.04.2024</t>
  </si>
  <si>
    <t xml:space="preserve">26.05.2024</t>
  </si>
  <si>
    <t xml:space="preserve">27.05.2024</t>
  </si>
  <si>
    <t xml:space="preserve">28.05.2024</t>
  </si>
  <si>
    <t xml:space="preserve">01.06.2024</t>
  </si>
  <si>
    <t xml:space="preserve">06.06.2024</t>
  </si>
  <si>
    <t xml:space="preserve">07.06.2024</t>
  </si>
  <si>
    <t xml:space="preserve">09.06.2024</t>
  </si>
  <si>
    <t xml:space="preserve">DON TO AMARAVATHI</t>
  </si>
  <si>
    <t xml:space="preserve">11.06.2024</t>
  </si>
  <si>
    <t xml:space="preserve">DON TO OPS KOVILPATI</t>
  </si>
  <si>
    <t xml:space="preserve">13.06.2024</t>
  </si>
  <si>
    <t xml:space="preserve">21.06.2024</t>
  </si>
  <si>
    <t xml:space="preserve">23.06.2024</t>
  </si>
  <si>
    <t xml:space="preserve">25.06.2024</t>
  </si>
  <si>
    <t xml:space="preserve">27.06.2024</t>
  </si>
  <si>
    <t xml:space="preserve">DON TO KGS SCHOOL</t>
  </si>
  <si>
    <t xml:space="preserve">28.06.2024</t>
  </si>
  <si>
    <t xml:space="preserve">30.06.2024</t>
  </si>
  <si>
    <t xml:space="preserve">02.07.2024</t>
  </si>
  <si>
    <t xml:space="preserve">03.07.2024</t>
  </si>
  <si>
    <t xml:space="preserve">05.07.2024</t>
  </si>
  <si>
    <t xml:space="preserve">V D SURESH</t>
  </si>
  <si>
    <t xml:space="preserve">DON TO GEETHA</t>
  </si>
  <si>
    <t xml:space="preserve">06.07.2024</t>
  </si>
  <si>
    <t xml:space="preserve">07.07.2024</t>
  </si>
  <si>
    <t xml:space="preserve">DON TO V K PURAM</t>
  </si>
  <si>
    <t xml:space="preserve">08.07.2024</t>
  </si>
  <si>
    <t xml:space="preserve">TAX REFUND</t>
  </si>
  <si>
    <t xml:space="preserve">10.07.2024</t>
  </si>
  <si>
    <t xml:space="preserve">27.08.2024</t>
  </si>
  <si>
    <t xml:space="preserve">09.09.2024</t>
  </si>
  <si>
    <t xml:space="preserve">RAJINI</t>
  </si>
  <si>
    <t xml:space="preserve">11.09.2024</t>
  </si>
  <si>
    <t xml:space="preserve">22.09.2024</t>
  </si>
  <si>
    <t xml:space="preserve">25.09.2024</t>
  </si>
  <si>
    <t xml:space="preserve">27.09.2024</t>
  </si>
  <si>
    <t xml:space="preserve">28.09.2024</t>
  </si>
  <si>
    <t xml:space="preserve">01.10.2024</t>
  </si>
  <si>
    <t xml:space="preserve">02.10.2024</t>
  </si>
  <si>
    <t xml:space="preserve">03.10.2024</t>
  </si>
  <si>
    <t xml:space="preserve">04.10.2024</t>
  </si>
  <si>
    <t xml:space="preserve">10.10.2024</t>
  </si>
  <si>
    <t xml:space="preserve">27.11.2024</t>
  </si>
  <si>
    <t xml:space="preserve">25.12.2024</t>
  </si>
  <si>
    <t xml:space="preserve">27.12.2024</t>
  </si>
  <si>
    <t xml:space="preserve">28.12.2024</t>
  </si>
  <si>
    <t xml:space="preserve">31.12.2024</t>
  </si>
  <si>
    <t xml:space="preserve">02.01.2025</t>
  </si>
  <si>
    <t xml:space="preserve">04.01.2025</t>
  </si>
  <si>
    <t xml:space="preserve">16.01.2025</t>
  </si>
  <si>
    <t xml:space="preserve">GURUPRASAD</t>
  </si>
  <si>
    <t xml:space="preserve">17.01.2025</t>
  </si>
  <si>
    <t xml:space="preserve">27.02.2025</t>
  </si>
  <si>
    <t xml:space="preserve">25.03.2025</t>
  </si>
  <si>
    <t xml:space="preserve">21.03.2025</t>
  </si>
  <si>
    <t xml:space="preserve">BANK CHARGES</t>
  </si>
  <si>
    <t xml:space="preserve">27.03.2025</t>
  </si>
  <si>
    <t xml:space="preserve">30.03.2025</t>
  </si>
  <si>
    <t xml:space="preserve">02.04.2023</t>
  </si>
  <si>
    <t xml:space="preserve">03.04.2023</t>
  </si>
  <si>
    <t xml:space="preserve">05.04.2023</t>
  </si>
  <si>
    <t xml:space="preserve">26.04.2023</t>
  </si>
  <si>
    <t xml:space="preserve">29.04.2023</t>
  </si>
  <si>
    <t xml:space="preserve">17.05.2023</t>
  </si>
  <si>
    <t xml:space="preserve">29.05.2023</t>
  </si>
  <si>
    <t xml:space="preserve">04.06.2023</t>
  </si>
  <si>
    <t xml:space="preserve">KRISHNAN R</t>
  </si>
  <si>
    <t xml:space="preserve">DON TO OPS UDUMALAIPET</t>
  </si>
  <si>
    <t xml:space="preserve">06.06.2023</t>
  </si>
  <si>
    <t xml:space="preserve">12.06.2023</t>
  </si>
  <si>
    <t xml:space="preserve">13.06.2023</t>
  </si>
  <si>
    <t xml:space="preserve">14.06.2023</t>
  </si>
  <si>
    <t xml:space="preserve">DON TO OPS VKPURAM</t>
  </si>
  <si>
    <t xml:space="preserve">17.06.2023</t>
  </si>
  <si>
    <t xml:space="preserve">THIRUMALAI V</t>
  </si>
  <si>
    <t xml:space="preserve">18.06.2023</t>
  </si>
  <si>
    <t xml:space="preserve">22.06.2023</t>
  </si>
  <si>
    <t xml:space="preserve">25.06.2023</t>
  </si>
  <si>
    <t xml:space="preserve">27.06.2023</t>
  </si>
  <si>
    <t xml:space="preserve">30.06.2023</t>
  </si>
  <si>
    <t xml:space="preserve">02.07.2023</t>
  </si>
  <si>
    <t xml:space="preserve">15.07.2023</t>
  </si>
  <si>
    <t xml:space="preserve">24.07.2023</t>
  </si>
  <si>
    <t xml:space="preserve">DON TO SRICHAND</t>
  </si>
  <si>
    <t xml:space="preserve">01.08.2023</t>
  </si>
  <si>
    <t xml:space="preserve">02.08.2023</t>
  </si>
  <si>
    <t xml:space="preserve">06.08.2023</t>
  </si>
  <si>
    <t xml:space="preserve">DON TO JCI KOVILPATTI</t>
  </si>
  <si>
    <t xml:space="preserve">14.08.2023</t>
  </si>
  <si>
    <t xml:space="preserve">DON TO VKPURAM</t>
  </si>
  <si>
    <t xml:space="preserve">15.08.2023</t>
  </si>
  <si>
    <t xml:space="preserve">DON TO SHIVAKUMAR</t>
  </si>
  <si>
    <t xml:space="preserve">16.08.2023</t>
  </si>
  <si>
    <t xml:space="preserve">06.09.2023</t>
  </si>
  <si>
    <t xml:space="preserve">DON TO OPS SRICHAND</t>
  </si>
  <si>
    <t xml:space="preserve">23.09.2023</t>
  </si>
  <si>
    <t xml:space="preserve">25.09.2023</t>
  </si>
  <si>
    <t xml:space="preserve">26.09.2023</t>
  </si>
  <si>
    <t xml:space="preserve">27.09.2023</t>
  </si>
  <si>
    <t xml:space="preserve">02.10.2023</t>
  </si>
  <si>
    <t xml:space="preserve">04.12.2023</t>
  </si>
  <si>
    <t xml:space="preserve">DON TO OPS SEITHIMALAR</t>
  </si>
  <si>
    <t xml:space="preserve">25.12.2023</t>
  </si>
  <si>
    <t xml:space="preserve">27.12.2023</t>
  </si>
  <si>
    <t xml:space="preserve">31.12.2023</t>
  </si>
  <si>
    <t xml:space="preserve">02.01.2024</t>
  </si>
  <si>
    <t xml:space="preserve">05.01.2024</t>
  </si>
  <si>
    <t xml:space="preserve">15.01.2024</t>
  </si>
  <si>
    <t xml:space="preserve">GURUPRASAD S</t>
  </si>
  <si>
    <t xml:space="preserve">07.02.2024</t>
  </si>
  <si>
    <t xml:space="preserve">DEIVANAYAKI. A</t>
  </si>
  <si>
    <t xml:space="preserve">09.02.2024</t>
  </si>
  <si>
    <t xml:space="preserve">VASANTHI GURUPRASAD</t>
  </si>
  <si>
    <t xml:space="preserve">20.02.2024</t>
  </si>
  <si>
    <t xml:space="preserve">BALAKRISHNAN . V</t>
  </si>
  <si>
    <t xml:space="preserve">04.03.2024</t>
  </si>
  <si>
    <t xml:space="preserve">SURYA.A</t>
  </si>
  <si>
    <t xml:space="preserve">24.03.2024</t>
  </si>
  <si>
    <t xml:space="preserve">25.03.2024</t>
  </si>
  <si>
    <t xml:space="preserve">27.03.2024</t>
  </si>
  <si>
    <t xml:space="preserve">02.04.2022</t>
  </si>
  <si>
    <t xml:space="preserve">04.04.2022</t>
  </si>
  <si>
    <t xml:space="preserve">05.04.2022</t>
  </si>
  <si>
    <t xml:space="preserve">06.04.2022</t>
  </si>
  <si>
    <t xml:space="preserve">09.04.2022</t>
  </si>
  <si>
    <t xml:space="preserve">16.04.2022</t>
  </si>
  <si>
    <t xml:space="preserve">DON TO KAUSHIK</t>
  </si>
  <si>
    <t xml:space="preserve">21.04.2022</t>
  </si>
  <si>
    <t xml:space="preserve">G. RAMANUJAM</t>
  </si>
  <si>
    <t xml:space="preserve">26.04.2022</t>
  </si>
  <si>
    <t xml:space="preserve">01.05.2022</t>
  </si>
  <si>
    <t xml:space="preserve">K. KALYANI</t>
  </si>
  <si>
    <t xml:space="preserve">A. RAMANATHAN</t>
  </si>
  <si>
    <t xml:space="preserve">DON TO S. KRISHNAN</t>
  </si>
  <si>
    <t xml:space="preserve">02.05.2022</t>
  </si>
  <si>
    <t xml:space="preserve">06.05.2022</t>
  </si>
  <si>
    <t xml:space="preserve">R. SIVASUBRAMANI</t>
  </si>
  <si>
    <t xml:space="preserve">09.05.2022</t>
  </si>
  <si>
    <t xml:space="preserve">14.05.2022</t>
  </si>
  <si>
    <t xml:space="preserve">V.THIRUMALAI</t>
  </si>
  <si>
    <t xml:space="preserve">18.05.2022</t>
  </si>
  <si>
    <t xml:space="preserve">25.05.2022</t>
  </si>
  <si>
    <t xml:space="preserve">Don to Lakshmanan M</t>
  </si>
  <si>
    <t xml:space="preserve">31.05.2022</t>
  </si>
  <si>
    <t xml:space="preserve">02.06.2022</t>
  </si>
  <si>
    <t xml:space="preserve">R. KRISHNAN</t>
  </si>
  <si>
    <t xml:space="preserve">DON TO OPS V K PURAM</t>
  </si>
  <si>
    <t xml:space="preserve">DON TO OPS UDUMALAI</t>
  </si>
  <si>
    <t xml:space="preserve">12.06.2022</t>
  </si>
  <si>
    <t xml:space="preserve">13.06.2022</t>
  </si>
  <si>
    <t xml:space="preserve">20.06.2022</t>
  </si>
  <si>
    <t xml:space="preserve">25.06.2022</t>
  </si>
  <si>
    <t xml:space="preserve">28.06.2022</t>
  </si>
  <si>
    <t xml:space="preserve">30.06.2022</t>
  </si>
  <si>
    <t xml:space="preserve">02.07.2022</t>
  </si>
  <si>
    <t xml:space="preserve">DON TO DEIVANAYAGI . D</t>
  </si>
  <si>
    <t xml:space="preserve">04.07.2022</t>
  </si>
  <si>
    <t xml:space="preserve">06.07.2022</t>
  </si>
  <si>
    <t xml:space="preserve">13.07.2022</t>
  </si>
  <si>
    <t xml:space="preserve">K. S. SUBRAMANIAN</t>
  </si>
  <si>
    <t xml:space="preserve">16.07.2022</t>
  </si>
  <si>
    <t xml:space="preserve">INCOME TAX REFUND</t>
  </si>
  <si>
    <t xml:space="preserve">18.07.2022</t>
  </si>
  <si>
    <t xml:space="preserve">20.07.2022</t>
  </si>
  <si>
    <t xml:space="preserve">29.07.2022</t>
  </si>
  <si>
    <t xml:space="preserve">01.08.2022</t>
  </si>
  <si>
    <t xml:space="preserve">02.08.2022</t>
  </si>
  <si>
    <t xml:space="preserve">10.08.2022</t>
  </si>
  <si>
    <t xml:space="preserve">13.08.2022</t>
  </si>
  <si>
    <t xml:space="preserve">18.08.2022</t>
  </si>
  <si>
    <t xml:space="preserve">21.08.2022</t>
  </si>
  <si>
    <t xml:space="preserve">MEERA</t>
  </si>
  <si>
    <t xml:space="preserve">22.08.2022</t>
  </si>
  <si>
    <t xml:space="preserve">23.08.2022</t>
  </si>
  <si>
    <t xml:space="preserve">19.09.2022</t>
  </si>
  <si>
    <t xml:space="preserve">24.09.2022</t>
  </si>
  <si>
    <t xml:space="preserve">25.09.2022</t>
  </si>
  <si>
    <t xml:space="preserve">02.10.2022</t>
  </si>
  <si>
    <t xml:space="preserve">04.10.2022</t>
  </si>
  <si>
    <t xml:space="preserve">06.10.2022</t>
  </si>
  <si>
    <t xml:space="preserve">12.10.2022</t>
  </si>
  <si>
    <t xml:space="preserve">DON TO OPS VK PURAM</t>
  </si>
  <si>
    <t xml:space="preserve">15.10.2022</t>
  </si>
  <si>
    <t xml:space="preserve">20.10.2022</t>
  </si>
  <si>
    <t xml:space="preserve">25.10.2022</t>
  </si>
  <si>
    <t xml:space="preserve">01.11.2022</t>
  </si>
  <si>
    <t xml:space="preserve">02.11.2022</t>
  </si>
  <si>
    <t xml:space="preserve">18.11.2022</t>
  </si>
  <si>
    <t xml:space="preserve">30.11.2022</t>
  </si>
  <si>
    <t xml:space="preserve">15.12.2022</t>
  </si>
  <si>
    <t xml:space="preserve">25.12.2022</t>
  </si>
  <si>
    <t xml:space="preserve">26.12.2022</t>
  </si>
  <si>
    <t xml:space="preserve">DON SAIVA VELLALAR PERAVAI</t>
  </si>
  <si>
    <t xml:space="preserve">27.12.2022</t>
  </si>
  <si>
    <t xml:space="preserve">28.12.2022</t>
  </si>
  <si>
    <t xml:space="preserve">31.12.2022</t>
  </si>
  <si>
    <t xml:space="preserve">02.01.2023</t>
  </si>
  <si>
    <t xml:space="preserve">15.01.2023</t>
  </si>
  <si>
    <t xml:space="preserve">23.01.2023</t>
  </si>
  <si>
    <t xml:space="preserve">17.02.2023</t>
  </si>
  <si>
    <t xml:space="preserve">09.03.2023</t>
  </si>
  <si>
    <t xml:space="preserve">11.03.2023</t>
  </si>
  <si>
    <t xml:space="preserve">BANK CHARGES SMS</t>
  </si>
  <si>
    <t xml:space="preserve">14.03.2023</t>
  </si>
  <si>
    <t xml:space="preserve">23.03.2023</t>
  </si>
  <si>
    <t xml:space="preserve">25.03.2023</t>
  </si>
  <si>
    <t xml:space="preserve">27.03.2023</t>
  </si>
  <si>
    <t xml:space="preserve">02.04.2021</t>
  </si>
  <si>
    <t xml:space="preserve">05.04.2021</t>
  </si>
  <si>
    <t xml:space="preserve">06.04.2021</t>
  </si>
  <si>
    <t xml:space="preserve">09.04.2021</t>
  </si>
  <si>
    <t xml:space="preserve">10.04.2021</t>
  </si>
  <si>
    <t xml:space="preserve">12.04.2021</t>
  </si>
  <si>
    <t xml:space="preserve">13.04.2021</t>
  </si>
  <si>
    <t xml:space="preserve">17.04.2021</t>
  </si>
  <si>
    <t xml:space="preserve">29.04.2021</t>
  </si>
  <si>
    <t xml:space="preserve">DON TO SWATHI</t>
  </si>
  <si>
    <t xml:space="preserve">02.05.2021</t>
  </si>
  <si>
    <t xml:space="preserve">18.05.2021</t>
  </si>
  <si>
    <t xml:space="preserve">22.05.2021</t>
  </si>
  <si>
    <t xml:space="preserve">26.05.2021</t>
  </si>
  <si>
    <t xml:space="preserve">27.05.2021</t>
  </si>
  <si>
    <t xml:space="preserve">DON TO LAKSHMANAN</t>
  </si>
  <si>
    <t xml:space="preserve">29.05.2021</t>
  </si>
  <si>
    <t xml:space="preserve">SUNDARI RAMANATHAN</t>
  </si>
  <si>
    <t xml:space="preserve">31.05.2021</t>
  </si>
  <si>
    <t xml:space="preserve">M. CHENDURNATHAN</t>
  </si>
  <si>
    <t xml:space="preserve">01.06.2021</t>
  </si>
  <si>
    <t xml:space="preserve">02.06.2021</t>
  </si>
  <si>
    <t xml:space="preserve">04.06.2021</t>
  </si>
  <si>
    <t xml:space="preserve">06.06.2021</t>
  </si>
  <si>
    <t xml:space="preserve">07.06.2021</t>
  </si>
  <si>
    <t xml:space="preserve">08.06.2021</t>
  </si>
  <si>
    <t xml:space="preserve">09.06.2021</t>
  </si>
  <si>
    <t xml:space="preserve">10.06.2021</t>
  </si>
  <si>
    <t xml:space="preserve">DON TO VAIKUNDANATHAN</t>
  </si>
  <si>
    <t xml:space="preserve">DON TO KALYANASUNDRAM</t>
  </si>
  <si>
    <t xml:space="preserve">DON TO BALASUBRAMANIAM T</t>
  </si>
  <si>
    <t xml:space="preserve">11.06.2021</t>
  </si>
  <si>
    <t xml:space="preserve">12.06.2021</t>
  </si>
  <si>
    <t xml:space="preserve">13.06.2021</t>
  </si>
  <si>
    <t xml:space="preserve">BANK CHERGES</t>
  </si>
  <si>
    <t xml:space="preserve">14.06.2021</t>
  </si>
  <si>
    <t xml:space="preserve">DON TO PABAVINASAM</t>
  </si>
  <si>
    <t xml:space="preserve">17.06.2021</t>
  </si>
  <si>
    <t xml:space="preserve">20.06.2021</t>
  </si>
  <si>
    <t xml:space="preserve">22.06.2021</t>
  </si>
  <si>
    <t xml:space="preserve">25.06.2021</t>
  </si>
  <si>
    <t xml:space="preserve">28.06.2021</t>
  </si>
  <si>
    <t xml:space="preserve">29.06.2021</t>
  </si>
  <si>
    <t xml:space="preserve">30.06.2021</t>
  </si>
  <si>
    <t xml:space="preserve">01.07.2021</t>
  </si>
  <si>
    <t xml:space="preserve">02.07.2021</t>
  </si>
  <si>
    <t xml:space="preserve">FD MATURITY</t>
  </si>
  <si>
    <t xml:space="preserve">03.07.2021</t>
  </si>
  <si>
    <t xml:space="preserve">DON TO FEDERATION</t>
  </si>
  <si>
    <t xml:space="preserve">04.07.2021</t>
  </si>
  <si>
    <t xml:space="preserve">06.07.2021</t>
  </si>
  <si>
    <t xml:space="preserve">07.07.2021</t>
  </si>
  <si>
    <t xml:space="preserve">DON TO DILIPKUMAR</t>
  </si>
  <si>
    <t xml:space="preserve">15.07.2021</t>
  </si>
  <si>
    <t xml:space="preserve">21.07.2021</t>
  </si>
  <si>
    <t xml:space="preserve">26.07.2021</t>
  </si>
  <si>
    <t xml:space="preserve">27.07.2021</t>
  </si>
  <si>
    <t xml:space="preserve">29.07.2021</t>
  </si>
  <si>
    <t xml:space="preserve">30.07.2021</t>
  </si>
  <si>
    <t xml:space="preserve">02.08.2021</t>
  </si>
  <si>
    <t xml:space="preserve">15.08.2021</t>
  </si>
  <si>
    <t xml:space="preserve">16.08.2021</t>
  </si>
  <si>
    <t xml:space="preserve">T R KALLAPIRAN</t>
  </si>
  <si>
    <t xml:space="preserve">DON OPS COIMBATORE</t>
  </si>
  <si>
    <t xml:space="preserve">18.08.2021</t>
  </si>
  <si>
    <t xml:space="preserve">26.08.2021</t>
  </si>
  <si>
    <t xml:space="preserve">31.08.2021</t>
  </si>
  <si>
    <t xml:space="preserve">03.09.2021</t>
  </si>
  <si>
    <t xml:space="preserve">06.09.2021</t>
  </si>
  <si>
    <t xml:space="preserve">RAJAVEL</t>
  </si>
  <si>
    <t xml:space="preserve">07.09.2021</t>
  </si>
  <si>
    <t xml:space="preserve">12.09.2021</t>
  </si>
  <si>
    <t xml:space="preserve">20.09.2021</t>
  </si>
  <si>
    <t xml:space="preserve">23.09.2021</t>
  </si>
  <si>
    <t xml:space="preserve">DON TO SAIVA PERAVAI</t>
  </si>
  <si>
    <t xml:space="preserve">25.09.2021</t>
  </si>
  <si>
    <t xml:space="preserve">26.09.2021</t>
  </si>
  <si>
    <t xml:space="preserve">02.10.2021</t>
  </si>
  <si>
    <t xml:space="preserve">04.10.2021</t>
  </si>
  <si>
    <t xml:space="preserve">06.10.2021</t>
  </si>
  <si>
    <t xml:space="preserve">13.10.2021</t>
  </si>
  <si>
    <t xml:space="preserve">DON OPS VKPURAM</t>
  </si>
  <si>
    <t xml:space="preserve">19.10.2021</t>
  </si>
  <si>
    <t xml:space="preserve">25.10.2021</t>
  </si>
  <si>
    <t xml:space="preserve">26.10.2021</t>
  </si>
  <si>
    <t xml:space="preserve">DON TO R.KRISHNAVENI</t>
  </si>
  <si>
    <t xml:space="preserve">30.10.2021</t>
  </si>
  <si>
    <t xml:space="preserve">01.11.2021</t>
  </si>
  <si>
    <t xml:space="preserve">02.11.2021</t>
  </si>
  <si>
    <t xml:space="preserve">05.11.2021</t>
  </si>
  <si>
    <t xml:space="preserve">08.11.2021</t>
  </si>
  <si>
    <t xml:space="preserve">DON TO SHRICHAND</t>
  </si>
  <si>
    <t xml:space="preserve">14.11.2021</t>
  </si>
  <si>
    <t xml:space="preserve">18.11.2021</t>
  </si>
  <si>
    <t xml:space="preserve">02.12.2021</t>
  </si>
  <si>
    <t xml:space="preserve">12.12.2021</t>
  </si>
  <si>
    <t xml:space="preserve">14.12.2021</t>
  </si>
  <si>
    <t xml:space="preserve">25.12.2021</t>
  </si>
  <si>
    <t xml:space="preserve">26.12.2021</t>
  </si>
  <si>
    <t xml:space="preserve">28.12.2021</t>
  </si>
  <si>
    <t xml:space="preserve">31.12.2021</t>
  </si>
  <si>
    <t xml:space="preserve">01.01.2022</t>
  </si>
  <si>
    <t xml:space="preserve">02.01.2022</t>
  </si>
  <si>
    <t xml:space="preserve">04.01.2022</t>
  </si>
  <si>
    <t xml:space="preserve">06.01.2022</t>
  </si>
  <si>
    <t xml:space="preserve">27.01.2022</t>
  </si>
  <si>
    <t xml:space="preserve">A.RAMANATHAN</t>
  </si>
  <si>
    <t xml:space="preserve">31.01.2022</t>
  </si>
  <si>
    <t xml:space="preserve">02.02.2022</t>
  </si>
  <si>
    <t xml:space="preserve">18.02.2022</t>
  </si>
  <si>
    <t xml:space="preserve">20.02.2022</t>
  </si>
  <si>
    <t xml:space="preserve">A. SURYA</t>
  </si>
  <si>
    <t xml:space="preserve">13.03.2022</t>
  </si>
  <si>
    <t xml:space="preserve">25.03.2022</t>
  </si>
  <si>
    <t xml:space="preserve">26.03.2022</t>
  </si>
  <si>
    <t xml:space="preserve">29.03.2022</t>
  </si>
  <si>
    <t xml:space="preserve">31.03.2022</t>
  </si>
  <si>
    <t xml:space="preserve">02.04.2020</t>
  </si>
  <si>
    <t xml:space="preserve">D.ANANDAPADMANABAN</t>
  </si>
  <si>
    <t xml:space="preserve">Don to kavitha</t>
  </si>
  <si>
    <t xml:space="preserve">06.04.2020</t>
  </si>
  <si>
    <t xml:space="preserve">11.04.2020</t>
  </si>
  <si>
    <t xml:space="preserve">Bank Interest</t>
  </si>
  <si>
    <t xml:space="preserve">30.04.2020</t>
  </si>
  <si>
    <t xml:space="preserve">02.05.2020</t>
  </si>
  <si>
    <t xml:space="preserve">Don to Swathi</t>
  </si>
  <si>
    <t xml:space="preserve">ANANDAPADMANABAN.D</t>
  </si>
  <si>
    <t xml:space="preserve">11.05.2020</t>
  </si>
  <si>
    <t xml:space="preserve">TDS REFUND</t>
  </si>
  <si>
    <t xml:space="preserve">17.05.2020</t>
  </si>
  <si>
    <t xml:space="preserve">18.05.2020</t>
  </si>
  <si>
    <t xml:space="preserve">19.05.2020</t>
  </si>
  <si>
    <t xml:space="preserve">22.05.2020</t>
  </si>
  <si>
    <t xml:space="preserve">23.05.2020</t>
  </si>
  <si>
    <t xml:space="preserve">29.05.2020</t>
  </si>
  <si>
    <t xml:space="preserve">DON TO OPS VK.PURAM</t>
  </si>
  <si>
    <t xml:space="preserve">30.05.2020</t>
  </si>
  <si>
    <t xml:space="preserve">11.06.2020</t>
  </si>
  <si>
    <t xml:space="preserve">16.06.2020</t>
  </si>
  <si>
    <t xml:space="preserve">THIRUVENGADAM</t>
  </si>
  <si>
    <t xml:space="preserve">DON TO OPS SANGAM</t>
  </si>
  <si>
    <t xml:space="preserve">17.06.2020</t>
  </si>
  <si>
    <t xml:space="preserve">21.06.2020</t>
  </si>
  <si>
    <t xml:space="preserve">Bank charges</t>
  </si>
  <si>
    <t xml:space="preserve">22.06.2020</t>
  </si>
  <si>
    <t xml:space="preserve">25.06.2020</t>
  </si>
  <si>
    <t xml:space="preserve">29.06.2020</t>
  </si>
  <si>
    <t xml:space="preserve">30.06.2020</t>
  </si>
  <si>
    <t xml:space="preserve">02.07.2020</t>
  </si>
  <si>
    <t xml:space="preserve">DON TO KAVITHA</t>
  </si>
  <si>
    <t xml:space="preserve">04.07.2020</t>
  </si>
  <si>
    <t xml:space="preserve">05.07.2020</t>
  </si>
  <si>
    <t xml:space="preserve">06.07.2020</t>
  </si>
  <si>
    <t xml:space="preserve">18.07.2020</t>
  </si>
  <si>
    <t xml:space="preserve">20.07.2020</t>
  </si>
  <si>
    <t xml:space="preserve">31.07.202</t>
  </si>
  <si>
    <t xml:space="preserve">03.08.2020</t>
  </si>
  <si>
    <t xml:space="preserve">18.08.2020</t>
  </si>
  <si>
    <t xml:space="preserve">27.08.2020</t>
  </si>
  <si>
    <t xml:space="preserve">RAMANATHAN</t>
  </si>
  <si>
    <t xml:space="preserve">29.08.2020</t>
  </si>
  <si>
    <t xml:space="preserve">31.08.2020</t>
  </si>
  <si>
    <t xml:space="preserve">02.09.2020</t>
  </si>
  <si>
    <t xml:space="preserve">03.09.2020</t>
  </si>
  <si>
    <t xml:space="preserve">07.09.2020</t>
  </si>
  <si>
    <t xml:space="preserve">T.V.ARASU</t>
  </si>
  <si>
    <t xml:space="preserve">10.09.2020</t>
  </si>
  <si>
    <t xml:space="preserve">11.09.2020</t>
  </si>
  <si>
    <t xml:space="preserve">Dr. R. SANKARALINGAM</t>
  </si>
  <si>
    <t xml:space="preserve">Er. S. SANKARALINGAM</t>
  </si>
  <si>
    <t xml:space="preserve">12.09.2020</t>
  </si>
  <si>
    <t xml:space="preserve">MALATHI LAKSHMANAN</t>
  </si>
  <si>
    <t xml:space="preserve">13.09.2020</t>
  </si>
  <si>
    <t xml:space="preserve">Don to OPS Madurai</t>
  </si>
  <si>
    <t xml:space="preserve">17.09.2020</t>
  </si>
  <si>
    <t xml:space="preserve">19.09.2020</t>
  </si>
  <si>
    <t xml:space="preserve">20.09.2020</t>
  </si>
  <si>
    <t xml:space="preserve">24.09.2020</t>
  </si>
  <si>
    <t xml:space="preserve">25.09.2020</t>
  </si>
  <si>
    <t xml:space="preserve">26.09.2020</t>
  </si>
  <si>
    <t xml:space="preserve">29.09.2020</t>
  </si>
  <si>
    <t xml:space="preserve">30.09.2020</t>
  </si>
  <si>
    <t xml:space="preserve">02.10.2020</t>
  </si>
  <si>
    <t xml:space="preserve">06.10.2020</t>
  </si>
  <si>
    <t xml:space="preserve">13.10.2020</t>
  </si>
  <si>
    <t xml:space="preserve">FD     </t>
  </si>
  <si>
    <t xml:space="preserve">15.10.2020</t>
  </si>
  <si>
    <t xml:space="preserve">H.C.DEEPAK</t>
  </si>
  <si>
    <t xml:space="preserve">bank transfer</t>
  </si>
  <si>
    <t xml:space="preserve">17.10.2020</t>
  </si>
  <si>
    <t xml:space="preserve">DON TO MAHESH</t>
  </si>
  <si>
    <t xml:space="preserve">18.10.2020</t>
  </si>
  <si>
    <t xml:space="preserve">19.10.2020</t>
  </si>
  <si>
    <t xml:space="preserve">MOHAN R SANGALI</t>
  </si>
  <si>
    <t xml:space="preserve">22.10.2020</t>
  </si>
  <si>
    <t xml:space="preserve">T.N.V. RAJESH</t>
  </si>
  <si>
    <t xml:space="preserve">24.10.2020</t>
  </si>
  <si>
    <t xml:space="preserve">02.11.2020</t>
  </si>
  <si>
    <t xml:space="preserve">17.11.2020</t>
  </si>
  <si>
    <t xml:space="preserve">18.11.2020</t>
  </si>
  <si>
    <t xml:space="preserve">30.11.2020</t>
  </si>
  <si>
    <t xml:space="preserve">15.12.2020</t>
  </si>
  <si>
    <t xml:space="preserve">DON TO OPS UDMALPETTAI</t>
  </si>
  <si>
    <t xml:space="preserve">17.12.2020</t>
  </si>
  <si>
    <t xml:space="preserve">18.12.2020</t>
  </si>
  <si>
    <t xml:space="preserve">19.12.2020</t>
  </si>
  <si>
    <t xml:space="preserve">20.12.2020</t>
  </si>
  <si>
    <t xml:space="preserve">25.12.2020</t>
  </si>
  <si>
    <t xml:space="preserve">27.12.2020</t>
  </si>
  <si>
    <t xml:space="preserve">29.12.2020</t>
  </si>
  <si>
    <t xml:space="preserve">31.12.2020</t>
  </si>
  <si>
    <t xml:space="preserve">01.01.2021</t>
  </si>
  <si>
    <t xml:space="preserve">03.01.2021</t>
  </si>
  <si>
    <t xml:space="preserve">05.01.2021</t>
  </si>
  <si>
    <t xml:space="preserve">06.01.2021</t>
  </si>
  <si>
    <t xml:space="preserve">11.01.2021</t>
  </si>
  <si>
    <t xml:space="preserve">13.01.2021</t>
  </si>
  <si>
    <t xml:space="preserve">17.01.2021</t>
  </si>
  <si>
    <t xml:space="preserve">12.02.2021</t>
  </si>
  <si>
    <t xml:space="preserve">18.02.2021</t>
  </si>
  <si>
    <t xml:space="preserve">01.03.2021</t>
  </si>
  <si>
    <t xml:space="preserve">02.03.2021</t>
  </si>
  <si>
    <t xml:space="preserve">DON TO VASANTHA LAKSHMI</t>
  </si>
  <si>
    <t xml:space="preserve">07.03.2021</t>
  </si>
  <si>
    <t xml:space="preserve">10.03.2021</t>
  </si>
  <si>
    <t xml:space="preserve">14.03.2021</t>
  </si>
  <si>
    <t xml:space="preserve">17.03.2021</t>
  </si>
  <si>
    <t xml:space="preserve">20.03.2021</t>
  </si>
  <si>
    <t xml:space="preserve">25.03.2021</t>
  </si>
  <si>
    <t xml:space="preserve">27.03.2021</t>
  </si>
  <si>
    <t xml:space="preserve">28.03.2021</t>
  </si>
  <si>
    <t xml:space="preserve">29.03.2021</t>
  </si>
  <si>
    <t xml:space="preserve">31.03.2021</t>
  </si>
  <si>
    <t xml:space="preserve">03.04.2019</t>
  </si>
  <si>
    <t xml:space="preserve">12.04.2019</t>
  </si>
  <si>
    <t xml:space="preserve">22.04.2019</t>
  </si>
  <si>
    <t xml:space="preserve">Don to Suresh</t>
  </si>
  <si>
    <t xml:space="preserve">Don to Meyyappan</t>
  </si>
  <si>
    <t xml:space="preserve">Don to Shankari</t>
  </si>
  <si>
    <t xml:space="preserve">25.04.2019</t>
  </si>
  <si>
    <t xml:space="preserve">CHELLA</t>
  </si>
  <si>
    <t xml:space="preserve">Don to OPS KovIlpatti </t>
  </si>
  <si>
    <t xml:space="preserve">30.04.2019</t>
  </si>
  <si>
    <t xml:space="preserve">16.05.2019</t>
  </si>
  <si>
    <t xml:space="preserve">18.05.2019</t>
  </si>
  <si>
    <t xml:space="preserve">29.05.2019</t>
  </si>
  <si>
    <t xml:space="preserve">31.05.2019</t>
  </si>
  <si>
    <t xml:space="preserve">04.06.2019</t>
  </si>
  <si>
    <t xml:space="preserve">12.06.2019</t>
  </si>
  <si>
    <t xml:space="preserve">Don to OPS Coimbatore</t>
  </si>
  <si>
    <t xml:space="preserve">17.06.2019</t>
  </si>
  <si>
    <t xml:space="preserve">24.06.2019</t>
  </si>
  <si>
    <t xml:space="preserve">25.06.2019</t>
  </si>
  <si>
    <t xml:space="preserve">28.06.2019</t>
  </si>
  <si>
    <t xml:space="preserve">Don To Sujatha</t>
  </si>
  <si>
    <t xml:space="preserve">29.06.2019</t>
  </si>
  <si>
    <t xml:space="preserve">12.07.2019</t>
  </si>
  <si>
    <t xml:space="preserve">Don to Deivanayagam,</t>
  </si>
  <si>
    <t xml:space="preserve">DON TO DEVAKI</t>
  </si>
  <si>
    <t xml:space="preserve">Don to Murugan</t>
  </si>
  <si>
    <t xml:space="preserve">Don to Patchirajan</t>
  </si>
  <si>
    <t xml:space="preserve">DON TO Manickavasagam</t>
  </si>
  <si>
    <t xml:space="preserve">14.07.2019</t>
  </si>
  <si>
    <t xml:space="preserve">DON TO KALYANI</t>
  </si>
  <si>
    <t xml:space="preserve">15.07.2019</t>
  </si>
  <si>
    <t xml:space="preserve">Don to Thiruvenkadam</t>
  </si>
  <si>
    <t xml:space="preserve">Don To Arasu</t>
  </si>
  <si>
    <t xml:space="preserve">16.07.2019</t>
  </si>
  <si>
    <t xml:space="preserve">OPS MADURAI</t>
  </si>
  <si>
    <t xml:space="preserve">29.07.2019</t>
  </si>
  <si>
    <t xml:space="preserve">Don To Swathi</t>
  </si>
  <si>
    <t xml:space="preserve">DEIVANAYAKI.A</t>
  </si>
  <si>
    <t xml:space="preserve">31.07.2019</t>
  </si>
  <si>
    <t xml:space="preserve">09.08.2019</t>
  </si>
  <si>
    <t xml:space="preserve">Don To Brindavan kids university</t>
  </si>
  <si>
    <t xml:space="preserve">18.08.2019</t>
  </si>
  <si>
    <t xml:space="preserve">31.08.2019</t>
  </si>
  <si>
    <t xml:space="preserve">05.09.2019</t>
  </si>
  <si>
    <t xml:space="preserve">bank interest</t>
  </si>
  <si>
    <t xml:space="preserve">17.09.2019</t>
  </si>
  <si>
    <t xml:space="preserve">21.09.2019</t>
  </si>
  <si>
    <t xml:space="preserve">25.09.2019</t>
  </si>
  <si>
    <t xml:space="preserve">29.09.2019</t>
  </si>
  <si>
    <t xml:space="preserve">30.09.2019</t>
  </si>
  <si>
    <t xml:space="preserve">03.10.2019</t>
  </si>
  <si>
    <t xml:space="preserve">OPS CHENNAI</t>
  </si>
  <si>
    <t xml:space="preserve">31.10.2019</t>
  </si>
  <si>
    <t xml:space="preserve">06.11.2019</t>
  </si>
  <si>
    <t xml:space="preserve">18.11.2019</t>
  </si>
  <si>
    <t xml:space="preserve">DON TO LAKSHMAN</t>
  </si>
  <si>
    <t xml:space="preserve">DON TO RAMNARAYAN</t>
  </si>
  <si>
    <t xml:space="preserve">DON TO SHANKAR</t>
  </si>
  <si>
    <t xml:space="preserve">DON TO BABU</t>
  </si>
  <si>
    <t xml:space="preserve">DON TO BALAKR</t>
  </si>
  <si>
    <t xml:space="preserve">20.11.2019</t>
  </si>
  <si>
    <t xml:space="preserve">DON TO GIRISH</t>
  </si>
  <si>
    <t xml:space="preserve">25.11.2019</t>
  </si>
  <si>
    <t xml:space="preserve">30.11.2019</t>
  </si>
  <si>
    <t xml:space="preserve">01.12.2019</t>
  </si>
  <si>
    <t xml:space="preserve">04.12.2019</t>
  </si>
  <si>
    <t xml:space="preserve">13.12.2019</t>
  </si>
  <si>
    <t xml:space="preserve">Guruprasad</t>
  </si>
  <si>
    <t xml:space="preserve">15.12.2019</t>
  </si>
  <si>
    <t xml:space="preserve">16.12.2019</t>
  </si>
  <si>
    <t xml:space="preserve">DON TO SAIVA VELLALAR PERAVAI</t>
  </si>
  <si>
    <t xml:space="preserve">17.12.2019</t>
  </si>
  <si>
    <t xml:space="preserve">25.12.2019</t>
  </si>
  <si>
    <t xml:space="preserve">29.12.2019</t>
  </si>
  <si>
    <t xml:space="preserve">31.12.2019</t>
  </si>
  <si>
    <t xml:space="preserve">06.01.2020</t>
  </si>
  <si>
    <t xml:space="preserve">FD </t>
  </si>
  <si>
    <t xml:space="preserve">08.01.2019</t>
  </si>
  <si>
    <t xml:space="preserve">12.01.2020</t>
  </si>
  <si>
    <t xml:space="preserve">26.01.2020</t>
  </si>
  <si>
    <t xml:space="preserve">31.01.2020</t>
  </si>
  <si>
    <t xml:space="preserve">18.02.2020</t>
  </si>
  <si>
    <t xml:space="preserve">29.02.2020</t>
  </si>
  <si>
    <t xml:space="preserve">03.03.2020</t>
  </si>
  <si>
    <t xml:space="preserve">17.03.2020</t>
  </si>
  <si>
    <t xml:space="preserve">25.03.2020</t>
  </si>
  <si>
    <t xml:space="preserve">FD Mature</t>
  </si>
  <si>
    <t xml:space="preserve">29.03.2020</t>
  </si>
  <si>
    <t xml:space="preserve">31.03.2020</t>
  </si>
  <si>
    <t xml:space="preserve">05.04.2018</t>
  </si>
  <si>
    <t xml:space="preserve">17.04.2018</t>
  </si>
  <si>
    <t xml:space="preserve">30.04.2018</t>
  </si>
  <si>
    <t xml:space="preserve">07.05.2018</t>
  </si>
  <si>
    <t xml:space="preserve">Don to V.Deivanayagam</t>
  </si>
  <si>
    <t xml:space="preserve">17.05.2018</t>
  </si>
  <si>
    <t xml:space="preserve">18.05.2018</t>
  </si>
  <si>
    <t xml:space="preserve">21.05.2018</t>
  </si>
  <si>
    <t xml:space="preserve">DON To M.Lakshmanan</t>
  </si>
  <si>
    <t xml:space="preserve">23.05.2018</t>
  </si>
  <si>
    <t xml:space="preserve">31.05.2018</t>
  </si>
  <si>
    <t xml:space="preserve">Don To Sachidanandam</t>
  </si>
  <si>
    <t xml:space="preserve">04.06.2018</t>
  </si>
  <si>
    <t xml:space="preserve">12.06.2018</t>
  </si>
  <si>
    <t xml:space="preserve">Don to VK Puram</t>
  </si>
  <si>
    <t xml:space="preserve">Transfer from Andhra Bank</t>
  </si>
  <si>
    <t xml:space="preserve">17.06.2018</t>
  </si>
  <si>
    <t xml:space="preserve">18.06.2018</t>
  </si>
  <si>
    <t xml:space="preserve">19.06.2018</t>
  </si>
  <si>
    <t xml:space="preserve">Don to M.Lakshmanan</t>
  </si>
  <si>
    <t xml:space="preserve">25.06.2018</t>
  </si>
  <si>
    <t xml:space="preserve">Don to Coimbatore</t>
  </si>
  <si>
    <t xml:space="preserve">Don to Madurai</t>
  </si>
  <si>
    <t xml:space="preserve">29.06.2018</t>
  </si>
  <si>
    <t xml:space="preserve">30.06.2018</t>
  </si>
  <si>
    <t xml:space="preserve">02.07.2018</t>
  </si>
  <si>
    <t xml:space="preserve">Don to Devaki</t>
  </si>
  <si>
    <t xml:space="preserve">09.07.2018</t>
  </si>
  <si>
    <t xml:space="preserve">Don to Kumaraswamy</t>
  </si>
  <si>
    <t xml:space="preserve">Don to Manickavasagam</t>
  </si>
  <si>
    <t xml:space="preserve">24.07.2018</t>
  </si>
  <si>
    <t xml:space="preserve">Don to Sachidanandam</t>
  </si>
  <si>
    <t xml:space="preserve">30.07.2018</t>
  </si>
  <si>
    <t xml:space="preserve">Don to Pune</t>
  </si>
  <si>
    <t xml:space="preserve">31.07.2018</t>
  </si>
  <si>
    <t xml:space="preserve">01.08.2018</t>
  </si>
  <si>
    <t xml:space="preserve">18.08.2018</t>
  </si>
  <si>
    <t xml:space="preserve">20.08.2018</t>
  </si>
  <si>
    <t xml:space="preserve">Don to Swaminathan</t>
  </si>
  <si>
    <t xml:space="preserve">30.08.2018</t>
  </si>
  <si>
    <t xml:space="preserve">Don to Kanavugal lifeline foundation</t>
  </si>
  <si>
    <t xml:space="preserve">31.08.2018</t>
  </si>
  <si>
    <t xml:space="preserve">04.09.2018</t>
  </si>
  <si>
    <t xml:space="preserve">17.09.2018</t>
  </si>
  <si>
    <t xml:space="preserve">19.09.2018</t>
  </si>
  <si>
    <t xml:space="preserve">25.09.2018</t>
  </si>
  <si>
    <t xml:space="preserve">29.09.2018</t>
  </si>
  <si>
    <t xml:space="preserve">15.10.2018</t>
  </si>
  <si>
    <t xml:space="preserve">31.10.2018</t>
  </si>
  <si>
    <t xml:space="preserve">08.11.2018</t>
  </si>
  <si>
    <t xml:space="preserve">12.11.2018</t>
  </si>
  <si>
    <t xml:space="preserve">Don to Arasu</t>
  </si>
  <si>
    <t xml:space="preserve">Don to PSS Mani</t>
  </si>
  <si>
    <t xml:space="preserve">Don to Ramalingam</t>
  </si>
  <si>
    <t xml:space="preserve">18.11.2018</t>
  </si>
  <si>
    <t xml:space="preserve">30.11.2018</t>
  </si>
  <si>
    <t xml:space="preserve">04.12.2018</t>
  </si>
  <si>
    <t xml:space="preserve">17.12.2018</t>
  </si>
  <si>
    <t xml:space="preserve">25.12.2018</t>
  </si>
  <si>
    <t xml:space="preserve">29.12.2018</t>
  </si>
  <si>
    <t xml:space="preserve">31.12.2018</t>
  </si>
  <si>
    <t xml:space="preserve">02.01.2019</t>
  </si>
  <si>
    <t xml:space="preserve">07.01.2019</t>
  </si>
  <si>
    <t xml:space="preserve">Don to A.Deivanayagam</t>
  </si>
  <si>
    <t xml:space="preserve">Don to Alagappan</t>
  </si>
  <si>
    <t xml:space="preserve">Don to Sankaranarayanan</t>
  </si>
  <si>
    <t xml:space="preserve">Don to Vaikundapathy</t>
  </si>
  <si>
    <t xml:space="preserve">Don to Sankaralingam</t>
  </si>
  <si>
    <t xml:space="preserve">14.01.2019</t>
  </si>
  <si>
    <t xml:space="preserve">28.01.2019</t>
  </si>
  <si>
    <t xml:space="preserve">Don to SDMC</t>
  </si>
  <si>
    <t xml:space="preserve">31.01.2019</t>
  </si>
  <si>
    <t xml:space="preserve">Don to RA Pillai</t>
  </si>
  <si>
    <t xml:space="preserve">Don to Srirengam</t>
  </si>
  <si>
    <t xml:space="preserve">Don to Kalyani</t>
  </si>
  <si>
    <t xml:space="preserve">Don to Alwar</t>
  </si>
  <si>
    <t xml:space="preserve">18.02.2019</t>
  </si>
  <si>
    <t xml:space="preserve">28.02.2019</t>
  </si>
  <si>
    <t xml:space="preserve">04.03.2019</t>
  </si>
  <si>
    <t xml:space="preserve">15.03.2019</t>
  </si>
  <si>
    <t xml:space="preserve">17.03.2019</t>
  </si>
  <si>
    <t xml:space="preserve">25.03.2019</t>
  </si>
  <si>
    <t xml:space="preserve">Don to KGS Srivai</t>
  </si>
  <si>
    <t xml:space="preserve">26.03.2019</t>
  </si>
  <si>
    <t xml:space="preserve">Don to Lakshmanan</t>
  </si>
  <si>
    <t xml:space="preserve">Don to DA.Padmanaban</t>
  </si>
  <si>
    <t xml:space="preserve">29.03.2019</t>
  </si>
  <si>
    <t xml:space="preserve">31.03.2019</t>
  </si>
  <si>
    <t xml:space="preserve">FD RENEWAL</t>
  </si>
  <si>
    <t xml:space="preserve">02.05.2017</t>
  </si>
  <si>
    <t xml:space="preserve">FD interest</t>
  </si>
  <si>
    <t xml:space="preserve">bank charges</t>
  </si>
  <si>
    <t xml:space="preserve">18.05.2017</t>
  </si>
  <si>
    <t xml:space="preserve">23.05.2017</t>
  </si>
  <si>
    <t xml:space="preserve">Don to Sanseva samruddi education</t>
  </si>
  <si>
    <t xml:space="preserve">31.05.2017</t>
  </si>
  <si>
    <t xml:space="preserve">03.06.2017</t>
  </si>
  <si>
    <t xml:space="preserve">08.06.2017</t>
  </si>
  <si>
    <t xml:space="preserve">Don to udumalaipettai</t>
  </si>
  <si>
    <t xml:space="preserve">Don to VK puram</t>
  </si>
  <si>
    <t xml:space="preserve">15.06.2017</t>
  </si>
  <si>
    <t xml:space="preserve">17.06.2017</t>
  </si>
  <si>
    <t xml:space="preserve">25.06.2017</t>
  </si>
  <si>
    <t xml:space="preserve">Bank interest</t>
  </si>
  <si>
    <t xml:space="preserve">29.06.2017</t>
  </si>
  <si>
    <t xml:space="preserve">30.06.2017</t>
  </si>
  <si>
    <t xml:space="preserve">03.07.2017</t>
  </si>
  <si>
    <t xml:space="preserve">04.07.2017</t>
  </si>
  <si>
    <t xml:space="preserve">05.07.2017</t>
  </si>
  <si>
    <t xml:space="preserve">Don to OPS</t>
  </si>
  <si>
    <t xml:space="preserve">09.07.2017</t>
  </si>
  <si>
    <t xml:space="preserve">24.07.2017</t>
  </si>
  <si>
    <t xml:space="preserve">Don to Rajan alwarappan</t>
  </si>
  <si>
    <t xml:space="preserve">28.07.2017</t>
  </si>
  <si>
    <t xml:space="preserve">31.07.2017</t>
  </si>
  <si>
    <t xml:space="preserve">18.08.2017</t>
  </si>
  <si>
    <t xml:space="preserve">21.08.2017</t>
  </si>
  <si>
    <t xml:space="preserve">Don to Visalam pillai</t>
  </si>
  <si>
    <t xml:space="preserve">Don to swathi</t>
  </si>
  <si>
    <t xml:space="preserve">31.08.2017</t>
  </si>
  <si>
    <t xml:space="preserve">04.09.2017</t>
  </si>
  <si>
    <t xml:space="preserve">16.09.2017</t>
  </si>
  <si>
    <t xml:space="preserve">17.09.2017</t>
  </si>
  <si>
    <t xml:space="preserve">25.09.2017</t>
  </si>
  <si>
    <t xml:space="preserve">29.09.2017</t>
  </si>
  <si>
    <t xml:space="preserve">30.09.2017</t>
  </si>
  <si>
    <t xml:space="preserve">31.10.2017</t>
  </si>
  <si>
    <t xml:space="preserve">02.11.2017</t>
  </si>
  <si>
    <t xml:space="preserve">18.11.2017</t>
  </si>
  <si>
    <t xml:space="preserve">30.11.2017</t>
  </si>
  <si>
    <t xml:space="preserve">09.12.2017</t>
  </si>
  <si>
    <t xml:space="preserve">17.12.2017</t>
  </si>
  <si>
    <t xml:space="preserve">25.12.2017</t>
  </si>
  <si>
    <t xml:space="preserve">29.12.2017</t>
  </si>
  <si>
    <t xml:space="preserve">30.12.2017</t>
  </si>
  <si>
    <t xml:space="preserve">30.01.2018</t>
  </si>
  <si>
    <t xml:space="preserve">Don to Chennai</t>
  </si>
  <si>
    <t xml:space="preserve">31.01.2018</t>
  </si>
  <si>
    <t xml:space="preserve">18.02.2018</t>
  </si>
  <si>
    <t xml:space="preserve">19.02.2018</t>
  </si>
  <si>
    <t xml:space="preserve">28.02.2018</t>
  </si>
  <si>
    <t xml:space="preserve">03.03.2018</t>
  </si>
  <si>
    <t xml:space="preserve">04.03.2018</t>
  </si>
  <si>
    <t xml:space="preserve">06.03.2018</t>
  </si>
  <si>
    <t xml:space="preserve">Don to Nagasundram</t>
  </si>
  <si>
    <t xml:space="preserve">Don to KGS School</t>
  </si>
  <si>
    <t xml:space="preserve">12.03.2018</t>
  </si>
  <si>
    <t xml:space="preserve">15.03.2018</t>
  </si>
  <si>
    <t xml:space="preserve">17.03.2018</t>
  </si>
  <si>
    <t xml:space="preserve">25.03.2018</t>
  </si>
  <si>
    <t xml:space="preserve">29.03.2018</t>
  </si>
  <si>
    <t xml:space="preserve">Don to arasu</t>
  </si>
  <si>
    <t xml:space="preserve">31.03.2018</t>
  </si>
  <si>
    <t xml:space="preserve">22.04.2016</t>
  </si>
  <si>
    <t xml:space="preserve">DON TO ALWARAPPAN</t>
  </si>
  <si>
    <t xml:space="preserve">Don to Krishnaveni</t>
  </si>
  <si>
    <t xml:space="preserve">27.04.2016</t>
  </si>
  <si>
    <t xml:space="preserve">IT RETURN</t>
  </si>
  <si>
    <t xml:space="preserve">30.04.2016</t>
  </si>
  <si>
    <t xml:space="preserve">07.05.2016</t>
  </si>
  <si>
    <t xml:space="preserve">18.05.2016</t>
  </si>
  <si>
    <t xml:space="preserve">24.05.2016</t>
  </si>
  <si>
    <t xml:space="preserve">Don to KGS school, Srivai</t>
  </si>
  <si>
    <t xml:space="preserve">25.05.2016</t>
  </si>
  <si>
    <t xml:space="preserve">27.05.2016</t>
  </si>
  <si>
    <t xml:space="preserve">31.05.2016</t>
  </si>
  <si>
    <t xml:space="preserve">02.06.2016</t>
  </si>
  <si>
    <t xml:space="preserve">Don to OPS Udumalaipettai</t>
  </si>
  <si>
    <t xml:space="preserve">04.06.2016</t>
  </si>
  <si>
    <t xml:space="preserve">Don to Jayanthi</t>
  </si>
  <si>
    <t xml:space="preserve">14.06.2016</t>
  </si>
  <si>
    <t xml:space="preserve">17.06.2016</t>
  </si>
  <si>
    <t xml:space="preserve">20.06.2016</t>
  </si>
  <si>
    <t xml:space="preserve">30.06.2016</t>
  </si>
  <si>
    <t xml:space="preserve">02.07.2016</t>
  </si>
  <si>
    <t xml:space="preserve">04.07.2016</t>
  </si>
  <si>
    <t xml:space="preserve">Andhra bank transfer</t>
  </si>
  <si>
    <t xml:space="preserve">05.07.2016</t>
  </si>
  <si>
    <t xml:space="preserve">Don to OPS VK Puram</t>
  </si>
  <si>
    <t xml:space="preserve">Don to Sankaraparvati</t>
  </si>
  <si>
    <t xml:space="preserve">06.07.2016</t>
  </si>
  <si>
    <t xml:space="preserve">25.07.2016</t>
  </si>
  <si>
    <t xml:space="preserve">31.07.2016</t>
  </si>
  <si>
    <t xml:space="preserve">01.08.2016</t>
  </si>
  <si>
    <t xml:space="preserve">12.08.2016</t>
  </si>
  <si>
    <t xml:space="preserve">Don to OPS Mayil Murugan</t>
  </si>
  <si>
    <t xml:space="preserve">18.08.2016</t>
  </si>
  <si>
    <t xml:space="preserve">22.08.2016</t>
  </si>
  <si>
    <t xml:space="preserve">Don to OPS Pakshirajan</t>
  </si>
  <si>
    <t xml:space="preserve">31.08.2016</t>
  </si>
  <si>
    <t xml:space="preserve">04.09.2016</t>
  </si>
  <si>
    <t xml:space="preserve">13.09.2016</t>
  </si>
  <si>
    <t xml:space="preserve">17.09.2016</t>
  </si>
  <si>
    <t xml:space="preserve">29.09.2016</t>
  </si>
  <si>
    <t xml:space="preserve">30.09.2016</t>
  </si>
  <si>
    <t xml:space="preserve">03.10.2016</t>
  </si>
  <si>
    <t xml:space="preserve">17.10.2016</t>
  </si>
  <si>
    <t xml:space="preserve">Don to OPS Kothai</t>
  </si>
  <si>
    <t xml:space="preserve">31.10.2016</t>
  </si>
  <si>
    <t xml:space="preserve">02.11.2016</t>
  </si>
  <si>
    <t xml:space="preserve">18.11.2016</t>
  </si>
  <si>
    <t xml:space="preserve">30.11.2016</t>
  </si>
  <si>
    <t xml:space="preserve">05.12.2016</t>
  </si>
  <si>
    <t xml:space="preserve">07.12.2016</t>
  </si>
  <si>
    <t xml:space="preserve">08.12.2016</t>
  </si>
  <si>
    <t xml:space="preserve">ALWARAPPAN</t>
  </si>
  <si>
    <t xml:space="preserve">11.12.2016</t>
  </si>
  <si>
    <t xml:space="preserve">Don to OPS V.Deivanayagam</t>
  </si>
  <si>
    <t xml:space="preserve">12.12.2016</t>
  </si>
  <si>
    <t xml:space="preserve">Don to OPS D.Deivanayaki</t>
  </si>
  <si>
    <t xml:space="preserve">17.12.2016</t>
  </si>
  <si>
    <t xml:space="preserve">25.12.2016</t>
  </si>
  <si>
    <t xml:space="preserve">29.12.2016</t>
  </si>
  <si>
    <t xml:space="preserve">31.12.2016</t>
  </si>
  <si>
    <t xml:space="preserve">02.01.2017</t>
  </si>
  <si>
    <t xml:space="preserve">03.01.2017</t>
  </si>
  <si>
    <t xml:space="preserve">09.01.2017</t>
  </si>
  <si>
    <t xml:space="preserve">Don to OPS Swaminathan</t>
  </si>
  <si>
    <t xml:space="preserve">31.01.2017</t>
  </si>
  <si>
    <t xml:space="preserve">18.02.2017</t>
  </si>
  <si>
    <t xml:space="preserve">21.02.2017</t>
  </si>
  <si>
    <t xml:space="preserve">28.02.2017</t>
  </si>
  <si>
    <t xml:space="preserve">07.03.2017</t>
  </si>
  <si>
    <t xml:space="preserve">08.03.2017</t>
  </si>
  <si>
    <t xml:space="preserve">DON TO KGS BOYS SCHOOL</t>
  </si>
  <si>
    <t xml:space="preserve">05.03.2017</t>
  </si>
  <si>
    <t xml:space="preserve">11.03.2017</t>
  </si>
  <si>
    <t xml:space="preserve">17.03.2017</t>
  </si>
  <si>
    <t xml:space="preserve">FD renewal</t>
  </si>
  <si>
    <t xml:space="preserve">20.03.2017</t>
  </si>
  <si>
    <t xml:space="preserve">21.03.2017</t>
  </si>
  <si>
    <t xml:space="preserve">DON TO R.A.PILLAI</t>
  </si>
  <si>
    <t xml:space="preserve">DON TO P.S.THIRUVENKADAM</t>
  </si>
  <si>
    <t xml:space="preserve">DON TO SRV ARASU</t>
  </si>
  <si>
    <t xml:space="preserve">25.03.2017</t>
  </si>
  <si>
    <t xml:space="preserve">29.03.2017</t>
  </si>
  <si>
    <t xml:space="preserve">DON TO SACHIDANANDAM</t>
  </si>
  <si>
    <t xml:space="preserve">31.03.2017</t>
  </si>
  <si>
    <t xml:space="preserve">11.04.2015</t>
  </si>
  <si>
    <t xml:space="preserve">13.04.2015</t>
  </si>
  <si>
    <t xml:space="preserve">27.04.2015</t>
  </si>
  <si>
    <t xml:space="preserve">By clearance</t>
  </si>
  <si>
    <t xml:space="preserve">30.04.2015</t>
  </si>
  <si>
    <t xml:space="preserve">Interest</t>
  </si>
  <si>
    <t xml:space="preserve">18.05.2015</t>
  </si>
  <si>
    <t xml:space="preserve">30.05.2015</t>
  </si>
  <si>
    <t xml:space="preserve">07.06.2015</t>
  </si>
  <si>
    <t xml:space="preserve">14.06.2015</t>
  </si>
  <si>
    <t xml:space="preserve">DON TO JAYANTHI</t>
  </si>
  <si>
    <t xml:space="preserve">17.06.2015</t>
  </si>
  <si>
    <t xml:space="preserve">18.06.2015</t>
  </si>
  <si>
    <t xml:space="preserve">DON TO OPS FEDERATION</t>
  </si>
  <si>
    <t xml:space="preserve">22.06.2015</t>
  </si>
  <si>
    <t xml:space="preserve">24.06.2015</t>
  </si>
  <si>
    <t xml:space="preserve">29.06.2015</t>
  </si>
  <si>
    <t xml:space="preserve">30.06.2015</t>
  </si>
  <si>
    <t xml:space="preserve">FD  I</t>
  </si>
  <si>
    <t xml:space="preserve">15.07.2015</t>
  </si>
  <si>
    <t xml:space="preserve">DON TO OPS KOILPATTI</t>
  </si>
  <si>
    <t xml:space="preserve">31.07.2015</t>
  </si>
  <si>
    <t xml:space="preserve">18.08.2015</t>
  </si>
  <si>
    <t xml:space="preserve">29.08.2015</t>
  </si>
  <si>
    <t xml:space="preserve">31.08.2015</t>
  </si>
  <si>
    <t xml:space="preserve">02.09.2015</t>
  </si>
  <si>
    <t xml:space="preserve">DON TO MALARVIZHI</t>
  </si>
  <si>
    <t xml:space="preserve">03.09.2015</t>
  </si>
  <si>
    <t xml:space="preserve">06.09.2015</t>
  </si>
  <si>
    <t xml:space="preserve">17.09.2015</t>
  </si>
  <si>
    <t xml:space="preserve">21.09.2015</t>
  </si>
  <si>
    <t xml:space="preserve">DON TO VALLI</t>
  </si>
  <si>
    <t xml:space="preserve">29.09.2015</t>
  </si>
  <si>
    <t xml:space="preserve">30.09.2015</t>
  </si>
  <si>
    <t xml:space="preserve">14.10.2015</t>
  </si>
  <si>
    <t xml:space="preserve">FD  </t>
  </si>
  <si>
    <t xml:space="preserve">15.10.2015</t>
  </si>
  <si>
    <t xml:space="preserve">17.10.2015</t>
  </si>
  <si>
    <t xml:space="preserve">31.10.2015</t>
  </si>
  <si>
    <t xml:space="preserve">18.11.2015</t>
  </si>
  <si>
    <t xml:space="preserve">30.11.2015</t>
  </si>
  <si>
    <t xml:space="preserve">17.12.2015</t>
  </si>
  <si>
    <t xml:space="preserve">29.12.2015</t>
  </si>
  <si>
    <t xml:space="preserve">31.12.2015</t>
  </si>
  <si>
    <t xml:space="preserve">31.01.2016</t>
  </si>
  <si>
    <t xml:space="preserve">18.02.2016</t>
  </si>
  <si>
    <t xml:space="preserve">29.02.2016</t>
  </si>
  <si>
    <t xml:space="preserve">05.03.2016</t>
  </si>
  <si>
    <t xml:space="preserve">17.03.2016</t>
  </si>
  <si>
    <t xml:space="preserve">29.03.2016</t>
  </si>
  <si>
    <t xml:space="preserve">31.03.2016</t>
  </si>
  <si>
    <t xml:space="preserve">04.04.2014</t>
  </si>
  <si>
    <t xml:space="preserve">FD INTEREST</t>
  </si>
  <si>
    <t xml:space="preserve">20.04.2014</t>
  </si>
  <si>
    <t xml:space="preserve">DON TO THYAGARAJAN</t>
  </si>
  <si>
    <t xml:space="preserve">30.04.2014</t>
  </si>
  <si>
    <t xml:space="preserve">15.05.2014</t>
  </si>
  <si>
    <t xml:space="preserve">DON TO SACHIDANANDAM CHENNAI</t>
  </si>
  <si>
    <t xml:space="preserve">18.05.2014</t>
  </si>
  <si>
    <t xml:space="preserve">21.05.2014</t>
  </si>
  <si>
    <t xml:space="preserve">31.05.2015</t>
  </si>
  <si>
    <t xml:space="preserve">10.06.2014</t>
  </si>
  <si>
    <t xml:space="preserve">DON TO KGS SRIVAI</t>
  </si>
  <si>
    <t xml:space="preserve">11.06.2014</t>
  </si>
  <si>
    <t xml:space="preserve">17.06.2014</t>
  </si>
  <si>
    <t xml:space="preserve">29.06.2014</t>
  </si>
  <si>
    <t xml:space="preserve">30.06.2014</t>
  </si>
  <si>
    <t xml:space="preserve">04.07.2014</t>
  </si>
  <si>
    <t xml:space="preserve">15.07.2014</t>
  </si>
  <si>
    <t xml:space="preserve">TRANSFER FROM ANDHRA BANK</t>
  </si>
  <si>
    <t xml:space="preserve">21.07.2014</t>
  </si>
  <si>
    <t xml:space="preserve">DON TO KOVILPATTI</t>
  </si>
  <si>
    <t xml:space="preserve">31.07.2014</t>
  </si>
  <si>
    <t xml:space="preserve">05.08.2014</t>
  </si>
  <si>
    <t xml:space="preserve">18.08.2014</t>
  </si>
  <si>
    <t xml:space="preserve">30.08.2014</t>
  </si>
  <si>
    <t xml:space="preserve">07.09.2014</t>
  </si>
  <si>
    <t xml:space="preserve">17.09.2014</t>
  </si>
  <si>
    <t xml:space="preserve">29.09.2014</t>
  </si>
  <si>
    <t xml:space="preserve">30.09.2014</t>
  </si>
  <si>
    <t xml:space="preserve">04.10.2014</t>
  </si>
  <si>
    <t xml:space="preserve">31.10.2014</t>
  </si>
  <si>
    <t xml:space="preserve">18.11.2014</t>
  </si>
  <si>
    <t xml:space="preserve">01.12.2014</t>
  </si>
  <si>
    <t xml:space="preserve">18.12.2014</t>
  </si>
  <si>
    <t xml:space="preserve">CEMTEX DEP ECS CREDIT</t>
  </si>
  <si>
    <t xml:space="preserve">17.12.2014</t>
  </si>
  <si>
    <t xml:space="preserve">29.12.2014</t>
  </si>
  <si>
    <t xml:space="preserve">31.12.2014</t>
  </si>
  <si>
    <t xml:space="preserve">03.01.2015</t>
  </si>
  <si>
    <t xml:space="preserve">04.01.2015</t>
  </si>
  <si>
    <t xml:space="preserve">31.01.2015</t>
  </si>
  <si>
    <t xml:space="preserve">18.02.2015</t>
  </si>
  <si>
    <t xml:space="preserve">28.02.2015</t>
  </si>
  <si>
    <t xml:space="preserve">02.03.2015</t>
  </si>
  <si>
    <t xml:space="preserve">17.03.2015</t>
  </si>
  <si>
    <t xml:space="preserve">29.03.2015</t>
  </si>
  <si>
    <t xml:space="preserve">31.03.2015</t>
  </si>
  <si>
    <t xml:space="preserve">04.04.2013</t>
  </si>
  <si>
    <t xml:space="preserve">29.04.2013</t>
  </si>
  <si>
    <t xml:space="preserve">18.05.2013</t>
  </si>
  <si>
    <t xml:space="preserve">20.05.2013</t>
  </si>
  <si>
    <t xml:space="preserve">DON TO VIDYARANYA</t>
  </si>
  <si>
    <t xml:space="preserve">21.05.2013</t>
  </si>
  <si>
    <t xml:space="preserve">23.05.2013</t>
  </si>
  <si>
    <t xml:space="preserve">27.05.2013</t>
  </si>
  <si>
    <t xml:space="preserve">28.05.2013</t>
  </si>
  <si>
    <t xml:space="preserve">DON TO VALAYAPATHI</t>
  </si>
  <si>
    <t xml:space="preserve">30.05.2013</t>
  </si>
  <si>
    <t xml:space="preserve">31.05.2013</t>
  </si>
  <si>
    <t xml:space="preserve">DON TO CHENNAI SACHIDANANDAM</t>
  </si>
  <si>
    <t xml:space="preserve">05.06.2013</t>
  </si>
  <si>
    <t xml:space="preserve">06.06.2013</t>
  </si>
  <si>
    <t xml:space="preserve">07.06.2013</t>
  </si>
  <si>
    <t xml:space="preserve">14.06.2013</t>
  </si>
  <si>
    <t xml:space="preserve">17.06.2013</t>
  </si>
  <si>
    <t xml:space="preserve">19.06.2013</t>
  </si>
  <si>
    <t xml:space="preserve">DON TO VENKATESH</t>
  </si>
  <si>
    <t xml:space="preserve">29.06.2013</t>
  </si>
  <si>
    <t xml:space="preserve">03.07.2013</t>
  </si>
  <si>
    <t xml:space="preserve">DON TO OPS  </t>
  </si>
  <si>
    <t xml:space="preserve">04.07.2013</t>
  </si>
  <si>
    <t xml:space="preserve">12.07.2013</t>
  </si>
  <si>
    <t xml:space="preserve">DON TO PRABHU</t>
  </si>
  <si>
    <t xml:space="preserve">30.07.2013</t>
  </si>
  <si>
    <t xml:space="preserve">31.07.2013</t>
  </si>
  <si>
    <t xml:space="preserve">SB INTEREST</t>
  </si>
  <si>
    <t xml:space="preserve">18.08.2013</t>
  </si>
  <si>
    <t xml:space="preserve">31.08.2013</t>
  </si>
  <si>
    <t xml:space="preserve">17.09.2013</t>
  </si>
  <si>
    <t xml:space="preserve">28.09.2013</t>
  </si>
  <si>
    <t xml:space="preserve">29.09.2013</t>
  </si>
  <si>
    <t xml:space="preserve">30.09.2013</t>
  </si>
  <si>
    <t xml:space="preserve">04.10.2013</t>
  </si>
  <si>
    <t xml:space="preserve">31.10.2013</t>
  </si>
  <si>
    <t xml:space="preserve">09.11.2013</t>
  </si>
  <si>
    <t xml:space="preserve">18.11.2013</t>
  </si>
  <si>
    <t xml:space="preserve">30.11.2013</t>
  </si>
  <si>
    <t xml:space="preserve">17.12.2013</t>
  </si>
  <si>
    <t xml:space="preserve">29.12.2013</t>
  </si>
  <si>
    <t xml:space="preserve">31.12.2013</t>
  </si>
  <si>
    <t xml:space="preserve">04.01.2014</t>
  </si>
  <si>
    <t xml:space="preserve">31.01.2014</t>
  </si>
  <si>
    <t xml:space="preserve">18.02.2014</t>
  </si>
  <si>
    <t xml:space="preserve">28.02.2014</t>
  </si>
  <si>
    <t xml:space="preserve">09.03.2014</t>
  </si>
  <si>
    <t xml:space="preserve">17.03.2014</t>
  </si>
  <si>
    <t xml:space="preserve">25.03.2014</t>
  </si>
  <si>
    <t xml:space="preserve">29.03.2014</t>
  </si>
  <si>
    <t xml:space="preserve">FD MATURE</t>
  </si>
  <si>
    <t xml:space="preserve">31.03.2014</t>
  </si>
  <si>
    <t xml:space="preserve">04.04.2012</t>
  </si>
  <si>
    <t xml:space="preserve">07.04.2012</t>
  </si>
  <si>
    <t xml:space="preserve">CHELLA ANAND</t>
  </si>
  <si>
    <t xml:space="preserve">DEIVANAYAKI . A</t>
  </si>
  <si>
    <t xml:space="preserve">SURYA ANAND</t>
  </si>
  <si>
    <t xml:space="preserve">16.04.2012</t>
  </si>
  <si>
    <t xml:space="preserve">30.04.2012</t>
  </si>
  <si>
    <t xml:space="preserve">18.05.2012</t>
  </si>
  <si>
    <t xml:space="preserve">28.05.2012</t>
  </si>
  <si>
    <t xml:space="preserve">DON TO SR.KRISHNAN</t>
  </si>
  <si>
    <t xml:space="preserve">DON TO DEVARPIRAN</t>
  </si>
  <si>
    <t xml:space="preserve">29.05.2012</t>
  </si>
  <si>
    <t xml:space="preserve">DON TO THIYAGARAJAN</t>
  </si>
  <si>
    <t xml:space="preserve">31.05.2012</t>
  </si>
  <si>
    <t xml:space="preserve">DON TO SACHIDANDAM</t>
  </si>
  <si>
    <t xml:space="preserve">02.06.2012</t>
  </si>
  <si>
    <t xml:space="preserve">08.06.2012</t>
  </si>
  <si>
    <t xml:space="preserve">DON TO VIDARANYA</t>
  </si>
  <si>
    <t xml:space="preserve">17.06.2012</t>
  </si>
  <si>
    <t xml:space="preserve">18.06.2012</t>
  </si>
  <si>
    <t xml:space="preserve">20.06.2012</t>
  </si>
  <si>
    <t xml:space="preserve">22.06.2012</t>
  </si>
  <si>
    <t xml:space="preserve">DON TO KALEEM</t>
  </si>
  <si>
    <t xml:space="preserve">DON TO DHANALAKSHMI</t>
  </si>
  <si>
    <t xml:space="preserve">29.06.2012</t>
  </si>
  <si>
    <t xml:space="preserve">30.06.2012</t>
  </si>
  <si>
    <t xml:space="preserve">03.07.2012</t>
  </si>
  <si>
    <t xml:space="preserve">TRANSFER TO SBH A/C</t>
  </si>
  <si>
    <t xml:space="preserve">DON TO HM KAYALPATINAM</t>
  </si>
  <si>
    <t xml:space="preserve">04.07.2012</t>
  </si>
  <si>
    <t xml:space="preserve">DON TO OPS </t>
  </si>
  <si>
    <t xml:space="preserve">28.07.2012</t>
  </si>
  <si>
    <t xml:space="preserve">31.07.2012</t>
  </si>
  <si>
    <t xml:space="preserve">09.08.2012</t>
  </si>
  <si>
    <t xml:space="preserve">DON TO OPS</t>
  </si>
  <si>
    <t xml:space="preserve">18.08.2012</t>
  </si>
  <si>
    <t xml:space="preserve">17.09.2012</t>
  </si>
  <si>
    <t xml:space="preserve">28.09.2012</t>
  </si>
  <si>
    <t xml:space="preserve">29.09.2012</t>
  </si>
  <si>
    <t xml:space="preserve">01.10.2012</t>
  </si>
  <si>
    <t xml:space="preserve">SB A/C INTEREST</t>
  </si>
  <si>
    <t xml:space="preserve">04.10.2012</t>
  </si>
  <si>
    <t xml:space="preserve">18.11.2012</t>
  </si>
  <si>
    <t xml:space="preserve">04.12.2012</t>
  </si>
  <si>
    <t xml:space="preserve">DON TO SUBRAMANYAM</t>
  </si>
  <si>
    <t xml:space="preserve">17.12.2012</t>
  </si>
  <si>
    <t xml:space="preserve">29.12.2012</t>
  </si>
  <si>
    <t xml:space="preserve">31.12.2012</t>
  </si>
  <si>
    <t xml:space="preserve">04.01.2013</t>
  </si>
  <si>
    <t xml:space="preserve">12.01.2013</t>
  </si>
  <si>
    <t xml:space="preserve">31.01.2013</t>
  </si>
  <si>
    <t xml:space="preserve">09.02.2013</t>
  </si>
  <si>
    <t xml:space="preserve">11.02.2013</t>
  </si>
  <si>
    <t xml:space="preserve">18.02.2013</t>
  </si>
  <si>
    <t xml:space="preserve">28.02.2013</t>
  </si>
  <si>
    <t xml:space="preserve">17.03.2013</t>
  </si>
  <si>
    <t xml:space="preserve">29.03.2013</t>
  </si>
  <si>
    <t xml:space="preserve">30.03.2013</t>
  </si>
  <si>
    <t xml:space="preserve">31.03.2013</t>
  </si>
  <si>
    <t xml:space="preserve">02.04.2011</t>
  </si>
  <si>
    <t xml:space="preserve">04.04.2011</t>
  </si>
  <si>
    <t xml:space="preserve">06.04.2011</t>
  </si>
  <si>
    <t xml:space="preserve">MALATHI.P</t>
  </si>
  <si>
    <t xml:space="preserve">07.04.2011</t>
  </si>
  <si>
    <t xml:space="preserve">08.04.2011</t>
  </si>
  <si>
    <t xml:space="preserve">19.04.2011</t>
  </si>
  <si>
    <t xml:space="preserve">27.04.2011</t>
  </si>
  <si>
    <t xml:space="preserve">29.04.2011</t>
  </si>
  <si>
    <t xml:space="preserve">ATUL JAIN</t>
  </si>
  <si>
    <t xml:space="preserve">30.04.2011</t>
  </si>
  <si>
    <t xml:space="preserve">28.05.2011</t>
  </si>
  <si>
    <t xml:space="preserve">31.05.2011</t>
  </si>
  <si>
    <t xml:space="preserve">09.06.2011</t>
  </si>
  <si>
    <t xml:space="preserve">NEFT TO AB</t>
  </si>
  <si>
    <t xml:space="preserve">DON TO BANGALORE</t>
  </si>
  <si>
    <t xml:space="preserve">NEFT FROM SBH</t>
  </si>
  <si>
    <t xml:space="preserve">10.06.2011</t>
  </si>
  <si>
    <t xml:space="preserve">DON TO CHENNAI</t>
  </si>
  <si>
    <t xml:space="preserve">DON TO MADHURAI</t>
  </si>
  <si>
    <t xml:space="preserve">16.06.2011</t>
  </si>
  <si>
    <t xml:space="preserve">19.06.2011</t>
  </si>
  <si>
    <t xml:space="preserve">20.06.2011</t>
  </si>
  <si>
    <t xml:space="preserve">24.06.2011</t>
  </si>
  <si>
    <t xml:space="preserve">NEFT DEBIT</t>
  </si>
  <si>
    <t xml:space="preserve">NEFT CREDIT</t>
  </si>
  <si>
    <t xml:space="preserve">28.06.2011</t>
  </si>
  <si>
    <t xml:space="preserve">DON TO SRIVAIKUNDAM - KGS SCHOOL</t>
  </si>
  <si>
    <t xml:space="preserve">DON TO KOILPATI</t>
  </si>
  <si>
    <t xml:space="preserve">29.06.2011</t>
  </si>
  <si>
    <t xml:space="preserve">DON TO SIVA</t>
  </si>
  <si>
    <t xml:space="preserve">30.06.2011</t>
  </si>
  <si>
    <t xml:space="preserve">04.07.2011</t>
  </si>
  <si>
    <t xml:space="preserve">07.07.2011</t>
  </si>
  <si>
    <t xml:space="preserve">DON TO UDMALPET</t>
  </si>
  <si>
    <t xml:space="preserve">08.07.2011</t>
  </si>
  <si>
    <t xml:space="preserve">11.07.2011</t>
  </si>
  <si>
    <t xml:space="preserve">DON TO KALAM</t>
  </si>
  <si>
    <t xml:space="preserve">DON TO SANKAR</t>
  </si>
  <si>
    <t xml:space="preserve">DON TO RAVI</t>
  </si>
  <si>
    <t xml:space="preserve">13.07.2011</t>
  </si>
  <si>
    <t xml:space="preserve">14.07.2011</t>
  </si>
  <si>
    <t xml:space="preserve">DON TO VK PURAM</t>
  </si>
  <si>
    <t xml:space="preserve">DON TO COIMBATORE</t>
  </si>
  <si>
    <t xml:space="preserve">16.07.2011</t>
  </si>
  <si>
    <t xml:space="preserve">DON TO TIRUNELVELI</t>
  </si>
  <si>
    <t xml:space="preserve">DON TO TUTICORIN</t>
  </si>
  <si>
    <t xml:space="preserve">19.07.2011</t>
  </si>
  <si>
    <t xml:space="preserve">DON TO VIKRAM</t>
  </si>
  <si>
    <t xml:space="preserve">22.07.2011</t>
  </si>
  <si>
    <t xml:space="preserve">30.07.2011</t>
  </si>
  <si>
    <t xml:space="preserve">31.07.2011</t>
  </si>
  <si>
    <t xml:space="preserve">01.08.2011</t>
  </si>
  <si>
    <t xml:space="preserve">02.08.2011</t>
  </si>
  <si>
    <t xml:space="preserve">09.08.2011</t>
  </si>
  <si>
    <t xml:space="preserve">DON TO SANDHAN</t>
  </si>
  <si>
    <t xml:space="preserve">10.08.2011</t>
  </si>
  <si>
    <t xml:space="preserve">DON TO VISWAS</t>
  </si>
  <si>
    <t xml:space="preserve">20.08.2011</t>
  </si>
  <si>
    <t xml:space="preserve">01.09.2011</t>
  </si>
  <si>
    <t xml:space="preserve">02.09.2011</t>
  </si>
  <si>
    <t xml:space="preserve">03.09.2011</t>
  </si>
  <si>
    <t xml:space="preserve">17.09.2011</t>
  </si>
  <si>
    <t xml:space="preserve">29.09.2011</t>
  </si>
  <si>
    <t xml:space="preserve">03.10.2011</t>
  </si>
  <si>
    <t xml:space="preserve">04.10.2011</t>
  </si>
  <si>
    <t xml:space="preserve">08.10.2011</t>
  </si>
  <si>
    <t xml:space="preserve">31.10.2011</t>
  </si>
  <si>
    <t xml:space="preserve">16.11.2011</t>
  </si>
  <si>
    <t xml:space="preserve">30.11.2011</t>
  </si>
  <si>
    <t xml:space="preserve">31.12.2011</t>
  </si>
  <si>
    <t xml:space="preserve">10.12.2011</t>
  </si>
  <si>
    <t xml:space="preserve">17.12.2011</t>
  </si>
  <si>
    <t xml:space="preserve">29.12.2011</t>
  </si>
  <si>
    <t xml:space="preserve">04.01.2012</t>
  </si>
  <si>
    <t xml:space="preserve">05.01.2012</t>
  </si>
  <si>
    <t xml:space="preserve">TDS REVERSAL</t>
  </si>
  <si>
    <t xml:space="preserve">08.01.2012</t>
  </si>
  <si>
    <t xml:space="preserve">10.01.2012</t>
  </si>
  <si>
    <t xml:space="preserve">28.01.2012</t>
  </si>
  <si>
    <t xml:space="preserve">31.01.2012</t>
  </si>
  <si>
    <t xml:space="preserve">18.02.2012</t>
  </si>
  <si>
    <t xml:space="preserve">21.02.2012</t>
  </si>
  <si>
    <t xml:space="preserve">22.02.2012</t>
  </si>
  <si>
    <t xml:space="preserve">29.02.2012</t>
  </si>
  <si>
    <t xml:space="preserve">17.03.2012</t>
  </si>
  <si>
    <t xml:space="preserve">29.03.2012</t>
  </si>
  <si>
    <t xml:space="preserve">31.03.2012</t>
  </si>
  <si>
    <t xml:space="preserve">05.04.2010</t>
  </si>
  <si>
    <t xml:space="preserve">04.04.2010</t>
  </si>
  <si>
    <t xml:space="preserve">08.04.2010</t>
  </si>
  <si>
    <t xml:space="preserve">13.04.2010</t>
  </si>
  <si>
    <t xml:space="preserve">19.04.2010</t>
  </si>
  <si>
    <t xml:space="preserve">30.04.2010</t>
  </si>
  <si>
    <t xml:space="preserve">18.05.2010</t>
  </si>
  <si>
    <t xml:space="preserve">21.05.2010</t>
  </si>
  <si>
    <t xml:space="preserve">DON TO CHENNAI - DEIVANAYAGAM.V</t>
  </si>
  <si>
    <t xml:space="preserve">22.05.2010</t>
  </si>
  <si>
    <t xml:space="preserve">DON TO DEVANALLUR (SR.KRISHNAA)</t>
  </si>
  <si>
    <t xml:space="preserve">DON TO BANGALORE (VIDYA)</t>
  </si>
  <si>
    <t xml:space="preserve">24.05.2010</t>
  </si>
  <si>
    <t xml:space="preserve">25.05.2010</t>
  </si>
  <si>
    <t xml:space="preserve">DON TO CHENNAI - (KARPAGAM)</t>
  </si>
  <si>
    <t xml:space="preserve">31.05.2010</t>
  </si>
  <si>
    <t xml:space="preserve">05.06.2010</t>
  </si>
  <si>
    <t xml:space="preserve">DON TO MADURAI - (DEVARPIRAN)</t>
  </si>
  <si>
    <t xml:space="preserve">DON TO PARA</t>
  </si>
  <si>
    <t xml:space="preserve">09.06.2010</t>
  </si>
  <si>
    <t xml:space="preserve">DON TO GIRI</t>
  </si>
  <si>
    <t xml:space="preserve">11.06.2010</t>
  </si>
  <si>
    <t xml:space="preserve">DON TO BANGALORE - (MEERA)</t>
  </si>
  <si>
    <t xml:space="preserve">16.06.2010</t>
  </si>
  <si>
    <t xml:space="preserve">23.06.2010</t>
  </si>
  <si>
    <t xml:space="preserve">26.06.2010</t>
  </si>
  <si>
    <t xml:space="preserve">DON TO KOVILPATTI - DEIVANAYAGAM</t>
  </si>
  <si>
    <t xml:space="preserve">28.06.2010</t>
  </si>
  <si>
    <t xml:space="preserve">29.06.2010</t>
  </si>
  <si>
    <t xml:space="preserve">30.06.2010</t>
  </si>
  <si>
    <t xml:space="preserve">04.07.2010</t>
  </si>
  <si>
    <t xml:space="preserve">08.07.2010</t>
  </si>
  <si>
    <t xml:space="preserve">14.07.2010</t>
  </si>
  <si>
    <t xml:space="preserve">DON TO MANGAI</t>
  </si>
  <si>
    <t xml:space="preserve">19.07.2010</t>
  </si>
  <si>
    <t xml:space="preserve">28.07.2010</t>
  </si>
  <si>
    <t xml:space="preserve">31.07.2010</t>
  </si>
  <si>
    <t xml:space="preserve">02.08.2010</t>
  </si>
  <si>
    <t xml:space="preserve">DON TO VANAJA</t>
  </si>
  <si>
    <t xml:space="preserve">05.08.2010</t>
  </si>
  <si>
    <t xml:space="preserve">21.08.2010</t>
  </si>
  <si>
    <t xml:space="preserve">31.08.2010</t>
  </si>
  <si>
    <t xml:space="preserve">01.09.2010</t>
  </si>
  <si>
    <t xml:space="preserve">02.09.2010</t>
  </si>
  <si>
    <t xml:space="preserve">DON TO ARUN</t>
  </si>
  <si>
    <t xml:space="preserve">DON TO SAROJA</t>
  </si>
  <si>
    <t xml:space="preserve">DON TO MEENA</t>
  </si>
  <si>
    <t xml:space="preserve">DON TO RAM</t>
  </si>
  <si>
    <t xml:space="preserve">DON TO VEENA</t>
  </si>
  <si>
    <t xml:space="preserve">DON TO RAJESH</t>
  </si>
  <si>
    <t xml:space="preserve">04.09.2010</t>
  </si>
  <si>
    <t xml:space="preserve">FIXED DEPOSIT</t>
  </si>
  <si>
    <t xml:space="preserve">08.09.2010</t>
  </si>
  <si>
    <t xml:space="preserve">DON TO PROMIT</t>
  </si>
  <si>
    <t xml:space="preserve">18.09.2010</t>
  </si>
  <si>
    <t xml:space="preserve">20.09.2010</t>
  </si>
  <si>
    <t xml:space="preserve">DON TO PATCHI</t>
  </si>
  <si>
    <t xml:space="preserve">21.09.2010</t>
  </si>
  <si>
    <t xml:space="preserve">SATHYANARAYANAN</t>
  </si>
  <si>
    <t xml:space="preserve">ATULJAIN</t>
  </si>
  <si>
    <t xml:space="preserve">24.09.2010</t>
  </si>
  <si>
    <t xml:space="preserve">29.09.2010</t>
  </si>
  <si>
    <t xml:space="preserve">04.10.2010</t>
  </si>
  <si>
    <t xml:space="preserve">08.10.2010</t>
  </si>
  <si>
    <t xml:space="preserve">13.10.2010</t>
  </si>
  <si>
    <t xml:space="preserve">19.10.2010</t>
  </si>
  <si>
    <t xml:space="preserve">02.11.2010</t>
  </si>
  <si>
    <t xml:space="preserve">13.11.2010</t>
  </si>
  <si>
    <t xml:space="preserve">DON TO MANJU</t>
  </si>
  <si>
    <t xml:space="preserve">DON TO ARDHAN</t>
  </si>
  <si>
    <t xml:space="preserve">16.11.2010</t>
  </si>
  <si>
    <t xml:space="preserve">30.11.2010</t>
  </si>
  <si>
    <t xml:space="preserve">11.12.2010</t>
  </si>
  <si>
    <t xml:space="preserve">14.12.2010</t>
  </si>
  <si>
    <t xml:space="preserve">18.12.2010</t>
  </si>
  <si>
    <t xml:space="preserve">31.12.2010</t>
  </si>
  <si>
    <t xml:space="preserve">04.01.2011</t>
  </si>
  <si>
    <t xml:space="preserve">08.01.2011</t>
  </si>
  <si>
    <t xml:space="preserve">RD CLOSURE </t>
  </si>
  <si>
    <t xml:space="preserve">14.01.2011</t>
  </si>
  <si>
    <t xml:space="preserve">DEIVANAYAGAM.V</t>
  </si>
  <si>
    <t xml:space="preserve">18.01.2011</t>
  </si>
  <si>
    <t xml:space="preserve">18.01,2011</t>
  </si>
  <si>
    <t xml:space="preserve">19.01.2011</t>
  </si>
  <si>
    <t xml:space="preserve">31.01.2011</t>
  </si>
  <si>
    <t xml:space="preserve">15.02.2011</t>
  </si>
  <si>
    <t xml:space="preserve">28.02.2011</t>
  </si>
  <si>
    <t xml:space="preserve">01.03.2011</t>
  </si>
  <si>
    <t xml:space="preserve">29.03.2011</t>
  </si>
  <si>
    <t xml:space="preserve">31.03.2011</t>
  </si>
  <si>
    <t xml:space="preserve">04.04.2009</t>
  </si>
  <si>
    <t xml:space="preserve">06.04.2009</t>
  </si>
  <si>
    <t xml:space="preserve">09.04.2009</t>
  </si>
  <si>
    <t xml:space="preserve">10.04.2009</t>
  </si>
  <si>
    <t xml:space="preserve">19.04.2009</t>
  </si>
  <si>
    <t xml:space="preserve">25.04.2009</t>
  </si>
  <si>
    <t xml:space="preserve">30.04.2009</t>
  </si>
  <si>
    <t xml:space="preserve">PRAVEEN VERMA</t>
  </si>
  <si>
    <t xml:space="preserve">09.05.2009</t>
  </si>
  <si>
    <t xml:space="preserve">12.05.2009</t>
  </si>
  <si>
    <t xml:space="preserve">16.05.2009</t>
  </si>
  <si>
    <t xml:space="preserve">19.05.2009</t>
  </si>
  <si>
    <t xml:space="preserve">26.05.2009</t>
  </si>
  <si>
    <t xml:space="preserve">DON TO CHENNAI ( V.DEIVANAYAGAM )</t>
  </si>
  <si>
    <t xml:space="preserve">01.06.2009</t>
  </si>
  <si>
    <t xml:space="preserve">06.06.2009</t>
  </si>
  <si>
    <t xml:space="preserve">09.06.2009</t>
  </si>
  <si>
    <t xml:space="preserve">RAVI</t>
  </si>
  <si>
    <t xml:space="preserve">11.06.2009</t>
  </si>
  <si>
    <t xml:space="preserve">DON TO KOVILPATI - G.GOPALAN</t>
  </si>
  <si>
    <t xml:space="preserve">17.06.2009</t>
  </si>
  <si>
    <t xml:space="preserve">18.06.2009</t>
  </si>
  <si>
    <t xml:space="preserve">DON TO MADURAI - V.DEVARPIRAN</t>
  </si>
  <si>
    <t xml:space="preserve">19.06.2009</t>
  </si>
  <si>
    <t xml:space="preserve">20.06.2009</t>
  </si>
  <si>
    <t xml:space="preserve">DON TO GOPI</t>
  </si>
  <si>
    <t xml:space="preserve">DON TO KRISHNAMURTHI</t>
  </si>
  <si>
    <t xml:space="preserve">26.06.2009</t>
  </si>
  <si>
    <t xml:space="preserve">27.06.2009</t>
  </si>
  <si>
    <t xml:space="preserve">DON TO SOBITA - ASSAM</t>
  </si>
  <si>
    <t xml:space="preserve">DON TO TRISHA - ASSAM</t>
  </si>
  <si>
    <t xml:space="preserve">29.06.2009</t>
  </si>
  <si>
    <t xml:space="preserve">30.06.2009</t>
  </si>
  <si>
    <t xml:space="preserve">04.07.2009</t>
  </si>
  <si>
    <t xml:space="preserve">DEVAKI.D</t>
  </si>
  <si>
    <t xml:space="preserve">V.DEIVANAYAGAM</t>
  </si>
  <si>
    <t xml:space="preserve">A.DEIVANAYAKI</t>
  </si>
  <si>
    <t xml:space="preserve">06.07.2009</t>
  </si>
  <si>
    <t xml:space="preserve">DON TO ANAND</t>
  </si>
  <si>
    <t xml:space="preserve">07.07.2009</t>
  </si>
  <si>
    <t xml:space="preserve">DON TO CHENNAI - KARPAGAM</t>
  </si>
  <si>
    <t xml:space="preserve">08.07.2009</t>
  </si>
  <si>
    <t xml:space="preserve">09.07.2009</t>
  </si>
  <si>
    <t xml:space="preserve">10.07.2009</t>
  </si>
  <si>
    <t xml:space="preserve">DON TO MEERA</t>
  </si>
  <si>
    <t xml:space="preserve">DON TO VENKATPRIYA, MANGAI</t>
  </si>
  <si>
    <t xml:space="preserve">14.07.2009</t>
  </si>
  <si>
    <t xml:space="preserve">16.07.2009</t>
  </si>
  <si>
    <t xml:space="preserve">19.07.2009</t>
  </si>
  <si>
    <t xml:space="preserve">28.07.2009</t>
  </si>
  <si>
    <t xml:space="preserve">DON TO MADURAI</t>
  </si>
  <si>
    <t xml:space="preserve">31.07.2009</t>
  </si>
  <si>
    <t xml:space="preserve">03.08.2009</t>
  </si>
  <si>
    <t xml:space="preserve">DON TO BANGALORE (MEERA)</t>
  </si>
  <si>
    <t xml:space="preserve">11.08.2009</t>
  </si>
  <si>
    <t xml:space="preserve">28.08.2009</t>
  </si>
  <si>
    <t xml:space="preserve">31.08.2009</t>
  </si>
  <si>
    <t xml:space="preserve">15.09.2009</t>
  </si>
  <si>
    <t xml:space="preserve">26.09.2009</t>
  </si>
  <si>
    <t xml:space="preserve">04.10.2009</t>
  </si>
  <si>
    <t xml:space="preserve">08.10.2009</t>
  </si>
  <si>
    <t xml:space="preserve">19.10.2009</t>
  </si>
  <si>
    <t xml:space="preserve">31.10.2009</t>
  </si>
  <si>
    <t xml:space="preserve">10.11.2009</t>
  </si>
  <si>
    <t xml:space="preserve">17.11.2009</t>
  </si>
  <si>
    <t xml:space="preserve">24.11.2009</t>
  </si>
  <si>
    <t xml:space="preserve">30.11.2009</t>
  </si>
  <si>
    <t xml:space="preserve">31.12.2009</t>
  </si>
  <si>
    <t xml:space="preserve">04.01.2010</t>
  </si>
  <si>
    <t xml:space="preserve">08.01.2010</t>
  </si>
  <si>
    <t xml:space="preserve">12.01.2010</t>
  </si>
  <si>
    <t xml:space="preserve">19.01.2010</t>
  </si>
  <si>
    <t xml:space="preserve">27.01.2010</t>
  </si>
  <si>
    <t xml:space="preserve">31.01.2010</t>
  </si>
  <si>
    <t xml:space="preserve">01.02.2010</t>
  </si>
  <si>
    <t xml:space="preserve">03.02.2010</t>
  </si>
  <si>
    <t xml:space="preserve">01.03.2010</t>
  </si>
  <si>
    <t xml:space="preserve">09.03.2010</t>
  </si>
  <si>
    <t xml:space="preserve">20.03.2010</t>
  </si>
  <si>
    <t xml:space="preserve">31.03.2010</t>
  </si>
  <si>
    <t xml:space="preserve">02.04.2008</t>
  </si>
  <si>
    <t xml:space="preserve">16.04.2008</t>
  </si>
  <si>
    <t xml:space="preserve">26.04.2008</t>
  </si>
  <si>
    <t xml:space="preserve">BANK</t>
  </si>
  <si>
    <t xml:space="preserve">INCOME TAX RETURN</t>
  </si>
  <si>
    <t xml:space="preserve">02.05.2008</t>
  </si>
  <si>
    <t xml:space="preserve">17.05.2008</t>
  </si>
  <si>
    <t xml:space="preserve">20.05.2008</t>
  </si>
  <si>
    <t xml:space="preserve">MANGALA RAVI</t>
  </si>
  <si>
    <t xml:space="preserve">31.05.2008</t>
  </si>
  <si>
    <t xml:space="preserve">DON TO VIDYARANYA BANGALORE</t>
  </si>
  <si>
    <t xml:space="preserve">02.06.2008</t>
  </si>
  <si>
    <t xml:space="preserve">03.06.2008</t>
  </si>
  <si>
    <t xml:space="preserve">DON TO KGS SCHOOL SRIVAIKUNDAM</t>
  </si>
  <si>
    <t xml:space="preserve">05.06.2008</t>
  </si>
  <si>
    <t xml:space="preserve">07.06.2008</t>
  </si>
  <si>
    <t xml:space="preserve">DON TO SWATHI.T</t>
  </si>
  <si>
    <t xml:space="preserve">DON TO SASHIKALA</t>
  </si>
  <si>
    <t xml:space="preserve">10.06.2008</t>
  </si>
  <si>
    <t xml:space="preserve">DON TO BHARATH</t>
  </si>
  <si>
    <t xml:space="preserve">14.06.2008</t>
  </si>
  <si>
    <t xml:space="preserve">17.06.2008</t>
  </si>
  <si>
    <t xml:space="preserve">DON TO ANIL.G</t>
  </si>
  <si>
    <t xml:space="preserve">19.06.2008</t>
  </si>
  <si>
    <t xml:space="preserve">23.06.2008</t>
  </si>
  <si>
    <t xml:space="preserve">DON TO ASSAM</t>
  </si>
  <si>
    <t xml:space="preserve">25.06.2008</t>
  </si>
  <si>
    <t xml:space="preserve">28.06.2008</t>
  </si>
  <si>
    <t xml:space="preserve">DON TO SHEEBA &amp; RUBAN</t>
  </si>
  <si>
    <t xml:space="preserve">DON TO VALAIYAPATHI</t>
  </si>
  <si>
    <t xml:space="preserve">30.06.2008</t>
  </si>
  <si>
    <t xml:space="preserve">BY BANK INTEREST</t>
  </si>
  <si>
    <t xml:space="preserve">01.07.2008</t>
  </si>
  <si>
    <t xml:space="preserve">12.07.2008</t>
  </si>
  <si>
    <t xml:space="preserve">14.07.2008</t>
  </si>
  <si>
    <t xml:space="preserve">19.07.2008</t>
  </si>
  <si>
    <t xml:space="preserve">DON TO MADURAI - L.THIRUVADI</t>
  </si>
  <si>
    <t xml:space="preserve">DD CHARGES</t>
  </si>
  <si>
    <t xml:space="preserve">FROM FD/01/20070157</t>
  </si>
  <si>
    <t xml:space="preserve">FROM FD/01/20070242</t>
  </si>
  <si>
    <t xml:space="preserve">FROM FD/01/20070209</t>
  </si>
  <si>
    <t xml:space="preserve">FROM FD/01/20070204</t>
  </si>
  <si>
    <t xml:space="preserve">24.07.2008</t>
  </si>
  <si>
    <t xml:space="preserve">29.07.2008</t>
  </si>
  <si>
    <t xml:space="preserve">RAMESH MUDUMBA</t>
  </si>
  <si>
    <t xml:space="preserve">01.08.2008</t>
  </si>
  <si>
    <t xml:space="preserve">04.08.2008</t>
  </si>
  <si>
    <t xml:space="preserve">06.08.2008</t>
  </si>
  <si>
    <t xml:space="preserve">12.08.2008</t>
  </si>
  <si>
    <t xml:space="preserve">01.09.2008</t>
  </si>
  <si>
    <t xml:space="preserve">06.09.2008</t>
  </si>
  <si>
    <t xml:space="preserve">DEIVANAYAKI</t>
  </si>
  <si>
    <t xml:space="preserve">09.09.2008</t>
  </si>
  <si>
    <t xml:space="preserve">13.09.2008</t>
  </si>
  <si>
    <t xml:space="preserve">16.09.2008</t>
  </si>
  <si>
    <t xml:space="preserve">01.10.2008</t>
  </si>
  <si>
    <t xml:space="preserve">13.10.2008</t>
  </si>
  <si>
    <t xml:space="preserve">19.10.2008</t>
  </si>
  <si>
    <t xml:space="preserve">21.10.2008</t>
  </si>
  <si>
    <t xml:space="preserve">31.10.2008</t>
  </si>
  <si>
    <t xml:space="preserve">03.11.2008</t>
  </si>
  <si>
    <t xml:space="preserve">26.11.2008</t>
  </si>
  <si>
    <t xml:space="preserve">01.12.2008</t>
  </si>
  <si>
    <t xml:space="preserve">03.12.2008</t>
  </si>
  <si>
    <t xml:space="preserve">DON TO C.SUBRAMANIAN</t>
  </si>
  <si>
    <t xml:space="preserve">19.12.2008</t>
  </si>
  <si>
    <t xml:space="preserve">13.12.2008</t>
  </si>
  <si>
    <t xml:space="preserve">31.12.2008</t>
  </si>
  <si>
    <t xml:space="preserve">13.01.2009</t>
  </si>
  <si>
    <t xml:space="preserve">19.01.2009</t>
  </si>
  <si>
    <t xml:space="preserve">28.01.2009</t>
  </si>
  <si>
    <t xml:space="preserve">RAMYA.D</t>
  </si>
  <si>
    <t xml:space="preserve">31.01.2009</t>
  </si>
  <si>
    <t xml:space="preserve">03.02.2009</t>
  </si>
  <si>
    <t xml:space="preserve">K.V.BALI</t>
  </si>
  <si>
    <t xml:space="preserve">09.02.2009</t>
  </si>
  <si>
    <t xml:space="preserve">17.02.2009</t>
  </si>
  <si>
    <t xml:space="preserve">28.02.2009</t>
  </si>
  <si>
    <t xml:space="preserve">02.03.2009</t>
  </si>
  <si>
    <t xml:space="preserve">17.03.2009</t>
  </si>
  <si>
    <t xml:space="preserve">28.03.2009</t>
  </si>
  <si>
    <t xml:space="preserve">30.03.2009</t>
  </si>
  <si>
    <t xml:space="preserve">03.04.2007</t>
  </si>
  <si>
    <t xml:space="preserve">BY FD INTEREST</t>
  </si>
  <si>
    <t xml:space="preserve">27.04.2007</t>
  </si>
  <si>
    <t xml:space="preserve">SHREESHA CHANDRA</t>
  </si>
  <si>
    <t xml:space="preserve">03.05.2007</t>
  </si>
  <si>
    <t xml:space="preserve">A.SURYA</t>
  </si>
  <si>
    <t xml:space="preserve">04.05.2007</t>
  </si>
  <si>
    <t xml:space="preserve">10.05.2007</t>
  </si>
  <si>
    <t xml:space="preserve">DON TO SHASHIKALA.T</t>
  </si>
  <si>
    <t xml:space="preserve">26.05.2007</t>
  </si>
  <si>
    <t xml:space="preserve">CHIRANG PRINTERS</t>
  </si>
  <si>
    <t xml:space="preserve">01.06.2007</t>
  </si>
  <si>
    <t xml:space="preserve">12.06.2007</t>
  </si>
  <si>
    <t xml:space="preserve">13.06.2007</t>
  </si>
  <si>
    <t xml:space="preserve">19.06.2007</t>
  </si>
  <si>
    <t xml:space="preserve">SUDHAKAR.V</t>
  </si>
  <si>
    <t xml:space="preserve">DON TO B.VIJAYA</t>
  </si>
  <si>
    <t xml:space="preserve">DON TO B.DHAKSNAMOORTHY</t>
  </si>
  <si>
    <t xml:space="preserve">DON TO R.MEERA</t>
  </si>
  <si>
    <t xml:space="preserve">20.06.2007</t>
  </si>
  <si>
    <t xml:space="preserve">BARUAK.P.K.</t>
  </si>
  <si>
    <t xml:space="preserve">DON TO PANKA GIRLS SCHOOL</t>
  </si>
  <si>
    <t xml:space="preserve">02.07.2007</t>
  </si>
  <si>
    <t xml:space="preserve">DON TO RELIEF FOUNDATION</t>
  </si>
  <si>
    <t xml:space="preserve">04.07.2007</t>
  </si>
  <si>
    <t xml:space="preserve">VIDYARANYA VIDYA SAM</t>
  </si>
  <si>
    <t xml:space="preserve">07.07.2007</t>
  </si>
  <si>
    <t xml:space="preserve">SELF</t>
  </si>
  <si>
    <t xml:space="preserve">11.07.2007</t>
  </si>
  <si>
    <t xml:space="preserve">17.07.2007</t>
  </si>
  <si>
    <t xml:space="preserve">18.07.2007</t>
  </si>
  <si>
    <t xml:space="preserve">25.07.2007</t>
  </si>
  <si>
    <t xml:space="preserve">27.07.2007</t>
  </si>
  <si>
    <t xml:space="preserve">DON TO TIRUNELVELI V.DEIVANAYAGAM</t>
  </si>
  <si>
    <t xml:space="preserve">28.07.2007</t>
  </si>
  <si>
    <t xml:space="preserve">03.08.2007</t>
  </si>
  <si>
    <t xml:space="preserve">BY INTEREST</t>
  </si>
  <si>
    <t xml:space="preserve">04.08.2007</t>
  </si>
  <si>
    <t xml:space="preserve">06.08.2007</t>
  </si>
  <si>
    <t xml:space="preserve">HARESH GURUBANI</t>
  </si>
  <si>
    <t xml:space="preserve">07.08.2007</t>
  </si>
  <si>
    <t xml:space="preserve">DON TO GOPALAN.G</t>
  </si>
  <si>
    <t xml:space="preserve">09.08.2007</t>
  </si>
  <si>
    <t xml:space="preserve">21.08.2007</t>
  </si>
  <si>
    <t xml:space="preserve">01.09.2007</t>
  </si>
  <si>
    <t xml:space="preserve">04.09.2007</t>
  </si>
  <si>
    <t xml:space="preserve">AUDITOR FEE</t>
  </si>
  <si>
    <t xml:space="preserve">06.09.2007</t>
  </si>
  <si>
    <t xml:space="preserve">08.09.2007</t>
  </si>
  <si>
    <t xml:space="preserve">12.09.2007</t>
  </si>
  <si>
    <t xml:space="preserve">PRATHIMA NADIGAR</t>
  </si>
  <si>
    <t xml:space="preserve">N.M.ARUNKUMAR</t>
  </si>
  <si>
    <t xml:space="preserve">P.S.ANANDARAO</t>
  </si>
  <si>
    <t xml:space="preserve">19.09.2007</t>
  </si>
  <si>
    <t xml:space="preserve">DON TO GOWRI</t>
  </si>
  <si>
    <t xml:space="preserve">01.10.2007</t>
  </si>
  <si>
    <t xml:space="preserve">SRINIVASA RAO .P</t>
  </si>
  <si>
    <t xml:space="preserve">DAPTRUST</t>
  </si>
  <si>
    <t xml:space="preserve">18.10.2007</t>
  </si>
  <si>
    <t xml:space="preserve">02.11.2007</t>
  </si>
  <si>
    <t xml:space="preserve">27.11.2007</t>
  </si>
  <si>
    <t xml:space="preserve">01.12.2007</t>
  </si>
  <si>
    <t xml:space="preserve">26.12.2007</t>
  </si>
  <si>
    <t xml:space="preserve">01.01.2008</t>
  </si>
  <si>
    <t xml:space="preserve">05.01.2008</t>
  </si>
  <si>
    <t xml:space="preserve">DEVAKI</t>
  </si>
  <si>
    <t xml:space="preserve">08.01.2008</t>
  </si>
  <si>
    <t xml:space="preserve">18.01.2008</t>
  </si>
  <si>
    <t xml:space="preserve">KV BALASUBRAMANYA</t>
  </si>
  <si>
    <t xml:space="preserve">29.01.2008</t>
  </si>
  <si>
    <t xml:space="preserve">31.01.2008</t>
  </si>
  <si>
    <t xml:space="preserve">DON TO</t>
  </si>
  <si>
    <t xml:space="preserve">01.02.2008</t>
  </si>
  <si>
    <t xml:space="preserve">02.02.2008</t>
  </si>
  <si>
    <t xml:space="preserve">09.02.2008</t>
  </si>
  <si>
    <t xml:space="preserve">01.03.2008</t>
  </si>
  <si>
    <t xml:space="preserve">15.03.2008</t>
  </si>
  <si>
    <t xml:space="preserve">18.03.2008</t>
  </si>
  <si>
    <t xml:space="preserve">29.03.2008</t>
  </si>
  <si>
    <t xml:space="preserve">31.03.2008</t>
  </si>
  <si>
    <t xml:space="preserve">03.04.2006</t>
  </si>
  <si>
    <t xml:space="preserve">04.04.2006</t>
  </si>
  <si>
    <t xml:space="preserve">02.05.2006</t>
  </si>
  <si>
    <t xml:space="preserve">04.05.2006</t>
  </si>
  <si>
    <t xml:space="preserve">23.05.2006</t>
  </si>
  <si>
    <t xml:space="preserve">25.05.2006</t>
  </si>
  <si>
    <t xml:space="preserve">RAVI.A</t>
  </si>
  <si>
    <t xml:space="preserve">29.05.2006</t>
  </si>
  <si>
    <t xml:space="preserve">30.05.2006</t>
  </si>
  <si>
    <t xml:space="preserve">31.05.2006</t>
  </si>
  <si>
    <t xml:space="preserve">01.06.2006</t>
  </si>
  <si>
    <t xml:space="preserve">06.06.2006</t>
  </si>
  <si>
    <t xml:space="preserve">16.06.2006</t>
  </si>
  <si>
    <t xml:space="preserve">DON TO GOWRI.S</t>
  </si>
  <si>
    <t xml:space="preserve">19.06.2006</t>
  </si>
  <si>
    <t xml:space="preserve">28.06.2006</t>
  </si>
  <si>
    <t xml:space="preserve">ANAND RAO.P.S.</t>
  </si>
  <si>
    <t xml:space="preserve">30.06.2006</t>
  </si>
  <si>
    <t xml:space="preserve">BANK COLL CHARGES</t>
  </si>
  <si>
    <t xml:space="preserve">01.07.2006</t>
  </si>
  <si>
    <t xml:space="preserve">04.07.2006</t>
  </si>
  <si>
    <t xml:space="preserve">DON TO SELVAMANI.M</t>
  </si>
  <si>
    <t xml:space="preserve">12.07.2006</t>
  </si>
  <si>
    <t xml:space="preserve">13.07.2006</t>
  </si>
  <si>
    <t xml:space="preserve">DON TO VIDYARANYA VIDYA</t>
  </si>
  <si>
    <t xml:space="preserve">15.07.2006</t>
  </si>
  <si>
    <t xml:space="preserve">SELF DRAWN</t>
  </si>
  <si>
    <t xml:space="preserve">BANK DD CHARGES</t>
  </si>
  <si>
    <t xml:space="preserve">DON TO GOWRIPRIYA</t>
  </si>
  <si>
    <t xml:space="preserve">COURIER CHARGES</t>
  </si>
  <si>
    <t xml:space="preserve">FROM DD /01/20059901</t>
  </si>
  <si>
    <t xml:space="preserve">FROM DD /01/20050035</t>
  </si>
  <si>
    <t xml:space="preserve">FROM DD /01/20050424</t>
  </si>
  <si>
    <t xml:space="preserve">FROM DD /01/20050541</t>
  </si>
  <si>
    <t xml:space="preserve">FROM DD /01/20050556</t>
  </si>
  <si>
    <t xml:space="preserve">FROM DD /01/20040369</t>
  </si>
  <si>
    <t xml:space="preserve">TRF TO FD /01/2006</t>
  </si>
  <si>
    <t xml:space="preserve">22.07.2006</t>
  </si>
  <si>
    <t xml:space="preserve">01.08.2006</t>
  </si>
  <si>
    <t xml:space="preserve">03.08.2006</t>
  </si>
  <si>
    <t xml:space="preserve">05.08.2006</t>
  </si>
  <si>
    <t xml:space="preserve">12.08.2006</t>
  </si>
  <si>
    <t xml:space="preserve">26.08.2006</t>
  </si>
  <si>
    <t xml:space="preserve">01.09.2006</t>
  </si>
  <si>
    <t xml:space="preserve">30.09.2006</t>
  </si>
  <si>
    <t xml:space="preserve">03.10.2006</t>
  </si>
  <si>
    <t xml:space="preserve">02.11.2006</t>
  </si>
  <si>
    <t xml:space="preserve">04.11.2006</t>
  </si>
  <si>
    <t xml:space="preserve">14.11.2006</t>
  </si>
  <si>
    <t xml:space="preserve">15.11.2006</t>
  </si>
  <si>
    <t xml:space="preserve">21.11.2006</t>
  </si>
  <si>
    <t xml:space="preserve">H.R.VISWANATHAN</t>
  </si>
  <si>
    <t xml:space="preserve">01.12.2006</t>
  </si>
  <si>
    <t xml:space="preserve">14.12.2006</t>
  </si>
  <si>
    <t xml:space="preserve">N.SRIKANTH</t>
  </si>
  <si>
    <t xml:space="preserve">PRADIP SHAH</t>
  </si>
  <si>
    <t xml:space="preserve">21.12.2006</t>
  </si>
  <si>
    <t xml:space="preserve">22.12.2006</t>
  </si>
  <si>
    <t xml:space="preserve">30.12.2006</t>
  </si>
  <si>
    <t xml:space="preserve">01.01.2007</t>
  </si>
  <si>
    <t xml:space="preserve">01.02.2007</t>
  </si>
  <si>
    <t xml:space="preserve">03.02.2007</t>
  </si>
  <si>
    <t xml:space="preserve">15.01.2007</t>
  </si>
  <si>
    <t xml:space="preserve">08.02.2007</t>
  </si>
  <si>
    <t xml:space="preserve">24.02.2007</t>
  </si>
  <si>
    <t xml:space="preserve">01.03.2007</t>
  </si>
  <si>
    <t xml:space="preserve">12.03.2007</t>
  </si>
  <si>
    <t xml:space="preserve">14.03.2007</t>
  </si>
  <si>
    <t xml:space="preserve">V.V.GOWRI</t>
  </si>
  <si>
    <t xml:space="preserve">24.03.2007</t>
  </si>
  <si>
    <t xml:space="preserve">30.03.2007</t>
  </si>
  <si>
    <t xml:space="preserve">02.04.2005</t>
  </si>
  <si>
    <t xml:space="preserve">03.04.2005</t>
  </si>
  <si>
    <t xml:space="preserve">30.04.2005</t>
  </si>
  <si>
    <t xml:space="preserve">02.05.2005</t>
  </si>
  <si>
    <t xml:space="preserve">18.05.2005</t>
  </si>
  <si>
    <t xml:space="preserve">DON TO SUBRAMANIAM</t>
  </si>
  <si>
    <t xml:space="preserve">30.05.2005</t>
  </si>
  <si>
    <t xml:space="preserve">01.06.2005</t>
  </si>
  <si>
    <t xml:space="preserve">01.07.2005</t>
  </si>
  <si>
    <t xml:space="preserve">05.07.2005</t>
  </si>
  <si>
    <t xml:space="preserve">08.07.2005</t>
  </si>
  <si>
    <t xml:space="preserve">30.07.2005</t>
  </si>
  <si>
    <t xml:space="preserve">01.08.2005</t>
  </si>
  <si>
    <t xml:space="preserve">04.08.2005</t>
  </si>
  <si>
    <t xml:space="preserve">05.08.2005</t>
  </si>
  <si>
    <t xml:space="preserve">DON TO  CHENNAI</t>
  </si>
  <si>
    <t xml:space="preserve">23.08.2005</t>
  </si>
  <si>
    <t xml:space="preserve">P.S.ANAND RAO</t>
  </si>
  <si>
    <t xml:space="preserve">01.09.2005</t>
  </si>
  <si>
    <t xml:space="preserve">01.10.2005</t>
  </si>
  <si>
    <t xml:space="preserve">03.11.2005</t>
  </si>
  <si>
    <t xml:space="preserve">10.11.2005</t>
  </si>
  <si>
    <t xml:space="preserve">19.11.2005</t>
  </si>
  <si>
    <t xml:space="preserve">22.11.2005</t>
  </si>
  <si>
    <t xml:space="preserve">H.R.VISWANATH</t>
  </si>
  <si>
    <t xml:space="preserve">30.11.2005</t>
  </si>
  <si>
    <t xml:space="preserve">01.12.2005</t>
  </si>
  <si>
    <t xml:space="preserve">06.12.2005</t>
  </si>
  <si>
    <t xml:space="preserve">SHREESHA</t>
  </si>
  <si>
    <t xml:space="preserve">31.12.2005</t>
  </si>
  <si>
    <t xml:space="preserve">02.01.2006</t>
  </si>
  <si>
    <t xml:space="preserve">31.01.2006</t>
  </si>
  <si>
    <t xml:space="preserve">01.02.2006</t>
  </si>
  <si>
    <t xml:space="preserve">BY INTEREST BANK A/C</t>
  </si>
  <si>
    <t xml:space="preserve">18.02.2006</t>
  </si>
  <si>
    <t xml:space="preserve">25.02.2006</t>
  </si>
  <si>
    <t xml:space="preserve">28.02.2006</t>
  </si>
  <si>
    <t xml:space="preserve">01.03.2006</t>
  </si>
  <si>
    <t xml:space="preserve">15.03.2006</t>
  </si>
  <si>
    <t xml:space="preserve">31.03.2006</t>
  </si>
  <si>
    <t xml:space="preserve">02.04.04</t>
  </si>
  <si>
    <t xml:space="preserve">13.04.04</t>
  </si>
  <si>
    <t xml:space="preserve">S.GURUPRASAD</t>
  </si>
  <si>
    <t xml:space="preserve">02.05.04</t>
  </si>
  <si>
    <t xml:space="preserve">DAP</t>
  </si>
  <si>
    <t xml:space="preserve">11.05.2004</t>
  </si>
  <si>
    <t xml:space="preserve">16.05.2004</t>
  </si>
  <si>
    <t xml:space="preserve">22.05.2004</t>
  </si>
  <si>
    <t xml:space="preserve">01.06.2004</t>
  </si>
  <si>
    <t xml:space="preserve">15.06.2004</t>
  </si>
  <si>
    <t xml:space="preserve">19.06.2004</t>
  </si>
  <si>
    <t xml:space="preserve">DON TO PUSPA</t>
  </si>
  <si>
    <t xml:space="preserve">30.06.2004</t>
  </si>
  <si>
    <t xml:space="preserve">PRADIPBASU</t>
  </si>
  <si>
    <t xml:space="preserve">RADHA</t>
  </si>
  <si>
    <t xml:space="preserve">RAJAM</t>
  </si>
  <si>
    <t xml:space="preserve">KARTHIK</t>
  </si>
  <si>
    <t xml:space="preserve">SURESH</t>
  </si>
  <si>
    <t xml:space="preserve">RAMESH</t>
  </si>
  <si>
    <t xml:space="preserve">VADIVEL</t>
  </si>
  <si>
    <t xml:space="preserve">KANNAN</t>
  </si>
  <si>
    <t xml:space="preserve">VASU</t>
  </si>
  <si>
    <t xml:space="preserve">SRIDHAR</t>
  </si>
  <si>
    <t xml:space="preserve">MURUGAN</t>
  </si>
  <si>
    <t xml:space="preserve">PANNERSELVAM</t>
  </si>
  <si>
    <t xml:space="preserve">RADHIKA</t>
  </si>
  <si>
    <t xml:space="preserve">SREEKUMAR</t>
  </si>
  <si>
    <t xml:space="preserve">SUDHAKAR</t>
  </si>
  <si>
    <t xml:space="preserve">01.07.2004</t>
  </si>
  <si>
    <t xml:space="preserve">03.07.2004</t>
  </si>
  <si>
    <t xml:space="preserve">KUMAR</t>
  </si>
  <si>
    <t xml:space="preserve">GOWDA</t>
  </si>
  <si>
    <t xml:space="preserve">JAYASEKAR</t>
  </si>
  <si>
    <t xml:space="preserve">04.07.2004</t>
  </si>
  <si>
    <t xml:space="preserve">HEMA</t>
  </si>
  <si>
    <t xml:space="preserve">NAYAK</t>
  </si>
  <si>
    <t xml:space="preserve">VINAYAK</t>
  </si>
  <si>
    <t xml:space="preserve">DEIVANAYAGAM</t>
  </si>
  <si>
    <t xml:space="preserve">06.07.2004</t>
  </si>
  <si>
    <t xml:space="preserve">ANIL</t>
  </si>
  <si>
    <t xml:space="preserve">PAUL</t>
  </si>
  <si>
    <t xml:space="preserve">BHARATHAN</t>
  </si>
  <si>
    <t xml:space="preserve">DASGUPTA</t>
  </si>
  <si>
    <t xml:space="preserve">MURALI</t>
  </si>
  <si>
    <t xml:space="preserve">DEVIKA</t>
  </si>
  <si>
    <t xml:space="preserve">09.07.2004</t>
  </si>
  <si>
    <t xml:space="preserve">PANI</t>
  </si>
  <si>
    <t xml:space="preserve">BANERJEE</t>
  </si>
  <si>
    <t xml:space="preserve">VENKAT</t>
  </si>
  <si>
    <t xml:space="preserve">EZUMALAI</t>
  </si>
  <si>
    <t xml:space="preserve">RANI</t>
  </si>
  <si>
    <t xml:space="preserve">KATHIRASAN</t>
  </si>
  <si>
    <t xml:space="preserve">RAMAN</t>
  </si>
  <si>
    <t xml:space="preserve">ABDUL</t>
  </si>
  <si>
    <t xml:space="preserve">ANTONY</t>
  </si>
  <si>
    <t xml:space="preserve">MANIVANNAN</t>
  </si>
  <si>
    <t xml:space="preserve">PARTHIBAN</t>
  </si>
  <si>
    <t xml:space="preserve">NAVEEN</t>
  </si>
  <si>
    <t xml:space="preserve">XAVIER</t>
  </si>
  <si>
    <t xml:space="preserve">FRANCIS</t>
  </si>
  <si>
    <t xml:space="preserve">DUTT</t>
  </si>
  <si>
    <t xml:space="preserve">SHIVAKUMAR</t>
  </si>
  <si>
    <t xml:space="preserve">MANI </t>
  </si>
  <si>
    <t xml:space="preserve">10.07.2004</t>
  </si>
  <si>
    <t xml:space="preserve">BALU</t>
  </si>
  <si>
    <t xml:space="preserve">SUBRAMANI</t>
  </si>
  <si>
    <t xml:space="preserve">SEKAR</t>
  </si>
  <si>
    <t xml:space="preserve">GUPTA</t>
  </si>
  <si>
    <t xml:space="preserve">ANUROTH</t>
  </si>
  <si>
    <t xml:space="preserve">PATIL</t>
  </si>
  <si>
    <t xml:space="preserve">11.07.2004</t>
  </si>
  <si>
    <t xml:space="preserve">ASHOK</t>
  </si>
  <si>
    <t xml:space="preserve">KARUPAN</t>
  </si>
  <si>
    <t xml:space="preserve">12.07.2004</t>
  </si>
  <si>
    <t xml:space="preserve">SWAMY</t>
  </si>
  <si>
    <t xml:space="preserve">MANI</t>
  </si>
  <si>
    <t xml:space="preserve">ANBUSELVAM</t>
  </si>
  <si>
    <t xml:space="preserve">VELU</t>
  </si>
  <si>
    <t xml:space="preserve">EZHIL</t>
  </si>
  <si>
    <t xml:space="preserve">RAZAK</t>
  </si>
  <si>
    <t xml:space="preserve">VELUAMMAL</t>
  </si>
  <si>
    <t xml:space="preserve">SUDHA </t>
  </si>
  <si>
    <t xml:space="preserve">SRINIVAS</t>
  </si>
  <si>
    <t xml:space="preserve">JAYADEV</t>
  </si>
  <si>
    <t xml:space="preserve">AVDESH</t>
  </si>
  <si>
    <t xml:space="preserve">SUNIL</t>
  </si>
  <si>
    <t xml:space="preserve">MANICKAM</t>
  </si>
  <si>
    <t xml:space="preserve">NAIDU</t>
  </si>
  <si>
    <t xml:space="preserve">SUNDAR</t>
  </si>
  <si>
    <t xml:space="preserve">MAHADEVAN</t>
  </si>
  <si>
    <t xml:space="preserve">GURU</t>
  </si>
  <si>
    <t xml:space="preserve">15.07.2004</t>
  </si>
  <si>
    <t xml:space="preserve">PRESENJIT</t>
  </si>
  <si>
    <t xml:space="preserve">MATHUR</t>
  </si>
  <si>
    <t xml:space="preserve">GOUTHAM</t>
  </si>
  <si>
    <t xml:space="preserve">MALAR</t>
  </si>
  <si>
    <t xml:space="preserve">SUDHIR</t>
  </si>
  <si>
    <t xml:space="preserve">SELVAM</t>
  </si>
  <si>
    <t xml:space="preserve">KATHIRVEL</t>
  </si>
  <si>
    <t xml:space="preserve">DANIEL</t>
  </si>
  <si>
    <t xml:space="preserve">BOSE</t>
  </si>
  <si>
    <t xml:space="preserve">USHA</t>
  </si>
  <si>
    <t xml:space="preserve">RAJU</t>
  </si>
  <si>
    <t xml:space="preserve">SENTHIL</t>
  </si>
  <si>
    <t xml:space="preserve">17.07.2004</t>
  </si>
  <si>
    <t xml:space="preserve">PERUMAL</t>
  </si>
  <si>
    <t xml:space="preserve">ANAND</t>
  </si>
  <si>
    <t xml:space="preserve">VELUSAMY</t>
  </si>
  <si>
    <t xml:space="preserve">GURUSAMY</t>
  </si>
  <si>
    <t xml:space="preserve">UTTAMPAL</t>
  </si>
  <si>
    <t xml:space="preserve">NARAYAN</t>
  </si>
  <si>
    <t xml:space="preserve">GANESH</t>
  </si>
  <si>
    <t xml:space="preserve">RAJESH</t>
  </si>
  <si>
    <t xml:space="preserve">19.07.2004</t>
  </si>
  <si>
    <t xml:space="preserve">MAHESH</t>
  </si>
  <si>
    <t xml:space="preserve">LATHA</t>
  </si>
  <si>
    <t xml:space="preserve">BANIK</t>
  </si>
  <si>
    <t xml:space="preserve">BANDHU</t>
  </si>
  <si>
    <t xml:space="preserve">CHOUDHARY</t>
  </si>
  <si>
    <t xml:space="preserve">20.07.2004</t>
  </si>
  <si>
    <t xml:space="preserve">22.07.2004</t>
  </si>
  <si>
    <t xml:space="preserve">KUMARSAMY</t>
  </si>
  <si>
    <t xml:space="preserve">24.07.2004</t>
  </si>
  <si>
    <t xml:space="preserve">26.07.2004</t>
  </si>
  <si>
    <t xml:space="preserve">RANVEER</t>
  </si>
  <si>
    <t xml:space="preserve">MADAHAVAN</t>
  </si>
  <si>
    <t xml:space="preserve">KUMARAVEL</t>
  </si>
  <si>
    <t xml:space="preserve">MUTHU</t>
  </si>
  <si>
    <t xml:space="preserve">27.07.2004</t>
  </si>
  <si>
    <t xml:space="preserve">KALAI</t>
  </si>
  <si>
    <t xml:space="preserve">MALARVANNAN</t>
  </si>
  <si>
    <t xml:space="preserve">01.08.2004</t>
  </si>
  <si>
    <t xml:space="preserve">04.08.2004</t>
  </si>
  <si>
    <t xml:space="preserve">RAJI</t>
  </si>
  <si>
    <t xml:space="preserve">REVATHI</t>
  </si>
  <si>
    <t xml:space="preserve">ANBUALZHAN</t>
  </si>
  <si>
    <t xml:space="preserve">07.08.2004</t>
  </si>
  <si>
    <t xml:space="preserve">NATESAN</t>
  </si>
  <si>
    <t xml:space="preserve">NATARAJ</t>
  </si>
  <si>
    <t xml:space="preserve">18.08.2004</t>
  </si>
  <si>
    <t xml:space="preserve">MANGAM</t>
  </si>
  <si>
    <t xml:space="preserve">SREEDHAR</t>
  </si>
  <si>
    <t xml:space="preserve">22.08.2004</t>
  </si>
  <si>
    <t xml:space="preserve">01.09.2004</t>
  </si>
  <si>
    <t xml:space="preserve">07.09.2004</t>
  </si>
  <si>
    <t xml:space="preserve">01.10.2004</t>
  </si>
  <si>
    <t xml:space="preserve">02.11.2004</t>
  </si>
  <si>
    <t xml:space="preserve">01.12.2004</t>
  </si>
  <si>
    <t xml:space="preserve">01.01.2005</t>
  </si>
  <si>
    <t xml:space="preserve">06.01.2005</t>
  </si>
  <si>
    <t xml:space="preserve">DINESH RAI</t>
  </si>
  <si>
    <t xml:space="preserve">22.01.2005</t>
  </si>
  <si>
    <t xml:space="preserve">25.01.2005</t>
  </si>
  <si>
    <t xml:space="preserve">01.02.2005</t>
  </si>
  <si>
    <t xml:space="preserve">06.02.2005</t>
  </si>
  <si>
    <t xml:space="preserve">01.03.2005</t>
  </si>
  <si>
    <t xml:space="preserve">09.03.2005</t>
  </si>
  <si>
    <t xml:space="preserve">12.04.03</t>
  </si>
  <si>
    <t xml:space="preserve">FRANCIS XAVIOR</t>
  </si>
  <si>
    <t xml:space="preserve">13.04.03</t>
  </si>
  <si>
    <t xml:space="preserve">03.05.03</t>
  </si>
  <si>
    <t xml:space="preserve">PRAVEEN</t>
  </si>
  <si>
    <t xml:space="preserve">08.05.03</t>
  </si>
  <si>
    <t xml:space="preserve">10.05.03</t>
  </si>
  <si>
    <t xml:space="preserve">01.06.03</t>
  </si>
  <si>
    <t xml:space="preserve">02.06.03</t>
  </si>
  <si>
    <t xml:space="preserve">DON TO SHASHIKALA</t>
  </si>
  <si>
    <t xml:space="preserve">03.06.03</t>
  </si>
  <si>
    <t xml:space="preserve">01.07.03</t>
  </si>
  <si>
    <t xml:space="preserve">06.07.03</t>
  </si>
  <si>
    <t xml:space="preserve">19.07.03</t>
  </si>
  <si>
    <t xml:space="preserve">23.07.03</t>
  </si>
  <si>
    <t xml:space="preserve">PROFESSIONAL CHARGES</t>
  </si>
  <si>
    <t xml:space="preserve">ARUNKUMAR &amp; PS.ANAND</t>
  </si>
  <si>
    <t xml:space="preserve">25.07.03</t>
  </si>
  <si>
    <t xml:space="preserve">01.08.03</t>
  </si>
  <si>
    <t xml:space="preserve">03.08.03</t>
  </si>
  <si>
    <t xml:space="preserve">05.08.03</t>
  </si>
  <si>
    <t xml:space="preserve">02.09.03</t>
  </si>
  <si>
    <t xml:space="preserve">08.09.03</t>
  </si>
  <si>
    <t xml:space="preserve">P.SRINIVASA RAO</t>
  </si>
  <si>
    <t xml:space="preserve">R.SRIDHARAN</t>
  </si>
  <si>
    <t xml:space="preserve">ANILDWAITHI</t>
  </si>
  <si>
    <t xml:space="preserve">AJIT JADHAV</t>
  </si>
  <si>
    <t xml:space="preserve">09.09.03</t>
  </si>
  <si>
    <t xml:space="preserve">DON TO NETHRA</t>
  </si>
  <si>
    <t xml:space="preserve">10.09.03</t>
  </si>
  <si>
    <t xml:space="preserve">12.09.03</t>
  </si>
  <si>
    <t xml:space="preserve">14.09.03</t>
  </si>
  <si>
    <t xml:space="preserve">16.09.03</t>
  </si>
  <si>
    <t xml:space="preserve">20.09.03</t>
  </si>
  <si>
    <t xml:space="preserve">24.09.03</t>
  </si>
  <si>
    <t xml:space="preserve">01.10.03</t>
  </si>
  <si>
    <t xml:space="preserve">16.10.03</t>
  </si>
  <si>
    <t xml:space="preserve">02.11.03</t>
  </si>
  <si>
    <t xml:space="preserve">09.11.03</t>
  </si>
  <si>
    <t xml:space="preserve">11.11.03</t>
  </si>
  <si>
    <t xml:space="preserve">02.12.03</t>
  </si>
  <si>
    <t xml:space="preserve">01.01.04</t>
  </si>
  <si>
    <t xml:space="preserve">16.01.04</t>
  </si>
  <si>
    <t xml:space="preserve">01.02.04</t>
  </si>
  <si>
    <t xml:space="preserve">07.02.04</t>
  </si>
  <si>
    <t xml:space="preserve">20.02.04</t>
  </si>
  <si>
    <t xml:space="preserve">21.02.04</t>
  </si>
  <si>
    <t xml:space="preserve">03.03.04</t>
  </si>
  <si>
    <t xml:space="preserve">30.03.04</t>
  </si>
  <si>
    <t xml:space="preserve">15.02.03</t>
  </si>
  <si>
    <t xml:space="preserve">22.02.03</t>
  </si>
  <si>
    <t xml:space="preserve">01.03.03</t>
  </si>
  <si>
    <t xml:space="preserve">06.03.03</t>
  </si>
  <si>
    <t xml:space="preserve">PARTHO MULLICK</t>
  </si>
  <si>
    <t xml:space="preserve">08.03.03</t>
  </si>
  <si>
    <t xml:space="preserve">15.03.03</t>
  </si>
  <si>
    <t xml:space="preserve">CASH DONOR+OD:N</t>
  </si>
  <si>
    <t xml:space="preserve">AB RD INTEREST</t>
  </si>
  <si>
    <t xml:space="preserve">AB MF INTEREST</t>
  </si>
  <si>
    <t xml:space="preserve">RD MATURITY AMOUNT</t>
  </si>
  <si>
    <t xml:space="preserve">MF MATURITY AMOUNT</t>
  </si>
  <si>
    <t xml:space="preserve">RD - AB</t>
  </si>
  <si>
    <t xml:space="preserve">MF - AB</t>
  </si>
  <si>
    <t xml:space="preserve">SBI RD INTEREST</t>
  </si>
  <si>
    <t xml:space="preserve">SBI MF INTEREST</t>
  </si>
  <si>
    <t xml:space="preserve">RD - SBI</t>
  </si>
  <si>
    <t xml:space="preserve">MF - SBI</t>
  </si>
  <si>
    <t xml:space="preserve">DONOR - HDFC</t>
  </si>
  <si>
    <t xml:space="preserve">DONATION - HDFC</t>
  </si>
  <si>
    <t xml:space="preserve">HDFC BANK CHARGES</t>
  </si>
  <si>
    <t xml:space="preserve">HDFC BANK INTEREST</t>
  </si>
  <si>
    <t xml:space="preserve">HDFC FD INTEREST</t>
  </si>
  <si>
    <t xml:space="preserve">HDFC RD INTEREST</t>
  </si>
  <si>
    <t xml:space="preserve">HDFC MF INTEREST</t>
  </si>
  <si>
    <t xml:space="preserve">HDFC PROFESSIONAL CHARGES</t>
  </si>
  <si>
    <t xml:space="preserve">HDFC STATIONARY CHARGES</t>
  </si>
  <si>
    <t xml:space="preserve">HDFC BANK TRANSFER</t>
  </si>
  <si>
    <t xml:space="preserve">HDFC IT RETURN</t>
  </si>
  <si>
    <t xml:space="preserve">FD - HDFC</t>
  </si>
  <si>
    <t xml:space="preserve">RD - HDFC</t>
  </si>
  <si>
    <t xml:space="preserve">MF - HDFC</t>
  </si>
  <si>
    <t xml:space="preserve">HDFC BANK BALANCE</t>
  </si>
  <si>
    <t xml:space="preserve">DONATION TO OPS SAIVA PERAVAI</t>
  </si>
  <si>
    <t xml:space="preserve">KALYANASUNDRAM</t>
  </si>
  <si>
    <t xml:space="preserve">BALASUBRAMANIAM T</t>
  </si>
  <si>
    <t xml:space="preserve">ANANDAPADMANABAN. S</t>
  </si>
  <si>
    <t xml:space="preserve">28.03.2026</t>
  </si>
  <si>
    <t xml:space="preserve">02.04.2026</t>
  </si>
  <si>
    <t xml:space="preserve">03.04.2026</t>
  </si>
  <si>
    <t xml:space="preserve">CHOKKALINKOM. M</t>
  </si>
  <si>
    <t xml:space="preserve">05.04.2026</t>
  </si>
  <si>
    <t xml:space="preserve">12.04.2026</t>
  </si>
  <si>
    <t xml:space="preserve">19.04.2026</t>
  </si>
  <si>
    <t xml:space="preserve">22.04.2026</t>
  </si>
  <si>
    <t xml:space="preserve">P. G. MANICKAM</t>
  </si>
  <si>
    <t xml:space="preserve">27.04.2026</t>
  </si>
  <si>
    <t xml:space="preserve">28.04.2026</t>
  </si>
  <si>
    <t xml:space="preserve">DON TO MUTHUKRISHNASWAMY TRUST</t>
  </si>
  <si>
    <t xml:space="preserve">30.04.2026</t>
  </si>
  <si>
    <t xml:space="preserve">01.05.2026</t>
  </si>
  <si>
    <t xml:space="preserve">13.05.2026</t>
  </si>
  <si>
    <t xml:space="preserve">14.05.2026</t>
  </si>
  <si>
    <t xml:space="preserve">18.05.2026</t>
  </si>
  <si>
    <t xml:space="preserve">MUTUAL FUND</t>
  </si>
  <si>
    <t xml:space="preserve">BANK PAYMENT</t>
  </si>
  <si>
    <t xml:space="preserve">19.05.2026</t>
  </si>
  <si>
    <t xml:space="preserve">20.05.2026</t>
  </si>
  <si>
    <t xml:space="preserve">DON TO S R KRISHNA</t>
  </si>
  <si>
    <t xml:space="preserve">21.05.2026</t>
  </si>
  <si>
    <t xml:space="preserve">22.06.2026</t>
  </si>
  <si>
    <t xml:space="preserve">22.05.2026</t>
  </si>
  <si>
    <t xml:space="preserve">23.05.2026</t>
  </si>
  <si>
    <t xml:space="preserve">27.05.2026</t>
  </si>
  <si>
    <t xml:space="preserve">MF INTEREST</t>
  </si>
  <si>
    <t xml:space="preserve">01.06.2026</t>
  </si>
  <si>
    <t xml:space="preserve">RD</t>
  </si>
  <si>
    <t xml:space="preserve">06.06.2026</t>
  </si>
  <si>
    <t xml:space="preserve">09.06.2026</t>
  </si>
  <si>
    <t xml:space="preserve">SEEMA ALEVOOR</t>
  </si>
  <si>
    <t xml:space="preserve">13.06.2026</t>
  </si>
  <si>
    <t xml:space="preserve">DON TO BSVS BANGALORE</t>
  </si>
  <si>
    <t xml:space="preserve">17.06.2026</t>
  </si>
  <si>
    <t xml:space="preserve">18.06.2026</t>
  </si>
  <si>
    <t xml:space="preserve">19.06.2026</t>
  </si>
  <si>
    <t xml:space="preserve">DON TO OPS UDUMALPET </t>
  </si>
  <si>
    <t xml:space="preserve">23.06.2026</t>
  </si>
  <si>
    <t xml:space="preserve">25.06.2026</t>
  </si>
  <si>
    <t xml:space="preserve">27.06.2026</t>
  </si>
  <si>
    <t xml:space="preserve">28.06.2026</t>
  </si>
  <si>
    <t xml:space="preserve">29.06.2026</t>
  </si>
  <si>
    <t xml:space="preserve">30.06.2026</t>
  </si>
  <si>
    <t xml:space="preserve">01.07.2026</t>
  </si>
  <si>
    <t xml:space="preserve">02.07.2026</t>
  </si>
  <si>
    <t xml:space="preserve">04.07.2026</t>
  </si>
  <si>
    <t xml:space="preserve">07.07.2026</t>
  </si>
  <si>
    <t xml:space="preserve">11.07.2026</t>
  </si>
  <si>
    <t xml:space="preserve">25.07.2026</t>
  </si>
  <si>
    <t xml:space="preserve">27.07.2026</t>
  </si>
  <si>
    <t xml:space="preserve">29.07.2026</t>
  </si>
  <si>
    <t xml:space="preserve">30.07.2026</t>
  </si>
  <si>
    <t xml:space="preserve">02.08.2026</t>
  </si>
  <si>
    <t xml:space="preserve">03.08.2026</t>
  </si>
  <si>
    <t xml:space="preserve">06.08.2026</t>
  </si>
  <si>
    <t xml:space="preserve">07.08.2026</t>
  </si>
  <si>
    <t xml:space="preserve">11.08.2026</t>
  </si>
  <si>
    <t xml:space="preserve">DON TO OPS UDUMALPET</t>
  </si>
  <si>
    <t xml:space="preserve">DONATION TO OPS FERERATION</t>
  </si>
  <si>
    <t xml:space="preserve">DONOR / RECEIPTS</t>
  </si>
  <si>
    <t xml:space="preserve">FD Certificate</t>
  </si>
  <si>
    <t xml:space="preserve">FD certificate</t>
  </si>
  <si>
    <t xml:space="preserve">UBI FD</t>
  </si>
  <si>
    <t xml:space="preserve">SBI FD</t>
  </si>
  <si>
    <t xml:space="preserve">FD/RD/MF INTEREST</t>
  </si>
  <si>
    <t xml:space="preserve">FD + MF + RD</t>
  </si>
  <si>
    <t xml:space="preserve">UBI</t>
  </si>
  <si>
    <t xml:space="preserve">SBI</t>
  </si>
  <si>
    <t xml:space="preserve">SUB TOTAL</t>
  </si>
  <si>
    <t xml:space="preserve">Total ITR refund</t>
  </si>
  <si>
    <t xml:space="preserve">INCOME</t>
  </si>
  <si>
    <t xml:space="preserve">EXPENSE</t>
  </si>
  <si>
    <t xml:space="preserve">SAVINGS</t>
  </si>
  <si>
    <t xml:space="preserve">EXP + SAV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</si>
</sst>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_ &quot;₹ &quot;* #,##0.00_ ;_ &quot;₹ &quot;* \-#,##0.00_ ;_ &quot;₹ &quot;* \-??_ ;_ @_ "/>
    <numFmt numFmtId="167" formatCode="_ * #,##0.00_ ;_ * \-#,##0.00_ ;_ * \-??_ ;_ @_ "/>
    <numFmt numFmtId="168" formatCode="_ &quot;₹ &quot;* #,##0_ ;_ &quot;₹ &quot;* \-#,##0_ ;_ &quot;₹ &quot;* \-_ ;_ @_ 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  <charset val="1"/>
    </font>
    <font>
      <sz val="10"/>
      <name val="Arial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G103"/>
  <sheetViews>
    <sheetView showFormulas="false" showGridLines="true" showRowColHeaders="true" showZeros="true" rightToLeft="false" tabSelected="false" showOutlineSymbols="true" defaultGridColor="true" view="normal" topLeftCell="R82" colorId="64" zoomScale="100" zoomScaleNormal="100" zoomScalePageLayoutView="100" workbookViewId="0">
      <selection pane="topLeft" activeCell="Y89" activeCellId="0" sqref="Y89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9"/>
    <col collapsed="false" customWidth="true" hidden="false" outlineLevel="0" max="9" min="9" style="0" width="11.43"/>
    <col collapsed="false" customWidth="true" hidden="false" outlineLevel="0" max="12" min="11" style="0" width="9.57"/>
    <col collapsed="false" customWidth="true" hidden="false" outlineLevel="0" max="13" min="13" style="0" width="11.71"/>
    <col collapsed="false" customWidth="true" hidden="false" outlineLevel="0" max="15" min="15" style="0" width="10.57"/>
    <col collapsed="false" customWidth="true" hidden="false" outlineLevel="0" max="16" min="16" style="0" width="11.14"/>
    <col collapsed="false" customWidth="true" hidden="false" outlineLevel="0" max="18" min="18" style="0" width="10.57"/>
    <col collapsed="false" customWidth="true" hidden="false" outlineLevel="0" max="19" min="19" style="0" width="14.71"/>
    <col collapsed="false" customWidth="true" hidden="false" outlineLevel="0" max="20" min="20" style="0" width="10.57"/>
    <col collapsed="false" customWidth="true" hidden="false" outlineLevel="0" max="21" min="21" style="0" width="11.57"/>
    <col collapsed="false" customWidth="true" hidden="false" outlineLevel="0" max="22" min="22" style="0" width="11.85"/>
    <col collapsed="false" customWidth="true" hidden="false" outlineLevel="0" max="25" min="25" style="0" width="9.57"/>
    <col collapsed="false" customWidth="true" hidden="false" outlineLevel="0" max="28" min="28" style="0" width="10.29"/>
    <col collapsed="false" customWidth="true" hidden="false" outlineLevel="0" max="31" min="30" style="0" width="10.57"/>
    <col collapsed="false" customWidth="true" hidden="false" outlineLevel="0" max="32" min="32" style="0" width="12.86"/>
  </cols>
  <sheetData>
    <row r="3" customFormat="false" ht="44.8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46773.43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6226.02</v>
      </c>
      <c r="AG4" s="1"/>
    </row>
    <row r="5" customFormat="false" ht="15" hidden="false" customHeight="false" outlineLevel="0" collapsed="false">
      <c r="B5" s="8" t="s">
        <v>31</v>
      </c>
      <c r="C5" s="9" t="s">
        <v>32</v>
      </c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46773.43</v>
      </c>
      <c r="U5" s="6"/>
      <c r="V5" s="6"/>
      <c r="W5" s="6"/>
      <c r="X5" s="6"/>
      <c r="Y5" s="6" t="n">
        <v>25819</v>
      </c>
      <c r="Z5" s="6"/>
      <c r="AA5" s="6"/>
      <c r="AB5" s="6"/>
      <c r="AC5" s="6"/>
      <c r="AD5" s="6"/>
      <c r="AE5" s="6"/>
      <c r="AF5" s="6" t="n">
        <f aca="false">AF4+(U5+X5+Y5+AB5+AC5+AD5)-(V5+W5+Z5+AA5+AE5)</f>
        <v>32045.02</v>
      </c>
    </row>
    <row r="6" customFormat="false" ht="15" hidden="false" customHeight="false" outlineLevel="0" collapsed="false">
      <c r="B6" s="8" t="s">
        <v>33</v>
      </c>
      <c r="C6" s="9" t="s">
        <v>34</v>
      </c>
      <c r="D6" s="9"/>
      <c r="E6" s="9"/>
      <c r="F6" s="9"/>
      <c r="G6" s="9"/>
      <c r="H6" s="10" t="n">
        <f aca="false">H5+D6-G6</f>
        <v>0</v>
      </c>
      <c r="I6" s="6"/>
      <c r="J6" s="6"/>
      <c r="K6" s="6"/>
      <c r="L6" s="6" t="n">
        <v>34</v>
      </c>
      <c r="M6" s="6"/>
      <c r="N6" s="6"/>
      <c r="O6" s="6"/>
      <c r="P6" s="6"/>
      <c r="Q6" s="6"/>
      <c r="R6" s="6"/>
      <c r="S6" s="6"/>
      <c r="T6" s="6" t="n">
        <f aca="false">T5+(I6+L6+M6+P6+Q6+R6)-(J6+K6+N6+O6+S6)</f>
        <v>46807.43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32045.02</v>
      </c>
    </row>
    <row r="7" customFormat="false" ht="15" hidden="false" customHeight="false" outlineLevel="0" collapsed="false">
      <c r="B7" s="8" t="s">
        <v>35</v>
      </c>
      <c r="C7" s="9" t="s">
        <v>36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46807.43</v>
      </c>
      <c r="U7" s="6" t="n">
        <v>10000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42045.02</v>
      </c>
    </row>
    <row r="8" customFormat="false" ht="15" hidden="false" customHeight="false" outlineLevel="0" collapsed="false">
      <c r="B8" s="8" t="s">
        <v>37</v>
      </c>
      <c r="C8" s="9" t="s">
        <v>38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46807.43</v>
      </c>
      <c r="U8" s="6" t="n">
        <v>10000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52045.02</v>
      </c>
    </row>
    <row r="9" customFormat="false" ht="15" hidden="false" customHeight="false" outlineLevel="0" collapsed="false">
      <c r="B9" s="8" t="s">
        <v>39</v>
      </c>
      <c r="C9" s="9" t="s">
        <v>40</v>
      </c>
      <c r="D9" s="9"/>
      <c r="E9" s="9"/>
      <c r="F9" s="9"/>
      <c r="G9" s="9"/>
      <c r="H9" s="10" t="n">
        <f aca="false">H8+D9-G9</f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46807.43</v>
      </c>
      <c r="U9" s="6"/>
      <c r="V9" s="6" t="n">
        <v>15000</v>
      </c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37045.02</v>
      </c>
    </row>
    <row r="10" customFormat="false" ht="15" hidden="false" customHeight="false" outlineLevel="0" collapsed="false">
      <c r="B10" s="8" t="s">
        <v>41</v>
      </c>
      <c r="C10" s="9" t="s">
        <v>42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46807.43</v>
      </c>
      <c r="U10" s="6"/>
      <c r="V10" s="6" t="n">
        <v>10000</v>
      </c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27045.02</v>
      </c>
    </row>
    <row r="11" customFormat="false" ht="15" hidden="false" customHeight="false" outlineLevel="0" collapsed="false">
      <c r="B11" s="8" t="s">
        <v>43</v>
      </c>
      <c r="C11" s="9" t="s">
        <v>44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46807.43</v>
      </c>
      <c r="U11" s="6" t="n">
        <v>15000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42045.02</v>
      </c>
    </row>
    <row r="12" customFormat="false" ht="15" hidden="false" customHeight="false" outlineLevel="0" collapsed="false">
      <c r="B12" s="8" t="s">
        <v>45</v>
      </c>
      <c r="C12" s="9" t="s">
        <v>46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46807.43</v>
      </c>
      <c r="U12" s="6" t="n">
        <v>15000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57045.02</v>
      </c>
    </row>
    <row r="13" customFormat="false" ht="15" hidden="false" customHeight="false" outlineLevel="0" collapsed="false">
      <c r="B13" s="8" t="s">
        <v>47</v>
      </c>
      <c r="C13" s="9" t="s">
        <v>32</v>
      </c>
      <c r="D13" s="9"/>
      <c r="E13" s="9"/>
      <c r="F13" s="9"/>
      <c r="G13" s="9"/>
      <c r="H13" s="10" t="n">
        <f aca="false">H12+D13-G13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46807.43</v>
      </c>
      <c r="U13" s="6"/>
      <c r="V13" s="6"/>
      <c r="W13" s="6"/>
      <c r="X13" s="6"/>
      <c r="Y13" s="6" t="n">
        <v>471</v>
      </c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57516.02</v>
      </c>
    </row>
    <row r="14" customFormat="false" ht="15" hidden="false" customHeight="false" outlineLevel="0" collapsed="false">
      <c r="B14" s="8" t="s">
        <v>47</v>
      </c>
      <c r="C14" s="9" t="s">
        <v>48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46807.43</v>
      </c>
      <c r="U14" s="6" t="n">
        <v>30000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87516.02</v>
      </c>
    </row>
    <row r="15" customFormat="false" ht="15" hidden="false" customHeight="false" outlineLevel="0" collapsed="false">
      <c r="B15" s="8" t="s">
        <v>49</v>
      </c>
      <c r="C15" s="9" t="s">
        <v>50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46807.43</v>
      </c>
      <c r="U15" s="6" t="n">
        <v>25000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112516.02</v>
      </c>
    </row>
    <row r="16" customFormat="false" ht="15" hidden="false" customHeight="false" outlineLevel="0" collapsed="false">
      <c r="B16" s="8" t="s">
        <v>51</v>
      </c>
      <c r="C16" s="9" t="s">
        <v>52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46807.43</v>
      </c>
      <c r="U16" s="6" t="n">
        <v>50000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162516.02</v>
      </c>
    </row>
    <row r="17" customFormat="false" ht="15" hidden="false" customHeight="false" outlineLevel="0" collapsed="false">
      <c r="B17" s="8" t="s">
        <v>53</v>
      </c>
      <c r="C17" s="9" t="s">
        <v>54</v>
      </c>
      <c r="D17" s="9"/>
      <c r="E17" s="9"/>
      <c r="F17" s="9"/>
      <c r="G17" s="9"/>
      <c r="H17" s="10" t="n">
        <f aca="false">H16+D17-G17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46807.43</v>
      </c>
      <c r="U17" s="6"/>
      <c r="V17" s="6"/>
      <c r="W17" s="6"/>
      <c r="X17" s="6"/>
      <c r="Y17" s="6" t="n">
        <v>2966</v>
      </c>
      <c r="Z17" s="6"/>
      <c r="AA17" s="6"/>
      <c r="AB17" s="6"/>
      <c r="AC17" s="6"/>
      <c r="AD17" s="6" t="n">
        <v>75000</v>
      </c>
      <c r="AE17" s="6"/>
      <c r="AF17" s="6" t="n">
        <f aca="false">AF16+(U17+X17+Y17+AB17+AC17+AD17)-(V17+W17+Z17+AA17+AE17)</f>
        <v>240482.02</v>
      </c>
    </row>
    <row r="18" customFormat="false" ht="15" hidden="false" customHeight="false" outlineLevel="0" collapsed="false">
      <c r="B18" s="8" t="s">
        <v>55</v>
      </c>
      <c r="C18" s="9" t="s">
        <v>36</v>
      </c>
      <c r="D18" s="9"/>
      <c r="E18" s="9"/>
      <c r="F18" s="9"/>
      <c r="G18" s="9"/>
      <c r="H18" s="10" t="n">
        <f aca="false">H17+D18-G18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46807.43</v>
      </c>
      <c r="U18" s="6" t="n">
        <v>10000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250482.02</v>
      </c>
    </row>
    <row r="19" customFormat="false" ht="15" hidden="false" customHeight="false" outlineLevel="0" collapsed="false">
      <c r="B19" s="8" t="s">
        <v>56</v>
      </c>
      <c r="C19" s="9" t="s">
        <v>57</v>
      </c>
      <c r="D19" s="9"/>
      <c r="E19" s="9"/>
      <c r="F19" s="9"/>
      <c r="G19" s="9"/>
      <c r="H19" s="10" t="n">
        <f aca="false">H18+D19-G19</f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46807.43</v>
      </c>
      <c r="U19" s="6"/>
      <c r="V19" s="6" t="n">
        <v>5000</v>
      </c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245482.02</v>
      </c>
    </row>
    <row r="20" customFormat="false" ht="15" hidden="false" customHeight="false" outlineLevel="0" collapsed="false">
      <c r="B20" s="8" t="s">
        <v>56</v>
      </c>
      <c r="C20" s="9" t="s">
        <v>58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46807.43</v>
      </c>
      <c r="U20" s="6"/>
      <c r="V20" s="6" t="n">
        <v>50000</v>
      </c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195482.02</v>
      </c>
    </row>
    <row r="21" customFormat="false" ht="15" hidden="false" customHeight="false" outlineLevel="0" collapsed="false">
      <c r="B21" s="8" t="s">
        <v>56</v>
      </c>
      <c r="C21" s="9" t="s">
        <v>58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46807.43</v>
      </c>
      <c r="U21" s="6"/>
      <c r="V21" s="6" t="n">
        <v>10000</v>
      </c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185482.02</v>
      </c>
    </row>
    <row r="22" customFormat="false" ht="15" hidden="false" customHeight="false" outlineLevel="0" collapsed="false">
      <c r="B22" s="8" t="s">
        <v>59</v>
      </c>
      <c r="C22" s="9" t="s">
        <v>60</v>
      </c>
      <c r="D22" s="9"/>
      <c r="E22" s="9"/>
      <c r="F22" s="9"/>
      <c r="G22" s="9"/>
      <c r="H22" s="10" t="n">
        <f aca="false">H21+D22-G22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46807.43</v>
      </c>
      <c r="U22" s="6"/>
      <c r="V22" s="6" t="n">
        <v>50000</v>
      </c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135482.02</v>
      </c>
    </row>
    <row r="23" customFormat="false" ht="15" hidden="false" customHeight="false" outlineLevel="0" collapsed="false">
      <c r="B23" s="8" t="s">
        <v>59</v>
      </c>
      <c r="C23" s="9" t="s">
        <v>60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46807.43</v>
      </c>
      <c r="U23" s="6"/>
      <c r="V23" s="6" t="n">
        <v>7500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127982.02</v>
      </c>
    </row>
    <row r="24" customFormat="false" ht="15" hidden="false" customHeight="false" outlineLevel="0" collapsed="false">
      <c r="B24" s="8" t="s">
        <v>59</v>
      </c>
      <c r="C24" s="9" t="s">
        <v>61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46807.43</v>
      </c>
      <c r="U24" s="6" t="n">
        <v>12000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139982.02</v>
      </c>
    </row>
    <row r="25" customFormat="false" ht="15" hidden="false" customHeight="false" outlineLevel="0" collapsed="false">
      <c r="B25" s="8" t="s">
        <v>59</v>
      </c>
      <c r="C25" s="9" t="s">
        <v>62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46807.43</v>
      </c>
      <c r="U25" s="6"/>
      <c r="V25" s="6" t="n">
        <v>12000</v>
      </c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127982.02</v>
      </c>
    </row>
    <row r="26" customFormat="false" ht="15" hidden="false" customHeight="false" outlineLevel="0" collapsed="false">
      <c r="B26" s="8" t="s">
        <v>63</v>
      </c>
      <c r="C26" s="9" t="s">
        <v>64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46807.43</v>
      </c>
      <c r="U26" s="6"/>
      <c r="V26" s="6" t="n">
        <v>3750</v>
      </c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124232.02</v>
      </c>
    </row>
    <row r="27" customFormat="false" ht="15" hidden="false" customHeight="false" outlineLevel="0" collapsed="false">
      <c r="B27" s="8" t="s">
        <v>63</v>
      </c>
      <c r="C27" s="9" t="s">
        <v>62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46807.43</v>
      </c>
      <c r="U27" s="6"/>
      <c r="V27" s="6" t="n">
        <v>50000</v>
      </c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74232.02</v>
      </c>
    </row>
    <row r="28" customFormat="false" ht="15" hidden="false" customHeight="false" outlineLevel="0" collapsed="false">
      <c r="B28" s="8" t="s">
        <v>65</v>
      </c>
      <c r="C28" s="9" t="s">
        <v>34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46807.43</v>
      </c>
      <c r="U28" s="6"/>
      <c r="V28" s="6"/>
      <c r="W28" s="6"/>
      <c r="X28" s="6" t="n">
        <v>547</v>
      </c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74779.02</v>
      </c>
    </row>
    <row r="29" customFormat="false" ht="15" hidden="false" customHeight="false" outlineLevel="0" collapsed="false">
      <c r="B29" s="8" t="s">
        <v>66</v>
      </c>
      <c r="C29" s="9" t="s">
        <v>32</v>
      </c>
      <c r="D29" s="9"/>
      <c r="E29" s="9"/>
      <c r="F29" s="9"/>
      <c r="G29" s="9"/>
      <c r="H29" s="10" t="n">
        <f aca="false">H28+D29-G29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46807.43</v>
      </c>
      <c r="U29" s="6"/>
      <c r="V29" s="6"/>
      <c r="W29" s="6"/>
      <c r="X29" s="6"/>
      <c r="Y29" s="6" t="n">
        <v>3464</v>
      </c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78243.02</v>
      </c>
    </row>
    <row r="30" customFormat="false" ht="15" hidden="false" customHeight="false" outlineLevel="0" collapsed="false">
      <c r="B30" s="8" t="s">
        <v>66</v>
      </c>
      <c r="C30" s="9" t="s">
        <v>67</v>
      </c>
      <c r="D30" s="9"/>
      <c r="E30" s="9"/>
      <c r="F30" s="9"/>
      <c r="G30" s="9"/>
      <c r="H30" s="10" t="n">
        <f aca="false">H29+D30-G30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46807.43</v>
      </c>
      <c r="U30" s="6"/>
      <c r="V30" s="6" t="n">
        <v>5000</v>
      </c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73243.02</v>
      </c>
    </row>
    <row r="31" customFormat="false" ht="15" hidden="false" customHeight="false" outlineLevel="0" collapsed="false">
      <c r="B31" s="8" t="s">
        <v>66</v>
      </c>
      <c r="C31" s="9" t="s">
        <v>32</v>
      </c>
      <c r="D31" s="9"/>
      <c r="E31" s="9"/>
      <c r="F31" s="9"/>
      <c r="G31" s="9"/>
      <c r="H31" s="10" t="n">
        <f aca="false">H30+D31-G31</f>
        <v>0</v>
      </c>
      <c r="I31" s="6"/>
      <c r="J31" s="6"/>
      <c r="K31" s="6"/>
      <c r="L31" s="6"/>
      <c r="M31" s="6" t="n">
        <v>3285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50092.43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73243.02</v>
      </c>
    </row>
    <row r="32" customFormat="false" ht="15" hidden="false" customHeight="false" outlineLevel="0" collapsed="false">
      <c r="B32" s="8" t="s">
        <v>68</v>
      </c>
      <c r="C32" s="9" t="s">
        <v>69</v>
      </c>
      <c r="D32" s="9"/>
      <c r="E32" s="9"/>
      <c r="F32" s="9"/>
      <c r="G32" s="9"/>
      <c r="H32" s="10" t="n">
        <f aca="false">H31+D32-G32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50092.43</v>
      </c>
      <c r="U32" s="6"/>
      <c r="V32" s="6" t="n">
        <v>41250</v>
      </c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31993.02</v>
      </c>
    </row>
    <row r="33" customFormat="false" ht="15" hidden="false" customHeight="false" outlineLevel="0" collapsed="false">
      <c r="B33" s="8" t="s">
        <v>68</v>
      </c>
      <c r="C33" s="9" t="s">
        <v>70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50092.43</v>
      </c>
      <c r="U33" s="6"/>
      <c r="V33" s="6" t="n">
        <v>26250</v>
      </c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5743.02000000002</v>
      </c>
    </row>
    <row r="34" customFormat="false" ht="15" hidden="false" customHeight="false" outlineLevel="0" collapsed="false">
      <c r="B34" s="8" t="s">
        <v>71</v>
      </c>
      <c r="C34" s="9" t="s">
        <v>72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 t="n">
        <v>0.59</v>
      </c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50091.84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5743.02000000002</v>
      </c>
    </row>
    <row r="35" customFormat="false" ht="15" hidden="false" customHeight="false" outlineLevel="0" collapsed="false">
      <c r="B35" s="8" t="s">
        <v>73</v>
      </c>
      <c r="C35" s="9" t="s">
        <v>54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50091.84</v>
      </c>
      <c r="U35" s="6"/>
      <c r="V35" s="6"/>
      <c r="W35" s="6"/>
      <c r="X35" s="6"/>
      <c r="Y35" s="6" t="n">
        <v>1934</v>
      </c>
      <c r="Z35" s="6"/>
      <c r="AA35" s="6"/>
      <c r="AB35" s="6"/>
      <c r="AC35" s="6"/>
      <c r="AD35" s="6" t="n">
        <v>99000</v>
      </c>
      <c r="AE35" s="6"/>
      <c r="AF35" s="6" t="n">
        <f aca="false">AF34+(U35+X35+Y35+AB35+AC35+AD35)-(V35+W35+Z35+AA35+AE35)</f>
        <v>106677.02</v>
      </c>
    </row>
    <row r="36" customFormat="false" ht="15" hidden="false" customHeight="false" outlineLevel="0" collapsed="false">
      <c r="B36" s="8" t="s">
        <v>73</v>
      </c>
      <c r="C36" s="9" t="s">
        <v>54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50091.84</v>
      </c>
      <c r="U36" s="6"/>
      <c r="V36" s="6"/>
      <c r="W36" s="6"/>
      <c r="X36" s="6"/>
      <c r="Y36" s="6" t="n">
        <v>165</v>
      </c>
      <c r="Z36" s="6"/>
      <c r="AA36" s="6"/>
      <c r="AB36" s="6"/>
      <c r="AC36" s="6"/>
      <c r="AD36" s="6" t="n">
        <v>1000</v>
      </c>
      <c r="AE36" s="6"/>
      <c r="AF36" s="6" t="n">
        <f aca="false">AF35+(U36+X36+Y36+AB36+AC36+AD36)-(V36+W36+Z36+AA36+AE36)</f>
        <v>107842.02</v>
      </c>
    </row>
    <row r="37" customFormat="false" ht="15" hidden="false" customHeight="false" outlineLevel="0" collapsed="false">
      <c r="B37" s="8" t="s">
        <v>73</v>
      </c>
      <c r="C37" s="9" t="s">
        <v>54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50091.84</v>
      </c>
      <c r="U37" s="6"/>
      <c r="V37" s="6"/>
      <c r="W37" s="6"/>
      <c r="X37" s="6"/>
      <c r="Y37" s="6" t="n">
        <v>5749</v>
      </c>
      <c r="Z37" s="6"/>
      <c r="AA37" s="6"/>
      <c r="AB37" s="6"/>
      <c r="AC37" s="6"/>
      <c r="AD37" s="6" t="n">
        <v>125000</v>
      </c>
      <c r="AE37" s="6"/>
      <c r="AF37" s="6" t="n">
        <f aca="false">AF36+(U37+X37+Y37+AB37+AC37+AD37)-(V37+W37+Z37+AA37+AE37)</f>
        <v>238591.02</v>
      </c>
    </row>
    <row r="38" customFormat="false" ht="15" hidden="false" customHeight="false" outlineLevel="0" collapsed="false">
      <c r="B38" s="8" t="s">
        <v>73</v>
      </c>
      <c r="C38" s="9" t="s">
        <v>54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50091.84</v>
      </c>
      <c r="U38" s="6"/>
      <c r="V38" s="6"/>
      <c r="W38" s="6"/>
      <c r="X38" s="6"/>
      <c r="Y38" s="6" t="n">
        <v>1434</v>
      </c>
      <c r="Z38" s="6"/>
      <c r="AA38" s="6"/>
      <c r="AB38" s="6"/>
      <c r="AC38" s="6"/>
      <c r="AD38" s="6" t="n">
        <v>35000</v>
      </c>
      <c r="AE38" s="6"/>
      <c r="AF38" s="6" t="n">
        <f aca="false">AF37+(U38+X38+Y38+AB38+AC38+AD38)-(V38+W38+Z38+AA38+AE38)</f>
        <v>275025.02</v>
      </c>
    </row>
    <row r="39" customFormat="false" ht="15" hidden="false" customHeight="false" outlineLevel="0" collapsed="false">
      <c r="B39" s="8" t="s">
        <v>73</v>
      </c>
      <c r="C39" s="9" t="s">
        <v>32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/>
      <c r="M39" s="6" t="n">
        <v>41048</v>
      </c>
      <c r="N39" s="6"/>
      <c r="O39" s="6"/>
      <c r="P39" s="6"/>
      <c r="Q39" s="6"/>
      <c r="R39" s="6"/>
      <c r="S39" s="6"/>
      <c r="T39" s="6" t="n">
        <f aca="false">T38+(I39+L39+M39+P39+Q39+R39)-(J39+K39+N39+O39+S39)</f>
        <v>91139.84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275025.02</v>
      </c>
    </row>
    <row r="40" customFormat="false" ht="15" hidden="false" customHeight="false" outlineLevel="0" collapsed="false">
      <c r="B40" s="8" t="s">
        <v>73</v>
      </c>
      <c r="C40" s="9" t="s">
        <v>3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 t="n">
        <v>20000</v>
      </c>
      <c r="Q40" s="6"/>
      <c r="R40" s="6"/>
      <c r="S40" s="6"/>
      <c r="T40" s="6" t="n">
        <f aca="false">T39+(I40+L40+M40+P40+Q40+R40)-(J40+K40+N40+O40+S40)</f>
        <v>111139.84</v>
      </c>
      <c r="U40" s="6"/>
      <c r="V40" s="6"/>
      <c r="W40" s="6"/>
      <c r="X40" s="6"/>
      <c r="Y40" s="6"/>
      <c r="Z40" s="6"/>
      <c r="AA40" s="6"/>
      <c r="AB40" s="6" t="n">
        <v>-20000</v>
      </c>
      <c r="AC40" s="6"/>
      <c r="AD40" s="6"/>
      <c r="AE40" s="6"/>
      <c r="AF40" s="6" t="n">
        <f aca="false">AF39+(U40+X40+Y40+AB40+AC40+AD40)-(V40+W40+Z40+AA40+AE40)</f>
        <v>255025.02</v>
      </c>
    </row>
    <row r="41" customFormat="false" ht="15" hidden="false" customHeight="false" outlineLevel="0" collapsed="false">
      <c r="B41" s="8" t="s">
        <v>73</v>
      </c>
      <c r="C41" s="9" t="s">
        <v>3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 t="n">
        <v>50000</v>
      </c>
      <c r="Q41" s="6"/>
      <c r="R41" s="6"/>
      <c r="S41" s="6"/>
      <c r="T41" s="6" t="n">
        <f aca="false">T40+(I41+L41+M41+P41+Q41+R41)-(J41+K41+N41+O41+S41)</f>
        <v>161139.84</v>
      </c>
      <c r="U41" s="6"/>
      <c r="V41" s="6"/>
      <c r="W41" s="6"/>
      <c r="X41" s="6"/>
      <c r="Y41" s="6"/>
      <c r="Z41" s="6"/>
      <c r="AA41" s="6"/>
      <c r="AB41" s="6" t="n">
        <v>-50000</v>
      </c>
      <c r="AC41" s="6"/>
      <c r="AD41" s="6"/>
      <c r="AE41" s="6"/>
      <c r="AF41" s="6" t="n">
        <f aca="false">AF40+(U41+X41+Y41+AB41+AC41+AD41)-(V41+W41+Z41+AA41+AE41)</f>
        <v>205025.02</v>
      </c>
    </row>
    <row r="42" customFormat="false" ht="15" hidden="false" customHeight="false" outlineLevel="0" collapsed="false">
      <c r="B42" s="8" t="s">
        <v>73</v>
      </c>
      <c r="C42" s="9" t="s">
        <v>3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/>
      <c r="L42" s="6"/>
      <c r="M42" s="6"/>
      <c r="N42" s="6"/>
      <c r="O42" s="6"/>
      <c r="P42" s="6" t="n">
        <v>50000</v>
      </c>
      <c r="Q42" s="6"/>
      <c r="R42" s="6"/>
      <c r="S42" s="6"/>
      <c r="T42" s="6" t="n">
        <f aca="false">T41+(I42+L42+M42+P42+Q42+R42)-(J42+K42+N42+O42+S42)</f>
        <v>211139.84</v>
      </c>
      <c r="U42" s="6"/>
      <c r="V42" s="6"/>
      <c r="W42" s="6"/>
      <c r="X42" s="6"/>
      <c r="Y42" s="6"/>
      <c r="Z42" s="6"/>
      <c r="AA42" s="6"/>
      <c r="AB42" s="6" t="n">
        <v>-50000</v>
      </c>
      <c r="AC42" s="6"/>
      <c r="AD42" s="6"/>
      <c r="AE42" s="6"/>
      <c r="AF42" s="6" t="n">
        <f aca="false">AF41+(U42+X42+Y42+AB42+AC42+AD42)-(V42+W42+Z42+AA42+AE42)</f>
        <v>155025.02</v>
      </c>
    </row>
    <row r="43" customFormat="false" ht="15" hidden="false" customHeight="false" outlineLevel="0" collapsed="false">
      <c r="B43" s="8" t="s">
        <v>73</v>
      </c>
      <c r="C43" s="9" t="s">
        <v>3</v>
      </c>
      <c r="D43" s="9"/>
      <c r="E43" s="9"/>
      <c r="F43" s="9"/>
      <c r="G43" s="9"/>
      <c r="H43" s="10" t="n">
        <f aca="false">H42+D43-G43</f>
        <v>0</v>
      </c>
      <c r="I43" s="6"/>
      <c r="J43" s="6"/>
      <c r="K43" s="6"/>
      <c r="L43" s="6"/>
      <c r="M43" s="6"/>
      <c r="N43" s="6"/>
      <c r="O43" s="6"/>
      <c r="P43" s="6" t="n">
        <v>50000</v>
      </c>
      <c r="Q43" s="6"/>
      <c r="R43" s="6"/>
      <c r="S43" s="6"/>
      <c r="T43" s="6" t="n">
        <f aca="false">T42+(I43+L43+M43+P43+Q43+R43)-(J43+K43+N43+O43+S43)</f>
        <v>261139.84</v>
      </c>
      <c r="U43" s="6"/>
      <c r="V43" s="6"/>
      <c r="W43" s="6"/>
      <c r="X43" s="6"/>
      <c r="Y43" s="6"/>
      <c r="Z43" s="6"/>
      <c r="AA43" s="6"/>
      <c r="AB43" s="6" t="n">
        <v>-50000</v>
      </c>
      <c r="AC43" s="6"/>
      <c r="AD43" s="6"/>
      <c r="AE43" s="6"/>
      <c r="AF43" s="6" t="n">
        <f aca="false">AF42+(U43+X43+Y43+AB43+AC43+AD43)-(V43+W43+Z43+AA43+AE43)</f>
        <v>105025.02</v>
      </c>
    </row>
    <row r="44" customFormat="false" ht="15" hidden="false" customHeight="false" outlineLevel="0" collapsed="false">
      <c r="B44" s="8" t="s">
        <v>73</v>
      </c>
      <c r="C44" s="9" t="s">
        <v>3</v>
      </c>
      <c r="D44" s="9"/>
      <c r="E44" s="9"/>
      <c r="F44" s="9"/>
      <c r="G44" s="9"/>
      <c r="H44" s="10" t="n">
        <f aca="false">H43+D44-G44</f>
        <v>0</v>
      </c>
      <c r="I44" s="6"/>
      <c r="J44" s="6"/>
      <c r="K44" s="6"/>
      <c r="L44" s="6"/>
      <c r="M44" s="6"/>
      <c r="N44" s="6"/>
      <c r="O44" s="6"/>
      <c r="P44" s="6" t="n">
        <v>50000</v>
      </c>
      <c r="Q44" s="6"/>
      <c r="R44" s="6"/>
      <c r="S44" s="6"/>
      <c r="T44" s="6" t="n">
        <f aca="false">T43+(I44+L44+M44+P44+Q44+R44)-(J44+K44+N44+O44+S44)</f>
        <v>311139.84</v>
      </c>
      <c r="U44" s="6"/>
      <c r="V44" s="6"/>
      <c r="W44" s="6"/>
      <c r="X44" s="6"/>
      <c r="Y44" s="6"/>
      <c r="Z44" s="6"/>
      <c r="AA44" s="6"/>
      <c r="AB44" s="6" t="n">
        <v>-50000</v>
      </c>
      <c r="AC44" s="6"/>
      <c r="AD44" s="6"/>
      <c r="AE44" s="6"/>
      <c r="AF44" s="6" t="n">
        <f aca="false">AF43+(U44+X44+Y44+AB44+AC44+AD44)-(V44+W44+Z44+AA44+AE44)</f>
        <v>55025.02</v>
      </c>
    </row>
    <row r="45" customFormat="false" ht="15" hidden="false" customHeight="false" outlineLevel="0" collapsed="false">
      <c r="B45" s="8" t="s">
        <v>73</v>
      </c>
      <c r="C45" s="9" t="s">
        <v>3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 t="n">
        <v>50000</v>
      </c>
      <c r="Q45" s="6"/>
      <c r="R45" s="6"/>
      <c r="S45" s="6"/>
      <c r="T45" s="6" t="n">
        <f aca="false">T44+(I45+L45+M45+P45+Q45+R45)-(J45+K45+N45+O45+S45)</f>
        <v>361139.84</v>
      </c>
      <c r="U45" s="6"/>
      <c r="V45" s="6"/>
      <c r="W45" s="6"/>
      <c r="X45" s="6"/>
      <c r="Y45" s="6"/>
      <c r="Z45" s="6"/>
      <c r="AA45" s="6"/>
      <c r="AB45" s="6" t="n">
        <v>-50000</v>
      </c>
      <c r="AC45" s="6"/>
      <c r="AD45" s="6"/>
      <c r="AE45" s="6"/>
      <c r="AF45" s="6" t="n">
        <f aca="false">AF44+(U45+X45+Y45+AB45+AC45+AD45)-(V45+W45+Z45+AA45+AE45)</f>
        <v>5025.02000000002</v>
      </c>
    </row>
    <row r="46" customFormat="false" ht="15" hidden="false" customHeight="false" outlineLevel="0" collapsed="false">
      <c r="B46" s="8" t="s">
        <v>73</v>
      </c>
      <c r="C46" s="9" t="s">
        <v>3</v>
      </c>
      <c r="D46" s="9"/>
      <c r="E46" s="9"/>
      <c r="F46" s="9"/>
      <c r="G46" s="9"/>
      <c r="H46" s="10" t="n">
        <f aca="false">H45+D46-G46</f>
        <v>0</v>
      </c>
      <c r="I46" s="6"/>
      <c r="J46" s="6"/>
      <c r="K46" s="6"/>
      <c r="L46" s="6"/>
      <c r="M46" s="6"/>
      <c r="N46" s="6"/>
      <c r="O46" s="6"/>
      <c r="P46" s="6" t="n">
        <v>1000</v>
      </c>
      <c r="Q46" s="6"/>
      <c r="R46" s="6"/>
      <c r="S46" s="6"/>
      <c r="T46" s="6" t="n">
        <f aca="false">T45+(I46+L46+M46+P46+Q46+R46)-(J46+K46+N46+O46+S46)</f>
        <v>362139.84</v>
      </c>
      <c r="U46" s="6"/>
      <c r="V46" s="6"/>
      <c r="W46" s="6"/>
      <c r="X46" s="6"/>
      <c r="Y46" s="6"/>
      <c r="Z46" s="6"/>
      <c r="AA46" s="6"/>
      <c r="AB46" s="6" t="n">
        <v>-1000</v>
      </c>
      <c r="AC46" s="6"/>
      <c r="AD46" s="6"/>
      <c r="AE46" s="6"/>
      <c r="AF46" s="6" t="n">
        <f aca="false">AF45+(U46+X46+Y46+AB46+AC46+AD46)-(V46+W46+Z46+AA46+AE46)</f>
        <v>4025.02000000002</v>
      </c>
    </row>
    <row r="47" customFormat="false" ht="15" hidden="false" customHeight="false" outlineLevel="0" collapsed="false">
      <c r="B47" s="8" t="s">
        <v>74</v>
      </c>
      <c r="C47" s="9" t="s">
        <v>75</v>
      </c>
      <c r="D47" s="9"/>
      <c r="E47" s="9"/>
      <c r="F47" s="9"/>
      <c r="G47" s="9"/>
      <c r="H47" s="10" t="n">
        <f aca="false">H46+D47-G47</f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 t="n">
        <v>360000</v>
      </c>
      <c r="T47" s="6" t="n">
        <f aca="false">T46+(I47+L47+M47+P47+Q47+R47)-(J47+K47+N47+O47+S47)</f>
        <v>2139.83999999997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4025.02000000002</v>
      </c>
    </row>
    <row r="48" customFormat="false" ht="15" hidden="false" customHeight="false" outlineLevel="0" collapsed="false">
      <c r="B48" s="8" t="s">
        <v>76</v>
      </c>
      <c r="C48" s="9" t="s">
        <v>32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2139.83999999997</v>
      </c>
      <c r="U48" s="6"/>
      <c r="V48" s="6"/>
      <c r="W48" s="6"/>
      <c r="X48" s="6"/>
      <c r="Y48" s="6" t="n">
        <v>25819</v>
      </c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29844.02</v>
      </c>
    </row>
    <row r="49" customFormat="false" ht="15" hidden="false" customHeight="false" outlineLevel="0" collapsed="false">
      <c r="B49" s="8" t="s">
        <v>77</v>
      </c>
      <c r="C49" s="9" t="s">
        <v>34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 t="n">
        <v>345</v>
      </c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2484.83999999997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29844.02</v>
      </c>
    </row>
    <row r="50" customFormat="false" ht="15" hidden="false" customHeight="false" outlineLevel="0" collapsed="false">
      <c r="B50" s="8" t="s">
        <v>78</v>
      </c>
      <c r="C50" s="9" t="s">
        <v>79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2484.83999999997</v>
      </c>
      <c r="U50" s="6"/>
      <c r="V50" s="6" t="n">
        <v>18000</v>
      </c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11844.02</v>
      </c>
    </row>
    <row r="51" customFormat="false" ht="15" hidden="false" customHeight="false" outlineLevel="0" collapsed="false">
      <c r="B51" s="8" t="s">
        <v>78</v>
      </c>
      <c r="C51" s="9" t="s">
        <v>80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2484.83999999997</v>
      </c>
      <c r="U51" s="6" t="n">
        <v>10000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21844.02</v>
      </c>
    </row>
    <row r="52" customFormat="false" ht="15" hidden="false" customHeight="false" outlineLevel="0" collapsed="false">
      <c r="B52" s="8" t="s">
        <v>81</v>
      </c>
      <c r="C52" s="9" t="s">
        <v>32</v>
      </c>
      <c r="D52" s="9"/>
      <c r="E52" s="9"/>
      <c r="F52" s="9"/>
      <c r="G52" s="9"/>
      <c r="H52" s="10" t="n">
        <f aca="false">H51+D52-G52</f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2484.83999999997</v>
      </c>
      <c r="U52" s="6"/>
      <c r="V52" s="6"/>
      <c r="W52" s="6"/>
      <c r="X52" s="6"/>
      <c r="Y52" s="6" t="n">
        <v>472</v>
      </c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22316.02</v>
      </c>
    </row>
    <row r="53" customFormat="false" ht="15" hidden="false" customHeight="false" outlineLevel="0" collapsed="false">
      <c r="B53" s="8" t="s">
        <v>82</v>
      </c>
      <c r="C53" s="9" t="s">
        <v>34</v>
      </c>
      <c r="D53" s="9"/>
      <c r="E53" s="9"/>
      <c r="F53" s="9"/>
      <c r="G53" s="9"/>
      <c r="H53" s="10" t="n">
        <f aca="false">H52+D53-G53</f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2484.83999999997</v>
      </c>
      <c r="U53" s="6"/>
      <c r="V53" s="6"/>
      <c r="W53" s="6"/>
      <c r="X53" s="6" t="n">
        <v>158</v>
      </c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22474.02</v>
      </c>
    </row>
    <row r="54" customFormat="false" ht="15" hidden="false" customHeight="false" outlineLevel="0" collapsed="false">
      <c r="B54" s="8" t="s">
        <v>83</v>
      </c>
      <c r="C54" s="9" t="s">
        <v>32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2484.83999999997</v>
      </c>
      <c r="U54" s="6"/>
      <c r="V54" s="6"/>
      <c r="W54" s="6"/>
      <c r="X54" s="6"/>
      <c r="Y54" s="6" t="n">
        <v>3465</v>
      </c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25939.02</v>
      </c>
    </row>
    <row r="55" customFormat="false" ht="15" hidden="false" customHeight="false" outlineLevel="0" collapsed="false">
      <c r="B55" s="8" t="s">
        <v>83</v>
      </c>
      <c r="C55" s="9" t="s">
        <v>32</v>
      </c>
      <c r="D55" s="9"/>
      <c r="E55" s="9"/>
      <c r="F55" s="9"/>
      <c r="G55" s="9"/>
      <c r="H55" s="10" t="n">
        <f aca="false">H54+D55-G55</f>
        <v>0</v>
      </c>
      <c r="I55" s="6"/>
      <c r="J55" s="6"/>
      <c r="K55" s="6"/>
      <c r="L55" s="6"/>
      <c r="M55" s="6" t="n">
        <v>3285</v>
      </c>
      <c r="N55" s="6"/>
      <c r="O55" s="6"/>
      <c r="P55" s="6"/>
      <c r="Q55" s="6"/>
      <c r="R55" s="6"/>
      <c r="S55" s="6"/>
      <c r="T55" s="6" t="n">
        <f aca="false">T54+(I55+L55+M55+P55+Q55+R55)-(J55+K55+N55+O55+S55)</f>
        <v>5769.83999999997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25939.02</v>
      </c>
    </row>
    <row r="56" customFormat="false" ht="15" hidden="false" customHeight="false" outlineLevel="0" collapsed="false">
      <c r="B56" s="8" t="s">
        <v>83</v>
      </c>
      <c r="C56" s="9" t="s">
        <v>32</v>
      </c>
      <c r="D56" s="9"/>
      <c r="E56" s="9"/>
      <c r="F56" s="9"/>
      <c r="G56" s="9"/>
      <c r="H56" s="10" t="n">
        <f aca="false">H55+D56-G56</f>
        <v>0</v>
      </c>
      <c r="I56" s="6"/>
      <c r="J56" s="6"/>
      <c r="K56" s="6"/>
      <c r="L56" s="6"/>
      <c r="M56" s="6" t="n">
        <v>41063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46832.84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25939.02</v>
      </c>
    </row>
    <row r="57" customFormat="false" ht="15" hidden="false" customHeight="false" outlineLevel="0" collapsed="false">
      <c r="B57" s="8" t="s">
        <v>84</v>
      </c>
      <c r="C57" s="9" t="s">
        <v>72</v>
      </c>
      <c r="D57" s="9"/>
      <c r="E57" s="9"/>
      <c r="F57" s="9"/>
      <c r="G57" s="9"/>
      <c r="H57" s="10" t="n">
        <f aca="false">H56+D57-G57</f>
        <v>0</v>
      </c>
      <c r="I57" s="6"/>
      <c r="J57" s="6"/>
      <c r="K57" s="6" t="n">
        <v>2.95</v>
      </c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46829.89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25939.02</v>
      </c>
    </row>
    <row r="58" customFormat="false" ht="15" hidden="false" customHeight="false" outlineLevel="0" collapsed="false">
      <c r="B58" s="8" t="s">
        <v>85</v>
      </c>
      <c r="C58" s="9" t="s">
        <v>32</v>
      </c>
      <c r="D58" s="9"/>
      <c r="E58" s="9"/>
      <c r="F58" s="9"/>
      <c r="G58" s="9"/>
      <c r="H58" s="10" t="n">
        <f aca="false">H57+D58-G58</f>
        <v>0</v>
      </c>
      <c r="I58" s="6"/>
      <c r="J58" s="6"/>
      <c r="K58" s="6"/>
      <c r="L58" s="6"/>
      <c r="M58" s="6" t="n">
        <v>5548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52377.89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25939.02</v>
      </c>
    </row>
    <row r="59" customFormat="false" ht="15" hidden="false" customHeight="false" outlineLevel="0" collapsed="false">
      <c r="B59" s="8" t="s">
        <v>86</v>
      </c>
      <c r="C59" s="9" t="s">
        <v>34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 t="n">
        <v>28</v>
      </c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52405.89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25939.02</v>
      </c>
    </row>
    <row r="60" customFormat="false" ht="15" hidden="false" customHeight="false" outlineLevel="0" collapsed="false">
      <c r="B60" s="8" t="s">
        <v>86</v>
      </c>
      <c r="C60" s="9" t="s">
        <v>32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52405.89</v>
      </c>
      <c r="U60" s="6"/>
      <c r="V60" s="6"/>
      <c r="W60" s="6"/>
      <c r="X60" s="6"/>
      <c r="Y60" s="6" t="n">
        <v>25819</v>
      </c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51758.02</v>
      </c>
    </row>
    <row r="61" customFormat="false" ht="15" hidden="false" customHeight="false" outlineLevel="0" collapsed="false">
      <c r="B61" s="8" t="s">
        <v>87</v>
      </c>
      <c r="C61" s="9" t="s">
        <v>3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 t="n">
        <v>49000</v>
      </c>
      <c r="Q61" s="6"/>
      <c r="R61" s="6"/>
      <c r="S61" s="6"/>
      <c r="T61" s="6" t="n">
        <f aca="false">T60+(I61+L61+M61+P61+Q61+R61)-(J61+K61+N61+O61+S61)</f>
        <v>101405.89</v>
      </c>
      <c r="U61" s="6"/>
      <c r="V61" s="6"/>
      <c r="W61" s="6"/>
      <c r="X61" s="6"/>
      <c r="Y61" s="6"/>
      <c r="Z61" s="6"/>
      <c r="AA61" s="6"/>
      <c r="AB61" s="6" t="n">
        <v>-49000</v>
      </c>
      <c r="AC61" s="6"/>
      <c r="AD61" s="6"/>
      <c r="AE61" s="6"/>
      <c r="AF61" s="6" t="n">
        <f aca="false">AF60+(U61+X61+Y61+AB61+AC61+AD61)-(V61+W61+Z61+AA61+AE61)</f>
        <v>2758.02000000002</v>
      </c>
    </row>
    <row r="62" customFormat="false" ht="15" hidden="false" customHeight="false" outlineLevel="0" collapsed="false">
      <c r="B62" s="8" t="s">
        <v>88</v>
      </c>
      <c r="C62" s="9" t="s">
        <v>75</v>
      </c>
      <c r="D62" s="9"/>
      <c r="E62" s="9"/>
      <c r="F62" s="9"/>
      <c r="G62" s="9"/>
      <c r="H62" s="10" t="n">
        <f aca="false">H61+D62-G62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 t="n">
        <v>99000</v>
      </c>
      <c r="T62" s="6" t="n">
        <f aca="false">T61+(I62+L62+M62+P62+Q62+R62)-(J62+K62+N62+O62+S62)</f>
        <v>2405.88999999997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2758.02000000002</v>
      </c>
    </row>
    <row r="63" customFormat="false" ht="15" hidden="false" customHeight="false" outlineLevel="0" collapsed="false">
      <c r="B63" s="8" t="s">
        <v>89</v>
      </c>
      <c r="C63" s="9" t="s">
        <v>32</v>
      </c>
      <c r="D63" s="9"/>
      <c r="E63" s="9"/>
      <c r="F63" s="9"/>
      <c r="G63" s="9"/>
      <c r="H63" s="10" t="n">
        <f aca="false">H62+D63-G63</f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2405.88999999997</v>
      </c>
      <c r="U63" s="6"/>
      <c r="V63" s="6"/>
      <c r="W63" s="6"/>
      <c r="X63" s="6"/>
      <c r="Y63" s="6" t="n">
        <v>472</v>
      </c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3230.02000000002</v>
      </c>
    </row>
    <row r="64" customFormat="false" ht="15" hidden="false" customHeight="false" outlineLevel="0" collapsed="false">
      <c r="B64" s="8" t="s">
        <v>90</v>
      </c>
      <c r="C64" s="9" t="s">
        <v>32</v>
      </c>
      <c r="D64" s="9"/>
      <c r="E64" s="9"/>
      <c r="F64" s="9"/>
      <c r="G64" s="9"/>
      <c r="H64" s="10" t="n">
        <f aca="false">H63+D64-G64</f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2405.88999999997</v>
      </c>
      <c r="U64" s="6"/>
      <c r="V64" s="6"/>
      <c r="W64" s="6"/>
      <c r="X64" s="6"/>
      <c r="Y64" s="6" t="n">
        <v>17212</v>
      </c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20442.02</v>
      </c>
    </row>
    <row r="65" customFormat="false" ht="15" hidden="false" customHeight="false" outlineLevel="0" collapsed="false">
      <c r="B65" s="8" t="s">
        <v>91</v>
      </c>
      <c r="C65" s="9" t="s">
        <v>34</v>
      </c>
      <c r="D65" s="9"/>
      <c r="E65" s="9"/>
      <c r="F65" s="9"/>
      <c r="G65" s="9"/>
      <c r="H65" s="10" t="n">
        <f aca="false">H64+D65-G65</f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2405.88999999997</v>
      </c>
      <c r="U65" s="6"/>
      <c r="V65" s="6"/>
      <c r="W65" s="6"/>
      <c r="X65" s="6" t="n">
        <v>62</v>
      </c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20504.02</v>
      </c>
    </row>
    <row r="66" customFormat="false" ht="15" hidden="false" customHeight="false" outlineLevel="0" collapsed="false">
      <c r="B66" s="8" t="s">
        <v>92</v>
      </c>
      <c r="C66" s="9" t="s">
        <v>32</v>
      </c>
      <c r="D66" s="9"/>
      <c r="E66" s="9"/>
      <c r="F66" s="9"/>
      <c r="G66" s="9"/>
      <c r="H66" s="10" t="n">
        <f aca="false">H65+D66-G66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2405.88999999997</v>
      </c>
      <c r="U66" s="6"/>
      <c r="V66" s="6"/>
      <c r="W66" s="6"/>
      <c r="X66" s="6"/>
      <c r="Y66" s="6" t="n">
        <v>3465</v>
      </c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23969.02</v>
      </c>
    </row>
    <row r="67" customFormat="false" ht="15" hidden="false" customHeight="false" outlineLevel="0" collapsed="false">
      <c r="B67" s="8" t="s">
        <v>92</v>
      </c>
      <c r="C67" s="9" t="s">
        <v>32</v>
      </c>
      <c r="D67" s="9"/>
      <c r="E67" s="9"/>
      <c r="F67" s="9"/>
      <c r="G67" s="9"/>
      <c r="H67" s="10" t="n">
        <f aca="false">H66+D67-G67</f>
        <v>0</v>
      </c>
      <c r="I67" s="6"/>
      <c r="J67" s="6"/>
      <c r="K67" s="6"/>
      <c r="L67" s="6"/>
      <c r="M67" s="6" t="n">
        <v>3285</v>
      </c>
      <c r="N67" s="6"/>
      <c r="O67" s="6"/>
      <c r="P67" s="6"/>
      <c r="Q67" s="6"/>
      <c r="R67" s="6"/>
      <c r="S67" s="6"/>
      <c r="T67" s="6" t="n">
        <f aca="false">T66+(I67+L67+M67+P67+Q67+R67)-(J67+K67+N67+O67+S67)</f>
        <v>5690.88999999997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23969.02</v>
      </c>
    </row>
    <row r="68" customFormat="false" ht="15" hidden="false" customHeight="false" outlineLevel="0" collapsed="false">
      <c r="B68" s="8" t="s">
        <v>92</v>
      </c>
      <c r="C68" s="9" t="s">
        <v>72</v>
      </c>
      <c r="D68" s="9"/>
      <c r="E68" s="9"/>
      <c r="F68" s="9"/>
      <c r="G68" s="9"/>
      <c r="H68" s="10" t="n">
        <f aca="false">H67+D68-G68</f>
        <v>0</v>
      </c>
      <c r="I68" s="6"/>
      <c r="J68" s="6"/>
      <c r="K68" s="6" t="n">
        <v>1.48</v>
      </c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5689.40999999997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23969.02</v>
      </c>
    </row>
    <row r="69" customFormat="false" ht="15" hidden="false" customHeight="false" outlineLevel="0" collapsed="false">
      <c r="B69" s="8" t="s">
        <v>93</v>
      </c>
      <c r="C69" s="9" t="s">
        <v>32</v>
      </c>
      <c r="D69" s="9"/>
      <c r="E69" s="9"/>
      <c r="F69" s="9"/>
      <c r="G69" s="9"/>
      <c r="H69" s="10" t="n">
        <f aca="false">H68+D69-G69</f>
        <v>0</v>
      </c>
      <c r="I69" s="6"/>
      <c r="J69" s="6"/>
      <c r="K69" s="6"/>
      <c r="L69" s="6"/>
      <c r="M69" s="6" t="n">
        <v>41063</v>
      </c>
      <c r="N69" s="6"/>
      <c r="O69" s="6"/>
      <c r="P69" s="6"/>
      <c r="Q69" s="6"/>
      <c r="R69" s="6"/>
      <c r="S69" s="6"/>
      <c r="T69" s="6" t="n">
        <f aca="false">T68+(I69+L69+M69+P69+Q69+R69)-(J69+K69+N69+O69+S69)</f>
        <v>46752.41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23969.02</v>
      </c>
    </row>
    <row r="70" customFormat="false" ht="15" hidden="false" customHeight="false" outlineLevel="0" collapsed="false">
      <c r="B70" s="8" t="s">
        <v>94</v>
      </c>
      <c r="C70" s="9" t="s">
        <v>95</v>
      </c>
      <c r="D70" s="9"/>
      <c r="E70" s="9"/>
      <c r="F70" s="9"/>
      <c r="G70" s="9"/>
      <c r="H70" s="10" t="n">
        <f aca="false">H69+D70-G70</f>
        <v>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46752.41</v>
      </c>
      <c r="U70" s="6" t="n">
        <v>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23970.02</v>
      </c>
    </row>
    <row r="71" customFormat="false" ht="15" hidden="false" customHeight="false" outlineLevel="0" collapsed="false">
      <c r="B71" s="8" t="s">
        <v>96</v>
      </c>
      <c r="C71" s="9" t="s">
        <v>32</v>
      </c>
      <c r="D71" s="9"/>
      <c r="E71" s="9"/>
      <c r="F71" s="9"/>
      <c r="G71" s="9"/>
      <c r="H71" s="10" t="n">
        <f aca="false">H70+D71-G71</f>
        <v>0</v>
      </c>
      <c r="I71" s="6"/>
      <c r="J71" s="6"/>
      <c r="K71" s="6"/>
      <c r="L71" s="6"/>
      <c r="M71" s="6" t="n">
        <v>5549</v>
      </c>
      <c r="N71" s="6"/>
      <c r="O71" s="6"/>
      <c r="P71" s="6"/>
      <c r="Q71" s="6"/>
      <c r="R71" s="6"/>
      <c r="S71" s="6"/>
      <c r="T71" s="6" t="n">
        <f aca="false">T70+(I71+L71+M71+P71+Q71+R71)-(J71+K71+N71+O71+S71)</f>
        <v>52301.41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23970.02</v>
      </c>
    </row>
    <row r="72" customFormat="false" ht="15" hidden="false" customHeight="false" outlineLevel="0" collapsed="false">
      <c r="B72" s="8" t="s">
        <v>96</v>
      </c>
      <c r="C72" s="9" t="s">
        <v>3</v>
      </c>
      <c r="D72" s="9"/>
      <c r="E72" s="9"/>
      <c r="F72" s="9"/>
      <c r="G72" s="9"/>
      <c r="H72" s="10" t="n">
        <f aca="false">H71+D72-G72</f>
        <v>0</v>
      </c>
      <c r="I72" s="6"/>
      <c r="J72" s="6"/>
      <c r="K72" s="6"/>
      <c r="L72" s="6"/>
      <c r="M72" s="6"/>
      <c r="N72" s="6"/>
      <c r="O72" s="6"/>
      <c r="P72" s="6" t="n">
        <v>-44750</v>
      </c>
      <c r="Q72" s="6"/>
      <c r="R72" s="6"/>
      <c r="S72" s="6"/>
      <c r="T72" s="6" t="n">
        <f aca="false">T71+(I72+L72+M72+P72+Q72+R72)-(J72+K72+N72+O72+S72)</f>
        <v>7551.40999999997</v>
      </c>
      <c r="U72" s="6"/>
      <c r="V72" s="6"/>
      <c r="W72" s="6"/>
      <c r="X72" s="6"/>
      <c r="Y72" s="6"/>
      <c r="Z72" s="6"/>
      <c r="AA72" s="6"/>
      <c r="AB72" s="6" t="n">
        <v>44750</v>
      </c>
      <c r="AC72" s="6"/>
      <c r="AD72" s="6"/>
      <c r="AE72" s="6"/>
      <c r="AF72" s="6" t="n">
        <f aca="false">AF71+(U72+X72+Y72+AB72+AC72+AD72)-(V72+W72+Z72+AA72+AE72)</f>
        <v>68720.02</v>
      </c>
    </row>
    <row r="73" customFormat="false" ht="15" hidden="false" customHeight="false" outlineLevel="0" collapsed="false">
      <c r="B73" s="8" t="s">
        <v>97</v>
      </c>
      <c r="C73" s="9" t="s">
        <v>34</v>
      </c>
      <c r="D73" s="9"/>
      <c r="E73" s="9"/>
      <c r="F73" s="9"/>
      <c r="G73" s="9"/>
      <c r="H73" s="10" t="n">
        <f aca="false">H72+D73-G73</f>
        <v>0</v>
      </c>
      <c r="I73" s="6"/>
      <c r="J73" s="6"/>
      <c r="K73" s="6"/>
      <c r="L73" s="6" t="n">
        <v>106</v>
      </c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7657.40999999997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68720.02</v>
      </c>
    </row>
    <row r="74" customFormat="false" ht="15" hidden="false" customHeight="false" outlineLevel="0" collapsed="false">
      <c r="B74" s="8" t="s">
        <v>98</v>
      </c>
      <c r="C74" s="9" t="s">
        <v>32</v>
      </c>
      <c r="D74" s="9"/>
      <c r="E74" s="9"/>
      <c r="F74" s="9"/>
      <c r="G74" s="9"/>
      <c r="H74" s="10" t="n">
        <f aca="false">H73+D74-G74</f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7657.40999999997</v>
      </c>
      <c r="U74" s="6"/>
      <c r="V74" s="6"/>
      <c r="W74" s="6"/>
      <c r="X74" s="6"/>
      <c r="Y74" s="6" t="n">
        <v>472</v>
      </c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69192.02</v>
      </c>
    </row>
    <row r="75" customFormat="false" ht="15" hidden="false" customHeight="false" outlineLevel="0" collapsed="false">
      <c r="B75" s="8" t="s">
        <v>99</v>
      </c>
      <c r="C75" s="9" t="s">
        <v>100</v>
      </c>
      <c r="D75" s="9"/>
      <c r="E75" s="9"/>
      <c r="F75" s="9"/>
      <c r="G75" s="9"/>
      <c r="H75" s="10" t="n">
        <f aca="false">H74+D75-G75</f>
        <v>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7657.40999999997</v>
      </c>
      <c r="U75" s="6" t="n">
        <v>5000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74192.02</v>
      </c>
    </row>
    <row r="76" customFormat="false" ht="15" hidden="false" customHeight="false" outlineLevel="0" collapsed="false">
      <c r="B76" s="8" t="s">
        <v>101</v>
      </c>
      <c r="C76" s="9" t="s">
        <v>32</v>
      </c>
      <c r="D76" s="9"/>
      <c r="E76" s="9"/>
      <c r="F76" s="9"/>
      <c r="G76" s="9"/>
      <c r="H76" s="10" t="n">
        <f aca="false">H75+D76-G76</f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7657.40999999997</v>
      </c>
      <c r="U76" s="6"/>
      <c r="V76" s="6"/>
      <c r="W76" s="6"/>
      <c r="X76" s="6"/>
      <c r="Y76" s="6" t="n">
        <v>24671</v>
      </c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98863.02</v>
      </c>
    </row>
    <row r="77" customFormat="false" ht="15" hidden="false" customHeight="false" outlineLevel="0" collapsed="false">
      <c r="B77" s="8" t="s">
        <v>102</v>
      </c>
      <c r="C77" s="9" t="s">
        <v>103</v>
      </c>
      <c r="D77" s="9"/>
      <c r="E77" s="9"/>
      <c r="F77" s="9"/>
      <c r="G77" s="9"/>
      <c r="H77" s="10" t="n">
        <f aca="false">H76+D77-G77</f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7657.40999999997</v>
      </c>
      <c r="U77" s="6"/>
      <c r="V77" s="6"/>
      <c r="W77" s="6"/>
      <c r="X77" s="6"/>
      <c r="Y77" s="6"/>
      <c r="Z77" s="6"/>
      <c r="AA77" s="6"/>
      <c r="AB77" s="6"/>
      <c r="AC77" s="6" t="n">
        <v>36110</v>
      </c>
      <c r="AD77" s="6"/>
      <c r="AE77" s="6"/>
      <c r="AF77" s="6" t="n">
        <f aca="false">AF76+(U77+X77+Y77+AB77+AC77+AD77)-(V77+W77+Z77+AA77+AE77)</f>
        <v>134973.02</v>
      </c>
    </row>
    <row r="78" customFormat="false" ht="15" hidden="false" customHeight="false" outlineLevel="0" collapsed="false">
      <c r="B78" s="8" t="s">
        <v>104</v>
      </c>
      <c r="C78" s="9" t="s">
        <v>32</v>
      </c>
      <c r="D78" s="9"/>
      <c r="E78" s="9"/>
      <c r="F78" s="9"/>
      <c r="G78" s="9"/>
      <c r="H78" s="10" t="n">
        <f aca="false">H77+D78-G78</f>
        <v>0</v>
      </c>
      <c r="I78" s="6"/>
      <c r="J78" s="6"/>
      <c r="K78" s="6"/>
      <c r="L78" s="6"/>
      <c r="M78" s="6" t="n">
        <v>15719</v>
      </c>
      <c r="N78" s="6"/>
      <c r="O78" s="6"/>
      <c r="P78" s="6"/>
      <c r="Q78" s="6"/>
      <c r="R78" s="6"/>
      <c r="S78" s="6"/>
      <c r="T78" s="6" t="n">
        <f aca="false">T77+(I78+L78+M78+P78+Q78+R78)-(J78+K78+N78+O78+S78)</f>
        <v>23376.41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134973.02</v>
      </c>
    </row>
    <row r="79" customFormat="false" ht="15" hidden="false" customHeight="false" outlineLevel="0" collapsed="false">
      <c r="B79" s="8" t="s">
        <v>104</v>
      </c>
      <c r="C79" s="9" t="s">
        <v>75</v>
      </c>
      <c r="D79" s="9"/>
      <c r="E79" s="9"/>
      <c r="F79" s="9"/>
      <c r="G79" s="9"/>
      <c r="H79" s="10" t="n">
        <f aca="false">H78+D79-G79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 t="n">
        <v>2500000</v>
      </c>
      <c r="S79" s="6"/>
      <c r="T79" s="6" t="n">
        <f aca="false">T78+(I79+L79+M79+P79+Q79+R79)-(J79+K79+N79+O79+S79)</f>
        <v>2523376.41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134973.02</v>
      </c>
    </row>
    <row r="80" customFormat="false" ht="15" hidden="false" customHeight="false" outlineLevel="0" collapsed="false">
      <c r="B80" s="8" t="s">
        <v>104</v>
      </c>
      <c r="C80" s="9" t="s">
        <v>75</v>
      </c>
      <c r="D80" s="9"/>
      <c r="E80" s="9"/>
      <c r="F80" s="9"/>
      <c r="G80" s="9"/>
      <c r="H80" s="10" t="n">
        <f aca="false">H79+D80-G80</f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 t="n">
        <v>2500000</v>
      </c>
      <c r="T80" s="6" t="n">
        <f aca="false">T79+(I80+L80+M80+P80+Q80+R80)-(J80+K80+N80+O80+S80)</f>
        <v>23376.4100000002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134973.02</v>
      </c>
    </row>
    <row r="81" customFormat="false" ht="15" hidden="false" customHeight="false" outlineLevel="0" collapsed="false">
      <c r="B81" s="8" t="s">
        <v>104</v>
      </c>
      <c r="C81" s="9" t="s">
        <v>75</v>
      </c>
      <c r="D81" s="9"/>
      <c r="E81" s="9"/>
      <c r="F81" s="9"/>
      <c r="G81" s="9"/>
      <c r="H81" s="10" t="n">
        <f aca="false">H80+D81-G81</f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23376.4100000002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 t="n">
        <v>100000</v>
      </c>
      <c r="AF81" s="6" t="n">
        <f aca="false">AF80+(U81+X81+Y81+AB81+AC81+AD81)-(V81+W81+Z81+AA81+AE81)</f>
        <v>34973.02</v>
      </c>
    </row>
    <row r="82" customFormat="false" ht="15" hidden="false" customHeight="false" outlineLevel="0" collapsed="false">
      <c r="B82" s="8" t="s">
        <v>104</v>
      </c>
      <c r="C82" s="9" t="s">
        <v>75</v>
      </c>
      <c r="D82" s="9"/>
      <c r="E82" s="9"/>
      <c r="F82" s="9"/>
      <c r="G82" s="9"/>
      <c r="H82" s="10" t="n">
        <f aca="false">H81+D82-G82</f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23376.4100000002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 t="n">
        <v>30000</v>
      </c>
      <c r="AF82" s="6" t="n">
        <f aca="false">AF81+(U82+X82+Y82+AB82+AC82+AD82)-(V82+W82+Z82+AA82+AE82)</f>
        <v>4973.02000000002</v>
      </c>
    </row>
    <row r="83" customFormat="false" ht="15" hidden="false" customHeight="false" outlineLevel="0" collapsed="false">
      <c r="B83" s="8" t="s">
        <v>105</v>
      </c>
      <c r="C83" s="9" t="s">
        <v>72</v>
      </c>
      <c r="D83" s="9"/>
      <c r="E83" s="9"/>
      <c r="F83" s="9"/>
      <c r="G83" s="9"/>
      <c r="H83" s="10" t="n">
        <f aca="false">H82+D83-G83</f>
        <v>0</v>
      </c>
      <c r="I83" s="6"/>
      <c r="J83" s="6"/>
      <c r="K83" s="6" t="n">
        <v>1.18</v>
      </c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23375.2300000002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4973.02000000002</v>
      </c>
    </row>
    <row r="84" customFormat="false" ht="15" hidden="false" customHeight="false" outlineLevel="0" collapsed="false">
      <c r="B84" s="8" t="s">
        <v>106</v>
      </c>
      <c r="C84" s="9" t="s">
        <v>107</v>
      </c>
      <c r="D84" s="9"/>
      <c r="E84" s="9"/>
      <c r="F84" s="9"/>
      <c r="G84" s="9"/>
      <c r="H84" s="10" t="n">
        <f aca="false">H83+D84-G84</f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23375.2300000002</v>
      </c>
      <c r="U84" s="6" t="n">
        <v>100000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104973.02</v>
      </c>
    </row>
    <row r="85" customFormat="false" ht="15" hidden="false" customHeight="false" outlineLevel="0" collapsed="false">
      <c r="B85" s="8" t="s">
        <v>108</v>
      </c>
      <c r="C85" s="9" t="s">
        <v>75</v>
      </c>
      <c r="D85" s="9"/>
      <c r="E85" s="9"/>
      <c r="F85" s="9"/>
      <c r="G85" s="9"/>
      <c r="H85" s="10" t="n">
        <f aca="false">H84+D85-G85</f>
        <v>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23375.2300000002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 t="n">
        <v>100000</v>
      </c>
      <c r="AF85" s="6" t="n">
        <f aca="false">AF84+(U85+X85+Y85+AB85+AC85+AD85)-(V85+W85+Z85+AA85+AE85)</f>
        <v>4973.02000000002</v>
      </c>
    </row>
    <row r="86" customFormat="false" ht="15" hidden="false" customHeight="false" outlineLevel="0" collapsed="false">
      <c r="B86" s="8" t="s">
        <v>108</v>
      </c>
      <c r="C86" s="9" t="s">
        <v>3</v>
      </c>
      <c r="D86" s="9"/>
      <c r="E86" s="9"/>
      <c r="F86" s="9"/>
      <c r="G86" s="9"/>
      <c r="H86" s="10" t="n">
        <f aca="false">H85+D86-G86</f>
        <v>0</v>
      </c>
      <c r="I86" s="6"/>
      <c r="J86" s="6"/>
      <c r="K86" s="6"/>
      <c r="L86" s="6"/>
      <c r="M86" s="6"/>
      <c r="N86" s="6"/>
      <c r="O86" s="6"/>
      <c r="P86" s="6" t="n">
        <v>-21000</v>
      </c>
      <c r="Q86" s="6"/>
      <c r="R86" s="6"/>
      <c r="S86" s="6"/>
      <c r="T86" s="6" t="n">
        <f aca="false">T85+(I86+L86+M86+P86+Q86+R86)-(J86+K86+N86+O86+S86)</f>
        <v>2375.23000000015</v>
      </c>
      <c r="U86" s="6"/>
      <c r="V86" s="6"/>
      <c r="W86" s="6"/>
      <c r="X86" s="6"/>
      <c r="Y86" s="6"/>
      <c r="Z86" s="6"/>
      <c r="AA86" s="6"/>
      <c r="AB86" s="6" t="n">
        <v>21000</v>
      </c>
      <c r="AC86" s="6"/>
      <c r="AD86" s="6"/>
      <c r="AE86" s="6"/>
      <c r="AF86" s="6" t="n">
        <f aca="false">AF85+(U86+X86+Y86+AB86+AC86+AD86)-(V86+W86+Z86+AA86+AE86)</f>
        <v>25973.02</v>
      </c>
    </row>
    <row r="87" customFormat="false" ht="15" hidden="false" customHeight="false" outlineLevel="0" collapsed="false">
      <c r="B87" s="8" t="s">
        <v>108</v>
      </c>
      <c r="C87" s="9" t="s">
        <v>34</v>
      </c>
      <c r="D87" s="9"/>
      <c r="E87" s="9"/>
      <c r="F87" s="9"/>
      <c r="G87" s="9"/>
      <c r="H87" s="10" t="n">
        <f aca="false">H86+D87-G87</f>
        <v>0</v>
      </c>
      <c r="I87" s="6"/>
      <c r="J87" s="6"/>
      <c r="K87" s="6"/>
      <c r="L87" s="6" t="n">
        <v>0</v>
      </c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2375.23000000015</v>
      </c>
      <c r="U87" s="6"/>
      <c r="V87" s="6"/>
      <c r="W87" s="6"/>
      <c r="X87" s="6" t="n">
        <v>407</v>
      </c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26380.02</v>
      </c>
    </row>
    <row r="88" customFormat="false" ht="15" hidden="false" customHeight="false" outlineLevel="0" collapsed="false">
      <c r="B88" s="8" t="s">
        <v>109</v>
      </c>
      <c r="C88" s="9" t="s">
        <v>32</v>
      </c>
      <c r="D88" s="9"/>
      <c r="E88" s="9"/>
      <c r="F88" s="9"/>
      <c r="G88" s="9"/>
      <c r="H88" s="10" t="n">
        <f aca="false">H87+D88-G88</f>
        <v>0</v>
      </c>
      <c r="I88" s="6"/>
      <c r="J88" s="6"/>
      <c r="K88" s="6"/>
      <c r="L88" s="6"/>
      <c r="M88" s="6" t="n">
        <v>3285</v>
      </c>
      <c r="N88" s="6"/>
      <c r="O88" s="6"/>
      <c r="P88" s="6"/>
      <c r="Q88" s="6"/>
      <c r="R88" s="6"/>
      <c r="S88" s="6"/>
      <c r="T88" s="6" t="n">
        <f aca="false">T87+(I88+L88+M88+P88+Q88+R88)-(J88+K88+N88+O88+S88)</f>
        <v>5660.23000000015</v>
      </c>
      <c r="U88" s="6"/>
      <c r="V88" s="6"/>
      <c r="W88" s="6"/>
      <c r="X88" s="6" t="n">
        <v>0</v>
      </c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26380.02</v>
      </c>
    </row>
    <row r="89" customFormat="false" ht="15" hidden="false" customHeight="false" outlineLevel="0" collapsed="false">
      <c r="B89" s="8" t="s">
        <v>109</v>
      </c>
      <c r="C89" s="9" t="s">
        <v>32</v>
      </c>
      <c r="D89" s="9"/>
      <c r="E89" s="9"/>
      <c r="F89" s="9"/>
      <c r="G89" s="9"/>
      <c r="H89" s="10" t="n">
        <f aca="false">H88+D89-G89</f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5660.23000000015</v>
      </c>
      <c r="U89" s="6"/>
      <c r="V89" s="6"/>
      <c r="W89" s="6"/>
      <c r="X89" s="6"/>
      <c r="Y89" s="6" t="n">
        <v>3465</v>
      </c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29845.02</v>
      </c>
    </row>
    <row r="90" customFormat="false" ht="15" hidden="false" customHeight="false" outlineLevel="0" collapsed="false">
      <c r="B90" s="8" t="s">
        <v>110</v>
      </c>
      <c r="C90" s="9" t="s">
        <v>32</v>
      </c>
      <c r="D90" s="9"/>
      <c r="E90" s="9"/>
      <c r="F90" s="9"/>
      <c r="G90" s="9"/>
      <c r="H90" s="10" t="n">
        <f aca="false">H89+D90-G90</f>
        <v>0</v>
      </c>
      <c r="I90" s="6"/>
      <c r="J90" s="6"/>
      <c r="K90" s="6"/>
      <c r="L90" s="6"/>
      <c r="M90" s="6" t="n">
        <v>5955</v>
      </c>
      <c r="N90" s="6"/>
      <c r="O90" s="6"/>
      <c r="P90" s="6"/>
      <c r="Q90" s="6"/>
      <c r="R90" s="6"/>
      <c r="S90" s="6"/>
      <c r="T90" s="6" t="n">
        <f aca="false">T89+(I90+L90+M90+P90+Q90+R90)-(J90+K90+N90+O90+S90)</f>
        <v>11615.2300000001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29845.02</v>
      </c>
    </row>
    <row r="91" customFormat="false" ht="15" hidden="false" customHeight="false" outlineLevel="0" collapsed="false">
      <c r="B91" s="8"/>
      <c r="C91" s="9"/>
      <c r="D91" s="9"/>
      <c r="E91" s="9"/>
      <c r="F91" s="9"/>
      <c r="G91" s="9"/>
      <c r="H91" s="10" t="n">
        <f aca="false">H90+D91-G91</f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11615.2300000001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29845.02</v>
      </c>
    </row>
    <row r="92" customFormat="false" ht="15" hidden="false" customHeight="false" outlineLevel="0" collapsed="false">
      <c r="B92" s="8"/>
      <c r="C92" s="9"/>
      <c r="D92" s="9"/>
      <c r="E92" s="9"/>
      <c r="F92" s="9"/>
      <c r="G92" s="9"/>
      <c r="H92" s="10" t="n">
        <f aca="false">H91+D92-G92</f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11615.2300000001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29845.02</v>
      </c>
    </row>
    <row r="93" customFormat="false" ht="15" hidden="false" customHeight="false" outlineLevel="0" collapsed="false">
      <c r="B93" s="9"/>
      <c r="C93" s="9"/>
      <c r="D93" s="9"/>
      <c r="E93" s="9"/>
      <c r="F93" s="9"/>
      <c r="G93" s="9"/>
      <c r="H93" s="10" t="n">
        <f aca="false">H92+D93-G93</f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11615.2300000001</v>
      </c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6" t="n">
        <f aca="false">AF92+(U93+X93+Y93+AB93+AC93+AD93)-(V93+W93+Z93+AA93+AE93)</f>
        <v>29845.02</v>
      </c>
    </row>
    <row r="94" customFormat="false" ht="15" hidden="false" customHeight="false" outlineLevel="0" collapsed="false">
      <c r="H94" s="11" t="s">
        <v>111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customFormat="false" ht="15" hidden="false" customHeight="false" outlineLevel="0" collapsed="false">
      <c r="S95" s="0" t="s">
        <v>112</v>
      </c>
      <c r="T95" s="13" t="n">
        <v>46773.43</v>
      </c>
      <c r="AE95" s="0" t="s">
        <v>112</v>
      </c>
      <c r="AF95" s="13" t="n">
        <v>6226.02</v>
      </c>
    </row>
    <row r="96" customFormat="false" ht="15" hidden="false" customHeight="false" outlineLevel="0" collapsed="false">
      <c r="D96" s="6" t="n">
        <f aca="false">SUM(D4:D93)</f>
        <v>0</v>
      </c>
      <c r="E96" s="6" t="n">
        <f aca="false">SUM(E4:E93)</f>
        <v>0</v>
      </c>
      <c r="F96" s="6" t="n">
        <f aca="false">SUM(F4:F93)</f>
        <v>0</v>
      </c>
      <c r="G96" s="6" t="n">
        <f aca="false">SUM(G4:G93)</f>
        <v>0</v>
      </c>
      <c r="H96" s="6" t="n">
        <f aca="false">SUM(H4:H93)</f>
        <v>0</v>
      </c>
      <c r="I96" s="6" t="n">
        <f aca="false">SUM(I4:I93)</f>
        <v>0</v>
      </c>
      <c r="J96" s="6" t="n">
        <f aca="false">SUM(J4:J93)</f>
        <v>0</v>
      </c>
      <c r="K96" s="6" t="n">
        <f aca="false">SUM(K4:K93)</f>
        <v>6.2</v>
      </c>
      <c r="L96" s="6" t="n">
        <f aca="false">SUM(L4:L93)</f>
        <v>513</v>
      </c>
      <c r="M96" s="6" t="n">
        <f aca="false">SUM(M4:M93)</f>
        <v>169085</v>
      </c>
      <c r="N96" s="6" t="n">
        <f aca="false">SUM(N4:N93)</f>
        <v>0</v>
      </c>
      <c r="O96" s="6" t="n">
        <f aca="false">SUM(O4:O93)</f>
        <v>0</v>
      </c>
      <c r="P96" s="6" t="n">
        <f aca="false">SUM(P4:P93)</f>
        <v>254250</v>
      </c>
      <c r="Q96" s="6" t="n">
        <f aca="false">SUM(Q4:Q93)</f>
        <v>0</v>
      </c>
      <c r="R96" s="6" t="n">
        <f aca="false">SUM(R4:R93)</f>
        <v>2500000</v>
      </c>
      <c r="S96" s="6" t="n">
        <f aca="false">SUM(S4:S93)</f>
        <v>2959000</v>
      </c>
      <c r="T96" s="6" t="n">
        <f aca="false">I96-J96-K96+L96+M96-N96-O96+P96+Q96+T95+R96-S96</f>
        <v>11615.23</v>
      </c>
      <c r="U96" s="6" t="n">
        <f aca="false">SUM(U4:U93)</f>
        <v>292001</v>
      </c>
      <c r="V96" s="6" t="n">
        <f aca="false">SUM(V4:V93)</f>
        <v>303750</v>
      </c>
      <c r="W96" s="6" t="n">
        <f aca="false">SUM(W4:W93)</f>
        <v>0</v>
      </c>
      <c r="X96" s="6" t="n">
        <f aca="false">SUM(X4:X93)</f>
        <v>1174</v>
      </c>
      <c r="Y96" s="6" t="n">
        <f aca="false">SUM(Y4:Y93)</f>
        <v>147334</v>
      </c>
      <c r="Z96" s="6" t="n">
        <f aca="false">SUM(Z4:Z93)</f>
        <v>0</v>
      </c>
      <c r="AA96" s="6" t="n">
        <f aca="false">SUM(AA4:AA93)</f>
        <v>0</v>
      </c>
      <c r="AB96" s="6" t="n">
        <f aca="false">SUM(AB4:AB93)</f>
        <v>-254250</v>
      </c>
      <c r="AC96" s="6" t="n">
        <f aca="false">SUM(AC4:AC93)</f>
        <v>36110</v>
      </c>
      <c r="AD96" s="6" t="n">
        <f aca="false">SUM(AD4:AD93)</f>
        <v>335000</v>
      </c>
      <c r="AE96" s="6" t="n">
        <f aca="false">SUM(AE4:AE93)</f>
        <v>230000</v>
      </c>
      <c r="AF96" s="6" t="n">
        <f aca="false">U96-V96-W96+X96+Y96-Z96-AA96+AB96+AC96+AF95+AD96-AE96</f>
        <v>29845.02</v>
      </c>
    </row>
    <row r="97" customFormat="false" ht="44.85" hidden="false" customHeight="false" outlineLevel="0" collapsed="false">
      <c r="B97" s="2" t="s">
        <v>0</v>
      </c>
      <c r="C97" s="3" t="s">
        <v>1</v>
      </c>
      <c r="D97" s="3" t="s">
        <v>2</v>
      </c>
      <c r="E97" s="3" t="s">
        <v>3</v>
      </c>
      <c r="F97" s="3" t="s">
        <v>4</v>
      </c>
      <c r="G97" s="3" t="s">
        <v>5</v>
      </c>
      <c r="H97" s="3" t="s">
        <v>6</v>
      </c>
      <c r="I97" s="3" t="s">
        <v>7</v>
      </c>
      <c r="J97" s="3" t="s">
        <v>8</v>
      </c>
      <c r="K97" s="3" t="s">
        <v>9</v>
      </c>
      <c r="L97" s="3" t="s">
        <v>10</v>
      </c>
      <c r="M97" s="3" t="s">
        <v>11</v>
      </c>
      <c r="N97" s="3" t="s">
        <v>12</v>
      </c>
      <c r="O97" s="3" t="s">
        <v>13</v>
      </c>
      <c r="P97" s="3" t="s">
        <v>14</v>
      </c>
      <c r="Q97" s="3" t="s">
        <v>15</v>
      </c>
      <c r="R97" s="3" t="s">
        <v>16</v>
      </c>
      <c r="S97" s="3" t="s">
        <v>17</v>
      </c>
      <c r="T97" s="3" t="s">
        <v>18</v>
      </c>
      <c r="U97" s="3" t="s">
        <v>19</v>
      </c>
      <c r="V97" s="3" t="s">
        <v>20</v>
      </c>
      <c r="W97" s="3" t="s">
        <v>21</v>
      </c>
      <c r="X97" s="3" t="s">
        <v>22</v>
      </c>
      <c r="Y97" s="3" t="s">
        <v>23</v>
      </c>
      <c r="Z97" s="3" t="s">
        <v>24</v>
      </c>
      <c r="AA97" s="3" t="s">
        <v>25</v>
      </c>
      <c r="AB97" s="3" t="s">
        <v>26</v>
      </c>
      <c r="AC97" s="3" t="s">
        <v>27</v>
      </c>
      <c r="AD97" s="3" t="s">
        <v>16</v>
      </c>
      <c r="AE97" s="3" t="s">
        <v>28</v>
      </c>
      <c r="AF97" s="3" t="s">
        <v>29</v>
      </c>
    </row>
    <row r="98" customFormat="false" ht="15" hidden="false" customHeight="false" outlineLevel="0" collapsed="false">
      <c r="I98" s="12" t="n">
        <f aca="false">I96</f>
        <v>0</v>
      </c>
      <c r="K98" s="12" t="n">
        <f aca="false">L96+M96+Q96</f>
        <v>169598</v>
      </c>
      <c r="M98" s="12" t="n">
        <f aca="false">J96</f>
        <v>0</v>
      </c>
      <c r="O98" s="12" t="n">
        <f aca="false">S96</f>
        <v>2959000</v>
      </c>
      <c r="Q98" s="12" t="n">
        <f aca="false">K96</f>
        <v>6.2</v>
      </c>
      <c r="U98" s="12" t="n">
        <f aca="false">I98+K98-M98-O98-Q98</f>
        <v>-2789408.2</v>
      </c>
    </row>
    <row r="99" customFormat="false" ht="15" hidden="false" customHeight="false" outlineLevel="0" collapsed="false">
      <c r="I99" s="12" t="n">
        <f aca="false">U96</f>
        <v>292001</v>
      </c>
      <c r="K99" s="12" t="n">
        <f aca="false">X96+Y96+AC96</f>
        <v>184618</v>
      </c>
      <c r="M99" s="12" t="n">
        <f aca="false">V96</f>
        <v>303750</v>
      </c>
      <c r="O99" s="12" t="n">
        <f aca="false">AE96</f>
        <v>230000</v>
      </c>
      <c r="Q99" s="12" t="n">
        <f aca="false">W96</f>
        <v>0</v>
      </c>
      <c r="U99" s="12" t="n">
        <f aca="false">I99+K99-M99-O99-Q99</f>
        <v>-57131</v>
      </c>
    </row>
    <row r="100" customFormat="false" ht="15" hidden="false" customHeight="false" outlineLevel="0" collapsed="false">
      <c r="I100" s="9" t="s">
        <v>113</v>
      </c>
      <c r="J100" s="9"/>
      <c r="K100" s="9" t="s">
        <v>114</v>
      </c>
      <c r="L100" s="9"/>
      <c r="M100" s="9" t="s">
        <v>115</v>
      </c>
      <c r="N100" s="9"/>
      <c r="O100" s="9" t="s">
        <v>75</v>
      </c>
      <c r="P100" s="9"/>
      <c r="Q100" s="9" t="s">
        <v>116</v>
      </c>
      <c r="R100" s="9"/>
      <c r="S100" s="9" t="s">
        <v>117</v>
      </c>
    </row>
    <row r="101" customFormat="false" ht="15" hidden="false" customHeight="false" outlineLevel="0" collapsed="false">
      <c r="I101" s="6" t="n">
        <f aca="false">I96+U96</f>
        <v>292001</v>
      </c>
      <c r="J101" s="9"/>
      <c r="K101" s="6" t="n">
        <f aca="false">L96+M96+X96+Y96+Q96+AC96</f>
        <v>354216</v>
      </c>
      <c r="L101" s="9"/>
      <c r="M101" s="6" t="n">
        <f aca="false">J96+V96</f>
        <v>303750</v>
      </c>
      <c r="N101" s="9"/>
      <c r="O101" s="6" t="n">
        <f aca="false">SUM(O98:O100)</f>
        <v>3189000</v>
      </c>
      <c r="P101" s="9"/>
      <c r="Q101" s="6" t="n">
        <f aca="false">W96+K96</f>
        <v>6.2</v>
      </c>
      <c r="R101" s="9"/>
      <c r="S101" s="6" t="n">
        <f aca="false">T96+AF96</f>
        <v>41460.25</v>
      </c>
    </row>
    <row r="103" customFormat="false" ht="15" hidden="false" customHeight="false" outlineLevel="0" collapsed="false">
      <c r="L103" s="1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G96"/>
  <sheetViews>
    <sheetView showFormulas="false" showGridLines="true" showRowColHeaders="true" showZeros="true" rightToLeft="false" tabSelected="false" showOutlineSymbols="true" defaultGridColor="true" view="normal" topLeftCell="X80" colorId="64" zoomScale="100" zoomScaleNormal="100" zoomScalePageLayoutView="100" workbookViewId="0">
      <selection pane="topLeft" activeCell="AF4" activeCellId="0" sqref="AF4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9"/>
    <col collapsed="false" customWidth="true" hidden="false" outlineLevel="0" max="8" min="4" style="0" width="9.14"/>
    <col collapsed="false" customWidth="true" hidden="false" outlineLevel="0" max="9" min="9" style="0" width="11.43"/>
    <col collapsed="false" customWidth="true" hidden="false" outlineLevel="0" max="10" min="10" style="0" width="9.14"/>
    <col collapsed="false" customWidth="true" hidden="false" outlineLevel="0" max="12" min="11" style="0" width="9.57"/>
    <col collapsed="false" customWidth="true" hidden="false" outlineLevel="0" max="13" min="13" style="0" width="11.71"/>
    <col collapsed="false" customWidth="true" hidden="false" outlineLevel="0" max="14" min="14" style="0" width="9.14"/>
    <col collapsed="false" customWidth="true" hidden="false" outlineLevel="0" max="15" min="15" style="0" width="10.57"/>
    <col collapsed="false" customWidth="true" hidden="false" outlineLevel="0" max="16" min="16" style="0" width="11.14"/>
    <col collapsed="false" customWidth="true" hidden="false" outlineLevel="0" max="17" min="17" style="0" width="9.14"/>
    <col collapsed="false" customWidth="true" hidden="false" outlineLevel="0" max="18" min="18" style="0" width="10.57"/>
    <col collapsed="false" customWidth="true" hidden="false" outlineLevel="0" max="19" min="19" style="0" width="14.71"/>
    <col collapsed="false" customWidth="true" hidden="false" outlineLevel="0" max="20" min="20" style="0" width="10.57"/>
    <col collapsed="false" customWidth="true" hidden="false" outlineLevel="0" max="21" min="21" style="0" width="11.57"/>
    <col collapsed="false" customWidth="true" hidden="false" outlineLevel="0" max="22" min="22" style="0" width="11.85"/>
    <col collapsed="false" customWidth="true" hidden="false" outlineLevel="0" max="25" min="25" style="0" width="9.57"/>
    <col collapsed="false" customWidth="true" hidden="false" outlineLevel="0" max="28" min="28" style="0" width="10.29"/>
    <col collapsed="false" customWidth="true" hidden="false" outlineLevel="0" max="31" min="30" style="0" width="10.57"/>
    <col collapsed="false" customWidth="true" hidden="false" outlineLevel="0" max="32" min="32" style="0" width="12.86"/>
  </cols>
  <sheetData>
    <row r="3" customFormat="false" ht="44.8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46283.28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4022.02</v>
      </c>
      <c r="AG4" s="1"/>
    </row>
    <row r="5" customFormat="false" ht="15" hidden="false" customHeight="false" outlineLevel="0" collapsed="false">
      <c r="B5" s="8" t="s">
        <v>118</v>
      </c>
      <c r="C5" s="9" t="s">
        <v>32</v>
      </c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46283.28</v>
      </c>
      <c r="U5" s="6"/>
      <c r="V5" s="6"/>
      <c r="W5" s="6"/>
      <c r="X5" s="6"/>
      <c r="Y5" s="6" t="n">
        <v>25819</v>
      </c>
      <c r="Z5" s="6"/>
      <c r="AA5" s="6"/>
      <c r="AB5" s="6"/>
      <c r="AC5" s="6"/>
      <c r="AD5" s="6"/>
      <c r="AE5" s="6"/>
      <c r="AF5" s="6" t="n">
        <f aca="false">AF4+(U5+X5+Y5+AB5+AC5+AD5)-(V5+W5+Z5+AA5+AE5)</f>
        <v>29841.02</v>
      </c>
    </row>
    <row r="6" customFormat="false" ht="15" hidden="false" customHeight="false" outlineLevel="0" collapsed="false">
      <c r="B6" s="8" t="s">
        <v>119</v>
      </c>
      <c r="C6" s="9" t="s">
        <v>36</v>
      </c>
      <c r="D6" s="9"/>
      <c r="E6" s="9"/>
      <c r="F6" s="9"/>
      <c r="G6" s="9"/>
      <c r="H6" s="10" t="n">
        <f aca="false">H5+D6-G6</f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46283.28</v>
      </c>
      <c r="U6" s="6" t="n">
        <v>5000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34841.02</v>
      </c>
    </row>
    <row r="7" customFormat="false" ht="15" hidden="false" customHeight="false" outlineLevel="0" collapsed="false">
      <c r="B7" s="8" t="s">
        <v>120</v>
      </c>
      <c r="C7" s="9" t="s">
        <v>36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46283.28</v>
      </c>
      <c r="U7" s="6" t="n">
        <v>10000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44841.02</v>
      </c>
    </row>
    <row r="8" customFormat="false" ht="15" hidden="false" customHeight="false" outlineLevel="0" collapsed="false">
      <c r="B8" s="8" t="s">
        <v>121</v>
      </c>
      <c r="C8" s="9" t="s">
        <v>122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46283.28</v>
      </c>
      <c r="U8" s="6" t="n">
        <v>10000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54841.02</v>
      </c>
    </row>
    <row r="9" customFormat="false" ht="15" hidden="false" customHeight="false" outlineLevel="0" collapsed="false">
      <c r="B9" s="8" t="s">
        <v>123</v>
      </c>
      <c r="C9" s="9" t="s">
        <v>34</v>
      </c>
      <c r="D9" s="9"/>
      <c r="E9" s="9"/>
      <c r="F9" s="9"/>
      <c r="G9" s="9"/>
      <c r="H9" s="10" t="n">
        <f aca="false">H8+D9-G9</f>
        <v>0</v>
      </c>
      <c r="I9" s="6"/>
      <c r="J9" s="6"/>
      <c r="K9" s="6"/>
      <c r="L9" s="6" t="n">
        <v>325</v>
      </c>
      <c r="M9" s="6"/>
      <c r="N9" s="6"/>
      <c r="O9" s="6"/>
      <c r="P9" s="6"/>
      <c r="Q9" s="6"/>
      <c r="R9" s="6"/>
      <c r="S9" s="6"/>
      <c r="T9" s="6" t="n">
        <f aca="false">T8+(I9+L9+M9+P9+Q9+R9)-(J9+K9+N9+O9+S9)</f>
        <v>46608.28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54841.02</v>
      </c>
    </row>
    <row r="10" customFormat="false" ht="15" hidden="false" customHeight="false" outlineLevel="0" collapsed="false">
      <c r="B10" s="8" t="s">
        <v>124</v>
      </c>
      <c r="C10" s="9" t="s">
        <v>46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46608.28</v>
      </c>
      <c r="U10" s="6" t="n">
        <v>10000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64841.02</v>
      </c>
    </row>
    <row r="11" customFormat="false" ht="15" hidden="false" customHeight="false" outlineLevel="0" collapsed="false">
      <c r="B11" s="8" t="s">
        <v>125</v>
      </c>
      <c r="C11" s="9" t="s">
        <v>75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46608.28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 t="n">
        <v>30000</v>
      </c>
      <c r="AF11" s="6" t="n">
        <f aca="false">AF10+(U11+X11+Y11+AB11+AC11+AD11)-(V11+W11+Z11+AA11+AE11)</f>
        <v>34841.02</v>
      </c>
    </row>
    <row r="12" customFormat="false" ht="15" hidden="false" customHeight="false" outlineLevel="0" collapsed="false">
      <c r="B12" s="8" t="s">
        <v>126</v>
      </c>
      <c r="C12" s="9" t="s">
        <v>3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/>
      <c r="M12" s="6"/>
      <c r="N12" s="6"/>
      <c r="O12" s="6"/>
      <c r="P12" s="6" t="n">
        <v>-44000</v>
      </c>
      <c r="Q12" s="6"/>
      <c r="R12" s="6"/>
      <c r="S12" s="6"/>
      <c r="T12" s="6" t="n">
        <f aca="false">T11+(I12+L12+M12+P12+Q12+R12)-(J12+K12+N12+O12+S12)</f>
        <v>2608.28</v>
      </c>
      <c r="U12" s="6"/>
      <c r="V12" s="6"/>
      <c r="W12" s="6"/>
      <c r="X12" s="6"/>
      <c r="Y12" s="6"/>
      <c r="Z12" s="6"/>
      <c r="AA12" s="6"/>
      <c r="AB12" s="6" t="n">
        <v>44000</v>
      </c>
      <c r="AC12" s="6"/>
      <c r="AD12" s="6"/>
      <c r="AE12" s="6"/>
      <c r="AF12" s="6" t="n">
        <f aca="false">AF11+(U12+X12+Y12+AB12+AC12+AD12)-(V12+W12+Z12+AA12+AE12)</f>
        <v>78841.02</v>
      </c>
    </row>
    <row r="13" customFormat="false" ht="15" hidden="false" customHeight="false" outlineLevel="0" collapsed="false">
      <c r="B13" s="8" t="s">
        <v>127</v>
      </c>
      <c r="C13" s="9" t="s">
        <v>52</v>
      </c>
      <c r="D13" s="9"/>
      <c r="E13" s="9"/>
      <c r="F13" s="9"/>
      <c r="G13" s="9"/>
      <c r="H13" s="10" t="n">
        <f aca="false">H12+D13-G13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2608.28</v>
      </c>
      <c r="U13" s="6" t="n">
        <v>50000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128841.02</v>
      </c>
    </row>
    <row r="14" customFormat="false" ht="15" hidden="false" customHeight="false" outlineLevel="0" collapsed="false">
      <c r="B14" s="8" t="s">
        <v>128</v>
      </c>
      <c r="C14" s="9" t="s">
        <v>70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2608.28</v>
      </c>
      <c r="U14" s="6"/>
      <c r="V14" s="6" t="n">
        <v>47500</v>
      </c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81341.02</v>
      </c>
    </row>
    <row r="15" customFormat="false" ht="15" hidden="false" customHeight="false" outlineLevel="0" collapsed="false">
      <c r="B15" s="8" t="s">
        <v>128</v>
      </c>
      <c r="C15" s="9" t="s">
        <v>50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2608.28</v>
      </c>
      <c r="U15" s="6" t="n">
        <v>25000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106341.02</v>
      </c>
    </row>
    <row r="16" customFormat="false" ht="15" hidden="false" customHeight="false" outlineLevel="0" collapsed="false">
      <c r="B16" s="8" t="s">
        <v>129</v>
      </c>
      <c r="C16" s="9" t="s">
        <v>64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2608.28</v>
      </c>
      <c r="U16" s="6"/>
      <c r="V16" s="6" t="n">
        <v>9500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96841.02</v>
      </c>
    </row>
    <row r="17" customFormat="false" ht="15" hidden="false" customHeight="false" outlineLevel="0" collapsed="false">
      <c r="B17" s="8" t="s">
        <v>130</v>
      </c>
      <c r="C17" s="9" t="s">
        <v>131</v>
      </c>
      <c r="D17" s="9"/>
      <c r="E17" s="9"/>
      <c r="F17" s="9"/>
      <c r="G17" s="9"/>
      <c r="H17" s="10" t="n">
        <f aca="false">H16+D17-G17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2608.28</v>
      </c>
      <c r="U17" s="6"/>
      <c r="V17" s="6" t="n">
        <v>5000</v>
      </c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91841.02</v>
      </c>
    </row>
    <row r="18" customFormat="false" ht="15" hidden="false" customHeight="false" outlineLevel="0" collapsed="false">
      <c r="B18" s="8" t="s">
        <v>132</v>
      </c>
      <c r="C18" s="9" t="s">
        <v>133</v>
      </c>
      <c r="D18" s="9"/>
      <c r="E18" s="9"/>
      <c r="F18" s="9"/>
      <c r="G18" s="9"/>
      <c r="H18" s="10" t="n">
        <f aca="false">H17+D18-G18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2608.28</v>
      </c>
      <c r="U18" s="6"/>
      <c r="V18" s="6" t="n">
        <v>42000</v>
      </c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49841.02</v>
      </c>
    </row>
    <row r="19" customFormat="false" ht="15" hidden="false" customHeight="false" outlineLevel="0" collapsed="false">
      <c r="B19" s="8" t="s">
        <v>132</v>
      </c>
      <c r="C19" s="9" t="s">
        <v>58</v>
      </c>
      <c r="D19" s="9"/>
      <c r="E19" s="9"/>
      <c r="F19" s="9"/>
      <c r="G19" s="9"/>
      <c r="H19" s="10" t="n">
        <f aca="false">H18+D19-G19</f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2608.28</v>
      </c>
      <c r="U19" s="6"/>
      <c r="V19" s="6" t="n">
        <v>42500</v>
      </c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7341.02</v>
      </c>
    </row>
    <row r="20" customFormat="false" ht="15" hidden="false" customHeight="false" outlineLevel="0" collapsed="false">
      <c r="B20" s="8" t="s">
        <v>134</v>
      </c>
      <c r="C20" s="9" t="s">
        <v>80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2608.28</v>
      </c>
      <c r="U20" s="6" t="n">
        <v>10000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17341.02</v>
      </c>
    </row>
    <row r="21" customFormat="false" ht="15" hidden="false" customHeight="false" outlineLevel="0" collapsed="false">
      <c r="B21" s="8" t="s">
        <v>134</v>
      </c>
      <c r="C21" s="9" t="s">
        <v>60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2608.28</v>
      </c>
      <c r="U21" s="6"/>
      <c r="V21" s="6" t="n">
        <v>12500</v>
      </c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4841.02</v>
      </c>
    </row>
    <row r="22" customFormat="false" ht="15" hidden="false" customHeight="false" outlineLevel="0" collapsed="false">
      <c r="B22" s="8" t="s">
        <v>135</v>
      </c>
      <c r="C22" s="9" t="s">
        <v>38</v>
      </c>
      <c r="D22" s="9"/>
      <c r="E22" s="9"/>
      <c r="F22" s="9"/>
      <c r="G22" s="9"/>
      <c r="H22" s="10" t="n">
        <f aca="false">H21+D22-G22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2608.28</v>
      </c>
      <c r="U22" s="6" t="n">
        <v>10000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14841.02</v>
      </c>
    </row>
    <row r="23" customFormat="false" ht="15" hidden="false" customHeight="false" outlineLevel="0" collapsed="false">
      <c r="B23" s="8" t="s">
        <v>135</v>
      </c>
      <c r="C23" s="9" t="s">
        <v>60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2608.28</v>
      </c>
      <c r="U23" s="6" t="n">
        <v>0</v>
      </c>
      <c r="V23" s="6" t="n">
        <v>5000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9841.02</v>
      </c>
    </row>
    <row r="24" customFormat="false" ht="15" hidden="false" customHeight="false" outlineLevel="0" collapsed="false">
      <c r="B24" s="8" t="s">
        <v>136</v>
      </c>
      <c r="C24" s="9" t="s">
        <v>48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2608.28</v>
      </c>
      <c r="U24" s="6" t="n">
        <v>25000</v>
      </c>
      <c r="V24" s="6" t="n">
        <v>0</v>
      </c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34841.02</v>
      </c>
    </row>
    <row r="25" customFormat="false" ht="15" hidden="false" customHeight="false" outlineLevel="0" collapsed="false">
      <c r="B25" s="8" t="s">
        <v>137</v>
      </c>
      <c r="C25" s="9" t="s">
        <v>34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2608.28</v>
      </c>
      <c r="U25" s="6"/>
      <c r="V25" s="6"/>
      <c r="W25" s="6"/>
      <c r="X25" s="6" t="n">
        <v>357</v>
      </c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35198.02</v>
      </c>
    </row>
    <row r="26" customFormat="false" ht="15" hidden="false" customHeight="false" outlineLevel="0" collapsed="false">
      <c r="B26" s="8" t="s">
        <v>138</v>
      </c>
      <c r="C26" s="9" t="s">
        <v>32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 t="n">
        <v>3285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5893.28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35198.02</v>
      </c>
    </row>
    <row r="27" customFormat="false" ht="15" hidden="false" customHeight="false" outlineLevel="0" collapsed="false">
      <c r="B27" s="8" t="s">
        <v>138</v>
      </c>
      <c r="C27" s="9" t="s">
        <v>32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5893.28</v>
      </c>
      <c r="U27" s="6"/>
      <c r="V27" s="6"/>
      <c r="W27" s="6"/>
      <c r="X27" s="6"/>
      <c r="Y27" s="6" t="n">
        <v>3464</v>
      </c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38662.02</v>
      </c>
    </row>
    <row r="28" customFormat="false" ht="15" hidden="false" customHeight="false" outlineLevel="0" collapsed="false">
      <c r="B28" s="8" t="s">
        <v>138</v>
      </c>
      <c r="C28" s="9" t="s">
        <v>139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5893.28</v>
      </c>
      <c r="U28" s="6"/>
      <c r="V28" s="6" t="n">
        <v>15000</v>
      </c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23662.02</v>
      </c>
    </row>
    <row r="29" customFormat="false" ht="15" hidden="false" customHeight="false" outlineLevel="0" collapsed="false">
      <c r="B29" s="8" t="s">
        <v>138</v>
      </c>
      <c r="C29" s="9" t="s">
        <v>44</v>
      </c>
      <c r="D29" s="9"/>
      <c r="E29" s="9"/>
      <c r="F29" s="9"/>
      <c r="G29" s="9"/>
      <c r="H29" s="10" t="n">
        <f aca="false">H28+D29-G29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5893.28</v>
      </c>
      <c r="U29" s="6" t="n">
        <v>5000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28662.02</v>
      </c>
    </row>
    <row r="30" customFormat="false" ht="15" hidden="false" customHeight="false" outlineLevel="0" collapsed="false">
      <c r="B30" s="8" t="s">
        <v>140</v>
      </c>
      <c r="C30" s="9" t="s">
        <v>72</v>
      </c>
      <c r="D30" s="9"/>
      <c r="E30" s="9"/>
      <c r="F30" s="9"/>
      <c r="G30" s="9"/>
      <c r="H30" s="10" t="n">
        <f aca="false">H29+D30-G30</f>
        <v>0</v>
      </c>
      <c r="I30" s="6"/>
      <c r="J30" s="6"/>
      <c r="K30" s="6" t="n">
        <v>1.18</v>
      </c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5892.1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28662.02</v>
      </c>
    </row>
    <row r="31" customFormat="false" ht="15" hidden="false" customHeight="false" outlineLevel="0" collapsed="false">
      <c r="B31" s="8" t="s">
        <v>141</v>
      </c>
      <c r="C31" s="9" t="s">
        <v>32</v>
      </c>
      <c r="D31" s="9"/>
      <c r="E31" s="9"/>
      <c r="F31" s="9"/>
      <c r="G31" s="9"/>
      <c r="H31" s="10" t="n">
        <f aca="false">H30+D31-G31</f>
        <v>0</v>
      </c>
      <c r="I31" s="6"/>
      <c r="J31" s="6"/>
      <c r="K31" s="6"/>
      <c r="L31" s="6"/>
      <c r="M31" s="6" t="n">
        <v>41062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46954.1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28662.02</v>
      </c>
    </row>
    <row r="32" customFormat="false" ht="15" hidden="false" customHeight="false" outlineLevel="0" collapsed="false">
      <c r="B32" s="8" t="s">
        <v>141</v>
      </c>
      <c r="C32" s="9" t="s">
        <v>67</v>
      </c>
      <c r="D32" s="9"/>
      <c r="E32" s="9"/>
      <c r="F32" s="9"/>
      <c r="G32" s="9"/>
      <c r="H32" s="10" t="n">
        <f aca="false">H31+D32-G32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46954.1</v>
      </c>
      <c r="U32" s="6"/>
      <c r="V32" s="6" t="n">
        <v>3500</v>
      </c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25162.02</v>
      </c>
    </row>
    <row r="33" customFormat="false" ht="15" hidden="false" customHeight="false" outlineLevel="0" collapsed="false">
      <c r="B33" s="8" t="s">
        <v>141</v>
      </c>
      <c r="C33" s="9" t="s">
        <v>60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46954.1</v>
      </c>
      <c r="U33" s="6"/>
      <c r="V33" s="6" t="n">
        <v>7500</v>
      </c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17662.02</v>
      </c>
    </row>
    <row r="34" customFormat="false" ht="15" hidden="false" customHeight="false" outlineLevel="0" collapsed="false">
      <c r="B34" s="8" t="s">
        <v>142</v>
      </c>
      <c r="C34" s="9" t="s">
        <v>32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46954.1</v>
      </c>
      <c r="U34" s="6"/>
      <c r="V34" s="6"/>
      <c r="W34" s="6"/>
      <c r="X34" s="6"/>
      <c r="Y34" s="6" t="n">
        <v>25819</v>
      </c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43481.02</v>
      </c>
    </row>
    <row r="35" customFormat="false" ht="15" hidden="false" customHeight="false" outlineLevel="0" collapsed="false">
      <c r="B35" s="8" t="s">
        <v>142</v>
      </c>
      <c r="C35" s="9" t="s">
        <v>139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46954.1</v>
      </c>
      <c r="U35" s="6"/>
      <c r="V35" s="6" t="n">
        <v>3600</v>
      </c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39881.02</v>
      </c>
    </row>
    <row r="36" customFormat="false" ht="15" hidden="false" customHeight="false" outlineLevel="0" collapsed="false">
      <c r="B36" s="8" t="s">
        <v>143</v>
      </c>
      <c r="C36" s="9" t="s">
        <v>3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/>
      <c r="N36" s="6"/>
      <c r="O36" s="6"/>
      <c r="P36" s="6" t="n">
        <v>-44500</v>
      </c>
      <c r="Q36" s="6"/>
      <c r="R36" s="6"/>
      <c r="S36" s="6"/>
      <c r="T36" s="6" t="n">
        <f aca="false">T35+(I36+L36+M36+P36+Q36+R36)-(J36+K36+N36+O36+S36)</f>
        <v>2454.1</v>
      </c>
      <c r="U36" s="6"/>
      <c r="V36" s="6"/>
      <c r="W36" s="6"/>
      <c r="X36" s="6"/>
      <c r="Y36" s="6"/>
      <c r="Z36" s="6"/>
      <c r="AA36" s="6"/>
      <c r="AB36" s="6" t="n">
        <v>44500</v>
      </c>
      <c r="AC36" s="6"/>
      <c r="AD36" s="6"/>
      <c r="AE36" s="6"/>
      <c r="AF36" s="6" t="n">
        <f aca="false">AF35+(U36+X36+Y36+AB36+AC36+AD36)-(V36+W36+Z36+AA36+AE36)</f>
        <v>84381.02</v>
      </c>
    </row>
    <row r="37" customFormat="false" ht="15" hidden="false" customHeight="false" outlineLevel="0" collapsed="false">
      <c r="B37" s="8" t="s">
        <v>144</v>
      </c>
      <c r="C37" s="9" t="s">
        <v>145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2454.1</v>
      </c>
      <c r="U37" s="6" t="n">
        <v>50000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134381.02</v>
      </c>
    </row>
    <row r="38" customFormat="false" ht="15" hidden="false" customHeight="false" outlineLevel="0" collapsed="false">
      <c r="B38" s="8" t="s">
        <v>144</v>
      </c>
      <c r="C38" s="9" t="s">
        <v>146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2454.1</v>
      </c>
      <c r="U38" s="6"/>
      <c r="V38" s="6" t="n">
        <v>50000</v>
      </c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84381.02</v>
      </c>
    </row>
    <row r="39" customFormat="false" ht="15" hidden="false" customHeight="false" outlineLevel="0" collapsed="false">
      <c r="B39" s="8" t="s">
        <v>147</v>
      </c>
      <c r="C39" s="9" t="s">
        <v>34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 t="n">
        <v>211</v>
      </c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2665.1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84381.02</v>
      </c>
    </row>
    <row r="40" customFormat="false" ht="15" hidden="false" customHeight="false" outlineLevel="0" collapsed="false">
      <c r="B40" s="8" t="s">
        <v>148</v>
      </c>
      <c r="C40" s="9" t="s">
        <v>60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2665.1</v>
      </c>
      <c r="U40" s="6"/>
      <c r="V40" s="6" t="n">
        <v>14000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70381.02</v>
      </c>
    </row>
    <row r="41" customFormat="false" ht="15" hidden="false" customHeight="false" outlineLevel="0" collapsed="false">
      <c r="B41" s="8" t="s">
        <v>148</v>
      </c>
      <c r="C41" s="9" t="s">
        <v>149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2665.1</v>
      </c>
      <c r="U41" s="6"/>
      <c r="V41" s="6" t="n">
        <v>27000</v>
      </c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43381.02</v>
      </c>
    </row>
    <row r="42" customFormat="false" ht="15" hidden="false" customHeight="false" outlineLevel="0" collapsed="false">
      <c r="B42" s="8" t="s">
        <v>148</v>
      </c>
      <c r="C42" s="9" t="s">
        <v>149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2665.1</v>
      </c>
      <c r="U42" s="6"/>
      <c r="V42" s="6" t="n">
        <v>30000</v>
      </c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13381.02</v>
      </c>
    </row>
    <row r="43" customFormat="false" ht="15" hidden="false" customHeight="false" outlineLevel="0" collapsed="false">
      <c r="B43" s="8" t="s">
        <v>150</v>
      </c>
      <c r="C43" s="9" t="s">
        <v>151</v>
      </c>
      <c r="D43" s="9"/>
      <c r="E43" s="9"/>
      <c r="F43" s="9"/>
      <c r="G43" s="9"/>
      <c r="H43" s="10" t="n">
        <f aca="false">H42+D43-G43</f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2665.1</v>
      </c>
      <c r="U43" s="6"/>
      <c r="V43" s="6"/>
      <c r="W43" s="6"/>
      <c r="X43" s="6"/>
      <c r="Y43" s="6"/>
      <c r="Z43" s="6"/>
      <c r="AA43" s="6"/>
      <c r="AB43" s="6"/>
      <c r="AC43" s="6" t="n">
        <v>21150</v>
      </c>
      <c r="AD43" s="6"/>
      <c r="AE43" s="6"/>
      <c r="AF43" s="6" t="n">
        <f aca="false">AF42+(U43+X43+Y43+AB43+AC43+AD43)-(V43+W43+Z43+AA43+AE43)</f>
        <v>34531.02</v>
      </c>
    </row>
    <row r="44" customFormat="false" ht="15" hidden="false" customHeight="false" outlineLevel="0" collapsed="false">
      <c r="B44" s="8" t="s">
        <v>152</v>
      </c>
      <c r="C44" s="9" t="s">
        <v>57</v>
      </c>
      <c r="D44" s="9"/>
      <c r="E44" s="9"/>
      <c r="F44" s="9"/>
      <c r="G44" s="9"/>
      <c r="H44" s="10" t="n">
        <f aca="false">H43+D44-G44</f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2665.1</v>
      </c>
      <c r="U44" s="6"/>
      <c r="V44" s="6" t="n">
        <v>5000</v>
      </c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29531.02</v>
      </c>
    </row>
    <row r="45" customFormat="false" ht="15" hidden="false" customHeight="false" outlineLevel="0" collapsed="false">
      <c r="B45" s="8" t="s">
        <v>153</v>
      </c>
      <c r="C45" s="9" t="s">
        <v>32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2665.1</v>
      </c>
      <c r="U45" s="6"/>
      <c r="V45" s="6"/>
      <c r="W45" s="6"/>
      <c r="X45" s="6"/>
      <c r="Y45" s="6" t="n">
        <v>472</v>
      </c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30003.02</v>
      </c>
    </row>
    <row r="46" customFormat="false" ht="15" hidden="false" customHeight="false" outlineLevel="0" collapsed="false">
      <c r="B46" s="8" t="s">
        <v>154</v>
      </c>
      <c r="C46" s="9" t="s">
        <v>95</v>
      </c>
      <c r="D46" s="9"/>
      <c r="E46" s="9"/>
      <c r="F46" s="9"/>
      <c r="G46" s="9"/>
      <c r="H46" s="10" t="n">
        <f aca="false">H45+D46-G46</f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2665.1</v>
      </c>
      <c r="U46" s="6" t="n">
        <v>1000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31003.02</v>
      </c>
    </row>
    <row r="47" customFormat="false" ht="15" hidden="false" customHeight="false" outlineLevel="0" collapsed="false">
      <c r="B47" s="8" t="s">
        <v>154</v>
      </c>
      <c r="C47" s="9" t="s">
        <v>155</v>
      </c>
      <c r="D47" s="9"/>
      <c r="E47" s="9"/>
      <c r="F47" s="9"/>
      <c r="G47" s="9"/>
      <c r="H47" s="10" t="n">
        <f aca="false">H46+D47-G47</f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2665.1</v>
      </c>
      <c r="U47" s="6" t="n">
        <v>5000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36003.02</v>
      </c>
    </row>
    <row r="48" customFormat="false" ht="15" hidden="false" customHeight="false" outlineLevel="0" collapsed="false">
      <c r="B48" s="8" t="s">
        <v>154</v>
      </c>
      <c r="C48" s="9" t="s">
        <v>155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2665.1</v>
      </c>
      <c r="U48" s="6" t="n">
        <v>95000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131003.02</v>
      </c>
    </row>
    <row r="49" customFormat="false" ht="15" hidden="false" customHeight="false" outlineLevel="0" collapsed="false">
      <c r="B49" s="8" t="s">
        <v>156</v>
      </c>
      <c r="C49" s="9" t="s">
        <v>75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2665.1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 t="n">
        <v>125000</v>
      </c>
      <c r="AF49" s="6" t="n">
        <f aca="false">AF48+(U49+X49+Y49+AB49+AC49+AD49)-(V49+W49+Z49+AA49+AE49)</f>
        <v>6003.02000000002</v>
      </c>
    </row>
    <row r="50" customFormat="false" ht="15" hidden="false" customHeight="false" outlineLevel="0" collapsed="false">
      <c r="B50" s="8" t="s">
        <v>157</v>
      </c>
      <c r="C50" s="9" t="s">
        <v>72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 t="n">
        <v>0.89</v>
      </c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2664.21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6003.02000000002</v>
      </c>
    </row>
    <row r="51" customFormat="false" ht="15" hidden="false" customHeight="false" outlineLevel="0" collapsed="false">
      <c r="B51" s="8" t="s">
        <v>158</v>
      </c>
      <c r="C51" s="9" t="s">
        <v>34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2664.21</v>
      </c>
      <c r="U51" s="6"/>
      <c r="V51" s="6"/>
      <c r="W51" s="6"/>
      <c r="X51" s="6" t="n">
        <v>205</v>
      </c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6208.02000000002</v>
      </c>
    </row>
    <row r="52" customFormat="false" ht="15" hidden="false" customHeight="false" outlineLevel="0" collapsed="false">
      <c r="B52" s="8" t="s">
        <v>159</v>
      </c>
      <c r="C52" s="9" t="s">
        <v>32</v>
      </c>
      <c r="D52" s="9"/>
      <c r="E52" s="9"/>
      <c r="F52" s="9"/>
      <c r="G52" s="9"/>
      <c r="H52" s="10" t="n">
        <f aca="false">H51+D52-G52</f>
        <v>0</v>
      </c>
      <c r="I52" s="6"/>
      <c r="J52" s="6"/>
      <c r="K52" s="6"/>
      <c r="L52" s="6"/>
      <c r="M52" s="6" t="n">
        <v>3285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5949.21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6208.02000000002</v>
      </c>
    </row>
    <row r="53" customFormat="false" ht="15" hidden="false" customHeight="false" outlineLevel="0" collapsed="false">
      <c r="B53" s="8" t="s">
        <v>159</v>
      </c>
      <c r="C53" s="9" t="s">
        <v>32</v>
      </c>
      <c r="D53" s="9"/>
      <c r="E53" s="9"/>
      <c r="F53" s="9"/>
      <c r="G53" s="9"/>
      <c r="H53" s="10" t="n">
        <f aca="false">H52+D53-G53</f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5949.21</v>
      </c>
      <c r="U53" s="6"/>
      <c r="V53" s="6"/>
      <c r="W53" s="6"/>
      <c r="X53" s="6"/>
      <c r="Y53" s="6" t="n">
        <v>3465</v>
      </c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9673.02000000002</v>
      </c>
    </row>
    <row r="54" customFormat="false" ht="15" hidden="false" customHeight="false" outlineLevel="0" collapsed="false">
      <c r="B54" s="8" t="s">
        <v>160</v>
      </c>
      <c r="C54" s="9" t="s">
        <v>32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 t="n">
        <v>41077</v>
      </c>
      <c r="N54" s="6"/>
      <c r="O54" s="6"/>
      <c r="P54" s="6"/>
      <c r="Q54" s="6"/>
      <c r="R54" s="6"/>
      <c r="S54" s="6"/>
      <c r="T54" s="6" t="n">
        <f aca="false">T53+(I54+L54+M54+P54+Q54+R54)-(J54+K54+N54+O54+S54)</f>
        <v>47026.21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9673.02000000002</v>
      </c>
    </row>
    <row r="55" customFormat="false" ht="15" hidden="false" customHeight="false" outlineLevel="0" collapsed="false">
      <c r="B55" s="8" t="s">
        <v>161</v>
      </c>
      <c r="C55" s="9" t="s">
        <v>3</v>
      </c>
      <c r="D55" s="9"/>
      <c r="E55" s="9"/>
      <c r="F55" s="9"/>
      <c r="G55" s="9"/>
      <c r="H55" s="10" t="n">
        <f aca="false">H54+D55-G55</f>
        <v>0</v>
      </c>
      <c r="I55" s="6"/>
      <c r="J55" s="6"/>
      <c r="K55" s="6"/>
      <c r="L55" s="6"/>
      <c r="M55" s="6"/>
      <c r="N55" s="6"/>
      <c r="O55" s="6"/>
      <c r="P55" s="6" t="n">
        <v>-45000</v>
      </c>
      <c r="Q55" s="6"/>
      <c r="R55" s="6"/>
      <c r="S55" s="6"/>
      <c r="T55" s="6" t="n">
        <f aca="false">T54+(I55+L55+M55+P55+Q55+R55)-(J55+K55+N55+O55+S55)</f>
        <v>2026.21</v>
      </c>
      <c r="U55" s="6"/>
      <c r="V55" s="6"/>
      <c r="W55" s="6"/>
      <c r="X55" s="6"/>
      <c r="Y55" s="6"/>
      <c r="Z55" s="6"/>
      <c r="AA55" s="6"/>
      <c r="AB55" s="6" t="n">
        <v>45000</v>
      </c>
      <c r="AC55" s="6"/>
      <c r="AD55" s="6"/>
      <c r="AE55" s="6"/>
      <c r="AF55" s="6" t="n">
        <f aca="false">AF54+(U55+X55+Y55+AB55+AC55+AD55)-(V55+W55+Z55+AA55+AE55)</f>
        <v>54673.02</v>
      </c>
    </row>
    <row r="56" customFormat="false" ht="15" hidden="false" customHeight="false" outlineLevel="0" collapsed="false">
      <c r="B56" s="8" t="s">
        <v>162</v>
      </c>
      <c r="C56" s="9" t="s">
        <v>32</v>
      </c>
      <c r="D56" s="9"/>
      <c r="E56" s="9"/>
      <c r="F56" s="9"/>
      <c r="G56" s="9"/>
      <c r="H56" s="10" t="n">
        <f aca="false">H55+D56-G56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2026.21</v>
      </c>
      <c r="U56" s="6"/>
      <c r="V56" s="6"/>
      <c r="W56" s="6"/>
      <c r="X56" s="6"/>
      <c r="Y56" s="6" t="n">
        <v>25819</v>
      </c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80492.02</v>
      </c>
    </row>
    <row r="57" customFormat="false" ht="15" hidden="false" customHeight="false" outlineLevel="0" collapsed="false">
      <c r="B57" s="8" t="s">
        <v>163</v>
      </c>
      <c r="C57" s="9" t="s">
        <v>34</v>
      </c>
      <c r="D57" s="9"/>
      <c r="E57" s="9"/>
      <c r="F57" s="9"/>
      <c r="G57" s="9"/>
      <c r="H57" s="10" t="n">
        <f aca="false">H56+D57-G57</f>
        <v>0</v>
      </c>
      <c r="I57" s="6"/>
      <c r="J57" s="6"/>
      <c r="K57" s="6"/>
      <c r="L57" s="6" t="n">
        <v>35</v>
      </c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2061.21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80492.02</v>
      </c>
    </row>
    <row r="58" customFormat="false" ht="15" hidden="false" customHeight="false" outlineLevel="0" collapsed="false">
      <c r="B58" s="8" t="s">
        <v>164</v>
      </c>
      <c r="C58" s="9" t="s">
        <v>75</v>
      </c>
      <c r="D58" s="9"/>
      <c r="E58" s="9"/>
      <c r="F58" s="9"/>
      <c r="G58" s="9"/>
      <c r="H58" s="10" t="n">
        <f aca="false">H57+D58-G58</f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2061.21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 t="n">
        <v>75000</v>
      </c>
      <c r="AF58" s="6" t="n">
        <f aca="false">AF57+(U58+X58+Y58+AB58+AC58+AD58)-(V58+W58+Z58+AA58+AE58)</f>
        <v>5492.02000000002</v>
      </c>
    </row>
    <row r="59" customFormat="false" ht="15" hidden="false" customHeight="false" outlineLevel="0" collapsed="false">
      <c r="B59" s="8" t="s">
        <v>165</v>
      </c>
      <c r="C59" s="9" t="s">
        <v>151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2061.21</v>
      </c>
      <c r="U59" s="6"/>
      <c r="V59" s="6"/>
      <c r="W59" s="6"/>
      <c r="X59" s="6"/>
      <c r="Y59" s="6"/>
      <c r="Z59" s="6"/>
      <c r="AA59" s="6"/>
      <c r="AB59" s="6"/>
      <c r="AC59" s="6" t="n">
        <v>31910</v>
      </c>
      <c r="AD59" s="6"/>
      <c r="AE59" s="6"/>
      <c r="AF59" s="6" t="n">
        <f aca="false">AF58+(U59+X59+Y59+AB59+AC59+AD59)-(V59+W59+Z59+AA59+AE59)</f>
        <v>37402.02</v>
      </c>
    </row>
    <row r="60" customFormat="false" ht="15" hidden="false" customHeight="false" outlineLevel="0" collapsed="false">
      <c r="B60" s="8" t="s">
        <v>165</v>
      </c>
      <c r="C60" s="9" t="s">
        <v>75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2061.21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 t="n">
        <v>35000</v>
      </c>
      <c r="AF60" s="6" t="n">
        <f aca="false">AF59+(U60+X60+Y60+AB60+AC60+AD60)-(V60+W60+Z60+AA60+AE60)</f>
        <v>2402.02000000002</v>
      </c>
    </row>
    <row r="61" customFormat="false" ht="15" hidden="false" customHeight="false" outlineLevel="0" collapsed="false">
      <c r="B61" s="8" t="s">
        <v>166</v>
      </c>
      <c r="C61" s="9" t="s">
        <v>32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2061.21</v>
      </c>
      <c r="U61" s="6"/>
      <c r="V61" s="6"/>
      <c r="W61" s="6"/>
      <c r="X61" s="6"/>
      <c r="Y61" s="6" t="n">
        <v>472</v>
      </c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2874.02000000002</v>
      </c>
    </row>
    <row r="62" customFormat="false" ht="15" hidden="false" customHeight="false" outlineLevel="0" collapsed="false">
      <c r="B62" s="8" t="s">
        <v>167</v>
      </c>
      <c r="C62" s="9" t="s">
        <v>34</v>
      </c>
      <c r="D62" s="9"/>
      <c r="E62" s="9"/>
      <c r="F62" s="9"/>
      <c r="G62" s="9"/>
      <c r="H62" s="10" t="n">
        <f aca="false">H61+D62-G62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2061.21</v>
      </c>
      <c r="U62" s="6"/>
      <c r="V62" s="6"/>
      <c r="W62" s="6"/>
      <c r="X62" s="6" t="n">
        <v>36</v>
      </c>
      <c r="Y62" s="6" t="n">
        <v>0</v>
      </c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2910.02000000002</v>
      </c>
    </row>
    <row r="63" customFormat="false" ht="15" hidden="false" customHeight="false" outlineLevel="0" collapsed="false">
      <c r="B63" s="8" t="s">
        <v>168</v>
      </c>
      <c r="C63" s="9" t="s">
        <v>32</v>
      </c>
      <c r="D63" s="9"/>
      <c r="E63" s="9"/>
      <c r="F63" s="9"/>
      <c r="G63" s="9"/>
      <c r="H63" s="10" t="n">
        <f aca="false">H62+D63-G63</f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2061.21</v>
      </c>
      <c r="U63" s="6"/>
      <c r="V63" s="6"/>
      <c r="W63" s="6"/>
      <c r="X63" s="6"/>
      <c r="Y63" s="6" t="n">
        <v>3465</v>
      </c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6375.02000000002</v>
      </c>
    </row>
    <row r="64" customFormat="false" ht="15" hidden="false" customHeight="false" outlineLevel="0" collapsed="false">
      <c r="B64" s="8" t="s">
        <v>168</v>
      </c>
      <c r="C64" s="9" t="s">
        <v>32</v>
      </c>
      <c r="D64" s="9"/>
      <c r="E64" s="9"/>
      <c r="F64" s="9"/>
      <c r="G64" s="9"/>
      <c r="H64" s="10" t="n">
        <f aca="false">H63+D64-G64</f>
        <v>0</v>
      </c>
      <c r="I64" s="6"/>
      <c r="J64" s="6"/>
      <c r="K64" s="6"/>
      <c r="L64" s="6"/>
      <c r="M64" s="6" t="n">
        <v>3285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5346.21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6375.02000000002</v>
      </c>
    </row>
    <row r="65" customFormat="false" ht="15" hidden="false" customHeight="false" outlineLevel="0" collapsed="false">
      <c r="B65" s="8" t="s">
        <v>169</v>
      </c>
      <c r="C65" s="9" t="s">
        <v>72</v>
      </c>
      <c r="D65" s="9"/>
      <c r="E65" s="9"/>
      <c r="F65" s="9"/>
      <c r="G65" s="9"/>
      <c r="H65" s="10" t="n">
        <f aca="false">H64+D65-G65</f>
        <v>0</v>
      </c>
      <c r="I65" s="6"/>
      <c r="J65" s="6"/>
      <c r="K65" s="6" t="n">
        <v>0.89</v>
      </c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5345.32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6375.02000000002</v>
      </c>
    </row>
    <row r="66" customFormat="false" ht="15" hidden="false" customHeight="false" outlineLevel="0" collapsed="false">
      <c r="B66" s="8" t="s">
        <v>170</v>
      </c>
      <c r="C66" s="9" t="s">
        <v>32</v>
      </c>
      <c r="D66" s="9"/>
      <c r="E66" s="9"/>
      <c r="F66" s="9"/>
      <c r="G66" s="9"/>
      <c r="H66" s="10" t="n">
        <f aca="false">H65+D66-G66</f>
        <v>0</v>
      </c>
      <c r="I66" s="6"/>
      <c r="J66" s="6"/>
      <c r="K66" s="6"/>
      <c r="L66" s="6"/>
      <c r="M66" s="6" t="n">
        <v>41063</v>
      </c>
      <c r="N66" s="6"/>
      <c r="O66" s="6"/>
      <c r="P66" s="6"/>
      <c r="Q66" s="6"/>
      <c r="R66" s="6"/>
      <c r="S66" s="6"/>
      <c r="T66" s="6" t="n">
        <f aca="false">T65+(I66+L66+M66+P66+Q66+R66)-(J66+K66+N66+O66+S66)</f>
        <v>46408.32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6375.02000000002</v>
      </c>
    </row>
    <row r="67" customFormat="false" ht="15" hidden="false" customHeight="false" outlineLevel="0" collapsed="false">
      <c r="B67" s="8" t="s">
        <v>171</v>
      </c>
      <c r="C67" s="9" t="s">
        <v>34</v>
      </c>
      <c r="D67" s="9"/>
      <c r="E67" s="9"/>
      <c r="F67" s="9"/>
      <c r="G67" s="9"/>
      <c r="H67" s="10" t="n">
        <f aca="false">H66+D67-G67</f>
        <v>0</v>
      </c>
      <c r="I67" s="6"/>
      <c r="J67" s="6"/>
      <c r="K67" s="6"/>
      <c r="L67" s="6" t="n">
        <v>19</v>
      </c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46427.32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6375.02000000002</v>
      </c>
    </row>
    <row r="68" customFormat="false" ht="15" hidden="false" customHeight="false" outlineLevel="0" collapsed="false">
      <c r="B68" s="8" t="s">
        <v>171</v>
      </c>
      <c r="C68" s="9" t="s">
        <v>32</v>
      </c>
      <c r="D68" s="9"/>
      <c r="E68" s="9"/>
      <c r="F68" s="9"/>
      <c r="G68" s="9"/>
      <c r="H68" s="10" t="n">
        <f aca="false">H67+D68-G68</f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46427.32</v>
      </c>
      <c r="U68" s="6"/>
      <c r="V68" s="6"/>
      <c r="W68" s="6"/>
      <c r="X68" s="6"/>
      <c r="Y68" s="6" t="n">
        <v>25819</v>
      </c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32194.02</v>
      </c>
    </row>
    <row r="69" customFormat="false" ht="15" hidden="false" customHeight="false" outlineLevel="0" collapsed="false">
      <c r="B69" s="8" t="s">
        <v>172</v>
      </c>
      <c r="C69" s="9" t="s">
        <v>3</v>
      </c>
      <c r="D69" s="9"/>
      <c r="E69" s="9"/>
      <c r="F69" s="9"/>
      <c r="G69" s="9"/>
      <c r="H69" s="10" t="n">
        <f aca="false">H68+D69-G69</f>
        <v>0</v>
      </c>
      <c r="I69" s="6"/>
      <c r="J69" s="6"/>
      <c r="K69" s="6"/>
      <c r="L69" s="6"/>
      <c r="M69" s="6"/>
      <c r="N69" s="6"/>
      <c r="O69" s="6"/>
      <c r="P69" s="6" t="n">
        <v>-44000</v>
      </c>
      <c r="Q69" s="6"/>
      <c r="R69" s="6"/>
      <c r="S69" s="6"/>
      <c r="T69" s="6" t="n">
        <f aca="false">T68+(I69+L69+M69+P69+Q69+R69)-(J69+K69+N69+O69+S69)</f>
        <v>2427.32</v>
      </c>
      <c r="U69" s="6"/>
      <c r="V69" s="6"/>
      <c r="W69" s="6"/>
      <c r="X69" s="6"/>
      <c r="Y69" s="6"/>
      <c r="Z69" s="6"/>
      <c r="AA69" s="6"/>
      <c r="AB69" s="6" t="n">
        <v>44000</v>
      </c>
      <c r="AC69" s="6"/>
      <c r="AD69" s="6"/>
      <c r="AE69" s="6"/>
      <c r="AF69" s="6" t="n">
        <f aca="false">AF68+(U69+X69+Y69+AB69+AC69+AD69)-(V69+W69+Z69+AA69+AE69)</f>
        <v>76194.02</v>
      </c>
    </row>
    <row r="70" customFormat="false" ht="15" hidden="false" customHeight="false" outlineLevel="0" collapsed="false">
      <c r="B70" s="8" t="s">
        <v>173</v>
      </c>
      <c r="C70" s="9" t="s">
        <v>174</v>
      </c>
      <c r="D70" s="9"/>
      <c r="E70" s="9"/>
      <c r="F70" s="9"/>
      <c r="G70" s="9"/>
      <c r="H70" s="10" t="n">
        <f aca="false">H69+D70-G70</f>
        <v>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2427.32</v>
      </c>
      <c r="U70" s="6" t="n">
        <v>25000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101194.02</v>
      </c>
    </row>
    <row r="71" customFormat="false" ht="15" hidden="false" customHeight="false" outlineLevel="0" collapsed="false">
      <c r="B71" s="8" t="s">
        <v>175</v>
      </c>
      <c r="C71" s="9" t="s">
        <v>75</v>
      </c>
      <c r="D71" s="9"/>
      <c r="E71" s="9"/>
      <c r="F71" s="9"/>
      <c r="G71" s="9"/>
      <c r="H71" s="10" t="n">
        <f aca="false">H70+D71-G71</f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2427.32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 t="n">
        <v>99000</v>
      </c>
      <c r="AF71" s="6" t="n">
        <f aca="false">AF70+(U71+X71+Y71+AB71+AC71+AD71)-(V71+W71+Z71+AA71+AE71)</f>
        <v>2194.02000000002</v>
      </c>
    </row>
    <row r="72" customFormat="false" ht="15" hidden="false" customHeight="false" outlineLevel="0" collapsed="false">
      <c r="B72" s="8" t="s">
        <v>176</v>
      </c>
      <c r="C72" s="9" t="s">
        <v>32</v>
      </c>
      <c r="D72" s="9"/>
      <c r="E72" s="9"/>
      <c r="F72" s="9"/>
      <c r="G72" s="9"/>
      <c r="H72" s="10" t="n">
        <f aca="false">H71+D72-G72</f>
        <v>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2427.32</v>
      </c>
      <c r="U72" s="6"/>
      <c r="V72" s="6"/>
      <c r="W72" s="6"/>
      <c r="X72" s="6"/>
      <c r="Y72" s="6" t="n">
        <v>472</v>
      </c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2666.02000000002</v>
      </c>
    </row>
    <row r="73" customFormat="false" ht="15" hidden="false" customHeight="false" outlineLevel="0" collapsed="false">
      <c r="B73" s="8" t="s">
        <v>177</v>
      </c>
      <c r="C73" s="9" t="s">
        <v>34</v>
      </c>
      <c r="D73" s="9"/>
      <c r="E73" s="9"/>
      <c r="F73" s="9"/>
      <c r="G73" s="9"/>
      <c r="H73" s="10" t="n">
        <f aca="false">H72+D73-G73</f>
        <v>0</v>
      </c>
      <c r="I73" s="6"/>
      <c r="J73" s="6"/>
      <c r="K73" s="6" t="n">
        <v>0</v>
      </c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2427.32</v>
      </c>
      <c r="U73" s="6"/>
      <c r="V73" s="6"/>
      <c r="W73" s="6"/>
      <c r="X73" s="6" t="n">
        <v>95</v>
      </c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2761.02000000002</v>
      </c>
    </row>
    <row r="74" customFormat="false" ht="15" hidden="false" customHeight="false" outlineLevel="0" collapsed="false">
      <c r="B74" s="8" t="s">
        <v>178</v>
      </c>
      <c r="C74" s="9" t="s">
        <v>179</v>
      </c>
      <c r="D74" s="9"/>
      <c r="E74" s="9"/>
      <c r="F74" s="9"/>
      <c r="G74" s="9"/>
      <c r="H74" s="10" t="n">
        <f aca="false">H73+D74-G74</f>
        <v>0</v>
      </c>
      <c r="I74" s="6"/>
      <c r="J74" s="6"/>
      <c r="K74" s="6" t="n">
        <v>0.89</v>
      </c>
      <c r="L74" s="6"/>
      <c r="M74" s="6" t="n">
        <v>0</v>
      </c>
      <c r="N74" s="6"/>
      <c r="O74" s="6"/>
      <c r="P74" s="6"/>
      <c r="Q74" s="6"/>
      <c r="R74" s="6"/>
      <c r="S74" s="6"/>
      <c r="T74" s="6" t="n">
        <f aca="false">T73+(I74+L74+M74+P74+Q74+R74)-(J74+K74+N74+O74+S74)</f>
        <v>2426.43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2761.02000000002</v>
      </c>
    </row>
    <row r="75" customFormat="false" ht="15" hidden="false" customHeight="false" outlineLevel="0" collapsed="false">
      <c r="B75" s="8" t="s">
        <v>180</v>
      </c>
      <c r="C75" s="9" t="s">
        <v>32</v>
      </c>
      <c r="D75" s="9"/>
      <c r="E75" s="9"/>
      <c r="F75" s="9"/>
      <c r="G75" s="9"/>
      <c r="H75" s="10" t="n">
        <f aca="false">H74+D75-G75</f>
        <v>0</v>
      </c>
      <c r="I75" s="6"/>
      <c r="J75" s="6"/>
      <c r="K75" s="6"/>
      <c r="L75" s="6"/>
      <c r="M75" s="6" t="n">
        <v>3285</v>
      </c>
      <c r="N75" s="6"/>
      <c r="O75" s="6"/>
      <c r="P75" s="6"/>
      <c r="Q75" s="6"/>
      <c r="R75" s="6"/>
      <c r="S75" s="6"/>
      <c r="T75" s="6" t="n">
        <f aca="false">T74+(I75+L75+M75+P75+Q75+R75)-(J75+K75+N75+O75+S75)</f>
        <v>5711.43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2761.02000000002</v>
      </c>
    </row>
    <row r="76" customFormat="false" ht="15" hidden="false" customHeight="false" outlineLevel="0" collapsed="false">
      <c r="B76" s="8" t="s">
        <v>180</v>
      </c>
      <c r="C76" s="9" t="s">
        <v>32</v>
      </c>
      <c r="D76" s="9"/>
      <c r="E76" s="9"/>
      <c r="F76" s="9"/>
      <c r="G76" s="9"/>
      <c r="H76" s="10" t="n">
        <f aca="false">H75+D76-G76</f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5711.43</v>
      </c>
      <c r="U76" s="6"/>
      <c r="V76" s="6"/>
      <c r="W76" s="6"/>
      <c r="X76" s="6"/>
      <c r="Y76" s="6" t="n">
        <v>3465</v>
      </c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6226.02000000002</v>
      </c>
    </row>
    <row r="77" customFormat="false" ht="15" hidden="false" customHeight="false" outlineLevel="0" collapsed="false">
      <c r="B77" s="8" t="s">
        <v>181</v>
      </c>
      <c r="C77" s="9" t="s">
        <v>32</v>
      </c>
      <c r="D77" s="9"/>
      <c r="E77" s="9"/>
      <c r="F77" s="9"/>
      <c r="G77" s="9"/>
      <c r="H77" s="10" t="n">
        <f aca="false">H76+D77-G77</f>
        <v>0</v>
      </c>
      <c r="I77" s="6"/>
      <c r="J77" s="6"/>
      <c r="K77" s="6"/>
      <c r="L77" s="6"/>
      <c r="M77" s="6" t="n">
        <v>41062</v>
      </c>
      <c r="N77" s="6"/>
      <c r="O77" s="6"/>
      <c r="P77" s="6"/>
      <c r="Q77" s="6"/>
      <c r="R77" s="6"/>
      <c r="S77" s="6"/>
      <c r="T77" s="6" t="n">
        <f aca="false">T76+(I77+L77+M77+P77+Q77+R77)-(J77+K77+N77+O77+S77)</f>
        <v>46773.43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6226.02000000002</v>
      </c>
    </row>
    <row r="78" customFormat="false" ht="15" hidden="false" customHeight="false" outlineLevel="0" collapsed="false">
      <c r="B78" s="9"/>
      <c r="C78" s="9"/>
      <c r="D78" s="9"/>
      <c r="E78" s="9"/>
      <c r="F78" s="9"/>
      <c r="G78" s="9"/>
      <c r="H78" s="10" t="n">
        <f aca="false">H77+D78-G78</f>
        <v>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46773.43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6226.02000000002</v>
      </c>
    </row>
    <row r="79" customFormat="false" ht="15" hidden="false" customHeight="false" outlineLevel="0" collapsed="false">
      <c r="B79" s="9"/>
      <c r="C79" s="9"/>
      <c r="D79" s="9"/>
      <c r="E79" s="9"/>
      <c r="F79" s="9"/>
      <c r="G79" s="9"/>
      <c r="H79" s="10" t="n">
        <f aca="false">H78+D79-G79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46773.43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6226.02000000002</v>
      </c>
    </row>
    <row r="80" customFormat="false" ht="15" hidden="false" customHeight="false" outlineLevel="0" collapsed="false">
      <c r="B80" s="9"/>
      <c r="C80" s="9"/>
      <c r="D80" s="9"/>
      <c r="E80" s="9"/>
      <c r="F80" s="9"/>
      <c r="G80" s="9"/>
      <c r="H80" s="10" t="n">
        <f aca="false">H79+D80-G80</f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46773.43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6226.02000000002</v>
      </c>
    </row>
    <row r="81" customFormat="false" ht="15" hidden="false" customHeight="false" outlineLevel="0" collapsed="false">
      <c r="B81" s="9"/>
      <c r="C81" s="9"/>
      <c r="D81" s="9"/>
      <c r="E81" s="9"/>
      <c r="F81" s="9"/>
      <c r="G81" s="9"/>
      <c r="H81" s="10" t="n">
        <f aca="false">H80+D81-G81</f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46773.43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6226.02000000002</v>
      </c>
    </row>
    <row r="82" customFormat="false" ht="15" hidden="false" customHeight="false" outlineLevel="0" collapsed="false">
      <c r="B82" s="9"/>
      <c r="C82" s="9"/>
      <c r="D82" s="9"/>
      <c r="E82" s="9"/>
      <c r="F82" s="9"/>
      <c r="G82" s="9"/>
      <c r="H82" s="10" t="n">
        <f aca="false">H81+D82-G82</f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46773.43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6226.02000000002</v>
      </c>
    </row>
    <row r="83" customFormat="false" ht="15" hidden="false" customHeight="false" outlineLevel="0" collapsed="false">
      <c r="B83" s="9"/>
      <c r="C83" s="9"/>
      <c r="D83" s="9"/>
      <c r="E83" s="9"/>
      <c r="F83" s="9"/>
      <c r="G83" s="9"/>
      <c r="H83" s="10" t="n">
        <f aca="false">H82+D83-G83</f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46773.43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6226.02000000002</v>
      </c>
    </row>
    <row r="84" customFormat="false" ht="15" hidden="false" customHeight="false" outlineLevel="0" collapsed="false">
      <c r="B84" s="9"/>
      <c r="C84" s="9"/>
      <c r="D84" s="9"/>
      <c r="E84" s="9"/>
      <c r="F84" s="9"/>
      <c r="G84" s="9"/>
      <c r="H84" s="10" t="n">
        <f aca="false">H83+D84-G84</f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46773.43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6226.02000000002</v>
      </c>
    </row>
    <row r="85" customFormat="false" ht="15" hidden="false" customHeight="false" outlineLevel="0" collapsed="false">
      <c r="B85" s="9"/>
      <c r="C85" s="9"/>
      <c r="D85" s="9"/>
      <c r="E85" s="9"/>
      <c r="F85" s="9"/>
      <c r="G85" s="9"/>
      <c r="H85" s="10" t="n">
        <f aca="false">H84+D85-G85</f>
        <v>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46773.43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6226.02000000002</v>
      </c>
    </row>
    <row r="86" customFormat="false" ht="15" hidden="false" customHeight="false" outlineLevel="0" collapsed="false">
      <c r="B86" s="9"/>
      <c r="C86" s="9"/>
      <c r="D86" s="9"/>
      <c r="E86" s="9"/>
      <c r="F86" s="9"/>
      <c r="G86" s="9"/>
      <c r="H86" s="10" t="n">
        <f aca="false">H85+D86-G86</f>
        <v>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46773.43</v>
      </c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6" t="n">
        <f aca="false">AF85+(U86+X86+Y86+AB86+AC86+AD86)-(V86+W86+Z86+AA86+AE86)</f>
        <v>6226.02000000002</v>
      </c>
    </row>
    <row r="87" customFormat="false" ht="15" hidden="false" customHeight="false" outlineLevel="0" collapsed="false">
      <c r="H87" s="11" t="s">
        <v>111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customFormat="false" ht="15" hidden="false" customHeight="false" outlineLevel="0" collapsed="false">
      <c r="S88" s="0" t="s">
        <v>112</v>
      </c>
      <c r="T88" s="13" t="n">
        <v>46283.28</v>
      </c>
      <c r="AE88" s="0" t="s">
        <v>112</v>
      </c>
      <c r="AF88" s="13" t="n">
        <v>4022.02</v>
      </c>
    </row>
    <row r="89" customFormat="false" ht="15" hidden="false" customHeight="false" outlineLevel="0" collapsed="false">
      <c r="D89" s="6" t="n">
        <f aca="false">SUM(D4:D86)</f>
        <v>0</v>
      </c>
      <c r="E89" s="6" t="n">
        <f aca="false">SUM(E4:E86)</f>
        <v>0</v>
      </c>
      <c r="F89" s="6" t="n">
        <f aca="false">SUM(F4:F86)</f>
        <v>0</v>
      </c>
      <c r="G89" s="6" t="n">
        <f aca="false">SUM(G4:G86)</f>
        <v>0</v>
      </c>
      <c r="H89" s="6" t="n">
        <f aca="false">SUM(H4:H86)</f>
        <v>0</v>
      </c>
      <c r="I89" s="6" t="n">
        <f aca="false">SUM(I4:I86)</f>
        <v>0</v>
      </c>
      <c r="J89" s="6" t="n">
        <f aca="false">SUM(J4:J86)</f>
        <v>0</v>
      </c>
      <c r="K89" s="6" t="n">
        <f aca="false">SUM(K4:K86)</f>
        <v>3.85</v>
      </c>
      <c r="L89" s="6" t="n">
        <f aca="false">SUM(L4:L86)</f>
        <v>590</v>
      </c>
      <c r="M89" s="6" t="n">
        <f aca="false">SUM(M4:M86)</f>
        <v>177404</v>
      </c>
      <c r="N89" s="6" t="n">
        <f aca="false">SUM(N4:N86)</f>
        <v>0</v>
      </c>
      <c r="O89" s="6" t="n">
        <f aca="false">SUM(O4:O86)</f>
        <v>0</v>
      </c>
      <c r="P89" s="6" t="n">
        <f aca="false">SUM(P4:P86)</f>
        <v>-177500</v>
      </c>
      <c r="Q89" s="6" t="n">
        <f aca="false">SUM(Q4:Q86)</f>
        <v>0</v>
      </c>
      <c r="R89" s="6" t="n">
        <f aca="false">SUM(R4:R86)</f>
        <v>0</v>
      </c>
      <c r="S89" s="6" t="n">
        <f aca="false">SUM(S4:S86)</f>
        <v>0</v>
      </c>
      <c r="T89" s="6" t="n">
        <f aca="false">I89-J89-K89+L89+M89-N89-O89+P89+Q89+T88+R89-S89</f>
        <v>46773.43</v>
      </c>
      <c r="U89" s="6" t="n">
        <f aca="false">SUM(U4:U86)</f>
        <v>336000</v>
      </c>
      <c r="V89" s="6" t="n">
        <f aca="false">SUM(V4:V86)</f>
        <v>319600</v>
      </c>
      <c r="W89" s="6" t="n">
        <f aca="false">SUM(W4:W86)</f>
        <v>0</v>
      </c>
      <c r="X89" s="6" t="n">
        <f aca="false">SUM(X4:X86)</f>
        <v>693</v>
      </c>
      <c r="Y89" s="6" t="n">
        <f aca="false">SUM(Y4:Y86)</f>
        <v>118551</v>
      </c>
      <c r="Z89" s="6" t="n">
        <f aca="false">SUM(Z4:Z86)</f>
        <v>0</v>
      </c>
      <c r="AA89" s="6" t="n">
        <f aca="false">SUM(AA4:AA86)</f>
        <v>0</v>
      </c>
      <c r="AB89" s="6" t="n">
        <f aca="false">SUM(AB4:AB86)</f>
        <v>177500</v>
      </c>
      <c r="AC89" s="6" t="n">
        <f aca="false">SUM(AC4:AC86)</f>
        <v>53060</v>
      </c>
      <c r="AD89" s="6" t="n">
        <f aca="false">SUM(AD4:AD86)</f>
        <v>0</v>
      </c>
      <c r="AE89" s="6" t="n">
        <f aca="false">SUM(AE4:AE86)</f>
        <v>364000</v>
      </c>
      <c r="AF89" s="6" t="n">
        <f aca="false">U89-V89-W89+X89+Y89-Z89-AA89+AB89+AC89+AF88+AD89-AE89</f>
        <v>6226.02000000002</v>
      </c>
    </row>
    <row r="90" customFormat="false" ht="44.85" hidden="false" customHeight="false" outlineLevel="0" collapsed="false">
      <c r="B90" s="2" t="s">
        <v>0</v>
      </c>
      <c r="C90" s="3" t="s">
        <v>1</v>
      </c>
      <c r="D90" s="3" t="s">
        <v>2</v>
      </c>
      <c r="E90" s="3" t="s">
        <v>3</v>
      </c>
      <c r="F90" s="3" t="s">
        <v>4</v>
      </c>
      <c r="G90" s="3" t="s">
        <v>5</v>
      </c>
      <c r="H90" s="3" t="s">
        <v>6</v>
      </c>
      <c r="I90" s="3" t="s">
        <v>7</v>
      </c>
      <c r="J90" s="3" t="s">
        <v>8</v>
      </c>
      <c r="K90" s="3" t="s">
        <v>9</v>
      </c>
      <c r="L90" s="3" t="s">
        <v>10</v>
      </c>
      <c r="M90" s="3" t="s">
        <v>11</v>
      </c>
      <c r="N90" s="3" t="s">
        <v>12</v>
      </c>
      <c r="O90" s="3" t="s">
        <v>13</v>
      </c>
      <c r="P90" s="3" t="s">
        <v>14</v>
      </c>
      <c r="Q90" s="3" t="s">
        <v>15</v>
      </c>
      <c r="R90" s="3" t="s">
        <v>16</v>
      </c>
      <c r="S90" s="3" t="s">
        <v>17</v>
      </c>
      <c r="T90" s="3" t="s">
        <v>18</v>
      </c>
      <c r="U90" s="3" t="s">
        <v>19</v>
      </c>
      <c r="V90" s="3" t="s">
        <v>20</v>
      </c>
      <c r="W90" s="3" t="s">
        <v>21</v>
      </c>
      <c r="X90" s="3" t="s">
        <v>22</v>
      </c>
      <c r="Y90" s="3" t="s">
        <v>23</v>
      </c>
      <c r="Z90" s="3" t="s">
        <v>24</v>
      </c>
      <c r="AA90" s="3" t="s">
        <v>25</v>
      </c>
      <c r="AB90" s="3" t="s">
        <v>26</v>
      </c>
      <c r="AC90" s="3" t="s">
        <v>27</v>
      </c>
      <c r="AD90" s="3" t="s">
        <v>16</v>
      </c>
      <c r="AE90" s="3" t="s">
        <v>28</v>
      </c>
      <c r="AF90" s="3" t="s">
        <v>29</v>
      </c>
    </row>
    <row r="91" customFormat="false" ht="15" hidden="false" customHeight="false" outlineLevel="0" collapsed="false">
      <c r="I91" s="12" t="n">
        <f aca="false">I89</f>
        <v>0</v>
      </c>
      <c r="K91" s="12" t="n">
        <f aca="false">L89+M89+Q89</f>
        <v>177994</v>
      </c>
      <c r="M91" s="12" t="n">
        <f aca="false">J89</f>
        <v>0</v>
      </c>
      <c r="O91" s="12" t="n">
        <f aca="false">S89</f>
        <v>0</v>
      </c>
      <c r="Q91" s="12" t="n">
        <f aca="false">K89</f>
        <v>3.85</v>
      </c>
      <c r="U91" s="12" t="n">
        <f aca="false">I91+K91-M91-O91-Q91</f>
        <v>177990.15</v>
      </c>
    </row>
    <row r="92" customFormat="false" ht="15" hidden="false" customHeight="false" outlineLevel="0" collapsed="false">
      <c r="I92" s="12" t="n">
        <f aca="false">U89</f>
        <v>336000</v>
      </c>
      <c r="K92" s="12" t="n">
        <f aca="false">X89+Y89+AC89</f>
        <v>172304</v>
      </c>
      <c r="M92" s="12" t="n">
        <f aca="false">V89</f>
        <v>319600</v>
      </c>
      <c r="O92" s="12" t="n">
        <f aca="false">AE89</f>
        <v>364000</v>
      </c>
      <c r="Q92" s="12" t="n">
        <f aca="false">W89</f>
        <v>0</v>
      </c>
      <c r="U92" s="12" t="n">
        <f aca="false">I92+K92-M92-O92-Q92</f>
        <v>-175296</v>
      </c>
    </row>
    <row r="93" customFormat="false" ht="15" hidden="false" customHeight="false" outlineLevel="0" collapsed="false">
      <c r="I93" s="9" t="s">
        <v>113</v>
      </c>
      <c r="J93" s="9"/>
      <c r="K93" s="9" t="s">
        <v>114</v>
      </c>
      <c r="L93" s="9"/>
      <c r="M93" s="9" t="s">
        <v>115</v>
      </c>
      <c r="N93" s="9"/>
      <c r="O93" s="9" t="s">
        <v>75</v>
      </c>
      <c r="P93" s="9"/>
      <c r="Q93" s="9" t="s">
        <v>116</v>
      </c>
      <c r="R93" s="9"/>
      <c r="S93" s="9" t="s">
        <v>117</v>
      </c>
    </row>
    <row r="94" customFormat="false" ht="15" hidden="false" customHeight="false" outlineLevel="0" collapsed="false">
      <c r="I94" s="6" t="n">
        <f aca="false">I89+U89</f>
        <v>336000</v>
      </c>
      <c r="J94" s="9"/>
      <c r="K94" s="6" t="n">
        <f aca="false">L89+M89+X89+Y89+Q89+AC89</f>
        <v>350298</v>
      </c>
      <c r="L94" s="9"/>
      <c r="M94" s="6" t="n">
        <f aca="false">J89+V89</f>
        <v>319600</v>
      </c>
      <c r="N94" s="9"/>
      <c r="O94" s="6" t="n">
        <f aca="false">SUM(O91:O93)</f>
        <v>364000</v>
      </c>
      <c r="P94" s="9"/>
      <c r="Q94" s="6" t="n">
        <f aca="false">W89+K89</f>
        <v>3.85</v>
      </c>
      <c r="R94" s="9"/>
      <c r="S94" s="6" t="n">
        <f aca="false">T89+AF89</f>
        <v>52999.45</v>
      </c>
    </row>
    <row r="96" customFormat="false" ht="15" hidden="false" customHeight="false" outlineLevel="0" collapsed="false">
      <c r="L96" s="1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G75"/>
  <sheetViews>
    <sheetView showFormulas="false" showGridLines="true" showRowColHeaders="true" showZeros="true" rightToLeft="false" tabSelected="false" showOutlineSymbols="true" defaultGridColor="true" view="normal" topLeftCell="E67" colorId="64" zoomScale="100" zoomScaleNormal="100" zoomScalePageLayoutView="100" workbookViewId="0">
      <selection pane="topLeft" activeCell="AF67" activeCellId="0" sqref="AF67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9"/>
    <col collapsed="false" customWidth="true" hidden="false" outlineLevel="0" max="9" min="9" style="0" width="11.43"/>
    <col collapsed="false" customWidth="true" hidden="false" outlineLevel="0" max="12" min="11" style="0" width="9.57"/>
    <col collapsed="false" customWidth="true" hidden="false" outlineLevel="0" max="13" min="13" style="0" width="11.71"/>
    <col collapsed="false" customWidth="true" hidden="false" outlineLevel="0" max="15" min="15" style="0" width="10.57"/>
    <col collapsed="false" customWidth="true" hidden="false" outlineLevel="0" max="16" min="16" style="0" width="11.14"/>
    <col collapsed="false" customWidth="true" hidden="false" outlineLevel="0" max="18" min="18" style="0" width="10.57"/>
    <col collapsed="false" customWidth="true" hidden="false" outlineLevel="0" max="19" min="19" style="0" width="14.71"/>
    <col collapsed="false" customWidth="true" hidden="false" outlineLevel="0" max="20" min="20" style="0" width="10.57"/>
    <col collapsed="false" customWidth="true" hidden="false" outlineLevel="0" max="21" min="21" style="0" width="11.57"/>
    <col collapsed="false" customWidth="true" hidden="false" outlineLevel="0" max="22" min="22" style="0" width="11.85"/>
    <col collapsed="false" customWidth="true" hidden="false" outlineLevel="0" max="25" min="25" style="0" width="9.57"/>
    <col collapsed="false" customWidth="true" hidden="false" outlineLevel="0" max="28" min="28" style="0" width="10.29"/>
    <col collapsed="false" customWidth="true" hidden="false" outlineLevel="0" max="31" min="30" style="0" width="10.57"/>
    <col collapsed="false" customWidth="true" hidden="false" outlineLevel="0" max="32" min="32" style="0" width="12.86"/>
  </cols>
  <sheetData>
    <row r="3" customFormat="false" ht="44.8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456.65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2873.02</v>
      </c>
      <c r="AG4" s="1"/>
    </row>
    <row r="5" customFormat="false" ht="15" hidden="false" customHeight="false" outlineLevel="0" collapsed="false">
      <c r="B5" s="8" t="s">
        <v>182</v>
      </c>
      <c r="C5" s="9" t="s">
        <v>32</v>
      </c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456.65</v>
      </c>
      <c r="U5" s="6"/>
      <c r="V5" s="6"/>
      <c r="W5" s="6"/>
      <c r="X5" s="6"/>
      <c r="Y5" s="6" t="n">
        <v>25819</v>
      </c>
      <c r="Z5" s="6"/>
      <c r="AA5" s="6"/>
      <c r="AB5" s="6"/>
      <c r="AC5" s="6"/>
      <c r="AD5" s="6"/>
      <c r="AE5" s="6"/>
      <c r="AF5" s="6" t="n">
        <f aca="false">AF4+(U5+X5+Y5+AB5+AC5+AD5)-(V5+W5+Z5+AA5+AE5)</f>
        <v>28692.02</v>
      </c>
    </row>
    <row r="6" customFormat="false" ht="15" hidden="false" customHeight="false" outlineLevel="0" collapsed="false">
      <c r="B6" s="8" t="s">
        <v>183</v>
      </c>
      <c r="C6" s="9" t="s">
        <v>34</v>
      </c>
      <c r="D6" s="9"/>
      <c r="E6" s="9"/>
      <c r="F6" s="9"/>
      <c r="G6" s="9"/>
      <c r="H6" s="10" t="n">
        <f aca="false">H5+D6-G6</f>
        <v>0</v>
      </c>
      <c r="I6" s="6"/>
      <c r="J6" s="6"/>
      <c r="K6" s="6"/>
      <c r="L6" s="6" t="n">
        <v>736</v>
      </c>
      <c r="M6" s="6"/>
      <c r="N6" s="6"/>
      <c r="O6" s="6"/>
      <c r="P6" s="6"/>
      <c r="Q6" s="6"/>
      <c r="R6" s="6"/>
      <c r="S6" s="6"/>
      <c r="T6" s="6" t="n">
        <f aca="false">T5+(I6+L6+M6+P6+Q6+R6)-(J6+K6+N6+O6+S6)</f>
        <v>1192.65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28692.02</v>
      </c>
    </row>
    <row r="7" customFormat="false" ht="15" hidden="false" customHeight="false" outlineLevel="0" collapsed="false">
      <c r="B7" s="8" t="s">
        <v>184</v>
      </c>
      <c r="C7" s="9" t="s">
        <v>61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1192.65</v>
      </c>
      <c r="U7" s="6" t="n">
        <v>4600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33292.02</v>
      </c>
    </row>
    <row r="8" customFormat="false" ht="15" hidden="false" customHeight="false" outlineLevel="0" collapsed="false">
      <c r="B8" s="8" t="s">
        <v>185</v>
      </c>
      <c r="C8" s="9" t="s">
        <v>122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1192.65</v>
      </c>
      <c r="U8" s="6" t="n">
        <v>10000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43292.02</v>
      </c>
    </row>
    <row r="9" customFormat="false" ht="15" hidden="false" customHeight="false" outlineLevel="0" collapsed="false">
      <c r="B9" s="8" t="s">
        <v>186</v>
      </c>
      <c r="C9" s="9" t="s">
        <v>48</v>
      </c>
      <c r="D9" s="9"/>
      <c r="E9" s="9"/>
      <c r="F9" s="9"/>
      <c r="G9" s="9"/>
      <c r="H9" s="10" t="n">
        <f aca="false">H8+D9-G9</f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1192.65</v>
      </c>
      <c r="U9" s="6" t="n">
        <v>25000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68292.02</v>
      </c>
    </row>
    <row r="10" customFormat="false" ht="15" hidden="false" customHeight="false" outlineLevel="0" collapsed="false">
      <c r="B10" s="8" t="s">
        <v>187</v>
      </c>
      <c r="C10" s="9" t="s">
        <v>52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1192.65</v>
      </c>
      <c r="U10" s="6" t="n">
        <v>50000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118292.02</v>
      </c>
    </row>
    <row r="11" customFormat="false" ht="15" hidden="false" customHeight="false" outlineLevel="0" collapsed="false">
      <c r="B11" s="8" t="s">
        <v>188</v>
      </c>
      <c r="C11" s="9" t="s">
        <v>46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1192.65</v>
      </c>
      <c r="U11" s="6" t="n">
        <v>10000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128292.02</v>
      </c>
    </row>
    <row r="12" customFormat="false" ht="15" hidden="false" customHeight="false" outlineLevel="0" collapsed="false">
      <c r="B12" s="8" t="s">
        <v>189</v>
      </c>
      <c r="C12" s="9" t="s">
        <v>190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1192.65</v>
      </c>
      <c r="U12" s="6" t="n">
        <v>5000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133292.02</v>
      </c>
    </row>
    <row r="13" customFormat="false" ht="15" hidden="false" customHeight="false" outlineLevel="0" collapsed="false">
      <c r="B13" s="8" t="s">
        <v>189</v>
      </c>
      <c r="C13" s="9" t="s">
        <v>191</v>
      </c>
      <c r="D13" s="9"/>
      <c r="E13" s="9"/>
      <c r="F13" s="9"/>
      <c r="G13" s="9"/>
      <c r="H13" s="10" t="n">
        <f aca="false">H12+D13-G13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1192.65</v>
      </c>
      <c r="U13" s="6"/>
      <c r="V13" s="6" t="n">
        <v>5000</v>
      </c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128292.02</v>
      </c>
    </row>
    <row r="14" customFormat="false" ht="15" hidden="false" customHeight="false" outlineLevel="0" collapsed="false">
      <c r="B14" s="8" t="s">
        <v>192</v>
      </c>
      <c r="C14" s="9" t="s">
        <v>139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1192.65</v>
      </c>
      <c r="U14" s="6"/>
      <c r="V14" s="6" t="n">
        <v>25000</v>
      </c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103292.02</v>
      </c>
    </row>
    <row r="15" customFormat="false" ht="15" hidden="false" customHeight="false" outlineLevel="0" collapsed="false">
      <c r="B15" s="8" t="s">
        <v>193</v>
      </c>
      <c r="C15" s="9" t="s">
        <v>58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1192.65</v>
      </c>
      <c r="U15" s="6"/>
      <c r="V15" s="6" t="n">
        <v>35000</v>
      </c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68292.02</v>
      </c>
    </row>
    <row r="16" customFormat="false" ht="15" hidden="false" customHeight="false" outlineLevel="0" collapsed="false">
      <c r="B16" s="8" t="s">
        <v>194</v>
      </c>
      <c r="C16" s="9" t="s">
        <v>69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1192.65</v>
      </c>
      <c r="U16" s="6"/>
      <c r="V16" s="6" t="n">
        <v>25000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43292.02</v>
      </c>
    </row>
    <row r="17" customFormat="false" ht="15" hidden="false" customHeight="false" outlineLevel="0" collapsed="false">
      <c r="B17" s="8" t="s">
        <v>195</v>
      </c>
      <c r="C17" s="9" t="s">
        <v>196</v>
      </c>
      <c r="D17" s="9"/>
      <c r="E17" s="9"/>
      <c r="F17" s="9"/>
      <c r="G17" s="9"/>
      <c r="H17" s="10" t="n">
        <f aca="false">H16+D17-G17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1192.65</v>
      </c>
      <c r="U17" s="6"/>
      <c r="V17" s="6" t="n">
        <v>12000</v>
      </c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31292.02</v>
      </c>
    </row>
    <row r="18" customFormat="false" ht="15" hidden="false" customHeight="false" outlineLevel="0" collapsed="false">
      <c r="B18" s="8" t="s">
        <v>195</v>
      </c>
      <c r="C18" s="9" t="s">
        <v>196</v>
      </c>
      <c r="D18" s="9"/>
      <c r="E18" s="9"/>
      <c r="F18" s="9"/>
      <c r="G18" s="9"/>
      <c r="H18" s="10" t="n">
        <f aca="false">H17+D18-G18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1192.65</v>
      </c>
      <c r="U18" s="6"/>
      <c r="V18" s="6" t="n">
        <v>26000</v>
      </c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5292.02000000002</v>
      </c>
    </row>
    <row r="19" customFormat="false" ht="15" hidden="false" customHeight="false" outlineLevel="0" collapsed="false">
      <c r="B19" s="8" t="s">
        <v>197</v>
      </c>
      <c r="C19" s="9" t="s">
        <v>122</v>
      </c>
      <c r="D19" s="9"/>
      <c r="E19" s="9"/>
      <c r="F19" s="9"/>
      <c r="G19" s="9"/>
      <c r="H19" s="10" t="n">
        <f aca="false">H18+D19-G19</f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1192.65</v>
      </c>
      <c r="U19" s="6" t="n">
        <v>10000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15292.02</v>
      </c>
    </row>
    <row r="20" customFormat="false" ht="15" hidden="false" customHeight="false" outlineLevel="0" collapsed="false">
      <c r="B20" s="8" t="s">
        <v>197</v>
      </c>
      <c r="C20" s="9" t="s">
        <v>38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1192.65</v>
      </c>
      <c r="U20" s="6" t="n">
        <v>10000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25292.02</v>
      </c>
    </row>
    <row r="21" customFormat="false" ht="15" hidden="false" customHeight="false" outlineLevel="0" collapsed="false">
      <c r="B21" s="8" t="s">
        <v>197</v>
      </c>
      <c r="C21" s="9" t="s">
        <v>198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1192.65</v>
      </c>
      <c r="U21" s="6" t="n">
        <v>15000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40292.02</v>
      </c>
    </row>
    <row r="22" customFormat="false" ht="15" hidden="false" customHeight="false" outlineLevel="0" collapsed="false">
      <c r="B22" s="8" t="s">
        <v>199</v>
      </c>
      <c r="C22" s="9" t="s">
        <v>50</v>
      </c>
      <c r="D22" s="9"/>
      <c r="E22" s="9"/>
      <c r="F22" s="9"/>
      <c r="G22" s="9"/>
      <c r="H22" s="10" t="n">
        <f aca="false">H21+D22-G22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1192.65</v>
      </c>
      <c r="U22" s="6" t="n">
        <v>25000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65292.02</v>
      </c>
    </row>
    <row r="23" customFormat="false" ht="15" hidden="false" customHeight="false" outlineLevel="0" collapsed="false">
      <c r="B23" s="8" t="s">
        <v>200</v>
      </c>
      <c r="C23" s="9" t="s">
        <v>70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1192.65</v>
      </c>
      <c r="U23" s="6"/>
      <c r="V23" s="6" t="n">
        <v>45500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19792.02</v>
      </c>
    </row>
    <row r="24" customFormat="false" ht="15" hidden="false" customHeight="false" outlineLevel="0" collapsed="false">
      <c r="B24" s="8" t="s">
        <v>201</v>
      </c>
      <c r="C24" s="9" t="s">
        <v>34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1192.65</v>
      </c>
      <c r="U24" s="6"/>
      <c r="V24" s="6"/>
      <c r="W24" s="6"/>
      <c r="X24" s="6" t="n">
        <v>424</v>
      </c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20216.02</v>
      </c>
    </row>
    <row r="25" customFormat="false" ht="15" hidden="false" customHeight="false" outlineLevel="0" collapsed="false">
      <c r="B25" s="8" t="s">
        <v>202</v>
      </c>
      <c r="C25" s="9" t="s">
        <v>32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 t="n">
        <v>3285</v>
      </c>
      <c r="N25" s="6"/>
      <c r="O25" s="6"/>
      <c r="P25" s="6"/>
      <c r="Q25" s="6"/>
      <c r="R25" s="6"/>
      <c r="S25" s="6"/>
      <c r="T25" s="6" t="n">
        <f aca="false">T24+(I25+L25+M25+P25+Q25+R25)-(J25+K25+N25+O25+S25)</f>
        <v>4477.65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20216.02</v>
      </c>
    </row>
    <row r="26" customFormat="false" ht="15" hidden="false" customHeight="false" outlineLevel="0" collapsed="false">
      <c r="B26" s="8" t="s">
        <v>203</v>
      </c>
      <c r="C26" s="9" t="s">
        <v>32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 t="n">
        <v>40606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45083.65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20216.02</v>
      </c>
    </row>
    <row r="27" customFormat="false" ht="15" hidden="false" customHeight="false" outlineLevel="0" collapsed="false">
      <c r="B27" s="8" t="s">
        <v>204</v>
      </c>
      <c r="C27" s="9" t="s">
        <v>34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 t="n">
        <v>12</v>
      </c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45095.65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20216.02</v>
      </c>
    </row>
    <row r="28" customFormat="false" ht="15" hidden="false" customHeight="false" outlineLevel="0" collapsed="false">
      <c r="B28" s="8" t="s">
        <v>204</v>
      </c>
      <c r="C28" s="9" t="s">
        <v>32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45095.65</v>
      </c>
      <c r="U28" s="6"/>
      <c r="V28" s="6"/>
      <c r="W28" s="6"/>
      <c r="X28" s="6"/>
      <c r="Y28" s="6" t="n">
        <v>25819</v>
      </c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46035.02</v>
      </c>
    </row>
    <row r="29" customFormat="false" ht="15" hidden="false" customHeight="false" outlineLevel="0" collapsed="false">
      <c r="B29" s="8" t="s">
        <v>205</v>
      </c>
      <c r="C29" s="9" t="s">
        <v>196</v>
      </c>
      <c r="D29" s="9"/>
      <c r="E29" s="9"/>
      <c r="F29" s="9"/>
      <c r="G29" s="9"/>
      <c r="H29" s="10" t="n">
        <f aca="false">H28+D29-G29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45095.65</v>
      </c>
      <c r="U29" s="6"/>
      <c r="V29" s="6" t="n">
        <v>40000</v>
      </c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6035.02000000002</v>
      </c>
    </row>
    <row r="30" customFormat="false" ht="15" hidden="false" customHeight="false" outlineLevel="0" collapsed="false">
      <c r="B30" s="8" t="s">
        <v>206</v>
      </c>
      <c r="C30" s="9" t="s">
        <v>207</v>
      </c>
      <c r="D30" s="9"/>
      <c r="E30" s="9"/>
      <c r="F30" s="9"/>
      <c r="G30" s="9"/>
      <c r="H30" s="10" t="n">
        <f aca="false">H29+D30-G30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45095.65</v>
      </c>
      <c r="U30" s="6"/>
      <c r="V30" s="6" t="n">
        <v>3600</v>
      </c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2435.02000000002</v>
      </c>
    </row>
    <row r="31" customFormat="false" ht="15" hidden="false" customHeight="false" outlineLevel="0" collapsed="false">
      <c r="B31" s="8" t="s">
        <v>208</v>
      </c>
      <c r="C31" s="9" t="s">
        <v>3</v>
      </c>
      <c r="D31" s="9"/>
      <c r="E31" s="9"/>
      <c r="F31" s="9"/>
      <c r="G31" s="9"/>
      <c r="H31" s="10" t="n">
        <f aca="false">H30+D31-G31</f>
        <v>0</v>
      </c>
      <c r="I31" s="6"/>
      <c r="J31" s="6"/>
      <c r="K31" s="6"/>
      <c r="L31" s="6"/>
      <c r="M31" s="6"/>
      <c r="N31" s="6"/>
      <c r="O31" s="6"/>
      <c r="P31" s="6" t="n">
        <v>-43000</v>
      </c>
      <c r="Q31" s="6"/>
      <c r="R31" s="6"/>
      <c r="S31" s="6"/>
      <c r="T31" s="6" t="n">
        <f aca="false">T30+(I31+L31+M31+P31+Q31+R31)-(J31+K31+N31+O31+S31)</f>
        <v>2095.65</v>
      </c>
      <c r="U31" s="6"/>
      <c r="V31" s="6"/>
      <c r="W31" s="6"/>
      <c r="X31" s="6"/>
      <c r="Y31" s="6"/>
      <c r="Z31" s="6"/>
      <c r="AA31" s="6"/>
      <c r="AB31" s="6" t="n">
        <v>43000</v>
      </c>
      <c r="AC31" s="6"/>
      <c r="AD31" s="6"/>
      <c r="AE31" s="6"/>
      <c r="AF31" s="6" t="n">
        <f aca="false">AF30+(U31+X31+Y31+AB31+AC31+AD31)-(V31+W31+Z31+AA31+AE31)</f>
        <v>45435.02</v>
      </c>
    </row>
    <row r="32" customFormat="false" ht="15" hidden="false" customHeight="false" outlineLevel="0" collapsed="false">
      <c r="B32" s="8" t="s">
        <v>209</v>
      </c>
      <c r="C32" s="9" t="s">
        <v>139</v>
      </c>
      <c r="D32" s="9"/>
      <c r="E32" s="9"/>
      <c r="F32" s="9"/>
      <c r="G32" s="9"/>
      <c r="H32" s="10" t="n">
        <f aca="false">H31+D32-G32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2095.65</v>
      </c>
      <c r="U32" s="6"/>
      <c r="V32" s="6" t="n">
        <v>10000</v>
      </c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35435.02</v>
      </c>
    </row>
    <row r="33" customFormat="false" ht="15" hidden="false" customHeight="false" outlineLevel="0" collapsed="false">
      <c r="B33" s="8" t="s">
        <v>210</v>
      </c>
      <c r="C33" s="9" t="s">
        <v>211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2095.65</v>
      </c>
      <c r="U33" s="6"/>
      <c r="V33" s="6" t="n">
        <v>10000</v>
      </c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25435.02</v>
      </c>
    </row>
    <row r="34" customFormat="false" ht="15" hidden="false" customHeight="false" outlineLevel="0" collapsed="false">
      <c r="B34" s="8" t="s">
        <v>212</v>
      </c>
      <c r="C34" s="9" t="s">
        <v>213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2095.65</v>
      </c>
      <c r="U34" s="6"/>
      <c r="V34" s="6" t="n">
        <v>5000</v>
      </c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20435.02</v>
      </c>
    </row>
    <row r="35" customFormat="false" ht="15" hidden="false" customHeight="false" outlineLevel="0" collapsed="false">
      <c r="B35" s="8" t="s">
        <v>214</v>
      </c>
      <c r="C35" s="9" t="s">
        <v>215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2095.65</v>
      </c>
      <c r="U35" s="6"/>
      <c r="V35" s="6" t="n">
        <v>5000</v>
      </c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15435.02</v>
      </c>
    </row>
    <row r="36" customFormat="false" ht="15" hidden="false" customHeight="false" outlineLevel="0" collapsed="false">
      <c r="B36" s="8" t="s">
        <v>216</v>
      </c>
      <c r="C36" s="9" t="s">
        <v>60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2095.65</v>
      </c>
      <c r="U36" s="6"/>
      <c r="V36" s="6" t="n">
        <v>8500</v>
      </c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6935.02000000002</v>
      </c>
    </row>
    <row r="37" customFormat="false" ht="15" hidden="false" customHeight="false" outlineLevel="0" collapsed="false">
      <c r="B37" s="8" t="s">
        <v>217</v>
      </c>
      <c r="C37" s="9" t="s">
        <v>218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2095.65</v>
      </c>
      <c r="U37" s="6"/>
      <c r="V37" s="6" t="n">
        <v>5000</v>
      </c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1935.02000000002</v>
      </c>
    </row>
    <row r="38" customFormat="false" ht="15" hidden="false" customHeight="false" outlineLevel="0" collapsed="false">
      <c r="B38" s="8" t="s">
        <v>219</v>
      </c>
      <c r="C38" s="9" t="s">
        <v>32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 t="n">
        <v>41063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43158.65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1935.02000000002</v>
      </c>
    </row>
    <row r="39" customFormat="false" ht="15" hidden="false" customHeight="false" outlineLevel="0" collapsed="false">
      <c r="B39" s="8" t="s">
        <v>219</v>
      </c>
      <c r="C39" s="9" t="s">
        <v>32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/>
      <c r="M39" s="6" t="n">
        <v>3285</v>
      </c>
      <c r="N39" s="6"/>
      <c r="O39" s="6"/>
      <c r="P39" s="6"/>
      <c r="Q39" s="6"/>
      <c r="R39" s="6"/>
      <c r="S39" s="6"/>
      <c r="T39" s="6" t="n">
        <f aca="false">T38+(I39+L39+M39+P39+Q39+R39)-(J39+K39+N39+O39+S39)</f>
        <v>46443.65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1935.02000000002</v>
      </c>
    </row>
    <row r="40" customFormat="false" ht="15" hidden="false" customHeight="false" outlineLevel="0" collapsed="false">
      <c r="B40" s="8" t="s">
        <v>220</v>
      </c>
      <c r="C40" s="9" t="s">
        <v>34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46443.65</v>
      </c>
      <c r="U40" s="6"/>
      <c r="V40" s="6"/>
      <c r="W40" s="6"/>
      <c r="X40" s="6" t="n">
        <v>104</v>
      </c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2039.02000000002</v>
      </c>
    </row>
    <row r="41" customFormat="false" ht="15" hidden="false" customHeight="false" outlineLevel="0" collapsed="false">
      <c r="B41" s="8" t="s">
        <v>221</v>
      </c>
      <c r="C41" s="9" t="s">
        <v>3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 t="n">
        <v>-44000</v>
      </c>
      <c r="Q41" s="6"/>
      <c r="R41" s="6"/>
      <c r="S41" s="6"/>
      <c r="T41" s="6" t="n">
        <f aca="false">T40+(I41+L41+M41+P41+Q41+R41)-(J41+K41+N41+O41+S41)</f>
        <v>2443.65</v>
      </c>
      <c r="U41" s="6"/>
      <c r="V41" s="6"/>
      <c r="W41" s="6"/>
      <c r="X41" s="6"/>
      <c r="Y41" s="6"/>
      <c r="Z41" s="6"/>
      <c r="AA41" s="6"/>
      <c r="AB41" s="6" t="n">
        <v>44000</v>
      </c>
      <c r="AC41" s="6"/>
      <c r="AD41" s="6"/>
      <c r="AE41" s="6"/>
      <c r="AF41" s="6" t="n">
        <f aca="false">AF40+(U41+X41+Y41+AB41+AC41+AD41)-(V41+W41+Z41+AA41+AE41)</f>
        <v>46039.02</v>
      </c>
    </row>
    <row r="42" customFormat="false" ht="15" hidden="false" customHeight="false" outlineLevel="0" collapsed="false">
      <c r="B42" s="8" t="s">
        <v>222</v>
      </c>
      <c r="C42" s="9" t="s">
        <v>179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 t="n">
        <v>0.89</v>
      </c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2442.76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46039.02</v>
      </c>
    </row>
    <row r="43" customFormat="false" ht="15" hidden="false" customHeight="false" outlineLevel="0" collapsed="false">
      <c r="B43" s="8" t="s">
        <v>223</v>
      </c>
      <c r="C43" s="9" t="s">
        <v>32</v>
      </c>
      <c r="D43" s="9"/>
      <c r="E43" s="9"/>
      <c r="F43" s="9"/>
      <c r="G43" s="9"/>
      <c r="H43" s="10" t="n">
        <f aca="false">H42+D43-G43</f>
        <v>0</v>
      </c>
      <c r="I43" s="6"/>
      <c r="J43" s="6"/>
      <c r="K43" s="6"/>
      <c r="L43" s="6"/>
      <c r="M43" s="6" t="n">
        <v>125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2567.76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46039.02</v>
      </c>
    </row>
    <row r="44" customFormat="false" ht="15" hidden="false" customHeight="false" outlineLevel="0" collapsed="false">
      <c r="B44" s="8" t="s">
        <v>223</v>
      </c>
      <c r="C44" s="9" t="s">
        <v>32</v>
      </c>
      <c r="D44" s="9"/>
      <c r="E44" s="9"/>
      <c r="F44" s="9"/>
      <c r="G44" s="9"/>
      <c r="H44" s="10" t="n">
        <f aca="false">H43+D44-G44</f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2567.76</v>
      </c>
      <c r="U44" s="6"/>
      <c r="V44" s="6"/>
      <c r="W44" s="6"/>
      <c r="X44" s="6"/>
      <c r="Y44" s="6" t="n">
        <v>25819</v>
      </c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71858.02</v>
      </c>
    </row>
    <row r="45" customFormat="false" ht="15" hidden="false" customHeight="false" outlineLevel="0" collapsed="false">
      <c r="B45" s="8" t="s">
        <v>224</v>
      </c>
      <c r="C45" s="9" t="s">
        <v>225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2567.76</v>
      </c>
      <c r="U45" s="6"/>
      <c r="V45" s="6" t="n">
        <v>5000</v>
      </c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66858.02</v>
      </c>
    </row>
    <row r="46" customFormat="false" ht="15" hidden="false" customHeight="false" outlineLevel="0" collapsed="false">
      <c r="B46" s="8" t="s">
        <v>226</v>
      </c>
      <c r="C46" s="9" t="s">
        <v>34</v>
      </c>
      <c r="D46" s="9"/>
      <c r="E46" s="9"/>
      <c r="F46" s="9"/>
      <c r="G46" s="9"/>
      <c r="H46" s="10" t="n">
        <f aca="false">H45+D46-G46</f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2567.76</v>
      </c>
      <c r="U46" s="6"/>
      <c r="V46" s="6"/>
      <c r="W46" s="6"/>
      <c r="X46" s="6" t="n">
        <v>464</v>
      </c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67322.02</v>
      </c>
    </row>
    <row r="47" customFormat="false" ht="15" hidden="false" customHeight="false" outlineLevel="0" collapsed="false">
      <c r="B47" s="8" t="s">
        <v>226</v>
      </c>
      <c r="C47" s="9" t="s">
        <v>179</v>
      </c>
      <c r="D47" s="9"/>
      <c r="E47" s="9"/>
      <c r="F47" s="9"/>
      <c r="G47" s="9"/>
      <c r="H47" s="10" t="n">
        <f aca="false">H46+D47-G47</f>
        <v>0</v>
      </c>
      <c r="I47" s="6"/>
      <c r="J47" s="6"/>
      <c r="K47" s="6" t="n">
        <v>0.89</v>
      </c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2566.87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67322.02</v>
      </c>
    </row>
    <row r="48" customFormat="false" ht="15" hidden="false" customHeight="false" outlineLevel="0" collapsed="false">
      <c r="B48" s="8" t="s">
        <v>227</v>
      </c>
      <c r="C48" s="9" t="s">
        <v>32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 t="n">
        <v>3285</v>
      </c>
      <c r="N48" s="6"/>
      <c r="O48" s="6"/>
      <c r="P48" s="6"/>
      <c r="Q48" s="6"/>
      <c r="R48" s="6"/>
      <c r="S48" s="6"/>
      <c r="T48" s="6" t="n">
        <f aca="false">T47+(I48+L48+M48+P48+Q48+R48)-(J48+K48+N48+O48+S48)</f>
        <v>5851.87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67322.02</v>
      </c>
    </row>
    <row r="49" customFormat="false" ht="15" hidden="false" customHeight="false" outlineLevel="0" collapsed="false">
      <c r="B49" s="8" t="s">
        <v>228</v>
      </c>
      <c r="C49" s="9" t="s">
        <v>32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/>
      <c r="M49" s="6" t="n">
        <v>41062</v>
      </c>
      <c r="N49" s="6"/>
      <c r="O49" s="6"/>
      <c r="P49" s="6"/>
      <c r="Q49" s="6"/>
      <c r="R49" s="6"/>
      <c r="S49" s="6"/>
      <c r="T49" s="6" t="n">
        <f aca="false">T48+(I49+L49+M49+P49+Q49+R49)-(J49+K49+N49+O49+S49)</f>
        <v>46913.87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67322.02</v>
      </c>
    </row>
    <row r="50" customFormat="false" ht="15" hidden="false" customHeight="false" outlineLevel="0" collapsed="false">
      <c r="B50" s="8" t="s">
        <v>229</v>
      </c>
      <c r="C50" s="9" t="s">
        <v>32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46913.87</v>
      </c>
      <c r="U50" s="6"/>
      <c r="V50" s="6"/>
      <c r="W50" s="6"/>
      <c r="X50" s="6"/>
      <c r="Y50" s="6" t="n">
        <v>25819</v>
      </c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93141.02</v>
      </c>
    </row>
    <row r="51" customFormat="false" ht="15" hidden="false" customHeight="false" outlineLevel="0" collapsed="false">
      <c r="B51" s="8" t="s">
        <v>230</v>
      </c>
      <c r="C51" s="9" t="s">
        <v>32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 t="n">
        <v>22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46935.87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93141.02</v>
      </c>
    </row>
    <row r="52" customFormat="false" ht="15" hidden="false" customHeight="false" outlineLevel="0" collapsed="false">
      <c r="B52" s="8" t="s">
        <v>231</v>
      </c>
      <c r="C52" s="9" t="s">
        <v>232</v>
      </c>
      <c r="D52" s="9"/>
      <c r="E52" s="9"/>
      <c r="F52" s="9"/>
      <c r="G52" s="9"/>
      <c r="H52" s="10" t="n">
        <f aca="false">H51+D52-G52</f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46935.87</v>
      </c>
      <c r="U52" s="6" t="n">
        <v>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93142.02</v>
      </c>
    </row>
    <row r="53" customFormat="false" ht="15" hidden="false" customHeight="false" outlineLevel="0" collapsed="false">
      <c r="B53" s="8" t="s">
        <v>233</v>
      </c>
      <c r="C53" s="9" t="s">
        <v>234</v>
      </c>
      <c r="D53" s="9"/>
      <c r="E53" s="9"/>
      <c r="F53" s="9"/>
      <c r="G53" s="9"/>
      <c r="H53" s="10" t="n">
        <f aca="false">H52+D53-G53</f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46935.87</v>
      </c>
      <c r="U53" s="6" t="n">
        <v>5005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98147.02</v>
      </c>
    </row>
    <row r="54" customFormat="false" ht="15" hidden="false" customHeight="false" outlineLevel="0" collapsed="false">
      <c r="B54" s="8" t="s">
        <v>235</v>
      </c>
      <c r="C54" s="9" t="s">
        <v>232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46935.87</v>
      </c>
      <c r="U54" s="6" t="n">
        <v>25000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123147.02</v>
      </c>
    </row>
    <row r="55" customFormat="false" ht="15" hidden="false" customHeight="false" outlineLevel="0" collapsed="false">
      <c r="B55" s="8" t="s">
        <v>235</v>
      </c>
      <c r="C55" s="9" t="s">
        <v>236</v>
      </c>
      <c r="D55" s="9"/>
      <c r="E55" s="9"/>
      <c r="F55" s="9"/>
      <c r="G55" s="9"/>
      <c r="H55" s="10" t="n">
        <f aca="false">H54+D55-G55</f>
        <v>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46935.87</v>
      </c>
      <c r="U55" s="6" t="n">
        <v>25000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148147.02</v>
      </c>
    </row>
    <row r="56" customFormat="false" ht="15" hidden="false" customHeight="false" outlineLevel="0" collapsed="false">
      <c r="B56" s="8" t="s">
        <v>237</v>
      </c>
      <c r="C56" s="9" t="s">
        <v>238</v>
      </c>
      <c r="D56" s="9"/>
      <c r="E56" s="9"/>
      <c r="F56" s="9"/>
      <c r="G56" s="9"/>
      <c r="H56" s="10" t="n">
        <f aca="false">H55+D56-G56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46935.87</v>
      </c>
      <c r="U56" s="6" t="n">
        <v>25000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173147.02</v>
      </c>
    </row>
    <row r="57" customFormat="false" ht="15" hidden="false" customHeight="false" outlineLevel="0" collapsed="false">
      <c r="B57" s="8" t="s">
        <v>239</v>
      </c>
      <c r="C57" s="9" t="s">
        <v>240</v>
      </c>
      <c r="D57" s="9"/>
      <c r="E57" s="9"/>
      <c r="F57" s="9"/>
      <c r="G57" s="9"/>
      <c r="H57" s="10" t="n">
        <f aca="false">H56+D57-G57</f>
        <v>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46935.87</v>
      </c>
      <c r="U57" s="6" t="n">
        <v>5000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178147.02</v>
      </c>
    </row>
    <row r="58" customFormat="false" ht="15" hidden="false" customHeight="false" outlineLevel="0" collapsed="false">
      <c r="B58" s="8" t="s">
        <v>241</v>
      </c>
      <c r="C58" s="9" t="s">
        <v>32</v>
      </c>
      <c r="D58" s="9"/>
      <c r="E58" s="9"/>
      <c r="F58" s="9"/>
      <c r="G58" s="9"/>
      <c r="H58" s="10" t="n">
        <f aca="false">H57+D58-G58</f>
        <v>0</v>
      </c>
      <c r="I58" s="6"/>
      <c r="J58" s="6"/>
      <c r="K58" s="6"/>
      <c r="L58" s="6"/>
      <c r="M58" s="6" t="n">
        <v>41063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87998.87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178147.02</v>
      </c>
    </row>
    <row r="59" customFormat="false" ht="15" hidden="false" customHeight="false" outlineLevel="0" collapsed="false">
      <c r="B59" s="8" t="s">
        <v>241</v>
      </c>
      <c r="C59" s="9" t="s">
        <v>32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/>
      <c r="M59" s="6" t="n">
        <v>3285</v>
      </c>
      <c r="N59" s="6"/>
      <c r="O59" s="6"/>
      <c r="P59" s="6"/>
      <c r="Q59" s="6"/>
      <c r="R59" s="6"/>
      <c r="S59" s="6"/>
      <c r="T59" s="6" t="n">
        <f aca="false">T58+(I59+L59+M59+P59+Q59+R59)-(J59+K59+N59+O59+S59)</f>
        <v>91283.87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178147.02</v>
      </c>
    </row>
    <row r="60" customFormat="false" ht="15" hidden="false" customHeight="false" outlineLevel="0" collapsed="false">
      <c r="B60" s="8" t="s">
        <v>242</v>
      </c>
      <c r="C60" s="9" t="s">
        <v>179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 t="n">
        <v>0.59</v>
      </c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91283.28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178147.02</v>
      </c>
    </row>
    <row r="61" customFormat="false" ht="15" hidden="false" customHeight="false" outlineLevel="0" collapsed="false">
      <c r="B61" s="8" t="s">
        <v>242</v>
      </c>
      <c r="C61" s="9" t="s">
        <v>3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 t="n">
        <v>-45000</v>
      </c>
      <c r="Q61" s="6"/>
      <c r="R61" s="6"/>
      <c r="S61" s="6"/>
      <c r="T61" s="6" t="n">
        <f aca="false">T60+(I61+L61+M61+P61+Q61+R61)-(J61+K61+N61+O61+S61)</f>
        <v>46283.28</v>
      </c>
      <c r="U61" s="6"/>
      <c r="V61" s="6"/>
      <c r="W61" s="6"/>
      <c r="X61" s="6"/>
      <c r="Y61" s="6"/>
      <c r="Z61" s="6"/>
      <c r="AA61" s="6"/>
      <c r="AB61" s="6" t="n">
        <v>45000</v>
      </c>
      <c r="AC61" s="6"/>
      <c r="AD61" s="6"/>
      <c r="AE61" s="6"/>
      <c r="AF61" s="6" t="n">
        <f aca="false">AF60+(U61+X61+Y61+AB61+AC61+AD61)-(V61+W61+Z61+AA61+AE61)</f>
        <v>223147.02</v>
      </c>
    </row>
    <row r="62" customFormat="false" ht="15" hidden="false" customHeight="false" outlineLevel="0" collapsed="false">
      <c r="B62" s="8" t="s">
        <v>242</v>
      </c>
      <c r="C62" s="9" t="s">
        <v>34</v>
      </c>
      <c r="D62" s="9"/>
      <c r="E62" s="9"/>
      <c r="F62" s="9"/>
      <c r="G62" s="9"/>
      <c r="H62" s="10" t="n">
        <f aca="false">H61+D62-G62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46283.28</v>
      </c>
      <c r="U62" s="6"/>
      <c r="V62" s="6"/>
      <c r="W62" s="6"/>
      <c r="X62" s="6" t="n">
        <v>875</v>
      </c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224022.02</v>
      </c>
    </row>
    <row r="63" customFormat="false" ht="15" hidden="false" customHeight="false" outlineLevel="0" collapsed="false">
      <c r="B63" s="8" t="s">
        <v>243</v>
      </c>
      <c r="C63" s="9" t="s">
        <v>75</v>
      </c>
      <c r="D63" s="9"/>
      <c r="E63" s="9"/>
      <c r="F63" s="9"/>
      <c r="G63" s="9"/>
      <c r="H63" s="10" t="n">
        <f aca="false">H62+D63-G63</f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46283.28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 t="n">
        <v>220000</v>
      </c>
      <c r="AF63" s="6" t="n">
        <f aca="false">AF62+(U63+X63+Y63+AB63+AC63+AD63)-(V63+W63+Z63+AA63+AE63)</f>
        <v>4022.02000000002</v>
      </c>
    </row>
    <row r="64" customFormat="false" ht="15" hidden="false" customHeight="false" outlineLevel="0" collapsed="false">
      <c r="B64" s="8"/>
      <c r="C64" s="9"/>
      <c r="D64" s="9"/>
      <c r="E64" s="9"/>
      <c r="F64" s="9"/>
      <c r="G64" s="9"/>
      <c r="H64" s="10" t="n">
        <f aca="false">H63+D64-G64</f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46283.28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4022.02000000002</v>
      </c>
    </row>
    <row r="65" customFormat="false" ht="15" hidden="false" customHeight="false" outlineLevel="0" collapsed="false">
      <c r="H65" s="11" t="s">
        <v>111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customFormat="false" ht="15" hidden="false" customHeight="false" outlineLevel="0" collapsed="false">
      <c r="H66" s="11" t="s">
        <v>111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customFormat="false" ht="15" hidden="false" customHeight="false" outlineLevel="0" collapsed="false">
      <c r="S67" s="0" t="s">
        <v>112</v>
      </c>
      <c r="T67" s="13" t="n">
        <v>456.65</v>
      </c>
      <c r="AE67" s="0" t="s">
        <v>112</v>
      </c>
      <c r="AF67" s="13" t="n">
        <v>2873.02</v>
      </c>
    </row>
    <row r="68" customFormat="false" ht="15" hidden="false" customHeight="false" outlineLevel="0" collapsed="false">
      <c r="D68" s="6" t="n">
        <f aca="false">SUM(D4:D64)</f>
        <v>0</v>
      </c>
      <c r="E68" s="6" t="n">
        <f aca="false">SUM(E4:E64)</f>
        <v>0</v>
      </c>
      <c r="F68" s="6" t="n">
        <f aca="false">SUM(F4:F64)</f>
        <v>0</v>
      </c>
      <c r="G68" s="6" t="n">
        <f aca="false">SUM(G4:G64)</f>
        <v>0</v>
      </c>
      <c r="H68" s="6" t="n">
        <f aca="false">SUM(H4:H64)</f>
        <v>0</v>
      </c>
      <c r="I68" s="6" t="n">
        <f aca="false">SUM(I4:I64)</f>
        <v>0</v>
      </c>
      <c r="J68" s="6" t="n">
        <f aca="false">SUM(J4:J64)</f>
        <v>0</v>
      </c>
      <c r="K68" s="6" t="n">
        <f aca="false">SUM(K4:K64)</f>
        <v>2.37</v>
      </c>
      <c r="L68" s="6" t="n">
        <f aca="false">SUM(L4:L64)</f>
        <v>748</v>
      </c>
      <c r="M68" s="6" t="n">
        <f aca="false">SUM(M4:M64)</f>
        <v>177081</v>
      </c>
      <c r="N68" s="6" t="n">
        <f aca="false">SUM(N4:N64)</f>
        <v>0</v>
      </c>
      <c r="O68" s="6" t="n">
        <f aca="false">SUM(O4:O64)</f>
        <v>0</v>
      </c>
      <c r="P68" s="6" t="n">
        <f aca="false">SUM(P4:P64)</f>
        <v>-132000</v>
      </c>
      <c r="Q68" s="6" t="n">
        <f aca="false">SUM(Q4:Q64)</f>
        <v>0</v>
      </c>
      <c r="R68" s="6" t="n">
        <f aca="false">SUM(R4:R64)</f>
        <v>0</v>
      </c>
      <c r="S68" s="6" t="n">
        <f aca="false">SUM(S4:S64)</f>
        <v>0</v>
      </c>
      <c r="T68" s="6" t="n">
        <f aca="false">I68-J68-K68+L68+M68-N68-O68+P68+Q68+T67+R68-S68</f>
        <v>46283.28</v>
      </c>
      <c r="U68" s="6" t="n">
        <f aca="false">SUM(U4:U64)</f>
        <v>249606</v>
      </c>
      <c r="V68" s="6" t="n">
        <f aca="false">SUM(V4:V64)</f>
        <v>265600</v>
      </c>
      <c r="W68" s="6" t="n">
        <f aca="false">SUM(W4:W64)</f>
        <v>0</v>
      </c>
      <c r="X68" s="6" t="n">
        <f aca="false">SUM(X4:X64)</f>
        <v>1867</v>
      </c>
      <c r="Y68" s="6" t="n">
        <f aca="false">SUM(Y4:Y64)</f>
        <v>103276</v>
      </c>
      <c r="Z68" s="6" t="n">
        <f aca="false">SUM(Z4:Z64)</f>
        <v>0</v>
      </c>
      <c r="AA68" s="6" t="n">
        <f aca="false">SUM(AA4:AA64)</f>
        <v>0</v>
      </c>
      <c r="AB68" s="6" t="n">
        <f aca="false">SUM(AB4:AB64)</f>
        <v>132000</v>
      </c>
      <c r="AC68" s="6" t="n">
        <f aca="false">SUM(AC4:AC64)</f>
        <v>0</v>
      </c>
      <c r="AD68" s="6" t="n">
        <f aca="false">SUM(AD4:AD64)</f>
        <v>0</v>
      </c>
      <c r="AE68" s="6" t="n">
        <f aca="false">SUM(AE4:AE64)</f>
        <v>220000</v>
      </c>
      <c r="AF68" s="6" t="n">
        <f aca="false">U68-V68-W68+X68+Y68-Z68-AA68+AB68+AC68+AF67+AD68-AE68</f>
        <v>4022.01999999999</v>
      </c>
    </row>
    <row r="69" customFormat="false" ht="44.85" hidden="false" customHeight="false" outlineLevel="0" collapsed="false">
      <c r="B69" s="2" t="s">
        <v>0</v>
      </c>
      <c r="C69" s="3" t="s">
        <v>1</v>
      </c>
      <c r="D69" s="3" t="s">
        <v>2</v>
      </c>
      <c r="E69" s="3" t="s">
        <v>3</v>
      </c>
      <c r="F69" s="3" t="s">
        <v>4</v>
      </c>
      <c r="G69" s="3" t="s">
        <v>5</v>
      </c>
      <c r="H69" s="3" t="s">
        <v>6</v>
      </c>
      <c r="I69" s="3" t="s">
        <v>7</v>
      </c>
      <c r="J69" s="3" t="s">
        <v>8</v>
      </c>
      <c r="K69" s="3" t="s">
        <v>9</v>
      </c>
      <c r="L69" s="3" t="s">
        <v>10</v>
      </c>
      <c r="M69" s="3" t="s">
        <v>11</v>
      </c>
      <c r="N69" s="3" t="s">
        <v>12</v>
      </c>
      <c r="O69" s="3" t="s">
        <v>13</v>
      </c>
      <c r="P69" s="3" t="s">
        <v>14</v>
      </c>
      <c r="Q69" s="3" t="s">
        <v>15</v>
      </c>
      <c r="R69" s="3" t="s">
        <v>16</v>
      </c>
      <c r="S69" s="3" t="s">
        <v>17</v>
      </c>
      <c r="T69" s="3" t="s">
        <v>18</v>
      </c>
      <c r="U69" s="3" t="s">
        <v>19</v>
      </c>
      <c r="V69" s="3" t="s">
        <v>20</v>
      </c>
      <c r="W69" s="3" t="s">
        <v>21</v>
      </c>
      <c r="X69" s="3" t="s">
        <v>22</v>
      </c>
      <c r="Y69" s="3" t="s">
        <v>23</v>
      </c>
      <c r="Z69" s="3" t="s">
        <v>24</v>
      </c>
      <c r="AA69" s="3" t="s">
        <v>25</v>
      </c>
      <c r="AB69" s="3" t="s">
        <v>26</v>
      </c>
      <c r="AC69" s="3" t="s">
        <v>27</v>
      </c>
      <c r="AD69" s="3" t="s">
        <v>16</v>
      </c>
      <c r="AE69" s="3" t="s">
        <v>28</v>
      </c>
      <c r="AF69" s="3" t="s">
        <v>29</v>
      </c>
    </row>
    <row r="70" customFormat="false" ht="15" hidden="false" customHeight="false" outlineLevel="0" collapsed="false">
      <c r="I70" s="12" t="n">
        <f aca="false">I68</f>
        <v>0</v>
      </c>
      <c r="K70" s="12" t="n">
        <f aca="false">L68+M68+Q68</f>
        <v>177829</v>
      </c>
      <c r="M70" s="12" t="n">
        <f aca="false">J68</f>
        <v>0</v>
      </c>
      <c r="O70" s="12" t="n">
        <f aca="false">S68</f>
        <v>0</v>
      </c>
      <c r="Q70" s="12" t="n">
        <f aca="false">K68</f>
        <v>2.37</v>
      </c>
      <c r="U70" s="12" t="n">
        <f aca="false">I70+K70-M70-O70-Q70</f>
        <v>177826.63</v>
      </c>
    </row>
    <row r="71" customFormat="false" ht="15" hidden="false" customHeight="false" outlineLevel="0" collapsed="false">
      <c r="I71" s="12" t="n">
        <f aca="false">U68</f>
        <v>249606</v>
      </c>
      <c r="K71" s="12" t="n">
        <f aca="false">X68+Y68+AC68</f>
        <v>105143</v>
      </c>
      <c r="M71" s="12" t="n">
        <f aca="false">V68</f>
        <v>265600</v>
      </c>
      <c r="O71" s="12" t="n">
        <f aca="false">AE68</f>
        <v>220000</v>
      </c>
      <c r="Q71" s="12" t="n">
        <f aca="false">W68</f>
        <v>0</v>
      </c>
      <c r="U71" s="12" t="n">
        <f aca="false">I71+K71-M71-O71-Q71</f>
        <v>-130851</v>
      </c>
    </row>
    <row r="72" customFormat="false" ht="15" hidden="false" customHeight="false" outlineLevel="0" collapsed="false">
      <c r="I72" s="9" t="s">
        <v>113</v>
      </c>
      <c r="J72" s="9"/>
      <c r="K72" s="9" t="s">
        <v>114</v>
      </c>
      <c r="L72" s="9"/>
      <c r="M72" s="9" t="s">
        <v>115</v>
      </c>
      <c r="N72" s="9"/>
      <c r="O72" s="9" t="s">
        <v>75</v>
      </c>
      <c r="P72" s="9"/>
      <c r="Q72" s="9" t="s">
        <v>116</v>
      </c>
      <c r="R72" s="9"/>
      <c r="S72" s="9" t="s">
        <v>117</v>
      </c>
    </row>
    <row r="73" customFormat="false" ht="15" hidden="false" customHeight="false" outlineLevel="0" collapsed="false">
      <c r="I73" s="6" t="n">
        <f aca="false">I68+U68</f>
        <v>249606</v>
      </c>
      <c r="J73" s="9"/>
      <c r="K73" s="6" t="n">
        <f aca="false">L68+M68+X68+Y68+Q68+AC68</f>
        <v>282972</v>
      </c>
      <c r="L73" s="9"/>
      <c r="M73" s="6" t="n">
        <f aca="false">J68+V68</f>
        <v>265600</v>
      </c>
      <c r="N73" s="9"/>
      <c r="O73" s="6" t="n">
        <f aca="false">SUM(O70:O72)</f>
        <v>220000</v>
      </c>
      <c r="P73" s="9"/>
      <c r="Q73" s="6" t="n">
        <f aca="false">W68+K68</f>
        <v>2.37</v>
      </c>
      <c r="R73" s="9"/>
      <c r="S73" s="6" t="n">
        <f aca="false">T68+AF68</f>
        <v>50305.3</v>
      </c>
    </row>
    <row r="75" customFormat="false" ht="15" hidden="false" customHeight="false" outlineLevel="0" collapsed="false">
      <c r="L75" s="1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G143"/>
  <sheetViews>
    <sheetView showFormulas="false" showGridLines="true" showRowColHeaders="true" showZeros="true" rightToLeft="false" tabSelected="false" showOutlineSymbols="true" defaultGridColor="true" view="normal" topLeftCell="V127" colorId="64" zoomScale="100" zoomScaleNormal="100" zoomScalePageLayoutView="100" workbookViewId="0">
      <selection pane="topLeft" activeCell="AD136" activeCellId="0" sqref="AD136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9"/>
    <col collapsed="false" customWidth="true" hidden="false" outlineLevel="0" max="8" min="4" style="0" width="9.14"/>
    <col collapsed="false" customWidth="true" hidden="false" outlineLevel="0" max="9" min="9" style="0" width="11.43"/>
    <col collapsed="false" customWidth="true" hidden="false" outlineLevel="0" max="10" min="10" style="0" width="9.14"/>
    <col collapsed="false" customWidth="true" hidden="false" outlineLevel="0" max="12" min="11" style="0" width="9.57"/>
    <col collapsed="false" customWidth="true" hidden="false" outlineLevel="0" max="13" min="13" style="0" width="11.71"/>
    <col collapsed="false" customWidth="true" hidden="false" outlineLevel="0" max="14" min="14" style="0" width="9.14"/>
    <col collapsed="false" customWidth="true" hidden="false" outlineLevel="0" max="15" min="15" style="0" width="10.57"/>
    <col collapsed="false" customWidth="true" hidden="false" outlineLevel="0" max="16" min="16" style="0" width="9.57"/>
    <col collapsed="false" customWidth="true" hidden="false" outlineLevel="0" max="17" min="17" style="0" width="9.14"/>
    <col collapsed="false" customWidth="true" hidden="false" outlineLevel="0" max="18" min="18" style="0" width="10.57"/>
    <col collapsed="false" customWidth="true" hidden="false" outlineLevel="0" max="19" min="19" style="0" width="14.71"/>
    <col collapsed="false" customWidth="true" hidden="false" outlineLevel="0" max="20" min="20" style="0" width="10.57"/>
    <col collapsed="false" customWidth="true" hidden="false" outlineLevel="0" max="21" min="21" style="0" width="11.57"/>
    <col collapsed="false" customWidth="true" hidden="false" outlineLevel="0" max="22" min="22" style="0" width="11.85"/>
    <col collapsed="false" customWidth="true" hidden="false" outlineLevel="0" max="28" min="28" style="0" width="10.29"/>
    <col collapsed="false" customWidth="true" hidden="false" outlineLevel="0" max="31" min="30" style="0" width="10.57"/>
    <col collapsed="false" customWidth="true" hidden="false" outlineLevel="0" max="32" min="32" style="0" width="12.86"/>
  </cols>
  <sheetData>
    <row r="3" customFormat="false" ht="44.8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2489.45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13743.02</v>
      </c>
      <c r="AG4" s="1"/>
    </row>
    <row r="5" customFormat="false" ht="15" hidden="false" customHeight="false" outlineLevel="0" collapsed="false">
      <c r="B5" s="8" t="s">
        <v>244</v>
      </c>
      <c r="C5" s="9" t="s">
        <v>32</v>
      </c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2489.45</v>
      </c>
      <c r="U5" s="6"/>
      <c r="V5" s="6"/>
      <c r="W5" s="6"/>
      <c r="X5" s="6"/>
      <c r="Y5" s="6" t="n">
        <v>16402</v>
      </c>
      <c r="Z5" s="6"/>
      <c r="AA5" s="6"/>
      <c r="AB5" s="6"/>
      <c r="AC5" s="6"/>
      <c r="AD5" s="6"/>
      <c r="AE5" s="6"/>
      <c r="AF5" s="6" t="n">
        <f aca="false">AF4+(U5+X5+Y5+AB5+AC5+AD5)-(V5+W5+Z5+AA5+AE5)</f>
        <v>30145.02</v>
      </c>
    </row>
    <row r="6" customFormat="false" ht="15" hidden="false" customHeight="false" outlineLevel="0" collapsed="false">
      <c r="B6" s="8" t="s">
        <v>245</v>
      </c>
      <c r="C6" s="9" t="s">
        <v>32</v>
      </c>
      <c r="D6" s="9"/>
      <c r="E6" s="9"/>
      <c r="F6" s="9"/>
      <c r="G6" s="9"/>
      <c r="H6" s="10" t="n">
        <f aca="false">H5+D6-G6</f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2489.45</v>
      </c>
      <c r="U6" s="6"/>
      <c r="V6" s="6"/>
      <c r="W6" s="6"/>
      <c r="X6" s="6"/>
      <c r="Y6" s="6" t="n">
        <v>2064</v>
      </c>
      <c r="Z6" s="6"/>
      <c r="AA6" s="6"/>
      <c r="AB6" s="6"/>
      <c r="AC6" s="6"/>
      <c r="AD6" s="6"/>
      <c r="AE6" s="6"/>
      <c r="AF6" s="6" t="n">
        <f aca="false">AF5+(U6+X6+Y6+AB6+AC6+AD6)-(V6+W6+Z6+AA6+AE6)</f>
        <v>32209.02</v>
      </c>
    </row>
    <row r="7" customFormat="false" ht="15" hidden="false" customHeight="false" outlineLevel="0" collapsed="false">
      <c r="B7" s="8" t="s">
        <v>246</v>
      </c>
      <c r="C7" s="9" t="s">
        <v>34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 t="n">
        <v>189</v>
      </c>
      <c r="M7" s="6"/>
      <c r="N7" s="6"/>
      <c r="O7" s="6"/>
      <c r="P7" s="6"/>
      <c r="Q7" s="6"/>
      <c r="R7" s="6"/>
      <c r="S7" s="6"/>
      <c r="T7" s="6" t="n">
        <f aca="false">T6+(I7+L7+M7+P7+Q7+R7)-(J7+K7+N7+O7+S7)</f>
        <v>2678.45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32209.02</v>
      </c>
    </row>
    <row r="8" customFormat="false" ht="15" hidden="false" customHeight="false" outlineLevel="0" collapsed="false">
      <c r="B8" s="8" t="s">
        <v>247</v>
      </c>
      <c r="C8" s="9" t="s">
        <v>32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2678.45</v>
      </c>
      <c r="U8" s="6"/>
      <c r="V8" s="6"/>
      <c r="W8" s="6"/>
      <c r="X8" s="6"/>
      <c r="Y8" s="6" t="n">
        <v>1406</v>
      </c>
      <c r="Z8" s="6"/>
      <c r="AA8" s="6"/>
      <c r="AB8" s="6"/>
      <c r="AC8" s="6"/>
      <c r="AD8" s="6"/>
      <c r="AE8" s="6"/>
      <c r="AF8" s="6" t="n">
        <f aca="false">AF7+(U8+X8+Y8+AB8+AC8+AD8)-(V8+W8+Z8+AA8+AE8)</f>
        <v>33615.02</v>
      </c>
    </row>
    <row r="9" customFormat="false" ht="15" hidden="false" customHeight="false" outlineLevel="0" collapsed="false">
      <c r="B9" s="8" t="s">
        <v>248</v>
      </c>
      <c r="C9" s="9" t="s">
        <v>58</v>
      </c>
      <c r="D9" s="9"/>
      <c r="E9" s="9"/>
      <c r="F9" s="9"/>
      <c r="G9" s="9"/>
      <c r="H9" s="10" t="n">
        <f aca="false">H8+D9-G9</f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2678.45</v>
      </c>
      <c r="U9" s="6"/>
      <c r="V9" s="6" t="n">
        <v>10900</v>
      </c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22715.02</v>
      </c>
    </row>
    <row r="10" customFormat="false" ht="15" hidden="false" customHeight="false" outlineLevel="0" collapsed="false">
      <c r="B10" s="8" t="s">
        <v>249</v>
      </c>
      <c r="C10" s="9" t="s">
        <v>250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2678.45</v>
      </c>
      <c r="U10" s="6"/>
      <c r="V10" s="6" t="n">
        <v>1356</v>
      </c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21359.02</v>
      </c>
    </row>
    <row r="11" customFormat="false" ht="15" hidden="false" customHeight="false" outlineLevel="0" collapsed="false">
      <c r="B11" s="8" t="s">
        <v>251</v>
      </c>
      <c r="C11" s="9" t="s">
        <v>252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2678.45</v>
      </c>
      <c r="U11" s="6" t="n">
        <v>31000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52359.02</v>
      </c>
    </row>
    <row r="12" customFormat="false" ht="15" hidden="false" customHeight="false" outlineLevel="0" collapsed="false">
      <c r="B12" s="8" t="s">
        <v>253</v>
      </c>
      <c r="C12" s="9" t="s">
        <v>122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2678.45</v>
      </c>
      <c r="U12" s="6" t="n">
        <v>10000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62359.02</v>
      </c>
    </row>
    <row r="13" customFormat="false" ht="15" hidden="false" customHeight="false" outlineLevel="0" collapsed="false">
      <c r="B13" s="8" t="s">
        <v>254</v>
      </c>
      <c r="C13" s="9" t="s">
        <v>255</v>
      </c>
      <c r="D13" s="9"/>
      <c r="E13" s="9"/>
      <c r="F13" s="9"/>
      <c r="G13" s="9"/>
      <c r="H13" s="10" t="n">
        <f aca="false">H12+D13-G13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2678.45</v>
      </c>
      <c r="U13" s="6" t="n">
        <v>12000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74359.02</v>
      </c>
    </row>
    <row r="14" customFormat="false" ht="15" hidden="false" customHeight="false" outlineLevel="0" collapsed="false">
      <c r="B14" s="8" t="s">
        <v>254</v>
      </c>
      <c r="C14" s="9" t="s">
        <v>256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2678.45</v>
      </c>
      <c r="U14" s="6" t="n">
        <v>100000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174359.02</v>
      </c>
    </row>
    <row r="15" customFormat="false" ht="15" hidden="false" customHeight="false" outlineLevel="0" collapsed="false">
      <c r="B15" s="8" t="s">
        <v>254</v>
      </c>
      <c r="C15" s="9" t="s">
        <v>257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2678.45</v>
      </c>
      <c r="U15" s="6"/>
      <c r="V15" s="6" t="n">
        <v>1000</v>
      </c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173359.02</v>
      </c>
    </row>
    <row r="16" customFormat="false" ht="15" hidden="false" customHeight="false" outlineLevel="0" collapsed="false">
      <c r="B16" s="8" t="s">
        <v>258</v>
      </c>
      <c r="C16" s="9" t="s">
        <v>257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2678.45</v>
      </c>
      <c r="U16" s="6"/>
      <c r="V16" s="6" t="n">
        <v>49000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124359.02</v>
      </c>
    </row>
    <row r="17" customFormat="false" ht="15" hidden="false" customHeight="false" outlineLevel="0" collapsed="false">
      <c r="B17" s="8" t="s">
        <v>258</v>
      </c>
      <c r="C17" s="9" t="s">
        <v>257</v>
      </c>
      <c r="D17" s="9"/>
      <c r="E17" s="9"/>
      <c r="F17" s="9"/>
      <c r="G17" s="9"/>
      <c r="H17" s="10" t="n">
        <f aca="false">H16+D17-G17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2678.45</v>
      </c>
      <c r="U17" s="6"/>
      <c r="V17" s="6" t="n">
        <v>50000</v>
      </c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74359.02</v>
      </c>
    </row>
    <row r="18" customFormat="false" ht="15" hidden="false" customHeight="false" outlineLevel="0" collapsed="false">
      <c r="B18" s="8" t="s">
        <v>258</v>
      </c>
      <c r="C18" s="9" t="s">
        <v>122</v>
      </c>
      <c r="D18" s="9"/>
      <c r="E18" s="9"/>
      <c r="F18" s="9"/>
      <c r="G18" s="9"/>
      <c r="H18" s="10" t="n">
        <f aca="false">H17+D18-G18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2678.45</v>
      </c>
      <c r="U18" s="6" t="n">
        <v>10000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84359.02</v>
      </c>
    </row>
    <row r="19" customFormat="false" ht="15" hidden="false" customHeight="false" outlineLevel="0" collapsed="false">
      <c r="B19" s="8" t="s">
        <v>258</v>
      </c>
      <c r="C19" s="9" t="s">
        <v>32</v>
      </c>
      <c r="D19" s="9"/>
      <c r="E19" s="9"/>
      <c r="F19" s="9"/>
      <c r="G19" s="9"/>
      <c r="H19" s="10" t="n">
        <f aca="false">H18+D19-G19</f>
        <v>0</v>
      </c>
      <c r="I19" s="6"/>
      <c r="J19" s="6"/>
      <c r="K19" s="6"/>
      <c r="L19" s="6"/>
      <c r="M19" s="6" t="n">
        <v>1638</v>
      </c>
      <c r="N19" s="6"/>
      <c r="O19" s="6"/>
      <c r="P19" s="6"/>
      <c r="Q19" s="6"/>
      <c r="R19" s="6"/>
      <c r="S19" s="6"/>
      <c r="T19" s="6" t="n">
        <f aca="false">T18+(I19+L19+M19+P19+Q19+R19)-(J19+K19+N19+O19+S19)</f>
        <v>4316.45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84359.02</v>
      </c>
    </row>
    <row r="20" customFormat="false" ht="15" hidden="false" customHeight="false" outlineLevel="0" collapsed="false">
      <c r="B20" s="8" t="s">
        <v>259</v>
      </c>
      <c r="C20" s="9" t="s">
        <v>260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4316.45</v>
      </c>
      <c r="U20" s="6" t="n">
        <v>40000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124359.02</v>
      </c>
    </row>
    <row r="21" customFormat="false" ht="15" hidden="false" customHeight="false" outlineLevel="0" collapsed="false">
      <c r="B21" s="8" t="s">
        <v>261</v>
      </c>
      <c r="C21" s="9" t="s">
        <v>52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4316.45</v>
      </c>
      <c r="U21" s="6" t="n">
        <v>50000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174359.02</v>
      </c>
    </row>
    <row r="22" customFormat="false" ht="15" hidden="false" customHeight="false" outlineLevel="0" collapsed="false">
      <c r="B22" s="8" t="s">
        <v>262</v>
      </c>
      <c r="C22" s="9" t="s">
        <v>263</v>
      </c>
      <c r="D22" s="9"/>
      <c r="E22" s="9"/>
      <c r="F22" s="9"/>
      <c r="G22" s="9"/>
      <c r="H22" s="10" t="n">
        <f aca="false">H21+D22-G22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4316.45</v>
      </c>
      <c r="U22" s="6" t="n">
        <v>10000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184359.02</v>
      </c>
    </row>
    <row r="23" customFormat="false" ht="15" hidden="false" customHeight="false" outlineLevel="0" collapsed="false">
      <c r="B23" s="8" t="s">
        <v>264</v>
      </c>
      <c r="C23" s="9" t="s">
        <v>32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4316.45</v>
      </c>
      <c r="U23" s="6"/>
      <c r="V23" s="6"/>
      <c r="W23" s="6"/>
      <c r="X23" s="6"/>
      <c r="Y23" s="6" t="n">
        <v>7424</v>
      </c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191783.02</v>
      </c>
    </row>
    <row r="24" customFormat="false" ht="15" hidden="false" customHeight="false" outlineLevel="0" collapsed="false">
      <c r="B24" s="8" t="s">
        <v>264</v>
      </c>
      <c r="C24" s="9" t="s">
        <v>32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 t="n">
        <v>5878</v>
      </c>
      <c r="N24" s="6"/>
      <c r="O24" s="6"/>
      <c r="P24" s="6"/>
      <c r="Q24" s="6"/>
      <c r="R24" s="6"/>
      <c r="S24" s="6"/>
      <c r="T24" s="6" t="n">
        <f aca="false">T23+(I24+L24+M24+P24+Q24+R24)-(J24+K24+N24+O24+S24)</f>
        <v>10194.45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191783.02</v>
      </c>
    </row>
    <row r="25" customFormat="false" ht="15" hidden="false" customHeight="false" outlineLevel="0" collapsed="false">
      <c r="B25" s="8" t="s">
        <v>265</v>
      </c>
      <c r="C25" s="9" t="s">
        <v>266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10194.45</v>
      </c>
      <c r="U25" s="6"/>
      <c r="V25" s="6" t="n">
        <v>16000</v>
      </c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175783.02</v>
      </c>
    </row>
    <row r="26" customFormat="false" ht="15" hidden="false" customHeight="false" outlineLevel="0" collapsed="false">
      <c r="B26" s="8" t="s">
        <v>267</v>
      </c>
      <c r="C26" s="9" t="s">
        <v>50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10194.45</v>
      </c>
      <c r="U26" s="6" t="n">
        <v>20000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195783.02</v>
      </c>
    </row>
    <row r="27" customFormat="false" ht="15" hidden="false" customHeight="false" outlineLevel="0" collapsed="false">
      <c r="B27" s="8" t="s">
        <v>268</v>
      </c>
      <c r="C27" s="9" t="s">
        <v>269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10194.45</v>
      </c>
      <c r="U27" s="6" t="n">
        <v>5000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200783.02</v>
      </c>
    </row>
    <row r="28" customFormat="false" ht="15" hidden="false" customHeight="false" outlineLevel="0" collapsed="false">
      <c r="B28" s="8" t="s">
        <v>268</v>
      </c>
      <c r="C28" s="9" t="s">
        <v>270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10194.45</v>
      </c>
      <c r="U28" s="6"/>
      <c r="V28" s="6" t="n">
        <v>47000</v>
      </c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153783.02</v>
      </c>
    </row>
    <row r="29" customFormat="false" ht="15" hidden="false" customHeight="false" outlineLevel="0" collapsed="false">
      <c r="B29" s="8" t="s">
        <v>268</v>
      </c>
      <c r="C29" s="9" t="s">
        <v>271</v>
      </c>
      <c r="D29" s="9"/>
      <c r="E29" s="9"/>
      <c r="F29" s="9"/>
      <c r="G29" s="9"/>
      <c r="H29" s="10" t="n">
        <f aca="false">H28+D29-G29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10194.45</v>
      </c>
      <c r="U29" s="6"/>
      <c r="V29" s="6" t="n">
        <v>6000</v>
      </c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147783.02</v>
      </c>
    </row>
    <row r="30" customFormat="false" ht="15" hidden="false" customHeight="false" outlineLevel="0" collapsed="false">
      <c r="B30" s="8" t="s">
        <v>268</v>
      </c>
      <c r="C30" s="9" t="s">
        <v>58</v>
      </c>
      <c r="D30" s="9"/>
      <c r="E30" s="9"/>
      <c r="F30" s="9"/>
      <c r="G30" s="9"/>
      <c r="H30" s="10" t="n">
        <f aca="false">H29+D30-G30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10194.45</v>
      </c>
      <c r="U30" s="6"/>
      <c r="V30" s="6" t="n">
        <v>37500</v>
      </c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110283.02</v>
      </c>
    </row>
    <row r="31" customFormat="false" ht="15" hidden="false" customHeight="false" outlineLevel="0" collapsed="false">
      <c r="B31" s="8" t="s">
        <v>272</v>
      </c>
      <c r="C31" s="9" t="s">
        <v>255</v>
      </c>
      <c r="D31" s="9"/>
      <c r="E31" s="9"/>
      <c r="F31" s="9"/>
      <c r="G31" s="9"/>
      <c r="H31" s="10" t="n">
        <f aca="false">H30+D31-G31</f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10194.45</v>
      </c>
      <c r="U31" s="6" t="n">
        <v>720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111003.02</v>
      </c>
    </row>
    <row r="32" customFormat="false" ht="15" hidden="false" customHeight="false" outlineLevel="0" collapsed="false">
      <c r="B32" s="8" t="s">
        <v>273</v>
      </c>
      <c r="C32" s="9" t="s">
        <v>69</v>
      </c>
      <c r="D32" s="9"/>
      <c r="E32" s="9"/>
      <c r="F32" s="9"/>
      <c r="G32" s="9"/>
      <c r="H32" s="10" t="n">
        <f aca="false">H31+D32-G32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10194.45</v>
      </c>
      <c r="U32" s="6"/>
      <c r="V32" s="6" t="n">
        <v>15000</v>
      </c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96003.02</v>
      </c>
    </row>
    <row r="33" customFormat="false" ht="15" hidden="false" customHeight="false" outlineLevel="0" collapsed="false">
      <c r="B33" s="8" t="s">
        <v>273</v>
      </c>
      <c r="C33" s="9" t="s">
        <v>139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10194.45</v>
      </c>
      <c r="U33" s="6"/>
      <c r="V33" s="6" t="n">
        <v>25000</v>
      </c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71003.02</v>
      </c>
    </row>
    <row r="34" customFormat="false" ht="15" hidden="false" customHeight="false" outlineLevel="0" collapsed="false">
      <c r="B34" s="8" t="s">
        <v>274</v>
      </c>
      <c r="C34" s="9" t="s">
        <v>179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 t="n">
        <v>17.7</v>
      </c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10176.75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71003.02</v>
      </c>
    </row>
    <row r="35" customFormat="false" ht="15" hidden="false" customHeight="false" outlineLevel="0" collapsed="false">
      <c r="B35" s="8" t="s">
        <v>275</v>
      </c>
      <c r="C35" s="9" t="s">
        <v>34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10176.75</v>
      </c>
      <c r="U35" s="6"/>
      <c r="V35" s="6"/>
      <c r="W35" s="6"/>
      <c r="X35" s="6" t="n">
        <v>643</v>
      </c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71646.02</v>
      </c>
    </row>
    <row r="36" customFormat="false" ht="15" hidden="false" customHeight="false" outlineLevel="0" collapsed="false">
      <c r="B36" s="8" t="s">
        <v>276</v>
      </c>
      <c r="C36" s="9" t="s">
        <v>32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 t="n">
        <v>1890</v>
      </c>
      <c r="N36" s="6"/>
      <c r="O36" s="6"/>
      <c r="P36" s="6"/>
      <c r="Q36" s="6"/>
      <c r="R36" s="6"/>
      <c r="S36" s="6"/>
      <c r="T36" s="6" t="n">
        <f aca="false">T35+(I36+L36+M36+P36+Q36+R36)-(J36+K36+N36+O36+S36)</f>
        <v>12066.75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71646.02</v>
      </c>
    </row>
    <row r="37" customFormat="false" ht="15" hidden="false" customHeight="false" outlineLevel="0" collapsed="false">
      <c r="B37" s="8" t="s">
        <v>277</v>
      </c>
      <c r="C37" s="9" t="s">
        <v>32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 t="n">
        <v>7032</v>
      </c>
      <c r="N37" s="6"/>
      <c r="O37" s="6"/>
      <c r="P37" s="6"/>
      <c r="Q37" s="6"/>
      <c r="R37" s="6"/>
      <c r="S37" s="6"/>
      <c r="T37" s="6" t="n">
        <f aca="false">T36+(I37+L37+M37+P37+Q37+R37)-(J37+K37+N37+O37+S37)</f>
        <v>19098.75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71646.02</v>
      </c>
    </row>
    <row r="38" customFormat="false" ht="15" hidden="false" customHeight="false" outlineLevel="0" collapsed="false">
      <c r="B38" s="8" t="s">
        <v>277</v>
      </c>
      <c r="C38" s="9" t="s">
        <v>32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 t="n">
        <v>5625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24723.75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71646.02</v>
      </c>
    </row>
    <row r="39" customFormat="false" ht="15" hidden="false" customHeight="false" outlineLevel="0" collapsed="false">
      <c r="B39" s="8" t="s">
        <v>278</v>
      </c>
      <c r="C39" s="9" t="s">
        <v>32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24723.75</v>
      </c>
      <c r="U39" s="6"/>
      <c r="V39" s="6"/>
      <c r="W39" s="6"/>
      <c r="X39" s="6"/>
      <c r="Y39" s="6" t="n">
        <v>16402</v>
      </c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88048.02</v>
      </c>
    </row>
    <row r="40" customFormat="false" ht="15" hidden="false" customHeight="false" outlineLevel="0" collapsed="false">
      <c r="B40" s="8" t="s">
        <v>278</v>
      </c>
      <c r="C40" s="9" t="s">
        <v>279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24723.75</v>
      </c>
      <c r="U40" s="6"/>
      <c r="V40" s="6" t="n">
        <v>1000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87048.02</v>
      </c>
    </row>
    <row r="41" customFormat="false" ht="15" hidden="false" customHeight="false" outlineLevel="0" collapsed="false">
      <c r="B41" s="8" t="s">
        <v>278</v>
      </c>
      <c r="C41" s="9" t="s">
        <v>279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24723.75</v>
      </c>
      <c r="U41" s="6"/>
      <c r="V41" s="6" t="n">
        <v>24000</v>
      </c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63048.02</v>
      </c>
    </row>
    <row r="42" customFormat="false" ht="15" hidden="false" customHeight="false" outlineLevel="0" collapsed="false">
      <c r="B42" s="8" t="s">
        <v>280</v>
      </c>
      <c r="C42" s="9" t="s">
        <v>32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24723.75</v>
      </c>
      <c r="U42" s="6"/>
      <c r="V42" s="6"/>
      <c r="W42" s="6"/>
      <c r="X42" s="6"/>
      <c r="Y42" s="6" t="n">
        <v>2065</v>
      </c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65113.02</v>
      </c>
    </row>
    <row r="43" customFormat="false" ht="15" hidden="false" customHeight="false" outlineLevel="0" collapsed="false">
      <c r="B43" s="8" t="s">
        <v>280</v>
      </c>
      <c r="C43" s="9" t="s">
        <v>34</v>
      </c>
      <c r="D43" s="9"/>
      <c r="E43" s="9"/>
      <c r="F43" s="9"/>
      <c r="G43" s="9"/>
      <c r="H43" s="10" t="n">
        <f aca="false">H42+D43-G43</f>
        <v>0</v>
      </c>
      <c r="I43" s="6"/>
      <c r="J43" s="6"/>
      <c r="K43" s="6"/>
      <c r="L43" s="6" t="n">
        <v>48</v>
      </c>
      <c r="M43" s="6" t="n">
        <v>0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24771.75</v>
      </c>
      <c r="U43" s="6"/>
      <c r="V43" s="6"/>
      <c r="W43" s="6"/>
      <c r="X43" s="6"/>
      <c r="Y43" s="6" t="n">
        <v>0</v>
      </c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65113.02</v>
      </c>
    </row>
    <row r="44" customFormat="false" ht="15" hidden="false" customHeight="false" outlineLevel="0" collapsed="false">
      <c r="B44" s="8" t="s">
        <v>281</v>
      </c>
      <c r="C44" s="9" t="s">
        <v>32</v>
      </c>
      <c r="D44" s="9"/>
      <c r="E44" s="9"/>
      <c r="F44" s="9"/>
      <c r="G44" s="9"/>
      <c r="H44" s="10" t="n">
        <f aca="false">H43+D44-G44</f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24771.75</v>
      </c>
      <c r="U44" s="6"/>
      <c r="V44" s="6"/>
      <c r="W44" s="6"/>
      <c r="X44" s="6"/>
      <c r="Y44" s="6" t="n">
        <v>1406</v>
      </c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66519.02</v>
      </c>
    </row>
    <row r="45" customFormat="false" ht="15" hidden="false" customHeight="false" outlineLevel="0" collapsed="false">
      <c r="B45" s="8" t="s">
        <v>281</v>
      </c>
      <c r="C45" s="9" t="s">
        <v>250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24771.75</v>
      </c>
      <c r="U45" s="6"/>
      <c r="V45" s="6" t="n">
        <v>2700</v>
      </c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63819.02</v>
      </c>
    </row>
    <row r="46" customFormat="false" ht="15" hidden="false" customHeight="false" outlineLevel="0" collapsed="false">
      <c r="B46" s="8" t="s">
        <v>282</v>
      </c>
      <c r="C46" s="9" t="s">
        <v>283</v>
      </c>
      <c r="D46" s="9"/>
      <c r="E46" s="9"/>
      <c r="F46" s="9"/>
      <c r="G46" s="9"/>
      <c r="H46" s="10" t="n">
        <f aca="false">H45+D46-G46</f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24771.75</v>
      </c>
      <c r="U46" s="6" t="n">
        <v>10000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73819.02</v>
      </c>
    </row>
    <row r="47" customFormat="false" ht="15" hidden="false" customHeight="false" outlineLevel="0" collapsed="false">
      <c r="B47" s="8" t="s">
        <v>284</v>
      </c>
      <c r="C47" s="9" t="s">
        <v>207</v>
      </c>
      <c r="D47" s="9"/>
      <c r="E47" s="9"/>
      <c r="F47" s="9"/>
      <c r="G47" s="9"/>
      <c r="H47" s="10" t="n">
        <f aca="false">H46+D47-G47</f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24771.75</v>
      </c>
      <c r="U47" s="6"/>
      <c r="V47" s="6" t="n">
        <v>546</v>
      </c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73273.02</v>
      </c>
    </row>
    <row r="48" customFormat="false" ht="15" hidden="false" customHeight="false" outlineLevel="0" collapsed="false">
      <c r="B48" s="8" t="s">
        <v>284</v>
      </c>
      <c r="C48" s="9" t="s">
        <v>285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24771.75</v>
      </c>
      <c r="U48" s="6"/>
      <c r="V48" s="6"/>
      <c r="W48" s="6"/>
      <c r="X48" s="6"/>
      <c r="Y48" s="6"/>
      <c r="Z48" s="6"/>
      <c r="AA48" s="6"/>
      <c r="AB48" s="6"/>
      <c r="AC48" s="6" t="n">
        <v>16430</v>
      </c>
      <c r="AD48" s="6"/>
      <c r="AE48" s="6"/>
      <c r="AF48" s="6" t="n">
        <f aca="false">AF47+(U48+X48+Y48+AB48+AC48+AD48)-(V48+W48+Z48+AA48+AE48)</f>
        <v>89703.02</v>
      </c>
    </row>
    <row r="49" customFormat="false" ht="15" hidden="false" customHeight="false" outlineLevel="0" collapsed="false">
      <c r="B49" s="8" t="s">
        <v>286</v>
      </c>
      <c r="C49" s="9" t="s">
        <v>46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24771.75</v>
      </c>
      <c r="U49" s="6" t="n">
        <v>10000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99703.02</v>
      </c>
    </row>
    <row r="50" customFormat="false" ht="15" hidden="false" customHeight="false" outlineLevel="0" collapsed="false">
      <c r="B50" s="8" t="s">
        <v>287</v>
      </c>
      <c r="C50" s="9" t="s">
        <v>191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24771.75</v>
      </c>
      <c r="U50" s="6"/>
      <c r="V50" s="6" t="n">
        <v>2000</v>
      </c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97703.02</v>
      </c>
    </row>
    <row r="51" customFormat="false" ht="15" hidden="false" customHeight="false" outlineLevel="0" collapsed="false">
      <c r="B51" s="8" t="s">
        <v>287</v>
      </c>
      <c r="C51" s="9" t="s">
        <v>69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24771.75</v>
      </c>
      <c r="U51" s="6"/>
      <c r="V51" s="6" t="n">
        <v>7500</v>
      </c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90203.02</v>
      </c>
    </row>
    <row r="52" customFormat="false" ht="15" hidden="false" customHeight="false" outlineLevel="0" collapsed="false">
      <c r="B52" s="8" t="s">
        <v>288</v>
      </c>
      <c r="C52" s="9" t="s">
        <v>149</v>
      </c>
      <c r="D52" s="9"/>
      <c r="E52" s="9"/>
      <c r="F52" s="9"/>
      <c r="G52" s="9"/>
      <c r="H52" s="10" t="n">
        <f aca="false">H51+D52-G52</f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24771.75</v>
      </c>
      <c r="U52" s="6"/>
      <c r="V52" s="6" t="n">
        <v>3500</v>
      </c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86703.02</v>
      </c>
    </row>
    <row r="53" customFormat="false" ht="15" hidden="false" customHeight="false" outlineLevel="0" collapsed="false">
      <c r="B53" s="8" t="s">
        <v>289</v>
      </c>
      <c r="C53" s="9" t="s">
        <v>260</v>
      </c>
      <c r="D53" s="9"/>
      <c r="E53" s="9"/>
      <c r="F53" s="9"/>
      <c r="G53" s="9"/>
      <c r="H53" s="10" t="n">
        <f aca="false">H52+D53-G53</f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24771.75</v>
      </c>
      <c r="U53" s="6" t="n">
        <v>60000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146703.02</v>
      </c>
    </row>
    <row r="54" customFormat="false" ht="15" hidden="false" customHeight="false" outlineLevel="0" collapsed="false">
      <c r="B54" s="8" t="s">
        <v>290</v>
      </c>
      <c r="C54" s="9" t="s">
        <v>32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 t="n">
        <v>1638</v>
      </c>
      <c r="N54" s="6"/>
      <c r="O54" s="6"/>
      <c r="P54" s="6"/>
      <c r="Q54" s="6"/>
      <c r="R54" s="6"/>
      <c r="S54" s="6"/>
      <c r="T54" s="6" t="n">
        <f aca="false">T53+(I54+L54+M54+P54+Q54+R54)-(J54+K54+N54+O54+S54)</f>
        <v>26409.75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146703.02</v>
      </c>
    </row>
    <row r="55" customFormat="false" ht="15" hidden="false" customHeight="false" outlineLevel="0" collapsed="false">
      <c r="B55" s="8" t="s">
        <v>291</v>
      </c>
      <c r="C55" s="9" t="s">
        <v>70</v>
      </c>
      <c r="D55" s="9"/>
      <c r="E55" s="9"/>
      <c r="F55" s="9"/>
      <c r="G55" s="9"/>
      <c r="H55" s="10" t="n">
        <f aca="false">H54+D55-G55</f>
        <v>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26409.75</v>
      </c>
      <c r="U55" s="6"/>
      <c r="V55" s="6" t="n">
        <v>30500</v>
      </c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116203.02</v>
      </c>
    </row>
    <row r="56" customFormat="false" ht="15" hidden="false" customHeight="false" outlineLevel="0" collapsed="false">
      <c r="B56" s="8" t="s">
        <v>292</v>
      </c>
      <c r="C56" s="9" t="s">
        <v>70</v>
      </c>
      <c r="D56" s="9"/>
      <c r="E56" s="9"/>
      <c r="F56" s="9"/>
      <c r="G56" s="9"/>
      <c r="H56" s="10" t="n">
        <f aca="false">H55+D56-G56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26409.75</v>
      </c>
      <c r="U56" s="6"/>
      <c r="V56" s="6" t="n">
        <v>5500</v>
      </c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110703.02</v>
      </c>
    </row>
    <row r="57" customFormat="false" ht="15" hidden="false" customHeight="false" outlineLevel="0" collapsed="false">
      <c r="B57" s="8" t="s">
        <v>293</v>
      </c>
      <c r="C57" s="9" t="s">
        <v>32</v>
      </c>
      <c r="D57" s="9"/>
      <c r="E57" s="9"/>
      <c r="F57" s="9"/>
      <c r="G57" s="9"/>
      <c r="H57" s="10" t="n">
        <f aca="false">H56+D57-G57</f>
        <v>0</v>
      </c>
      <c r="I57" s="6"/>
      <c r="J57" s="6"/>
      <c r="K57" s="6"/>
      <c r="L57" s="6"/>
      <c r="M57" s="6" t="n">
        <v>5879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32288.75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110703.02</v>
      </c>
    </row>
    <row r="58" customFormat="false" ht="15" hidden="false" customHeight="false" outlineLevel="0" collapsed="false">
      <c r="B58" s="8" t="s">
        <v>293</v>
      </c>
      <c r="C58" s="9" t="s">
        <v>32</v>
      </c>
      <c r="D58" s="9"/>
      <c r="E58" s="9"/>
      <c r="F58" s="9"/>
      <c r="G58" s="9"/>
      <c r="H58" s="10" t="n">
        <f aca="false">H57+D58-G58</f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32288.75</v>
      </c>
      <c r="U58" s="6"/>
      <c r="V58" s="6"/>
      <c r="W58" s="6"/>
      <c r="X58" s="6"/>
      <c r="Y58" s="6" t="n">
        <v>7425</v>
      </c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118128.02</v>
      </c>
    </row>
    <row r="59" customFormat="false" ht="15" hidden="false" customHeight="false" outlineLevel="0" collapsed="false">
      <c r="B59" s="8" t="s">
        <v>294</v>
      </c>
      <c r="C59" s="9" t="s">
        <v>295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32288.75</v>
      </c>
      <c r="U59" s="6" t="n">
        <v>5000</v>
      </c>
      <c r="V59" s="6" t="n">
        <v>0</v>
      </c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123128.02</v>
      </c>
    </row>
    <row r="60" customFormat="false" ht="15" hidden="false" customHeight="false" outlineLevel="0" collapsed="false">
      <c r="B60" s="8" t="s">
        <v>296</v>
      </c>
      <c r="C60" s="9" t="s">
        <v>3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32288.75</v>
      </c>
      <c r="U60" s="6"/>
      <c r="V60" s="6"/>
      <c r="W60" s="6"/>
      <c r="X60" s="6"/>
      <c r="Y60" s="6"/>
      <c r="Z60" s="6"/>
      <c r="AA60" s="6"/>
      <c r="AB60" s="6" t="n">
        <v>0</v>
      </c>
      <c r="AC60" s="6"/>
      <c r="AD60" s="6"/>
      <c r="AE60" s="6" t="n">
        <v>1000</v>
      </c>
      <c r="AF60" s="6" t="n">
        <f aca="false">AF59+(U60+X60+Y60+AB60+AC60+AD60)-(V60+W60+Z60+AA60+AE60)</f>
        <v>122128.02</v>
      </c>
    </row>
    <row r="61" customFormat="false" ht="15" hidden="false" customHeight="false" outlineLevel="0" collapsed="false">
      <c r="B61" s="8" t="s">
        <v>297</v>
      </c>
      <c r="C61" s="9" t="s">
        <v>3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 t="n">
        <v>-30000</v>
      </c>
      <c r="Q61" s="6"/>
      <c r="R61" s="6"/>
      <c r="S61" s="6"/>
      <c r="T61" s="6" t="n">
        <f aca="false">T60+(I61+L61+M61+P61+Q61+R61)-(J61+K61+N61+O61+S61)</f>
        <v>2288.75</v>
      </c>
      <c r="U61" s="6"/>
      <c r="V61" s="6"/>
      <c r="W61" s="6"/>
      <c r="X61" s="6"/>
      <c r="Y61" s="6"/>
      <c r="Z61" s="6"/>
      <c r="AA61" s="6"/>
      <c r="AB61" s="6" t="n">
        <v>30000</v>
      </c>
      <c r="AC61" s="6"/>
      <c r="AD61" s="6"/>
      <c r="AE61" s="6"/>
      <c r="AF61" s="6" t="n">
        <f aca="false">AF60+(U61+X61+Y61+AB61+AC61+AD61)-(V61+W61+Z61+AA61+AE61)</f>
        <v>152128.02</v>
      </c>
    </row>
    <row r="62" customFormat="false" ht="15" hidden="false" customHeight="false" outlineLevel="0" collapsed="false">
      <c r="B62" s="8" t="s">
        <v>298</v>
      </c>
      <c r="C62" s="9" t="s">
        <v>179</v>
      </c>
      <c r="D62" s="9"/>
      <c r="E62" s="9"/>
      <c r="F62" s="9"/>
      <c r="G62" s="9"/>
      <c r="H62" s="10" t="n">
        <f aca="false">H61+D62-G62</f>
        <v>0</v>
      </c>
      <c r="I62" s="6"/>
      <c r="J62" s="6"/>
      <c r="K62" s="6" t="n">
        <v>17.7</v>
      </c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2271.05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152128.02</v>
      </c>
    </row>
    <row r="63" customFormat="false" ht="15" hidden="false" customHeight="false" outlineLevel="0" collapsed="false">
      <c r="B63" s="8" t="s">
        <v>299</v>
      </c>
      <c r="C63" s="9" t="s">
        <v>32</v>
      </c>
      <c r="D63" s="9"/>
      <c r="E63" s="9"/>
      <c r="F63" s="9"/>
      <c r="G63" s="9"/>
      <c r="H63" s="10" t="n">
        <f aca="false">H62+D63-G63</f>
        <v>0</v>
      </c>
      <c r="I63" s="6"/>
      <c r="J63" s="6"/>
      <c r="K63" s="6"/>
      <c r="L63" s="6"/>
      <c r="M63" s="6" t="n">
        <v>7030</v>
      </c>
      <c r="N63" s="6"/>
      <c r="O63" s="6"/>
      <c r="P63" s="6"/>
      <c r="Q63" s="6"/>
      <c r="R63" s="6"/>
      <c r="S63" s="6"/>
      <c r="T63" s="6" t="n">
        <f aca="false">T62+(I63+L63+M63+P63+Q63+R63)-(J63+K63+N63+O63+S63)</f>
        <v>9301.05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152128.02</v>
      </c>
    </row>
    <row r="64" customFormat="false" ht="15" hidden="false" customHeight="false" outlineLevel="0" collapsed="false">
      <c r="B64" s="8" t="s">
        <v>299</v>
      </c>
      <c r="C64" s="9" t="s">
        <v>32</v>
      </c>
      <c r="D64" s="9"/>
      <c r="E64" s="9"/>
      <c r="F64" s="9"/>
      <c r="G64" s="9"/>
      <c r="H64" s="10" t="n">
        <f aca="false">H63+D64-G64</f>
        <v>0</v>
      </c>
      <c r="I64" s="6"/>
      <c r="J64" s="6"/>
      <c r="K64" s="6"/>
      <c r="L64" s="6"/>
      <c r="M64" s="6" t="n">
        <v>5625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14926.05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152128.02</v>
      </c>
    </row>
    <row r="65" customFormat="false" ht="15" hidden="false" customHeight="false" outlineLevel="0" collapsed="false">
      <c r="B65" s="8" t="s">
        <v>299</v>
      </c>
      <c r="C65" s="9" t="s">
        <v>32</v>
      </c>
      <c r="D65" s="9"/>
      <c r="E65" s="9"/>
      <c r="F65" s="9"/>
      <c r="G65" s="9"/>
      <c r="H65" s="10" t="n">
        <f aca="false">H64+D65-G65</f>
        <v>0</v>
      </c>
      <c r="I65" s="6"/>
      <c r="J65" s="6"/>
      <c r="K65" s="6"/>
      <c r="L65" s="6"/>
      <c r="M65" s="6" t="n">
        <v>1890</v>
      </c>
      <c r="N65" s="6"/>
      <c r="O65" s="6"/>
      <c r="P65" s="6"/>
      <c r="Q65" s="6"/>
      <c r="R65" s="6"/>
      <c r="S65" s="6"/>
      <c r="T65" s="6" t="n">
        <f aca="false">T64+(I65+L65+M65+P65+Q65+R65)-(J65+K65+N65+O65+S65)</f>
        <v>16816.05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152128.02</v>
      </c>
    </row>
    <row r="66" customFormat="false" ht="15" hidden="false" customHeight="false" outlineLevel="0" collapsed="false">
      <c r="B66" s="8" t="s">
        <v>300</v>
      </c>
      <c r="C66" s="9" t="s">
        <v>34</v>
      </c>
      <c r="D66" s="9"/>
      <c r="E66" s="9"/>
      <c r="F66" s="9"/>
      <c r="G66" s="9"/>
      <c r="H66" s="10" t="n">
        <f aca="false">H65+D66-G66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16816.05</v>
      </c>
      <c r="U66" s="6"/>
      <c r="V66" s="6"/>
      <c r="W66" s="6"/>
      <c r="X66" s="6" t="n">
        <v>799</v>
      </c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152927.02</v>
      </c>
    </row>
    <row r="67" customFormat="false" ht="15" hidden="false" customHeight="false" outlineLevel="0" collapsed="false">
      <c r="B67" s="8" t="s">
        <v>301</v>
      </c>
      <c r="C67" s="9" t="s">
        <v>32</v>
      </c>
      <c r="D67" s="9"/>
      <c r="E67" s="9"/>
      <c r="F67" s="9"/>
      <c r="G67" s="9"/>
      <c r="H67" s="10" t="n">
        <f aca="false">H66+D67-G67</f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16816.05</v>
      </c>
      <c r="U67" s="6"/>
      <c r="V67" s="6"/>
      <c r="W67" s="6"/>
      <c r="X67" s="6"/>
      <c r="Y67" s="6" t="n">
        <v>16402</v>
      </c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169329.02</v>
      </c>
    </row>
    <row r="68" customFormat="false" ht="15" hidden="false" customHeight="false" outlineLevel="0" collapsed="false">
      <c r="B68" s="8" t="s">
        <v>302</v>
      </c>
      <c r="C68" s="9" t="s">
        <v>32</v>
      </c>
      <c r="D68" s="9"/>
      <c r="E68" s="9"/>
      <c r="F68" s="9"/>
      <c r="G68" s="9"/>
      <c r="H68" s="10" t="n">
        <f aca="false">H67+D68-G68</f>
        <v>0</v>
      </c>
      <c r="I68" s="6"/>
      <c r="J68" s="6"/>
      <c r="K68" s="6"/>
      <c r="L68" s="6"/>
      <c r="M68" s="6" t="n">
        <v>118</v>
      </c>
      <c r="N68" s="6"/>
      <c r="O68" s="6"/>
      <c r="P68" s="6"/>
      <c r="Q68" s="6"/>
      <c r="R68" s="6"/>
      <c r="S68" s="6"/>
      <c r="T68" s="6" t="n">
        <f aca="false">T67+(I68+L68+M68+P68+Q68+R68)-(J68+K68+N68+O68+S68)</f>
        <v>16934.05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169329.02</v>
      </c>
    </row>
    <row r="69" customFormat="false" ht="15" hidden="false" customHeight="false" outlineLevel="0" collapsed="false">
      <c r="B69" s="8" t="s">
        <v>302</v>
      </c>
      <c r="C69" s="9" t="s">
        <v>32</v>
      </c>
      <c r="D69" s="9"/>
      <c r="E69" s="9"/>
      <c r="F69" s="9"/>
      <c r="G69" s="9"/>
      <c r="H69" s="10" t="n">
        <f aca="false">H68+D69-G69</f>
        <v>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16934.05</v>
      </c>
      <c r="U69" s="6"/>
      <c r="V69" s="6"/>
      <c r="W69" s="6"/>
      <c r="X69" s="6"/>
      <c r="Y69" s="6" t="n">
        <v>2065</v>
      </c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171394.02</v>
      </c>
    </row>
    <row r="70" customFormat="false" ht="15" hidden="false" customHeight="false" outlineLevel="0" collapsed="false">
      <c r="B70" s="8" t="s">
        <v>303</v>
      </c>
      <c r="C70" s="9" t="s">
        <v>32</v>
      </c>
      <c r="D70" s="9"/>
      <c r="E70" s="9"/>
      <c r="F70" s="9"/>
      <c r="G70" s="9"/>
      <c r="H70" s="10" t="n">
        <f aca="false">H69+D70-G70</f>
        <v>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16934.05</v>
      </c>
      <c r="U70" s="6"/>
      <c r="V70" s="6"/>
      <c r="W70" s="6"/>
      <c r="X70" s="6"/>
      <c r="Y70" s="6" t="n">
        <v>1406</v>
      </c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172800.02</v>
      </c>
    </row>
    <row r="71" customFormat="false" ht="15" hidden="false" customHeight="false" outlineLevel="0" collapsed="false">
      <c r="B71" s="8" t="s">
        <v>304</v>
      </c>
      <c r="C71" s="9" t="s">
        <v>305</v>
      </c>
      <c r="D71" s="9"/>
      <c r="E71" s="9"/>
      <c r="F71" s="9"/>
      <c r="G71" s="9"/>
      <c r="H71" s="10" t="n">
        <f aca="false">H70+D71-G71</f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16934.05</v>
      </c>
      <c r="U71" s="6"/>
      <c r="V71" s="6" t="n">
        <v>10000</v>
      </c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162800.02</v>
      </c>
    </row>
    <row r="72" customFormat="false" ht="15" hidden="false" customHeight="false" outlineLevel="0" collapsed="false">
      <c r="B72" s="8" t="s">
        <v>306</v>
      </c>
      <c r="C72" s="9" t="s">
        <v>61</v>
      </c>
      <c r="D72" s="9"/>
      <c r="E72" s="9"/>
      <c r="F72" s="9"/>
      <c r="G72" s="9"/>
      <c r="H72" s="10" t="n">
        <f aca="false">H71+D72-G72</f>
        <v>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16934.05</v>
      </c>
      <c r="U72" s="6" t="n">
        <v>2500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165300.02</v>
      </c>
    </row>
    <row r="73" customFormat="false" ht="15" hidden="false" customHeight="false" outlineLevel="0" collapsed="false">
      <c r="B73" s="8" t="s">
        <v>307</v>
      </c>
      <c r="C73" s="9" t="s">
        <v>207</v>
      </c>
      <c r="D73" s="9"/>
      <c r="E73" s="9"/>
      <c r="F73" s="9"/>
      <c r="G73" s="9"/>
      <c r="H73" s="10" t="n">
        <f aca="false">H72+D73-G73</f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16934.05</v>
      </c>
      <c r="U73" s="6"/>
      <c r="V73" s="6" t="n">
        <v>1770</v>
      </c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163530.02</v>
      </c>
    </row>
    <row r="74" customFormat="false" ht="15" hidden="false" customHeight="false" outlineLevel="0" collapsed="false">
      <c r="B74" s="8" t="s">
        <v>308</v>
      </c>
      <c r="C74" s="9" t="s">
        <v>225</v>
      </c>
      <c r="D74" s="9"/>
      <c r="E74" s="9"/>
      <c r="F74" s="9"/>
      <c r="G74" s="9"/>
      <c r="H74" s="10" t="n">
        <f aca="false">H73+D74-G74</f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16934.05</v>
      </c>
      <c r="U74" s="6"/>
      <c r="V74" s="6" t="n">
        <v>1800</v>
      </c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161730.02</v>
      </c>
    </row>
    <row r="75" customFormat="false" ht="15" hidden="false" customHeight="false" outlineLevel="0" collapsed="false">
      <c r="B75" s="8" t="s">
        <v>309</v>
      </c>
      <c r="C75" s="9" t="s">
        <v>32</v>
      </c>
      <c r="D75" s="9"/>
      <c r="E75" s="9"/>
      <c r="F75" s="9"/>
      <c r="G75" s="9"/>
      <c r="H75" s="10" t="n">
        <f aca="false">H74+D75-G75</f>
        <v>0</v>
      </c>
      <c r="I75" s="6"/>
      <c r="J75" s="6"/>
      <c r="K75" s="6"/>
      <c r="L75" s="6"/>
      <c r="M75" s="6" t="n">
        <v>2422</v>
      </c>
      <c r="N75" s="6"/>
      <c r="O75" s="6"/>
      <c r="P75" s="6"/>
      <c r="Q75" s="6"/>
      <c r="R75" s="6"/>
      <c r="S75" s="6"/>
      <c r="T75" s="6" t="n">
        <f aca="false">T74+(I75+L75+M75+P75+Q75+R75)-(J75+K75+N75+O75+S75)</f>
        <v>19356.05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161730.02</v>
      </c>
    </row>
    <row r="76" customFormat="false" ht="15" hidden="false" customHeight="false" outlineLevel="0" collapsed="false">
      <c r="B76" s="8" t="s">
        <v>309</v>
      </c>
      <c r="C76" s="9" t="s">
        <v>32</v>
      </c>
      <c r="D76" s="9"/>
      <c r="E76" s="9"/>
      <c r="F76" s="9"/>
      <c r="G76" s="9"/>
      <c r="H76" s="10" t="n">
        <f aca="false">H75+D76-G76</f>
        <v>0</v>
      </c>
      <c r="I76" s="6"/>
      <c r="J76" s="6"/>
      <c r="K76" s="6"/>
      <c r="L76" s="6"/>
      <c r="M76" s="6" t="n">
        <v>1938</v>
      </c>
      <c r="N76" s="6"/>
      <c r="O76" s="6"/>
      <c r="P76" s="6"/>
      <c r="Q76" s="6"/>
      <c r="R76" s="6"/>
      <c r="S76" s="6"/>
      <c r="T76" s="6" t="n">
        <f aca="false">T75+(I76+L76+M76+P76+Q76+R76)-(J76+K76+N76+O76+S76)</f>
        <v>21294.05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161730.02</v>
      </c>
    </row>
    <row r="77" customFormat="false" ht="15" hidden="false" customHeight="false" outlineLevel="0" collapsed="false">
      <c r="B77" s="8" t="s">
        <v>310</v>
      </c>
      <c r="C77" s="9" t="s">
        <v>32</v>
      </c>
      <c r="D77" s="9"/>
      <c r="E77" s="9"/>
      <c r="F77" s="9"/>
      <c r="G77" s="9"/>
      <c r="H77" s="10" t="n">
        <f aca="false">H76+D77-G77</f>
        <v>0</v>
      </c>
      <c r="I77" s="6"/>
      <c r="J77" s="6"/>
      <c r="K77" s="6"/>
      <c r="L77" s="6"/>
      <c r="M77" s="6" t="n">
        <v>1638</v>
      </c>
      <c r="N77" s="6"/>
      <c r="O77" s="6"/>
      <c r="P77" s="6"/>
      <c r="Q77" s="6"/>
      <c r="R77" s="6"/>
      <c r="S77" s="6"/>
      <c r="T77" s="6" t="n">
        <f aca="false">T76+(I77+L77+M77+P77+Q77+R77)-(J77+K77+N77+O77+S77)</f>
        <v>22932.05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161730.02</v>
      </c>
    </row>
    <row r="78" customFormat="false" ht="15" hidden="false" customHeight="false" outlineLevel="0" collapsed="false">
      <c r="B78" s="8" t="s">
        <v>311</v>
      </c>
      <c r="C78" s="9" t="s">
        <v>32</v>
      </c>
      <c r="D78" s="9"/>
      <c r="E78" s="9"/>
      <c r="F78" s="9"/>
      <c r="G78" s="9"/>
      <c r="H78" s="10" t="n">
        <f aca="false">H77+D78-G78</f>
        <v>0</v>
      </c>
      <c r="I78" s="6"/>
      <c r="J78" s="6"/>
      <c r="K78" s="6"/>
      <c r="L78" s="6"/>
      <c r="M78" s="6" t="n">
        <v>5878</v>
      </c>
      <c r="N78" s="6"/>
      <c r="O78" s="6"/>
      <c r="P78" s="6"/>
      <c r="Q78" s="6"/>
      <c r="R78" s="6"/>
      <c r="S78" s="6"/>
      <c r="T78" s="6" t="n">
        <f aca="false">T77+(I78+L78+M78+P78+Q78+R78)-(J78+K78+N78+O78+S78)</f>
        <v>28810.05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161730.02</v>
      </c>
    </row>
    <row r="79" customFormat="false" ht="15" hidden="false" customHeight="false" outlineLevel="0" collapsed="false">
      <c r="B79" s="8" t="s">
        <v>311</v>
      </c>
      <c r="C79" s="9" t="s">
        <v>32</v>
      </c>
      <c r="D79" s="9"/>
      <c r="E79" s="9"/>
      <c r="F79" s="9"/>
      <c r="G79" s="9"/>
      <c r="H79" s="10" t="n">
        <f aca="false">H78+D79-G79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28810.05</v>
      </c>
      <c r="U79" s="6"/>
      <c r="V79" s="6"/>
      <c r="W79" s="6"/>
      <c r="X79" s="6"/>
      <c r="Y79" s="6" t="n">
        <v>7425</v>
      </c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169155.02</v>
      </c>
    </row>
    <row r="80" customFormat="false" ht="15" hidden="false" customHeight="false" outlineLevel="0" collapsed="false">
      <c r="B80" s="8" t="s">
        <v>312</v>
      </c>
      <c r="C80" s="9" t="s">
        <v>305</v>
      </c>
      <c r="D80" s="9"/>
      <c r="E80" s="9"/>
      <c r="F80" s="9"/>
      <c r="G80" s="9"/>
      <c r="H80" s="10" t="n">
        <f aca="false">H79+D80-G80</f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28810.05</v>
      </c>
      <c r="U80" s="6"/>
      <c r="V80" s="6" t="n">
        <v>2000</v>
      </c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167155.02</v>
      </c>
    </row>
    <row r="81" customFormat="false" ht="15" hidden="false" customHeight="false" outlineLevel="0" collapsed="false">
      <c r="B81" s="8" t="s">
        <v>313</v>
      </c>
      <c r="C81" s="9" t="s">
        <v>179</v>
      </c>
      <c r="D81" s="9"/>
      <c r="E81" s="9"/>
      <c r="F81" s="9"/>
      <c r="G81" s="9"/>
      <c r="H81" s="10" t="n">
        <f aca="false">H80+D81-G81</f>
        <v>0</v>
      </c>
      <c r="I81" s="6"/>
      <c r="J81" s="6"/>
      <c r="K81" s="6" t="n">
        <v>17.7</v>
      </c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28792.35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167155.02</v>
      </c>
    </row>
    <row r="82" customFormat="false" ht="15" hidden="false" customHeight="false" outlineLevel="0" collapsed="false">
      <c r="B82" s="8" t="s">
        <v>314</v>
      </c>
      <c r="C82" s="9" t="s">
        <v>34</v>
      </c>
      <c r="D82" s="9"/>
      <c r="E82" s="9"/>
      <c r="F82" s="9"/>
      <c r="G82" s="9"/>
      <c r="H82" s="10" t="n">
        <f aca="false">H81+D82-G82</f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28792.35</v>
      </c>
      <c r="U82" s="6"/>
      <c r="V82" s="6"/>
      <c r="W82" s="6"/>
      <c r="X82" s="6" t="n">
        <v>1112</v>
      </c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168267.02</v>
      </c>
    </row>
    <row r="83" customFormat="false" ht="15" hidden="false" customHeight="false" outlineLevel="0" collapsed="false">
      <c r="B83" s="8" t="s">
        <v>315</v>
      </c>
      <c r="C83" s="9" t="s">
        <v>316</v>
      </c>
      <c r="D83" s="9"/>
      <c r="E83" s="9"/>
      <c r="F83" s="9"/>
      <c r="G83" s="9"/>
      <c r="H83" s="10" t="n">
        <f aca="false">H82+D83-G83</f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28792.35</v>
      </c>
      <c r="U83" s="6"/>
      <c r="V83" s="6" t="n">
        <v>20000</v>
      </c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148267.02</v>
      </c>
    </row>
    <row r="84" customFormat="false" ht="15" hidden="false" customHeight="false" outlineLevel="0" collapsed="false">
      <c r="B84" s="8" t="s">
        <v>317</v>
      </c>
      <c r="C84" s="9" t="s">
        <v>32</v>
      </c>
      <c r="D84" s="9"/>
      <c r="E84" s="9"/>
      <c r="F84" s="9"/>
      <c r="G84" s="9"/>
      <c r="H84" s="10" t="n">
        <f aca="false">H83+D84-G84</f>
        <v>0</v>
      </c>
      <c r="I84" s="6"/>
      <c r="J84" s="6"/>
      <c r="K84" s="6"/>
      <c r="L84" s="6"/>
      <c r="M84" s="6" t="n">
        <v>10627</v>
      </c>
      <c r="N84" s="6"/>
      <c r="O84" s="6"/>
      <c r="P84" s="6"/>
      <c r="Q84" s="6"/>
      <c r="R84" s="6"/>
      <c r="S84" s="6"/>
      <c r="T84" s="6" t="n">
        <f aca="false">T83+(I84+L84+M84+P84+Q84+R84)-(J84+K84+N84+O84+S84)</f>
        <v>39419.35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148267.02</v>
      </c>
    </row>
    <row r="85" customFormat="false" ht="15" hidden="false" customHeight="false" outlineLevel="0" collapsed="false">
      <c r="B85" s="8" t="s">
        <v>317</v>
      </c>
      <c r="C85" s="9" t="s">
        <v>32</v>
      </c>
      <c r="D85" s="9"/>
      <c r="E85" s="9"/>
      <c r="F85" s="9"/>
      <c r="G85" s="9"/>
      <c r="H85" s="10" t="n">
        <f aca="false">H84+D85-G85</f>
        <v>0</v>
      </c>
      <c r="I85" s="6"/>
      <c r="J85" s="6"/>
      <c r="K85" s="6"/>
      <c r="L85" s="6"/>
      <c r="M85" s="6" t="n">
        <v>2106</v>
      </c>
      <c r="N85" s="6"/>
      <c r="O85" s="6"/>
      <c r="P85" s="6"/>
      <c r="Q85" s="6"/>
      <c r="R85" s="6"/>
      <c r="S85" s="6"/>
      <c r="T85" s="6" t="n">
        <f aca="false">T84+(I85+L85+M85+P85+Q85+R85)-(J85+K85+N85+O85+S85)</f>
        <v>41525.35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148267.02</v>
      </c>
    </row>
    <row r="86" customFormat="false" ht="15" hidden="false" customHeight="false" outlineLevel="0" collapsed="false">
      <c r="B86" s="8" t="s">
        <v>317</v>
      </c>
      <c r="C86" s="9" t="s">
        <v>3</v>
      </c>
      <c r="D86" s="9"/>
      <c r="E86" s="9"/>
      <c r="F86" s="9"/>
      <c r="G86" s="9"/>
      <c r="H86" s="10" t="n">
        <f aca="false">H85+D86-G86</f>
        <v>0</v>
      </c>
      <c r="I86" s="6"/>
      <c r="J86" s="6"/>
      <c r="K86" s="6"/>
      <c r="L86" s="6"/>
      <c r="M86" s="6"/>
      <c r="N86" s="6"/>
      <c r="O86" s="6"/>
      <c r="P86" s="6" t="n">
        <v>10000</v>
      </c>
      <c r="Q86" s="6"/>
      <c r="R86" s="6"/>
      <c r="S86" s="6"/>
      <c r="T86" s="6" t="n">
        <f aca="false">T85+(I86+L86+M86+P86+Q86+R86)-(J86+K86+N86+O86+S86)</f>
        <v>51525.35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148267.02</v>
      </c>
    </row>
    <row r="87" customFormat="false" ht="15" hidden="false" customHeight="false" outlineLevel="0" collapsed="false">
      <c r="B87" s="8" t="s">
        <v>317</v>
      </c>
      <c r="C87" s="9" t="s">
        <v>54</v>
      </c>
      <c r="D87" s="9"/>
      <c r="E87" s="9"/>
      <c r="F87" s="9"/>
      <c r="G87" s="9"/>
      <c r="H87" s="10" t="n">
        <f aca="false">H86+D87-G87</f>
        <v>0</v>
      </c>
      <c r="I87" s="6"/>
      <c r="J87" s="6"/>
      <c r="K87" s="6"/>
      <c r="L87" s="6"/>
      <c r="M87" s="6"/>
      <c r="N87" s="6"/>
      <c r="O87" s="6"/>
      <c r="P87" s="6"/>
      <c r="Q87" s="6"/>
      <c r="R87" s="6" t="n">
        <v>500000</v>
      </c>
      <c r="S87" s="6"/>
      <c r="T87" s="6" t="n">
        <f aca="false">T86+(I87+L87+M87+P87+Q87+R87)-(J87+K87+N87+O87+S87)</f>
        <v>551525.35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148267.02</v>
      </c>
    </row>
    <row r="88" customFormat="false" ht="15" hidden="false" customHeight="false" outlineLevel="0" collapsed="false">
      <c r="B88" s="8" t="s">
        <v>317</v>
      </c>
      <c r="C88" s="9" t="s">
        <v>54</v>
      </c>
      <c r="D88" s="9"/>
      <c r="E88" s="9"/>
      <c r="F88" s="9"/>
      <c r="G88" s="9"/>
      <c r="H88" s="10" t="n">
        <f aca="false">H87+D88-G88</f>
        <v>0</v>
      </c>
      <c r="I88" s="6"/>
      <c r="J88" s="6"/>
      <c r="K88" s="6"/>
      <c r="L88" s="6"/>
      <c r="M88" s="6" t="n">
        <v>-847</v>
      </c>
      <c r="N88" s="6"/>
      <c r="O88" s="6"/>
      <c r="P88" s="6"/>
      <c r="Q88" s="6"/>
      <c r="R88" s="6" t="n">
        <v>150000</v>
      </c>
      <c r="S88" s="6"/>
      <c r="T88" s="6" t="n">
        <f aca="false">T87+(I88+L88+M88+P88+Q88+R88)-(J88+K88+N88+O88+S88)</f>
        <v>700678.35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148267.02</v>
      </c>
    </row>
    <row r="89" customFormat="false" ht="15" hidden="false" customHeight="false" outlineLevel="0" collapsed="false">
      <c r="B89" s="8" t="s">
        <v>317</v>
      </c>
      <c r="C89" s="9" t="s">
        <v>54</v>
      </c>
      <c r="D89" s="9"/>
      <c r="E89" s="9"/>
      <c r="F89" s="9"/>
      <c r="G89" s="9"/>
      <c r="H89" s="10" t="n">
        <f aca="false">H88+D89-G89</f>
        <v>0</v>
      </c>
      <c r="I89" s="6"/>
      <c r="J89" s="6"/>
      <c r="K89" s="6"/>
      <c r="L89" s="6"/>
      <c r="M89" s="6" t="n">
        <v>-1452</v>
      </c>
      <c r="N89" s="6"/>
      <c r="O89" s="6"/>
      <c r="P89" s="6"/>
      <c r="Q89" s="6"/>
      <c r="R89" s="6" t="n">
        <v>130000</v>
      </c>
      <c r="S89" s="6"/>
      <c r="T89" s="6" t="n">
        <f aca="false">T88+(I89+L89+M89+P89+Q89+R89)-(J89+K89+N89+O89+S89)</f>
        <v>829226.35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148267.02</v>
      </c>
    </row>
    <row r="90" customFormat="false" ht="15" hidden="false" customHeight="false" outlineLevel="0" collapsed="false">
      <c r="B90" s="8" t="s">
        <v>317</v>
      </c>
      <c r="C90" s="9" t="s">
        <v>32</v>
      </c>
      <c r="D90" s="9"/>
      <c r="E90" s="9"/>
      <c r="F90" s="9"/>
      <c r="G90" s="9"/>
      <c r="H90" s="10" t="n">
        <f aca="false">H89+D90-G90</f>
        <v>0</v>
      </c>
      <c r="I90" s="6"/>
      <c r="J90" s="6"/>
      <c r="K90" s="6"/>
      <c r="L90" s="6"/>
      <c r="M90" s="6" t="n">
        <v>1872</v>
      </c>
      <c r="N90" s="6"/>
      <c r="O90" s="6"/>
      <c r="P90" s="6"/>
      <c r="Q90" s="6"/>
      <c r="R90" s="6"/>
      <c r="S90" s="6"/>
      <c r="T90" s="6" t="n">
        <f aca="false">T89+(I90+L90+M90+P90+Q90+R90)-(J90+K90+N90+O90+S90)</f>
        <v>831098.35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148267.02</v>
      </c>
    </row>
    <row r="91" customFormat="false" ht="15" hidden="false" customHeight="false" outlineLevel="0" collapsed="false">
      <c r="B91" s="8" t="s">
        <v>317</v>
      </c>
      <c r="C91" s="9" t="s">
        <v>54</v>
      </c>
      <c r="D91" s="9"/>
      <c r="E91" s="9"/>
      <c r="F91" s="9"/>
      <c r="G91" s="9"/>
      <c r="H91" s="10" t="n">
        <f aca="false">H90+D91-G91</f>
        <v>0</v>
      </c>
      <c r="I91" s="6"/>
      <c r="J91" s="6"/>
      <c r="K91" s="6"/>
      <c r="L91" s="6"/>
      <c r="M91" s="6" t="n">
        <v>-7793</v>
      </c>
      <c r="N91" s="6"/>
      <c r="O91" s="6"/>
      <c r="P91" s="6"/>
      <c r="Q91" s="6"/>
      <c r="R91" s="6" t="n">
        <v>475000</v>
      </c>
      <c r="S91" s="6"/>
      <c r="T91" s="6" t="n">
        <f aca="false">T90+(I91+L91+M91+P91+Q91+R91)-(J91+K91+N91+O91+S91)</f>
        <v>1298305.35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148267.02</v>
      </c>
    </row>
    <row r="92" customFormat="false" ht="15" hidden="false" customHeight="false" outlineLevel="0" collapsed="false">
      <c r="B92" s="8" t="s">
        <v>317</v>
      </c>
      <c r="C92" s="9" t="s">
        <v>54</v>
      </c>
      <c r="D92" s="9"/>
      <c r="E92" s="9"/>
      <c r="F92" s="9"/>
      <c r="G92" s="9"/>
      <c r="H92" s="10" t="n">
        <f aca="false">H91+D92-G92</f>
        <v>0</v>
      </c>
      <c r="I92" s="6"/>
      <c r="J92" s="6"/>
      <c r="K92" s="6"/>
      <c r="L92" s="6"/>
      <c r="M92" s="6"/>
      <c r="N92" s="6"/>
      <c r="O92" s="6"/>
      <c r="P92" s="6"/>
      <c r="Q92" s="6"/>
      <c r="R92" s="6" t="n">
        <v>400000</v>
      </c>
      <c r="S92" s="6"/>
      <c r="T92" s="6" t="n">
        <f aca="false">T91+(I92+L92+M92+P92+Q92+R92)-(J92+K92+N92+O92+S92)</f>
        <v>1698305.35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148267.02</v>
      </c>
    </row>
    <row r="93" customFormat="false" ht="15" hidden="false" customHeight="false" outlineLevel="0" collapsed="false">
      <c r="B93" s="8" t="s">
        <v>317</v>
      </c>
      <c r="C93" s="9" t="s">
        <v>54</v>
      </c>
      <c r="D93" s="9"/>
      <c r="E93" s="9"/>
      <c r="F93" s="9"/>
      <c r="G93" s="9"/>
      <c r="H93" s="10" t="n">
        <f aca="false">H92+D93-G93</f>
        <v>0</v>
      </c>
      <c r="I93" s="6"/>
      <c r="J93" s="6"/>
      <c r="K93" s="6"/>
      <c r="L93" s="6"/>
      <c r="M93" s="6" t="n">
        <v>4509</v>
      </c>
      <c r="N93" s="6"/>
      <c r="O93" s="6"/>
      <c r="P93" s="6"/>
      <c r="Q93" s="6"/>
      <c r="R93" s="6" t="n">
        <v>59465</v>
      </c>
      <c r="S93" s="6"/>
      <c r="T93" s="6" t="n">
        <f aca="false">T92+(I93+L93+M93+P93+Q93+R93)-(J93+K93+N93+O93+S93)</f>
        <v>1762279.35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148267.02</v>
      </c>
    </row>
    <row r="94" customFormat="false" ht="15" hidden="false" customHeight="false" outlineLevel="0" collapsed="false">
      <c r="B94" s="8" t="s">
        <v>317</v>
      </c>
      <c r="C94" s="9" t="s">
        <v>54</v>
      </c>
      <c r="D94" s="9"/>
      <c r="E94" s="9"/>
      <c r="F94" s="9"/>
      <c r="G94" s="9"/>
      <c r="H94" s="10" t="n">
        <f aca="false">H93+D94-G94</f>
        <v>0</v>
      </c>
      <c r="I94" s="6"/>
      <c r="J94" s="6"/>
      <c r="K94" s="6"/>
      <c r="L94" s="6"/>
      <c r="M94" s="6" t="n">
        <v>-678</v>
      </c>
      <c r="N94" s="6"/>
      <c r="O94" s="6"/>
      <c r="P94" s="6"/>
      <c r="Q94" s="6"/>
      <c r="R94" s="6" t="n">
        <v>100000</v>
      </c>
      <c r="S94" s="6"/>
      <c r="T94" s="6" t="n">
        <f aca="false">T93+(I94+L94+M94+P94+Q94+R94)-(J94+K94+N94+O94+S94)</f>
        <v>1861601.35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148267.02</v>
      </c>
    </row>
    <row r="95" customFormat="false" ht="15" hidden="false" customHeight="false" outlineLevel="0" collapsed="false">
      <c r="B95" s="8" t="s">
        <v>317</v>
      </c>
      <c r="C95" s="9" t="s">
        <v>54</v>
      </c>
      <c r="D95" s="9"/>
      <c r="E95" s="9"/>
      <c r="F95" s="9"/>
      <c r="G95" s="9"/>
      <c r="H95" s="10" t="n">
        <f aca="false">H94+D95-G95</f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1861601.35</v>
      </c>
      <c r="U95" s="6"/>
      <c r="V95" s="6"/>
      <c r="W95" s="6"/>
      <c r="X95" s="6"/>
      <c r="Y95" s="6" t="n">
        <v>-9123</v>
      </c>
      <c r="Z95" s="6"/>
      <c r="AA95" s="6"/>
      <c r="AB95" s="6"/>
      <c r="AC95" s="6"/>
      <c r="AD95" s="6" t="n">
        <v>1350000</v>
      </c>
      <c r="AE95" s="6"/>
      <c r="AF95" s="6" t="n">
        <f aca="false">AF94+(U95+X95+Y95+AB95+AC95+AD95)-(V95+W95+Z95+AA95+AE95)</f>
        <v>1489144.02</v>
      </c>
    </row>
    <row r="96" customFormat="false" ht="15" hidden="false" customHeight="false" outlineLevel="0" collapsed="false">
      <c r="B96" s="8" t="s">
        <v>317</v>
      </c>
      <c r="C96" s="9" t="s">
        <v>54</v>
      </c>
      <c r="D96" s="9"/>
      <c r="E96" s="9"/>
      <c r="F96" s="9"/>
      <c r="G96" s="9"/>
      <c r="H96" s="10" t="n">
        <f aca="false">H95+D96-G96</f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1861601.35</v>
      </c>
      <c r="U96" s="6"/>
      <c r="V96" s="6"/>
      <c r="W96" s="6"/>
      <c r="X96" s="6"/>
      <c r="Y96" s="6" t="n">
        <v>-6847</v>
      </c>
      <c r="Z96" s="6"/>
      <c r="AA96" s="6"/>
      <c r="AB96" s="6"/>
      <c r="AC96" s="6"/>
      <c r="AD96" s="6" t="n">
        <v>600000</v>
      </c>
      <c r="AE96" s="6"/>
      <c r="AF96" s="6" t="n">
        <f aca="false">AF95+(U96+X96+Y96+AB96+AC96+AD96)-(V96+W96+Z96+AA96+AE96)</f>
        <v>2082297.02</v>
      </c>
    </row>
    <row r="97" customFormat="false" ht="15" hidden="false" customHeight="false" outlineLevel="0" collapsed="false">
      <c r="B97" s="8" t="s">
        <v>317</v>
      </c>
      <c r="C97" s="9" t="s">
        <v>54</v>
      </c>
      <c r="D97" s="9"/>
      <c r="E97" s="9"/>
      <c r="F97" s="9"/>
      <c r="G97" s="9"/>
      <c r="H97" s="10" t="n">
        <f aca="false">H96+D97-G97</f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1861601.35</v>
      </c>
      <c r="U97" s="6"/>
      <c r="V97" s="6"/>
      <c r="W97" s="6"/>
      <c r="X97" s="6"/>
      <c r="Y97" s="6" t="n">
        <v>-167</v>
      </c>
      <c r="Z97" s="6"/>
      <c r="AA97" s="6"/>
      <c r="AB97" s="6"/>
      <c r="AC97" s="6"/>
      <c r="AD97" s="6" t="n">
        <v>170000</v>
      </c>
      <c r="AE97" s="6"/>
      <c r="AF97" s="6" t="n">
        <f aca="false">AF96+(U97+X97+Y97+AB97+AC97+AD97)-(V97+W97+Z97+AA97+AE97)</f>
        <v>2252130.02</v>
      </c>
    </row>
    <row r="98" customFormat="false" ht="15" hidden="false" customHeight="false" outlineLevel="0" collapsed="false">
      <c r="B98" s="8" t="s">
        <v>317</v>
      </c>
      <c r="C98" s="9" t="s">
        <v>54</v>
      </c>
      <c r="D98" s="9"/>
      <c r="E98" s="9"/>
      <c r="F98" s="9"/>
      <c r="G98" s="9"/>
      <c r="H98" s="10" t="n">
        <f aca="false">H97+D98-G98</f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1861601.35</v>
      </c>
      <c r="U98" s="6"/>
      <c r="V98" s="6"/>
      <c r="W98" s="6"/>
      <c r="X98" s="6"/>
      <c r="Y98" s="6" t="n">
        <v>294</v>
      </c>
      <c r="Z98" s="6"/>
      <c r="AA98" s="6"/>
      <c r="AB98" s="6"/>
      <c r="AC98" s="6"/>
      <c r="AD98" s="6" t="n">
        <v>100000</v>
      </c>
      <c r="AE98" s="6"/>
      <c r="AF98" s="6" t="n">
        <f aca="false">AF97+(U98+X98+Y98+AB98+AC98+AD98)-(V98+W98+Z98+AA98+AE98)</f>
        <v>2352424.02</v>
      </c>
    </row>
    <row r="99" customFormat="false" ht="15" hidden="false" customHeight="false" outlineLevel="0" collapsed="false">
      <c r="B99" s="8" t="s">
        <v>317</v>
      </c>
      <c r="C99" s="9" t="s">
        <v>3</v>
      </c>
      <c r="D99" s="9"/>
      <c r="E99" s="9"/>
      <c r="F99" s="9"/>
      <c r="G99" s="9"/>
      <c r="H99" s="10" t="n">
        <f aca="false">H98+D99-G99</f>
        <v>0</v>
      </c>
      <c r="I99" s="6"/>
      <c r="J99" s="6"/>
      <c r="K99" s="6"/>
      <c r="L99" s="6"/>
      <c r="M99" s="6"/>
      <c r="N99" s="6"/>
      <c r="O99" s="6"/>
      <c r="P99" s="6" t="n">
        <v>0</v>
      </c>
      <c r="Q99" s="6"/>
      <c r="R99" s="6"/>
      <c r="S99" s="6"/>
      <c r="T99" s="6" t="n">
        <f aca="false">T98+(I99+L99+M99+P99+Q99+R99)-(J99+K99+N99+O99+S99)</f>
        <v>1861601.35</v>
      </c>
      <c r="U99" s="6"/>
      <c r="V99" s="6"/>
      <c r="W99" s="6"/>
      <c r="X99" s="6"/>
      <c r="Y99" s="6"/>
      <c r="Z99" s="6"/>
      <c r="AA99" s="6"/>
      <c r="AB99" s="6" t="n">
        <v>-10000</v>
      </c>
      <c r="AC99" s="6"/>
      <c r="AD99" s="6"/>
      <c r="AE99" s="6"/>
      <c r="AF99" s="6" t="n">
        <f aca="false">AF98+(U99+X99+Y99+AB99+AC99+AD99)-(V99+W99+Z99+AA99+AE99)</f>
        <v>2342424.02</v>
      </c>
    </row>
    <row r="100" customFormat="false" ht="15" hidden="false" customHeight="false" outlineLevel="0" collapsed="false">
      <c r="B100" s="8" t="s">
        <v>318</v>
      </c>
      <c r="C100" s="9" t="s">
        <v>3</v>
      </c>
      <c r="D100" s="9"/>
      <c r="E100" s="9"/>
      <c r="F100" s="9"/>
      <c r="G100" s="9"/>
      <c r="H100" s="10" t="n">
        <f aca="false">H99+D100-G100</f>
        <v>0</v>
      </c>
      <c r="I100" s="6"/>
      <c r="J100" s="6"/>
      <c r="K100" s="6"/>
      <c r="L100" s="6"/>
      <c r="M100" s="6"/>
      <c r="N100" s="6"/>
      <c r="O100" s="6"/>
      <c r="P100" s="6" t="n">
        <v>50000</v>
      </c>
      <c r="Q100" s="6"/>
      <c r="R100" s="6"/>
      <c r="S100" s="6"/>
      <c r="T100" s="6" t="n">
        <f aca="false">T99+(I100+L100+M100+P100+Q100+R100)-(J100+K100+N100+O100+S100)</f>
        <v>1911601.35</v>
      </c>
      <c r="U100" s="6"/>
      <c r="V100" s="6"/>
      <c r="W100" s="6"/>
      <c r="X100" s="6"/>
      <c r="Y100" s="6"/>
      <c r="Z100" s="6"/>
      <c r="AA100" s="6"/>
      <c r="AB100" s="6" t="n">
        <v>-50000</v>
      </c>
      <c r="AC100" s="6"/>
      <c r="AD100" s="6"/>
      <c r="AE100" s="6"/>
      <c r="AF100" s="6" t="n">
        <f aca="false">AF99+(U100+X100+Y100+AB100+AC100+AD100)-(V100+W100+Z100+AA100+AE100)</f>
        <v>2292424.02</v>
      </c>
    </row>
    <row r="101" customFormat="false" ht="15" hidden="false" customHeight="false" outlineLevel="0" collapsed="false">
      <c r="B101" s="8" t="s">
        <v>318</v>
      </c>
      <c r="C101" s="9" t="s">
        <v>3</v>
      </c>
      <c r="D101" s="9"/>
      <c r="E101" s="9"/>
      <c r="F101" s="9"/>
      <c r="G101" s="9"/>
      <c r="H101" s="10" t="n">
        <f aca="false">H100+D101-G101</f>
        <v>0</v>
      </c>
      <c r="I101" s="6"/>
      <c r="J101" s="6"/>
      <c r="K101" s="6"/>
      <c r="L101" s="6"/>
      <c r="M101" s="6"/>
      <c r="N101" s="6"/>
      <c r="O101" s="6"/>
      <c r="P101" s="6" t="n">
        <v>50000</v>
      </c>
      <c r="Q101" s="6"/>
      <c r="R101" s="6"/>
      <c r="S101" s="6"/>
      <c r="T101" s="6" t="n">
        <f aca="false">T100+(I101+L101+M101+P101+Q101+R101)-(J101+K101+N101+O101+S101)</f>
        <v>1961601.35</v>
      </c>
      <c r="U101" s="6"/>
      <c r="V101" s="6"/>
      <c r="W101" s="6"/>
      <c r="X101" s="6"/>
      <c r="Y101" s="6"/>
      <c r="Z101" s="6"/>
      <c r="AA101" s="6"/>
      <c r="AB101" s="6" t="n">
        <v>-50000</v>
      </c>
      <c r="AC101" s="6"/>
      <c r="AD101" s="6"/>
      <c r="AE101" s="6"/>
      <c r="AF101" s="6" t="n">
        <f aca="false">AF100+(U101+X101+Y101+AB101+AC101+AD101)-(V101+W101+Z101+AA101+AE101)</f>
        <v>2242424.02</v>
      </c>
    </row>
    <row r="102" customFormat="false" ht="15" hidden="false" customHeight="false" outlineLevel="0" collapsed="false">
      <c r="B102" s="8" t="s">
        <v>318</v>
      </c>
      <c r="C102" s="9" t="s">
        <v>3</v>
      </c>
      <c r="D102" s="9"/>
      <c r="E102" s="9"/>
      <c r="F102" s="9"/>
      <c r="G102" s="9"/>
      <c r="H102" s="10" t="n">
        <f aca="false">H101+D102-G102</f>
        <v>0</v>
      </c>
      <c r="I102" s="6"/>
      <c r="J102" s="6"/>
      <c r="K102" s="6"/>
      <c r="L102" s="6"/>
      <c r="M102" s="6"/>
      <c r="N102" s="6"/>
      <c r="O102" s="6"/>
      <c r="P102" s="6" t="n">
        <v>50000</v>
      </c>
      <c r="Q102" s="6"/>
      <c r="R102" s="6"/>
      <c r="S102" s="6"/>
      <c r="T102" s="6" t="n">
        <f aca="false">T101+(I102+L102+M102+P102+Q102+R102)-(J102+K102+N102+O102+S102)</f>
        <v>2011601.35</v>
      </c>
      <c r="U102" s="6"/>
      <c r="V102" s="6"/>
      <c r="W102" s="6"/>
      <c r="X102" s="6"/>
      <c r="Y102" s="6"/>
      <c r="Z102" s="6"/>
      <c r="AA102" s="6"/>
      <c r="AB102" s="6" t="n">
        <v>-50000</v>
      </c>
      <c r="AC102" s="6"/>
      <c r="AD102" s="6"/>
      <c r="AE102" s="6"/>
      <c r="AF102" s="6" t="n">
        <f aca="false">AF101+(U102+X102+Y102+AB102+AC102+AD102)-(V102+W102+Z102+AA102+AE102)</f>
        <v>2192424.02</v>
      </c>
    </row>
    <row r="103" customFormat="false" ht="15" hidden="false" customHeight="false" outlineLevel="0" collapsed="false">
      <c r="B103" s="8" t="s">
        <v>318</v>
      </c>
      <c r="C103" s="9" t="s">
        <v>3</v>
      </c>
      <c r="D103" s="9"/>
      <c r="E103" s="9"/>
      <c r="F103" s="9"/>
      <c r="G103" s="9"/>
      <c r="H103" s="10" t="n">
        <f aca="false">H102+D103-G103</f>
        <v>0</v>
      </c>
      <c r="I103" s="6"/>
      <c r="J103" s="6"/>
      <c r="K103" s="6"/>
      <c r="L103" s="6"/>
      <c r="M103" s="6"/>
      <c r="N103" s="6"/>
      <c r="O103" s="6"/>
      <c r="P103" s="6" t="n">
        <v>50000</v>
      </c>
      <c r="Q103" s="6"/>
      <c r="R103" s="6"/>
      <c r="S103" s="6"/>
      <c r="T103" s="6" t="n">
        <f aca="false">T102+(I103+L103+M103+P103+Q103+R103)-(J103+K103+N103+O103+S103)</f>
        <v>2061601.35</v>
      </c>
      <c r="U103" s="6"/>
      <c r="V103" s="6"/>
      <c r="W103" s="6"/>
      <c r="X103" s="6"/>
      <c r="Y103" s="6"/>
      <c r="Z103" s="6"/>
      <c r="AA103" s="6"/>
      <c r="AB103" s="6" t="n">
        <v>-50000</v>
      </c>
      <c r="AC103" s="6"/>
      <c r="AD103" s="6"/>
      <c r="AE103" s="6"/>
      <c r="AF103" s="6" t="n">
        <f aca="false">AF102+(U103+X103+Y103+AB103+AC103+AD103)-(V103+W103+Z103+AA103+AE103)</f>
        <v>2142424.02</v>
      </c>
    </row>
    <row r="104" customFormat="false" ht="15" hidden="false" customHeight="false" outlineLevel="0" collapsed="false">
      <c r="B104" s="8" t="s">
        <v>318</v>
      </c>
      <c r="C104" s="9" t="s">
        <v>3</v>
      </c>
      <c r="D104" s="9"/>
      <c r="E104" s="9"/>
      <c r="F104" s="9"/>
      <c r="G104" s="9"/>
      <c r="H104" s="10" t="n">
        <f aca="false">H103+D104-G104</f>
        <v>0</v>
      </c>
      <c r="I104" s="6"/>
      <c r="J104" s="6"/>
      <c r="K104" s="6"/>
      <c r="L104" s="6"/>
      <c r="M104" s="6"/>
      <c r="N104" s="6"/>
      <c r="O104" s="6"/>
      <c r="P104" s="6" t="n">
        <v>50000</v>
      </c>
      <c r="Q104" s="6"/>
      <c r="R104" s="6"/>
      <c r="S104" s="6"/>
      <c r="T104" s="6" t="n">
        <f aca="false">T103+(I104+L104+M104+P104+Q104+R104)-(J104+K104+N104+O104+S104)</f>
        <v>2111601.35</v>
      </c>
      <c r="U104" s="6"/>
      <c r="V104" s="6"/>
      <c r="W104" s="6"/>
      <c r="X104" s="6"/>
      <c r="Y104" s="6"/>
      <c r="Z104" s="6"/>
      <c r="AA104" s="6"/>
      <c r="AB104" s="6" t="n">
        <v>-50000</v>
      </c>
      <c r="AC104" s="6"/>
      <c r="AD104" s="6"/>
      <c r="AE104" s="6"/>
      <c r="AF104" s="6" t="n">
        <f aca="false">AF103+(U104+X104+Y104+AB104+AC104+AD104)-(V104+W104+Z104+AA104+AE104)</f>
        <v>2092424.02</v>
      </c>
    </row>
    <row r="105" customFormat="false" ht="15" hidden="false" customHeight="false" outlineLevel="0" collapsed="false">
      <c r="B105" s="8" t="s">
        <v>318</v>
      </c>
      <c r="C105" s="9" t="s">
        <v>3</v>
      </c>
      <c r="D105" s="9"/>
      <c r="E105" s="9"/>
      <c r="F105" s="9"/>
      <c r="G105" s="9"/>
      <c r="H105" s="10" t="n">
        <f aca="false">H104+D105-G105</f>
        <v>0</v>
      </c>
      <c r="I105" s="6"/>
      <c r="J105" s="6"/>
      <c r="K105" s="6"/>
      <c r="L105" s="6"/>
      <c r="M105" s="6"/>
      <c r="N105" s="6"/>
      <c r="O105" s="6"/>
      <c r="P105" s="6" t="n">
        <v>50000</v>
      </c>
      <c r="Q105" s="6"/>
      <c r="R105" s="6"/>
      <c r="S105" s="6"/>
      <c r="T105" s="6" t="n">
        <f aca="false">T104+(I105+L105+M105+P105+Q105+R105)-(J105+K105+N105+O105+S105)</f>
        <v>2161601.35</v>
      </c>
      <c r="U105" s="6"/>
      <c r="V105" s="6"/>
      <c r="W105" s="6"/>
      <c r="X105" s="6"/>
      <c r="Y105" s="6"/>
      <c r="Z105" s="6"/>
      <c r="AA105" s="6"/>
      <c r="AB105" s="6" t="n">
        <v>-50000</v>
      </c>
      <c r="AC105" s="6"/>
      <c r="AD105" s="6"/>
      <c r="AE105" s="6"/>
      <c r="AF105" s="6" t="n">
        <f aca="false">AF104+(U105+X105+Y105+AB105+AC105+AD105)-(V105+W105+Z105+AA105+AE105)</f>
        <v>2042424.02</v>
      </c>
    </row>
    <row r="106" customFormat="false" ht="15" hidden="false" customHeight="false" outlineLevel="0" collapsed="false">
      <c r="B106" s="8" t="s">
        <v>318</v>
      </c>
      <c r="C106" s="9" t="s">
        <v>3</v>
      </c>
      <c r="D106" s="9"/>
      <c r="E106" s="9"/>
      <c r="F106" s="9"/>
      <c r="G106" s="9"/>
      <c r="H106" s="10" t="n">
        <f aca="false">H105+D106-G106</f>
        <v>0</v>
      </c>
      <c r="I106" s="6"/>
      <c r="J106" s="6"/>
      <c r="K106" s="6"/>
      <c r="L106" s="6"/>
      <c r="M106" s="6"/>
      <c r="N106" s="6"/>
      <c r="O106" s="6"/>
      <c r="P106" s="6" t="n">
        <v>50000</v>
      </c>
      <c r="Q106" s="6"/>
      <c r="R106" s="6"/>
      <c r="S106" s="6"/>
      <c r="T106" s="6" t="n">
        <f aca="false">T105+(I106+L106+M106+P106+Q106+R106)-(J106+K106+N106+O106+S106)</f>
        <v>2211601.35</v>
      </c>
      <c r="U106" s="6"/>
      <c r="V106" s="6"/>
      <c r="W106" s="6"/>
      <c r="X106" s="6"/>
      <c r="Y106" s="6"/>
      <c r="Z106" s="6"/>
      <c r="AA106" s="6"/>
      <c r="AB106" s="6" t="n">
        <v>-50000</v>
      </c>
      <c r="AC106" s="6"/>
      <c r="AD106" s="6"/>
      <c r="AE106" s="6"/>
      <c r="AF106" s="6" t="n">
        <f aca="false">AF105+(U106+X106+Y106+AB106+AC106+AD106)-(V106+W106+Z106+AA106+AE106)</f>
        <v>1992424.02</v>
      </c>
    </row>
    <row r="107" customFormat="false" ht="15" hidden="false" customHeight="false" outlineLevel="0" collapsed="false">
      <c r="B107" s="8" t="s">
        <v>318</v>
      </c>
      <c r="C107" s="9" t="s">
        <v>3</v>
      </c>
      <c r="D107" s="9"/>
      <c r="E107" s="9"/>
      <c r="F107" s="9"/>
      <c r="G107" s="9"/>
      <c r="H107" s="10" t="n">
        <f aca="false">H106+D107-G107</f>
        <v>0</v>
      </c>
      <c r="I107" s="6"/>
      <c r="J107" s="6"/>
      <c r="K107" s="6"/>
      <c r="L107" s="6"/>
      <c r="M107" s="6"/>
      <c r="N107" s="6"/>
      <c r="O107" s="6"/>
      <c r="P107" s="6" t="n">
        <v>50000</v>
      </c>
      <c r="Q107" s="6"/>
      <c r="R107" s="6"/>
      <c r="S107" s="6"/>
      <c r="T107" s="6" t="n">
        <f aca="false">T106+(I107+L107+M107+P107+Q107+R107)-(J107+K107+N107+O107+S107)</f>
        <v>2261601.35</v>
      </c>
      <c r="U107" s="6"/>
      <c r="V107" s="6"/>
      <c r="W107" s="6"/>
      <c r="X107" s="6"/>
      <c r="Y107" s="6"/>
      <c r="Z107" s="6"/>
      <c r="AA107" s="6"/>
      <c r="AB107" s="6" t="n">
        <v>-50000</v>
      </c>
      <c r="AC107" s="6"/>
      <c r="AD107" s="6"/>
      <c r="AE107" s="6"/>
      <c r="AF107" s="6" t="n">
        <f aca="false">AF106+(U107+X107+Y107+AB107+AC107+AD107)-(V107+W107+Z107+AA107+AE107)</f>
        <v>1942424.02</v>
      </c>
    </row>
    <row r="108" customFormat="false" ht="15" hidden="false" customHeight="false" outlineLevel="0" collapsed="false">
      <c r="B108" s="8" t="s">
        <v>318</v>
      </c>
      <c r="C108" s="9" t="s">
        <v>3</v>
      </c>
      <c r="D108" s="9"/>
      <c r="E108" s="9"/>
      <c r="F108" s="9"/>
      <c r="G108" s="9"/>
      <c r="H108" s="10" t="n">
        <f aca="false">H107+D108-G108</f>
        <v>0</v>
      </c>
      <c r="I108" s="6"/>
      <c r="J108" s="6"/>
      <c r="K108" s="6"/>
      <c r="L108" s="6"/>
      <c r="M108" s="6"/>
      <c r="N108" s="6"/>
      <c r="O108" s="6"/>
      <c r="P108" s="6" t="n">
        <v>50000</v>
      </c>
      <c r="Q108" s="6"/>
      <c r="R108" s="6"/>
      <c r="S108" s="6"/>
      <c r="T108" s="6" t="n">
        <f aca="false">T107+(I108+L108+M108+P108+Q108+R108)-(J108+K108+N108+O108+S108)</f>
        <v>2311601.35</v>
      </c>
      <c r="U108" s="6"/>
      <c r="V108" s="6"/>
      <c r="W108" s="6"/>
      <c r="X108" s="6"/>
      <c r="Y108" s="6"/>
      <c r="Z108" s="6"/>
      <c r="AA108" s="6"/>
      <c r="AB108" s="6" t="n">
        <v>-50000</v>
      </c>
      <c r="AC108" s="6"/>
      <c r="AD108" s="6"/>
      <c r="AE108" s="6"/>
      <c r="AF108" s="6" t="n">
        <f aca="false">AF107+(U108+X108+Y108+AB108+AC108+AD108)-(V108+W108+Z108+AA108+AE108)</f>
        <v>1892424.02</v>
      </c>
    </row>
    <row r="109" customFormat="false" ht="15" hidden="false" customHeight="false" outlineLevel="0" collapsed="false">
      <c r="B109" s="8" t="s">
        <v>318</v>
      </c>
      <c r="C109" s="9" t="s">
        <v>3</v>
      </c>
      <c r="D109" s="9"/>
      <c r="E109" s="9"/>
      <c r="F109" s="9"/>
      <c r="G109" s="9"/>
      <c r="H109" s="10" t="n">
        <f aca="false">H108+D109-G109</f>
        <v>0</v>
      </c>
      <c r="I109" s="6"/>
      <c r="J109" s="6"/>
      <c r="K109" s="6"/>
      <c r="L109" s="6"/>
      <c r="M109" s="6"/>
      <c r="N109" s="6"/>
      <c r="O109" s="6"/>
      <c r="P109" s="6" t="n">
        <v>50000</v>
      </c>
      <c r="Q109" s="6"/>
      <c r="R109" s="6"/>
      <c r="S109" s="6"/>
      <c r="T109" s="6" t="n">
        <f aca="false">T108+(I109+L109+M109+P109+Q109+R109)-(J109+K109+N109+O109+S109)</f>
        <v>2361601.35</v>
      </c>
      <c r="U109" s="6"/>
      <c r="V109" s="6"/>
      <c r="W109" s="6"/>
      <c r="X109" s="6"/>
      <c r="Y109" s="6"/>
      <c r="Z109" s="6"/>
      <c r="AA109" s="6"/>
      <c r="AB109" s="6" t="n">
        <v>-50000</v>
      </c>
      <c r="AC109" s="6"/>
      <c r="AD109" s="6"/>
      <c r="AE109" s="6"/>
      <c r="AF109" s="6" t="n">
        <f aca="false">AF108+(U109+X109+Y109+AB109+AC109+AD109)-(V109+W109+Z109+AA109+AE109)</f>
        <v>1842424.02</v>
      </c>
    </row>
    <row r="110" customFormat="false" ht="15" hidden="false" customHeight="false" outlineLevel="0" collapsed="false">
      <c r="B110" s="8" t="s">
        <v>318</v>
      </c>
      <c r="C110" s="9" t="s">
        <v>3</v>
      </c>
      <c r="D110" s="9"/>
      <c r="E110" s="9"/>
      <c r="F110" s="9"/>
      <c r="G110" s="9"/>
      <c r="H110" s="10" t="n">
        <f aca="false">H109+D110-G110</f>
        <v>0</v>
      </c>
      <c r="I110" s="6"/>
      <c r="J110" s="6"/>
      <c r="K110" s="6"/>
      <c r="L110" s="6"/>
      <c r="M110" s="6"/>
      <c r="N110" s="6"/>
      <c r="O110" s="6"/>
      <c r="P110" s="6" t="n">
        <v>50000</v>
      </c>
      <c r="Q110" s="6"/>
      <c r="R110" s="6"/>
      <c r="S110" s="6"/>
      <c r="T110" s="6" t="n">
        <f aca="false">T109+(I110+L110+M110+P110+Q110+R110)-(J110+K110+N110+O110+S110)</f>
        <v>2411601.35</v>
      </c>
      <c r="U110" s="6"/>
      <c r="V110" s="6"/>
      <c r="W110" s="6"/>
      <c r="X110" s="6"/>
      <c r="Y110" s="6"/>
      <c r="Z110" s="6"/>
      <c r="AA110" s="6"/>
      <c r="AB110" s="6" t="n">
        <v>-50000</v>
      </c>
      <c r="AC110" s="6"/>
      <c r="AD110" s="6"/>
      <c r="AE110" s="6"/>
      <c r="AF110" s="6" t="n">
        <f aca="false">AF109+(U110+X110+Y110+AB110+AC110+AD110)-(V110+W110+Z110+AA110+AE110)</f>
        <v>1792424.02</v>
      </c>
    </row>
    <row r="111" customFormat="false" ht="15" hidden="false" customHeight="false" outlineLevel="0" collapsed="false">
      <c r="B111" s="8" t="s">
        <v>318</v>
      </c>
      <c r="C111" s="9" t="s">
        <v>3</v>
      </c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 t="n">
        <v>50000</v>
      </c>
      <c r="Q111" s="6"/>
      <c r="R111" s="6"/>
      <c r="S111" s="6"/>
      <c r="T111" s="6" t="n">
        <f aca="false">T110+(I111+L111+M111+P111+Q111+R111)-(J111+K111+N111+O111+S111)</f>
        <v>2461601.35</v>
      </c>
      <c r="U111" s="6"/>
      <c r="V111" s="6"/>
      <c r="W111" s="6"/>
      <c r="X111" s="6"/>
      <c r="Y111" s="6"/>
      <c r="Z111" s="6"/>
      <c r="AA111" s="6"/>
      <c r="AB111" s="6" t="n">
        <v>-50000</v>
      </c>
      <c r="AC111" s="6"/>
      <c r="AD111" s="6"/>
      <c r="AE111" s="6"/>
      <c r="AF111" s="6" t="n">
        <f aca="false">AF110+(U111+X111+Y111+AB111+AC111+AD111)-(V111+W111+Z111+AA111+AE111)</f>
        <v>1742424.02</v>
      </c>
    </row>
    <row r="112" customFormat="false" ht="15" hidden="false" customHeight="false" outlineLevel="0" collapsed="false">
      <c r="B112" s="8" t="s">
        <v>318</v>
      </c>
      <c r="C112" s="9" t="s">
        <v>3</v>
      </c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 t="n">
        <v>40000</v>
      </c>
      <c r="Q112" s="6"/>
      <c r="R112" s="6"/>
      <c r="S112" s="6"/>
      <c r="T112" s="6" t="n">
        <f aca="false">T111+(I112+L112+M112+P112+Q112+R112)-(J112+K112+N112+O112+S112)</f>
        <v>2501601.35</v>
      </c>
      <c r="U112" s="6"/>
      <c r="V112" s="6"/>
      <c r="W112" s="6"/>
      <c r="X112" s="6"/>
      <c r="Y112" s="6"/>
      <c r="Z112" s="6"/>
      <c r="AA112" s="6"/>
      <c r="AB112" s="6" t="n">
        <v>-40000</v>
      </c>
      <c r="AC112" s="6"/>
      <c r="AD112" s="6"/>
      <c r="AE112" s="6"/>
      <c r="AF112" s="6" t="n">
        <f aca="false">AF111+(U112+X112+Y112+AB112+AC112+AD112)-(V112+W112+Z112+AA112+AE112)</f>
        <v>1702424.02</v>
      </c>
    </row>
    <row r="113" customFormat="false" ht="15" hidden="false" customHeight="false" outlineLevel="0" collapsed="false">
      <c r="B113" s="8" t="s">
        <v>319</v>
      </c>
      <c r="C113" s="9" t="s">
        <v>75</v>
      </c>
      <c r="D113" s="9"/>
      <c r="E113" s="9"/>
      <c r="F113" s="9"/>
      <c r="G113" s="9"/>
      <c r="H113" s="10" t="n">
        <f aca="false">H112+D113-G113</f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 t="n">
        <v>2500000</v>
      </c>
      <c r="T113" s="6" t="n">
        <f aca="false">T112+(I113+L113+M113+P113+Q113+R113)-(J113+K113+N113+O113+S113)</f>
        <v>1601.35000000009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1702424.02</v>
      </c>
    </row>
    <row r="114" customFormat="false" ht="15" hidden="false" customHeight="false" outlineLevel="0" collapsed="false">
      <c r="B114" s="8" t="s">
        <v>320</v>
      </c>
      <c r="C114" s="9" t="s">
        <v>34</v>
      </c>
      <c r="D114" s="9"/>
      <c r="E114" s="9"/>
      <c r="F114" s="9"/>
      <c r="G114" s="9"/>
      <c r="H114" s="10" t="n">
        <f aca="false">H113+D114-G114</f>
        <v>0</v>
      </c>
      <c r="I114" s="6"/>
      <c r="J114" s="6"/>
      <c r="K114" s="6"/>
      <c r="L114" s="6" t="n">
        <v>859</v>
      </c>
      <c r="M114" s="6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2460.35000000009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1702424.02</v>
      </c>
    </row>
    <row r="115" customFormat="false" ht="15" hidden="false" customHeight="false" outlineLevel="0" collapsed="false">
      <c r="B115" s="8" t="s">
        <v>320</v>
      </c>
      <c r="C115" s="9" t="s">
        <v>75</v>
      </c>
      <c r="D115" s="9"/>
      <c r="E115" s="9"/>
      <c r="F115" s="9"/>
      <c r="G115" s="9"/>
      <c r="H115" s="10" t="n">
        <f aca="false">H114+D115-G115</f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2460.35000000009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 t="n">
        <v>1700000</v>
      </c>
      <c r="AF115" s="6" t="n">
        <f aca="false">AF114+(U115+X115+Y115+AB115+AC115+AD115)-(V115+W115+Z115+AA115+AE115)</f>
        <v>2424.02000000002</v>
      </c>
    </row>
    <row r="116" customFormat="false" ht="15" hidden="false" customHeight="false" outlineLevel="0" collapsed="false">
      <c r="B116" s="8" t="s">
        <v>320</v>
      </c>
      <c r="C116" s="9" t="s">
        <v>61</v>
      </c>
      <c r="D116" s="9"/>
      <c r="E116" s="9"/>
      <c r="F116" s="9"/>
      <c r="G116" s="9"/>
      <c r="H116" s="10" t="n">
        <f aca="false">H115+D116-G116</f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2460.35000000009</v>
      </c>
      <c r="U116" s="6" t="n">
        <v>12000</v>
      </c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14424.02</v>
      </c>
    </row>
    <row r="117" customFormat="false" ht="15" hidden="false" customHeight="false" outlineLevel="0" collapsed="false">
      <c r="B117" s="8" t="s">
        <v>321</v>
      </c>
      <c r="C117" s="9" t="s">
        <v>232</v>
      </c>
      <c r="D117" s="9"/>
      <c r="E117" s="9"/>
      <c r="F117" s="9"/>
      <c r="G117" s="9"/>
      <c r="H117" s="10" t="n">
        <f aca="false">H116+D117-G117</f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2460.35000000009</v>
      </c>
      <c r="U117" s="6" t="n">
        <v>60000</v>
      </c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74424.02</v>
      </c>
    </row>
    <row r="118" customFormat="false" ht="15" hidden="false" customHeight="false" outlineLevel="0" collapsed="false">
      <c r="B118" s="8" t="s">
        <v>321</v>
      </c>
      <c r="C118" s="9" t="s">
        <v>236</v>
      </c>
      <c r="D118" s="9"/>
      <c r="E118" s="9"/>
      <c r="F118" s="9"/>
      <c r="G118" s="9"/>
      <c r="H118" s="10" t="n">
        <f aca="false">H117+D118-G118</f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2460.35000000009</v>
      </c>
      <c r="U118" s="6" t="n">
        <v>60000</v>
      </c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134424.02</v>
      </c>
    </row>
    <row r="119" customFormat="false" ht="15" hidden="false" customHeight="false" outlineLevel="0" collapsed="false">
      <c r="B119" s="8" t="s">
        <v>321</v>
      </c>
      <c r="C119" s="9" t="s">
        <v>3</v>
      </c>
      <c r="D119" s="9"/>
      <c r="E119" s="9"/>
      <c r="F119" s="9"/>
      <c r="G119" s="9"/>
      <c r="H119" s="10" t="n">
        <f aca="false">H118+D119-G119</f>
        <v>0</v>
      </c>
      <c r="I119" s="6"/>
      <c r="J119" s="6"/>
      <c r="K119" s="6"/>
      <c r="L119" s="6"/>
      <c r="M119" s="6"/>
      <c r="N119" s="6"/>
      <c r="O119" s="6"/>
      <c r="P119" s="6" t="n">
        <v>50000</v>
      </c>
      <c r="Q119" s="6"/>
      <c r="R119" s="6"/>
      <c r="S119" s="6"/>
      <c r="T119" s="6" t="n">
        <f aca="false">T118+(I119+L119+M119+P119+Q119+R119)-(J119+K119+N119+O119+S119)</f>
        <v>52460.3500000001</v>
      </c>
      <c r="U119" s="6"/>
      <c r="V119" s="6"/>
      <c r="W119" s="6"/>
      <c r="X119" s="6"/>
      <c r="Y119" s="6"/>
      <c r="Z119" s="6"/>
      <c r="AA119" s="6"/>
      <c r="AB119" s="6" t="n">
        <v>-50000</v>
      </c>
      <c r="AC119" s="6"/>
      <c r="AD119" s="6"/>
      <c r="AE119" s="6"/>
      <c r="AF119" s="6" t="n">
        <f aca="false">AF118+(U119+X119+Y119+AB119+AC119+AD119)-(V119+W119+Z119+AA119+AE119)</f>
        <v>84424.02</v>
      </c>
    </row>
    <row r="120" customFormat="false" ht="15" hidden="false" customHeight="false" outlineLevel="0" collapsed="false">
      <c r="B120" s="8" t="s">
        <v>321</v>
      </c>
      <c r="C120" s="9" t="s">
        <v>3</v>
      </c>
      <c r="D120" s="9"/>
      <c r="E120" s="9"/>
      <c r="F120" s="9"/>
      <c r="G120" s="9"/>
      <c r="H120" s="10" t="n">
        <f aca="false">H119+D120-G120</f>
        <v>0</v>
      </c>
      <c r="I120" s="6"/>
      <c r="J120" s="6"/>
      <c r="K120" s="6"/>
      <c r="L120" s="6"/>
      <c r="M120" s="6"/>
      <c r="N120" s="6"/>
      <c r="O120" s="6"/>
      <c r="P120" s="6" t="n">
        <v>50000</v>
      </c>
      <c r="Q120" s="6"/>
      <c r="R120" s="6"/>
      <c r="S120" s="6"/>
      <c r="T120" s="6" t="n">
        <f aca="false">T119+(I120+L120+M120+P120+Q120+R120)-(J120+K120+N120+O120+S120)</f>
        <v>102460.35</v>
      </c>
      <c r="U120" s="6"/>
      <c r="V120" s="6"/>
      <c r="W120" s="6"/>
      <c r="X120" s="6"/>
      <c r="Y120" s="6"/>
      <c r="Z120" s="6"/>
      <c r="AA120" s="6"/>
      <c r="AB120" s="6" t="n">
        <v>-50000</v>
      </c>
      <c r="AC120" s="6"/>
      <c r="AD120" s="6"/>
      <c r="AE120" s="6"/>
      <c r="AF120" s="6" t="n">
        <f aca="false">AF119+(U120+X120+Y120+AB120+AC120+AD120)-(V120+W120+Z120+AA120+AE120)</f>
        <v>34424.02</v>
      </c>
    </row>
    <row r="121" customFormat="false" ht="15" hidden="false" customHeight="false" outlineLevel="0" collapsed="false">
      <c r="B121" s="8" t="s">
        <v>321</v>
      </c>
      <c r="C121" s="9" t="s">
        <v>3</v>
      </c>
      <c r="D121" s="9"/>
      <c r="E121" s="9"/>
      <c r="F121" s="9"/>
      <c r="G121" s="9"/>
      <c r="H121" s="10" t="n">
        <f aca="false">H120+D121-G121</f>
        <v>0</v>
      </c>
      <c r="I121" s="6"/>
      <c r="J121" s="6"/>
      <c r="K121" s="6"/>
      <c r="L121" s="6"/>
      <c r="M121" s="6"/>
      <c r="N121" s="6"/>
      <c r="O121" s="6"/>
      <c r="P121" s="6" t="n">
        <v>32000</v>
      </c>
      <c r="Q121" s="6"/>
      <c r="R121" s="6"/>
      <c r="S121" s="6"/>
      <c r="T121" s="6" t="n">
        <f aca="false">T120+(I121+L121+M121+P121+Q121+R121)-(J121+K121+N121+O121+S121)</f>
        <v>134460.35</v>
      </c>
      <c r="U121" s="6"/>
      <c r="V121" s="6"/>
      <c r="W121" s="6"/>
      <c r="X121" s="6"/>
      <c r="Y121" s="6"/>
      <c r="Z121" s="6"/>
      <c r="AA121" s="6"/>
      <c r="AB121" s="6" t="n">
        <v>-32000</v>
      </c>
      <c r="AC121" s="6"/>
      <c r="AD121" s="6"/>
      <c r="AE121" s="6"/>
      <c r="AF121" s="6" t="n">
        <f aca="false">AF120+(U121+X121+Y121+AB121+AC121+AD121)-(V121+W121+Z121+AA121+AE121)</f>
        <v>2424.02000000002</v>
      </c>
    </row>
    <row r="122" customFormat="false" ht="15" hidden="false" customHeight="false" outlineLevel="0" collapsed="false">
      <c r="B122" s="8" t="s">
        <v>322</v>
      </c>
      <c r="C122" s="9" t="s">
        <v>61</v>
      </c>
      <c r="D122" s="9"/>
      <c r="E122" s="9"/>
      <c r="F122" s="9"/>
      <c r="G122" s="9"/>
      <c r="H122" s="10" t="n">
        <f aca="false">H121+D122-G122</f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134460.35</v>
      </c>
      <c r="U122" s="6" t="n">
        <v>700</v>
      </c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3124.02000000002</v>
      </c>
    </row>
    <row r="123" customFormat="false" ht="15" hidden="false" customHeight="false" outlineLevel="0" collapsed="false">
      <c r="B123" s="8" t="s">
        <v>323</v>
      </c>
      <c r="C123" s="9" t="s">
        <v>151</v>
      </c>
      <c r="D123" s="9"/>
      <c r="E123" s="9"/>
      <c r="F123" s="9"/>
      <c r="G123" s="9"/>
      <c r="H123" s="10" t="n">
        <f aca="false">H122+D123-G123</f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134460.35</v>
      </c>
      <c r="U123" s="6"/>
      <c r="V123" s="6"/>
      <c r="W123" s="6"/>
      <c r="X123" s="6"/>
      <c r="Y123" s="6"/>
      <c r="Z123" s="6"/>
      <c r="AA123" s="6"/>
      <c r="AB123" s="6"/>
      <c r="AC123" s="6" t="n">
        <v>22850</v>
      </c>
      <c r="AD123" s="6"/>
      <c r="AE123" s="6"/>
      <c r="AF123" s="6" t="n">
        <f aca="false">AF122+(U123+X123+Y123+AB123+AC123+AD123)-(V123+W123+Z123+AA123+AE123)</f>
        <v>25974.02</v>
      </c>
    </row>
    <row r="124" customFormat="false" ht="15" hidden="false" customHeight="false" outlineLevel="0" collapsed="false">
      <c r="B124" s="8" t="s">
        <v>324</v>
      </c>
      <c r="C124" s="9" t="s">
        <v>250</v>
      </c>
      <c r="D124" s="9"/>
      <c r="E124" s="9"/>
      <c r="F124" s="9"/>
      <c r="G124" s="9"/>
      <c r="H124" s="10" t="n">
        <f aca="false">H123+D124-G124</f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134460.35</v>
      </c>
      <c r="U124" s="6"/>
      <c r="V124" s="6" t="n">
        <v>5000</v>
      </c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20974.02</v>
      </c>
    </row>
    <row r="125" customFormat="false" ht="15" hidden="false" customHeight="false" outlineLevel="0" collapsed="false">
      <c r="B125" s="8" t="s">
        <v>325</v>
      </c>
      <c r="C125" s="9" t="s">
        <v>326</v>
      </c>
      <c r="D125" s="9"/>
      <c r="E125" s="9"/>
      <c r="F125" s="9"/>
      <c r="G125" s="9"/>
      <c r="H125" s="10" t="n">
        <f aca="false">H124+D125-G125</f>
        <v>0</v>
      </c>
      <c r="I125" s="6"/>
      <c r="J125" s="6"/>
      <c r="K125" s="6" t="n">
        <v>17.7</v>
      </c>
      <c r="L125" s="6"/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134442.65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20974.02</v>
      </c>
    </row>
    <row r="126" customFormat="false" ht="15" hidden="false" customHeight="false" outlineLevel="0" collapsed="false">
      <c r="B126" s="8" t="s">
        <v>327</v>
      </c>
      <c r="C126" s="9" t="s">
        <v>100</v>
      </c>
      <c r="D126" s="9"/>
      <c r="E126" s="9"/>
      <c r="F126" s="9"/>
      <c r="G126" s="9"/>
      <c r="H126" s="10" t="n">
        <f aca="false">H125+D126-G126</f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134442.65</v>
      </c>
      <c r="U126" s="6" t="n">
        <v>5000</v>
      </c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25974.02</v>
      </c>
    </row>
    <row r="127" customFormat="false" ht="15" hidden="false" customHeight="false" outlineLevel="0" collapsed="false">
      <c r="B127" s="8" t="s">
        <v>328</v>
      </c>
      <c r="C127" s="9" t="s">
        <v>3</v>
      </c>
      <c r="D127" s="9"/>
      <c r="E127" s="9"/>
      <c r="F127" s="9"/>
      <c r="G127" s="9"/>
      <c r="H127" s="10" t="n">
        <f aca="false">H126+D127-G127</f>
        <v>0</v>
      </c>
      <c r="I127" s="6"/>
      <c r="J127" s="6"/>
      <c r="K127" s="6"/>
      <c r="L127" s="6"/>
      <c r="M127" s="6"/>
      <c r="N127" s="6"/>
      <c r="O127" s="6"/>
      <c r="P127" s="6" t="n">
        <v>24000</v>
      </c>
      <c r="Q127" s="6"/>
      <c r="R127" s="6"/>
      <c r="S127" s="6"/>
      <c r="T127" s="6" t="n">
        <f aca="false">T126+(I127+L127+M127+P127+Q127+R127)-(J127+K127+N127+O127+S127)</f>
        <v>158442.65</v>
      </c>
      <c r="U127" s="6"/>
      <c r="V127" s="6"/>
      <c r="W127" s="6"/>
      <c r="X127" s="6"/>
      <c r="Y127" s="6"/>
      <c r="Z127" s="6"/>
      <c r="AA127" s="6"/>
      <c r="AB127" s="6" t="n">
        <v>-24000</v>
      </c>
      <c r="AC127" s="6"/>
      <c r="AD127" s="6"/>
      <c r="AE127" s="6"/>
      <c r="AF127" s="6" t="n">
        <f aca="false">AF126+(U127+X127+Y127+AB127+AC127+AD127)-(V127+W127+Z127+AA127+AE127)</f>
        <v>1974.02000000002</v>
      </c>
    </row>
    <row r="128" customFormat="false" ht="15" hidden="false" customHeight="false" outlineLevel="0" collapsed="false">
      <c r="B128" s="8" t="s">
        <v>329</v>
      </c>
      <c r="C128" s="9" t="s">
        <v>34</v>
      </c>
      <c r="D128" s="9"/>
      <c r="E128" s="9"/>
      <c r="F128" s="9"/>
      <c r="G128" s="9"/>
      <c r="H128" s="10" t="n">
        <f aca="false">H127+D128-G128</f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 t="n">
        <f aca="false">T127+(I128+L128+M128+P128+Q128+R128)-(J128+K128+N128+O128+S128)</f>
        <v>158442.65</v>
      </c>
      <c r="U128" s="6"/>
      <c r="V128" s="6"/>
      <c r="W128" s="6"/>
      <c r="X128" s="6" t="n">
        <v>899</v>
      </c>
      <c r="Y128" s="6"/>
      <c r="Z128" s="6"/>
      <c r="AA128" s="6"/>
      <c r="AB128" s="6"/>
      <c r="AC128" s="6"/>
      <c r="AD128" s="6"/>
      <c r="AE128" s="6"/>
      <c r="AF128" s="6" t="n">
        <f aca="false">AF127+(U128+X128+Y128+AB128+AC128+AD128)-(V128+W128+Z128+AA128+AE128)</f>
        <v>2873.02000000002</v>
      </c>
    </row>
    <row r="129" customFormat="false" ht="15" hidden="false" customHeight="false" outlineLevel="0" collapsed="false">
      <c r="B129" s="8" t="s">
        <v>329</v>
      </c>
      <c r="C129" s="9" t="s">
        <v>32</v>
      </c>
      <c r="D129" s="9"/>
      <c r="E129" s="9"/>
      <c r="F129" s="9"/>
      <c r="G129" s="9"/>
      <c r="H129" s="10" t="n">
        <f aca="false">H128+D129-G129</f>
        <v>0</v>
      </c>
      <c r="I129" s="6"/>
      <c r="J129" s="6"/>
      <c r="K129" s="6"/>
      <c r="L129" s="6"/>
      <c r="M129" s="6" t="n">
        <v>42014</v>
      </c>
      <c r="N129" s="6"/>
      <c r="O129" s="6"/>
      <c r="P129" s="6"/>
      <c r="Q129" s="6"/>
      <c r="R129" s="6"/>
      <c r="S129" s="6"/>
      <c r="T129" s="6" t="n">
        <f aca="false">T128+(I129+L129+M129+P129+Q129+R129)-(J129+K129+N129+O129+S129)</f>
        <v>200456.65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 t="n">
        <f aca="false">AF128+(U129+X129+Y129+AB129+AC129+AD129)-(V129+W129+Z129+AA129+AE129)</f>
        <v>2873.02000000002</v>
      </c>
    </row>
    <row r="130" customFormat="false" ht="15" hidden="false" customHeight="false" outlineLevel="0" collapsed="false">
      <c r="B130" s="8" t="s">
        <v>330</v>
      </c>
      <c r="C130" s="9" t="s">
        <v>75</v>
      </c>
      <c r="D130" s="9"/>
      <c r="E130" s="9"/>
      <c r="F130" s="9"/>
      <c r="G130" s="9"/>
      <c r="H130" s="10" t="n">
        <f aca="false">H129+D130-G130</f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 t="n">
        <v>200000</v>
      </c>
      <c r="T130" s="6" t="n">
        <f aca="false">T129+(I130+L130+M130+P130+Q130+R130)-(J130+K130+N130+O130+S130)</f>
        <v>456.650000000082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 t="n">
        <f aca="false">AF129+(U130+X130+Y130+AB130+AC130+AD130)-(V130+W130+Z130+AA130+AE130)</f>
        <v>2873.02000000002</v>
      </c>
    </row>
    <row r="131" customFormat="false" ht="15" hidden="false" customHeight="false" outlineLevel="0" collapsed="false">
      <c r="B131" s="8"/>
      <c r="C131" s="9"/>
      <c r="D131" s="9"/>
      <c r="E131" s="9"/>
      <c r="F131" s="9"/>
      <c r="G131" s="9"/>
      <c r="H131" s="10" t="n">
        <f aca="false">H130+D131-G131</f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 t="n">
        <f aca="false">T130+(I131+L131+M131+P131+Q131+R131)-(J131+K131+N131+O131+S131)</f>
        <v>456.650000000082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 t="n">
        <f aca="false">AF130+(U131+X131+Y131+AB131+AC131+AD131)-(V131+W131+Z131+AA131+AE131)</f>
        <v>2873.02000000002</v>
      </c>
    </row>
    <row r="132" customFormat="false" ht="15" hidden="false" customHeight="false" outlineLevel="0" collapsed="false">
      <c r="B132" s="9"/>
      <c r="C132" s="9"/>
      <c r="D132" s="9"/>
      <c r="E132" s="9"/>
      <c r="F132" s="9"/>
      <c r="G132" s="9"/>
      <c r="H132" s="10" t="n">
        <f aca="false">H131+D132-G132</f>
        <v>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 t="n">
        <f aca="false">T131+(I132+L132+M132+P132+Q132+R132)-(J132+K132+N132+O132+S132)</f>
        <v>456.650000000082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 t="n">
        <f aca="false">AF131+(U132+X132+Y132+AB132+AC132+AD132)-(V132+W132+Z132+AA132+AE132)</f>
        <v>2873.02000000002</v>
      </c>
    </row>
    <row r="133" customFormat="false" ht="15" hidden="false" customHeight="false" outlineLevel="0" collapsed="false">
      <c r="H133" s="11" t="s">
        <v>111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customFormat="false" ht="15" hidden="false" customHeight="false" outlineLevel="0" collapsed="false">
      <c r="H134" s="11" t="s">
        <v>111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customFormat="false" ht="15" hidden="false" customHeight="false" outlineLevel="0" collapsed="false">
      <c r="S135" s="0" t="s">
        <v>112</v>
      </c>
      <c r="T135" s="13" t="n">
        <v>2489.45</v>
      </c>
      <c r="AE135" s="0" t="s">
        <v>112</v>
      </c>
      <c r="AF135" s="13" t="n">
        <v>13743.02</v>
      </c>
    </row>
    <row r="136" customFormat="false" ht="15" hidden="false" customHeight="false" outlineLevel="0" collapsed="false">
      <c r="D136" s="6" t="n">
        <f aca="false">SUM(D4:D132)</f>
        <v>0</v>
      </c>
      <c r="E136" s="6" t="n">
        <f aca="false">SUM(E4:E132)</f>
        <v>0</v>
      </c>
      <c r="F136" s="6" t="n">
        <f aca="false">SUM(F4:F132)</f>
        <v>0</v>
      </c>
      <c r="G136" s="6" t="n">
        <f aca="false">SUM(G4:G132)</f>
        <v>0</v>
      </c>
      <c r="H136" s="6" t="n">
        <f aca="false">SUM(H4:H132)</f>
        <v>0</v>
      </c>
      <c r="I136" s="6" t="n">
        <f aca="false">SUM(I4:I132)</f>
        <v>0</v>
      </c>
      <c r="J136" s="6" t="n">
        <f aca="false">SUM(J4:J132)</f>
        <v>0</v>
      </c>
      <c r="K136" s="6" t="n">
        <f aca="false">SUM(K4:K132)</f>
        <v>70.8</v>
      </c>
      <c r="L136" s="6" t="n">
        <f aca="false">SUM(L4:L132)</f>
        <v>1096</v>
      </c>
      <c r="M136" s="6" t="n">
        <f aca="false">SUM(M4:M132)</f>
        <v>106477</v>
      </c>
      <c r="N136" s="6" t="n">
        <f aca="false">SUM(N4:N132)</f>
        <v>0</v>
      </c>
      <c r="O136" s="6" t="n">
        <f aca="false">SUM(O4:O132)</f>
        <v>0</v>
      </c>
      <c r="P136" s="6" t="n">
        <f aca="false">SUM(P4:P132)</f>
        <v>776000</v>
      </c>
      <c r="Q136" s="6" t="n">
        <f aca="false">SUM(Q4:Q132)</f>
        <v>0</v>
      </c>
      <c r="R136" s="6" t="n">
        <f aca="false">SUM(R4:R132)</f>
        <v>1814465</v>
      </c>
      <c r="S136" s="6" t="n">
        <f aca="false">SUM(S4:S132)</f>
        <v>2700000</v>
      </c>
      <c r="T136" s="6" t="n">
        <f aca="false">I136-J136-K136+L136+M136-N136-O136+P136+Q136+T135+R136-S136</f>
        <v>456.649999999907</v>
      </c>
      <c r="U136" s="6" t="n">
        <f aca="false">SUM(U4:U132)</f>
        <v>513920</v>
      </c>
      <c r="V136" s="6" t="n">
        <f aca="false">SUM(V4:V132)</f>
        <v>376572</v>
      </c>
      <c r="W136" s="6" t="n">
        <f aca="false">SUM(W4:W132)</f>
        <v>0</v>
      </c>
      <c r="X136" s="6" t="n">
        <f aca="false">SUM(X4:X132)</f>
        <v>3453</v>
      </c>
      <c r="Y136" s="6" t="n">
        <f aca="false">SUM(Y4:Y132)</f>
        <v>66049</v>
      </c>
      <c r="Z136" s="6" t="n">
        <f aca="false">SUM(Z4:Z132)</f>
        <v>0</v>
      </c>
      <c r="AA136" s="6" t="n">
        <f aca="false">SUM(AA4:AA132)</f>
        <v>0</v>
      </c>
      <c r="AB136" s="6" t="n">
        <f aca="false">SUM(AB4:AB132)</f>
        <v>-776000</v>
      </c>
      <c r="AC136" s="6" t="n">
        <f aca="false">SUM(AC4:AC132)</f>
        <v>39280</v>
      </c>
      <c r="AD136" s="6" t="n">
        <f aca="false">SUM(AD4:AD132)</f>
        <v>2220000</v>
      </c>
      <c r="AE136" s="6" t="n">
        <f aca="false">SUM(AE4:AE132)</f>
        <v>1701000</v>
      </c>
      <c r="AF136" s="6" t="n">
        <f aca="false">U136-V136-W136+X136+Y136-Z136-AA136+AB136+AC136+AF135+AD136-AE136</f>
        <v>2873.02000000002</v>
      </c>
    </row>
    <row r="137" customFormat="false" ht="44.85" hidden="false" customHeight="false" outlineLevel="0" collapsed="false">
      <c r="B137" s="2" t="s">
        <v>0</v>
      </c>
      <c r="C137" s="3" t="s">
        <v>1</v>
      </c>
      <c r="D137" s="3" t="s">
        <v>2</v>
      </c>
      <c r="E137" s="3" t="s">
        <v>3</v>
      </c>
      <c r="F137" s="3" t="s">
        <v>4</v>
      </c>
      <c r="G137" s="3" t="s">
        <v>5</v>
      </c>
      <c r="H137" s="3" t="s">
        <v>6</v>
      </c>
      <c r="I137" s="3" t="s">
        <v>7</v>
      </c>
      <c r="J137" s="3" t="s">
        <v>8</v>
      </c>
      <c r="K137" s="3" t="s">
        <v>9</v>
      </c>
      <c r="L137" s="3" t="s">
        <v>10</v>
      </c>
      <c r="M137" s="3" t="s">
        <v>11</v>
      </c>
      <c r="N137" s="3" t="s">
        <v>12</v>
      </c>
      <c r="O137" s="3" t="s">
        <v>13</v>
      </c>
      <c r="P137" s="3" t="s">
        <v>14</v>
      </c>
      <c r="Q137" s="3" t="s">
        <v>15</v>
      </c>
      <c r="R137" s="3" t="s">
        <v>16</v>
      </c>
      <c r="S137" s="3" t="s">
        <v>17</v>
      </c>
      <c r="T137" s="3" t="s">
        <v>18</v>
      </c>
      <c r="U137" s="3" t="s">
        <v>19</v>
      </c>
      <c r="V137" s="3" t="s">
        <v>20</v>
      </c>
      <c r="W137" s="3" t="s">
        <v>21</v>
      </c>
      <c r="X137" s="3" t="s">
        <v>22</v>
      </c>
      <c r="Y137" s="3" t="s">
        <v>23</v>
      </c>
      <c r="Z137" s="3" t="s">
        <v>24</v>
      </c>
      <c r="AA137" s="3" t="s">
        <v>25</v>
      </c>
      <c r="AB137" s="3" t="s">
        <v>26</v>
      </c>
      <c r="AC137" s="3" t="s">
        <v>27</v>
      </c>
      <c r="AD137" s="3" t="s">
        <v>16</v>
      </c>
      <c r="AE137" s="3" t="s">
        <v>28</v>
      </c>
      <c r="AF137" s="3" t="s">
        <v>29</v>
      </c>
    </row>
    <row r="138" customFormat="false" ht="15" hidden="false" customHeight="false" outlineLevel="0" collapsed="false">
      <c r="I138" s="12" t="n">
        <f aca="false">I136</f>
        <v>0</v>
      </c>
      <c r="K138" s="12" t="n">
        <f aca="false">L136+M136+Q136</f>
        <v>107573</v>
      </c>
      <c r="M138" s="12" t="n">
        <f aca="false">J136</f>
        <v>0</v>
      </c>
      <c r="O138" s="12" t="n">
        <f aca="false">S136</f>
        <v>2700000</v>
      </c>
      <c r="Q138" s="12" t="n">
        <f aca="false">K136</f>
        <v>70.8</v>
      </c>
      <c r="U138" s="12" t="n">
        <f aca="false">I138+K138-M138-O138-Q138</f>
        <v>-2592497.8</v>
      </c>
    </row>
    <row r="139" customFormat="false" ht="15" hidden="false" customHeight="false" outlineLevel="0" collapsed="false">
      <c r="I139" s="12" t="n">
        <f aca="false">U136</f>
        <v>513920</v>
      </c>
      <c r="K139" s="12" t="n">
        <f aca="false">X136+Y136+AC136</f>
        <v>108782</v>
      </c>
      <c r="M139" s="12" t="n">
        <f aca="false">V136</f>
        <v>376572</v>
      </c>
      <c r="O139" s="12" t="n">
        <f aca="false">AE136</f>
        <v>1701000</v>
      </c>
      <c r="Q139" s="12" t="n">
        <f aca="false">W136</f>
        <v>0</v>
      </c>
      <c r="U139" s="12" t="n">
        <f aca="false">I139+K139-M139-O139-Q139</f>
        <v>-1454870</v>
      </c>
    </row>
    <row r="140" customFormat="false" ht="15" hidden="false" customHeight="false" outlineLevel="0" collapsed="false">
      <c r="I140" s="9" t="s">
        <v>113</v>
      </c>
      <c r="J140" s="9"/>
      <c r="K140" s="9" t="s">
        <v>114</v>
      </c>
      <c r="L140" s="9"/>
      <c r="M140" s="9" t="s">
        <v>115</v>
      </c>
      <c r="N140" s="9"/>
      <c r="O140" s="9" t="s">
        <v>75</v>
      </c>
      <c r="P140" s="9"/>
      <c r="Q140" s="9" t="s">
        <v>116</v>
      </c>
      <c r="R140" s="9"/>
      <c r="S140" s="9" t="s">
        <v>117</v>
      </c>
    </row>
    <row r="141" customFormat="false" ht="15" hidden="false" customHeight="false" outlineLevel="0" collapsed="false">
      <c r="I141" s="6" t="n">
        <f aca="false">I136+U136</f>
        <v>513920</v>
      </c>
      <c r="J141" s="9"/>
      <c r="K141" s="6" t="n">
        <f aca="false">L136+M136+X136+Y136+Q136+AC136</f>
        <v>216355</v>
      </c>
      <c r="L141" s="9"/>
      <c r="M141" s="6" t="n">
        <f aca="false">J136+V136</f>
        <v>376572</v>
      </c>
      <c r="N141" s="9"/>
      <c r="O141" s="6" t="n">
        <f aca="false">SUM(O138:O140)</f>
        <v>4401000</v>
      </c>
      <c r="P141" s="9"/>
      <c r="Q141" s="6" t="n">
        <f aca="false">W136+K136</f>
        <v>70.8</v>
      </c>
      <c r="R141" s="9"/>
      <c r="S141" s="6" t="n">
        <f aca="false">T136+AF136</f>
        <v>3329.66999999993</v>
      </c>
    </row>
    <row r="143" customFormat="false" ht="15" hidden="false" customHeight="false" outlineLevel="0" collapsed="false">
      <c r="L143" s="1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AG175"/>
  <sheetViews>
    <sheetView showFormulas="false" showGridLines="true" showRowColHeaders="true" showZeros="true" rightToLeft="false" tabSelected="false" showOutlineSymbols="true" defaultGridColor="true" view="normal" topLeftCell="E162" colorId="64" zoomScale="100" zoomScaleNormal="100" zoomScalePageLayoutView="100" workbookViewId="0">
      <selection pane="topLeft" activeCell="K171" activeCellId="0" sqref="K171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1.71"/>
    <col collapsed="false" customWidth="true" hidden="false" outlineLevel="0" max="4" min="4" style="0" width="9.14"/>
    <col collapsed="false" customWidth="true" hidden="false" outlineLevel="0" max="5" min="5" style="0" width="10.14"/>
    <col collapsed="false" customWidth="true" hidden="false" outlineLevel="0" max="6" min="6" style="0" width="9.14"/>
    <col collapsed="false" customWidth="true" hidden="false" outlineLevel="0" max="7" min="7" style="0" width="11.29"/>
    <col collapsed="false" customWidth="true" hidden="false" outlineLevel="0" max="8" min="8" style="0" width="9.14"/>
    <col collapsed="false" customWidth="true" hidden="false" outlineLevel="0" max="9" min="9" style="0" width="9.57"/>
    <col collapsed="false" customWidth="true" hidden="false" outlineLevel="0" max="10" min="10" style="0" width="10.85"/>
    <col collapsed="false" customWidth="true" hidden="false" outlineLevel="0" max="11" min="11" style="0" width="9.57"/>
    <col collapsed="false" customWidth="true" hidden="false" outlineLevel="0" max="12" min="12" style="0" width="9.14"/>
    <col collapsed="false" customWidth="true" hidden="false" outlineLevel="0" max="13" min="13" style="0" width="10.85"/>
    <col collapsed="false" customWidth="true" hidden="false" outlineLevel="0" max="14" min="14" style="0" width="9.14"/>
    <col collapsed="false" customWidth="true" hidden="false" outlineLevel="0" max="15" min="15" style="0" width="9.57"/>
    <col collapsed="false" customWidth="true" hidden="false" outlineLevel="0" max="16" min="16" style="0" width="10.42"/>
    <col collapsed="false" customWidth="true" hidden="false" outlineLevel="0" max="17" min="17" style="0" width="9.14"/>
    <col collapsed="false" customWidth="true" hidden="false" outlineLevel="0" max="18" min="18" style="0" width="10"/>
    <col collapsed="false" customWidth="true" hidden="false" outlineLevel="0" max="20" min="19" style="0" width="9.57"/>
    <col collapsed="false" customWidth="true" hidden="false" outlineLevel="0" max="21" min="21" style="0" width="10.29"/>
    <col collapsed="false" customWidth="true" hidden="false" outlineLevel="0" max="22" min="22" style="0" width="10.57"/>
    <col collapsed="false" customWidth="true" hidden="false" outlineLevel="0" max="25" min="25" style="0" width="9.57"/>
    <col collapsed="false" customWidth="true" hidden="false" outlineLevel="0" max="27" min="26" style="0" width="9.14"/>
    <col collapsed="false" customWidth="true" hidden="false" outlineLevel="0" max="28" min="28" style="0" width="10.71"/>
    <col collapsed="false" customWidth="true" hidden="false" outlineLevel="0" max="29" min="29" style="0" width="9.14"/>
    <col collapsed="false" customWidth="true" hidden="false" outlineLevel="0" max="30" min="30" style="0" width="10.71"/>
    <col collapsed="false" customWidth="true" hidden="false" outlineLevel="0" max="32" min="31" style="0" width="10.57"/>
  </cols>
  <sheetData>
    <row r="3" customFormat="false" ht="44.8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2096.05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30537.02</v>
      </c>
      <c r="AG4" s="1"/>
    </row>
    <row r="5" customFormat="false" ht="15" hidden="false" customHeight="false" outlineLevel="0" collapsed="false">
      <c r="B5" s="8"/>
      <c r="C5" s="9"/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2096.05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30537.02</v>
      </c>
    </row>
    <row r="6" customFormat="false" ht="15" hidden="false" customHeight="false" outlineLevel="0" collapsed="false">
      <c r="B6" s="8" t="s">
        <v>331</v>
      </c>
      <c r="C6" s="9" t="s">
        <v>255</v>
      </c>
      <c r="D6" s="9"/>
      <c r="E6" s="9"/>
      <c r="F6" s="9"/>
      <c r="G6" s="9"/>
      <c r="H6" s="10" t="n">
        <f aca="false">H5+D6-G6</f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2096.05</v>
      </c>
      <c r="U6" s="6" t="n">
        <v>44000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74537.02</v>
      </c>
    </row>
    <row r="7" customFormat="false" ht="15" hidden="false" customHeight="false" outlineLevel="0" collapsed="false">
      <c r="B7" s="8" t="s">
        <v>332</v>
      </c>
      <c r="C7" s="9" t="s">
        <v>32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2096.05</v>
      </c>
      <c r="U7" s="6"/>
      <c r="V7" s="6"/>
      <c r="W7" s="6"/>
      <c r="X7" s="6"/>
      <c r="Y7" s="6" t="n">
        <v>81</v>
      </c>
      <c r="Z7" s="6"/>
      <c r="AA7" s="6"/>
      <c r="AB7" s="6"/>
      <c r="AC7" s="6"/>
      <c r="AD7" s="6"/>
      <c r="AE7" s="6"/>
      <c r="AF7" s="6" t="n">
        <f aca="false">AF6+(U7+X7+Y7+AB7+AC7+AD7)-(V7+W7+Z7+AA7+AE7)</f>
        <v>74618.02</v>
      </c>
    </row>
    <row r="8" customFormat="false" ht="15" hidden="false" customHeight="false" outlineLevel="0" collapsed="false">
      <c r="B8" s="8" t="s">
        <v>332</v>
      </c>
      <c r="C8" s="9" t="s">
        <v>255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2096.05</v>
      </c>
      <c r="U8" s="6" t="n">
        <v>1650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76268.02</v>
      </c>
    </row>
    <row r="9" customFormat="false" ht="15" hidden="false" customHeight="false" outlineLevel="0" collapsed="false">
      <c r="B9" s="8" t="s">
        <v>332</v>
      </c>
      <c r="C9" s="9" t="s">
        <v>179</v>
      </c>
      <c r="D9" s="9"/>
      <c r="E9" s="9"/>
      <c r="F9" s="9"/>
      <c r="G9" s="9"/>
      <c r="H9" s="10" t="n">
        <f aca="false">H8+D9-G9</f>
        <v>0</v>
      </c>
      <c r="I9" s="6"/>
      <c r="J9" s="6"/>
      <c r="K9" s="6" t="n">
        <v>188.8</v>
      </c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1907.25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76268.02</v>
      </c>
    </row>
    <row r="10" customFormat="false" ht="15" hidden="false" customHeight="false" outlineLevel="0" collapsed="false">
      <c r="B10" s="8" t="s">
        <v>333</v>
      </c>
      <c r="C10" s="9" t="s">
        <v>32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1907.25</v>
      </c>
      <c r="U10" s="6"/>
      <c r="V10" s="6"/>
      <c r="W10" s="6"/>
      <c r="X10" s="6"/>
      <c r="Y10" s="6" t="n">
        <v>1443</v>
      </c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77711.02</v>
      </c>
    </row>
    <row r="11" customFormat="false" ht="15" hidden="false" customHeight="false" outlineLevel="0" collapsed="false">
      <c r="B11" s="8" t="s">
        <v>334</v>
      </c>
      <c r="C11" s="9" t="s">
        <v>58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1907.25</v>
      </c>
      <c r="U11" s="6"/>
      <c r="V11" s="6" t="n">
        <v>10000</v>
      </c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67711.02</v>
      </c>
    </row>
    <row r="12" customFormat="false" ht="15" hidden="false" customHeight="false" outlineLevel="0" collapsed="false">
      <c r="B12" s="8" t="s">
        <v>335</v>
      </c>
      <c r="C12" s="9" t="s">
        <v>34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 t="n">
        <v>51</v>
      </c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1958.25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67711.02</v>
      </c>
    </row>
    <row r="13" customFormat="false" ht="15" hidden="false" customHeight="false" outlineLevel="0" collapsed="false">
      <c r="B13" s="8" t="s">
        <v>336</v>
      </c>
      <c r="C13" s="9" t="s">
        <v>58</v>
      </c>
      <c r="D13" s="9"/>
      <c r="E13" s="9"/>
      <c r="F13" s="9"/>
      <c r="G13" s="9"/>
      <c r="H13" s="10" t="n">
        <f aca="false">H12+D13-G13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1958.25</v>
      </c>
      <c r="U13" s="6"/>
      <c r="V13" s="6" t="n">
        <v>10000</v>
      </c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57711.02</v>
      </c>
    </row>
    <row r="14" customFormat="false" ht="15" hidden="false" customHeight="false" outlineLevel="0" collapsed="false">
      <c r="B14" s="8" t="s">
        <v>337</v>
      </c>
      <c r="C14" s="9" t="s">
        <v>32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1958.25</v>
      </c>
      <c r="U14" s="6"/>
      <c r="V14" s="6"/>
      <c r="W14" s="6"/>
      <c r="X14" s="6"/>
      <c r="Y14" s="6" t="n">
        <v>995</v>
      </c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58706.02</v>
      </c>
    </row>
    <row r="15" customFormat="false" ht="15" hidden="false" customHeight="false" outlineLevel="0" collapsed="false">
      <c r="B15" s="8" t="s">
        <v>338</v>
      </c>
      <c r="C15" s="9" t="s">
        <v>69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1958.25</v>
      </c>
      <c r="U15" s="6"/>
      <c r="V15" s="6" t="n">
        <v>36000</v>
      </c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22706.02</v>
      </c>
    </row>
    <row r="16" customFormat="false" ht="15" hidden="false" customHeight="false" outlineLevel="0" collapsed="false">
      <c r="B16" s="8" t="s">
        <v>339</v>
      </c>
      <c r="C16" s="9" t="s">
        <v>340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1958.25</v>
      </c>
      <c r="U16" s="6"/>
      <c r="V16" s="6" t="n">
        <v>5000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17706.02</v>
      </c>
    </row>
    <row r="17" customFormat="false" ht="15" hidden="false" customHeight="false" outlineLevel="0" collapsed="false">
      <c r="B17" s="8" t="s">
        <v>339</v>
      </c>
      <c r="C17" s="9" t="s">
        <v>48</v>
      </c>
      <c r="D17" s="9"/>
      <c r="E17" s="9"/>
      <c r="F17" s="9"/>
      <c r="G17" s="9"/>
      <c r="H17" s="10" t="n">
        <f aca="false">H16+D17-G17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1958.25</v>
      </c>
      <c r="U17" s="6" t="n">
        <v>31000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48706.02</v>
      </c>
    </row>
    <row r="18" customFormat="false" ht="15" hidden="false" customHeight="false" outlineLevel="0" collapsed="false">
      <c r="B18" s="8" t="s">
        <v>341</v>
      </c>
      <c r="C18" s="9" t="s">
        <v>255</v>
      </c>
      <c r="D18" s="9"/>
      <c r="E18" s="9"/>
      <c r="F18" s="9"/>
      <c r="G18" s="9"/>
      <c r="H18" s="10" t="n">
        <f aca="false">H17+D18-G18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1958.25</v>
      </c>
      <c r="U18" s="6" t="n">
        <v>2000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50706.02</v>
      </c>
    </row>
    <row r="19" customFormat="false" ht="15" hidden="false" customHeight="false" outlineLevel="0" collapsed="false">
      <c r="B19" s="8" t="s">
        <v>342</v>
      </c>
      <c r="C19" s="9" t="s">
        <v>32</v>
      </c>
      <c r="D19" s="9"/>
      <c r="E19" s="9"/>
      <c r="F19" s="9"/>
      <c r="G19" s="9"/>
      <c r="H19" s="10" t="n">
        <f aca="false">H18+D19-G19</f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1958.25</v>
      </c>
      <c r="U19" s="6"/>
      <c r="V19" s="6"/>
      <c r="W19" s="6"/>
      <c r="X19" s="6"/>
      <c r="Y19" s="6" t="n">
        <v>8892</v>
      </c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59598.02</v>
      </c>
    </row>
    <row r="20" customFormat="false" ht="15" hidden="false" customHeight="false" outlineLevel="0" collapsed="false">
      <c r="B20" s="8" t="s">
        <v>342</v>
      </c>
      <c r="C20" s="9" t="s">
        <v>32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 t="n">
        <v>5878</v>
      </c>
      <c r="N20" s="6"/>
      <c r="O20" s="6"/>
      <c r="P20" s="6"/>
      <c r="Q20" s="6"/>
      <c r="R20" s="6"/>
      <c r="S20" s="6"/>
      <c r="T20" s="6" t="n">
        <f aca="false">T19+(I20+L20+M20+P20+Q20+R20)-(J20+K20+N20+O20+S20)</f>
        <v>7836.25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59598.02</v>
      </c>
    </row>
    <row r="21" customFormat="false" ht="15" hidden="false" customHeight="false" outlineLevel="0" collapsed="false">
      <c r="B21" s="8" t="s">
        <v>343</v>
      </c>
      <c r="C21" s="9" t="s">
        <v>255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7836.25</v>
      </c>
      <c r="U21" s="6" t="n">
        <v>550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60148.02</v>
      </c>
    </row>
    <row r="22" customFormat="false" ht="15" hidden="false" customHeight="false" outlineLevel="0" collapsed="false">
      <c r="B22" s="8" t="s">
        <v>344</v>
      </c>
      <c r="C22" s="9" t="s">
        <v>100</v>
      </c>
      <c r="D22" s="9"/>
      <c r="E22" s="9"/>
      <c r="F22" s="9"/>
      <c r="G22" s="9"/>
      <c r="H22" s="10" t="n">
        <f aca="false">H21+D22-G22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7836.25</v>
      </c>
      <c r="U22" s="6" t="n">
        <v>101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60249.02</v>
      </c>
    </row>
    <row r="23" customFormat="false" ht="15" hidden="false" customHeight="false" outlineLevel="0" collapsed="false">
      <c r="B23" s="8" t="s">
        <v>344</v>
      </c>
      <c r="C23" s="9" t="s">
        <v>100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7836.25</v>
      </c>
      <c r="U23" s="6" t="n">
        <v>5900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66149.02</v>
      </c>
    </row>
    <row r="24" customFormat="false" ht="15" hidden="false" customHeight="false" outlineLevel="0" collapsed="false">
      <c r="B24" s="8" t="s">
        <v>345</v>
      </c>
      <c r="C24" s="9" t="s">
        <v>346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7836.25</v>
      </c>
      <c r="U24" s="6"/>
      <c r="V24" s="6" t="n">
        <v>16000</v>
      </c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50149.02</v>
      </c>
    </row>
    <row r="25" customFormat="false" ht="15" hidden="false" customHeight="false" outlineLevel="0" collapsed="false">
      <c r="B25" s="8" t="s">
        <v>347</v>
      </c>
      <c r="C25" s="9" t="s">
        <v>348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7836.25</v>
      </c>
      <c r="U25" s="6" t="n">
        <v>50000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100149.02</v>
      </c>
    </row>
    <row r="26" customFormat="false" ht="15" hidden="false" customHeight="false" outlineLevel="0" collapsed="false">
      <c r="B26" s="8" t="s">
        <v>347</v>
      </c>
      <c r="C26" s="9" t="s">
        <v>225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7836.25</v>
      </c>
      <c r="U26" s="6"/>
      <c r="V26" s="6" t="n">
        <v>4100</v>
      </c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96049.02</v>
      </c>
    </row>
    <row r="27" customFormat="false" ht="15" hidden="false" customHeight="false" outlineLevel="0" collapsed="false">
      <c r="B27" s="8" t="s">
        <v>349</v>
      </c>
      <c r="C27" s="9" t="s">
        <v>350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7836.25</v>
      </c>
      <c r="U27" s="6" t="n">
        <v>20000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116049.02</v>
      </c>
    </row>
    <row r="28" customFormat="false" ht="15" hidden="false" customHeight="false" outlineLevel="0" collapsed="false">
      <c r="B28" s="8" t="s">
        <v>349</v>
      </c>
      <c r="C28" s="9" t="s">
        <v>38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7836.25</v>
      </c>
      <c r="U28" s="6" t="n">
        <v>10000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126049.02</v>
      </c>
    </row>
    <row r="29" customFormat="false" ht="15" hidden="false" customHeight="false" outlineLevel="0" collapsed="false">
      <c r="B29" s="8" t="s">
        <v>349</v>
      </c>
      <c r="C29" s="9" t="s">
        <v>225</v>
      </c>
      <c r="D29" s="9"/>
      <c r="E29" s="9"/>
      <c r="F29" s="9"/>
      <c r="G29" s="9"/>
      <c r="H29" s="10" t="n">
        <f aca="false">H28+D29-G29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7836.25</v>
      </c>
      <c r="U29" s="6"/>
      <c r="V29" s="6" t="n">
        <v>3500</v>
      </c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122549.02</v>
      </c>
    </row>
    <row r="30" customFormat="false" ht="15" hidden="false" customHeight="false" outlineLevel="0" collapsed="false">
      <c r="B30" s="8" t="s">
        <v>351</v>
      </c>
      <c r="C30" s="9" t="s">
        <v>50</v>
      </c>
      <c r="D30" s="9"/>
      <c r="E30" s="9"/>
      <c r="F30" s="9"/>
      <c r="G30" s="9"/>
      <c r="H30" s="10" t="n">
        <f aca="false">H29+D30-G30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7836.25</v>
      </c>
      <c r="U30" s="6" t="n">
        <v>1800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124349.02</v>
      </c>
    </row>
    <row r="31" customFormat="false" ht="15" hidden="false" customHeight="false" outlineLevel="0" collapsed="false">
      <c r="B31" s="8" t="s">
        <v>351</v>
      </c>
      <c r="C31" s="9" t="s">
        <v>50</v>
      </c>
      <c r="D31" s="9"/>
      <c r="E31" s="9"/>
      <c r="F31" s="9"/>
      <c r="G31" s="9"/>
      <c r="H31" s="10" t="n">
        <f aca="false">H30+D31-G31</f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7836.25</v>
      </c>
      <c r="U31" s="6" t="n">
        <v>16200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140549.02</v>
      </c>
    </row>
    <row r="32" customFormat="false" ht="15" hidden="false" customHeight="false" outlineLevel="0" collapsed="false">
      <c r="B32" s="8" t="s">
        <v>352</v>
      </c>
      <c r="C32" s="9" t="s">
        <v>255</v>
      </c>
      <c r="D32" s="9"/>
      <c r="E32" s="9"/>
      <c r="F32" s="9"/>
      <c r="G32" s="9"/>
      <c r="H32" s="10" t="n">
        <f aca="false">H31+D32-G32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7836.25</v>
      </c>
      <c r="U32" s="6" t="n">
        <v>2000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142549.02</v>
      </c>
    </row>
    <row r="33" customFormat="false" ht="15" hidden="false" customHeight="false" outlineLevel="0" collapsed="false">
      <c r="B33" s="8" t="s">
        <v>353</v>
      </c>
      <c r="C33" s="9" t="s">
        <v>122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7836.25</v>
      </c>
      <c r="U33" s="6" t="n">
        <v>10000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152549.02</v>
      </c>
    </row>
    <row r="34" customFormat="false" ht="15" hidden="false" customHeight="false" outlineLevel="0" collapsed="false">
      <c r="B34" s="8" t="s">
        <v>354</v>
      </c>
      <c r="C34" s="9" t="s">
        <v>122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7836.25</v>
      </c>
      <c r="U34" s="6" t="n">
        <v>10000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162549.02</v>
      </c>
    </row>
    <row r="35" customFormat="false" ht="15" hidden="false" customHeight="false" outlineLevel="0" collapsed="false">
      <c r="B35" s="8" t="s">
        <v>355</v>
      </c>
      <c r="C35" s="9" t="s">
        <v>122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7836.25</v>
      </c>
      <c r="U35" s="6" t="n">
        <v>5000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167549.02</v>
      </c>
    </row>
    <row r="36" customFormat="false" ht="15" hidden="false" customHeight="false" outlineLevel="0" collapsed="false">
      <c r="B36" s="8" t="s">
        <v>356</v>
      </c>
      <c r="C36" s="9" t="s">
        <v>46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7836.25</v>
      </c>
      <c r="U36" s="6" t="n">
        <v>10000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177549.02</v>
      </c>
    </row>
    <row r="37" customFormat="false" ht="15" hidden="false" customHeight="false" outlineLevel="0" collapsed="false">
      <c r="B37" s="8" t="s">
        <v>357</v>
      </c>
      <c r="C37" s="9" t="s">
        <v>190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7836.25</v>
      </c>
      <c r="U37" s="6" t="n">
        <v>5000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182549.02</v>
      </c>
    </row>
    <row r="38" customFormat="false" ht="15" hidden="false" customHeight="false" outlineLevel="0" collapsed="false">
      <c r="B38" s="8" t="s">
        <v>358</v>
      </c>
      <c r="C38" s="9" t="s">
        <v>359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7836.25</v>
      </c>
      <c r="U38" s="6"/>
      <c r="V38" s="6" t="n">
        <v>5000</v>
      </c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177549.02</v>
      </c>
    </row>
    <row r="39" customFormat="false" ht="15" hidden="false" customHeight="false" outlineLevel="0" collapsed="false">
      <c r="B39" s="8" t="s">
        <v>358</v>
      </c>
      <c r="C39" s="9" t="s">
        <v>360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7836.25</v>
      </c>
      <c r="U39" s="6"/>
      <c r="V39" s="6" t="n">
        <v>5000</v>
      </c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172549.02</v>
      </c>
    </row>
    <row r="40" customFormat="false" ht="15" hidden="false" customHeight="false" outlineLevel="0" collapsed="false">
      <c r="B40" s="8" t="s">
        <v>358</v>
      </c>
      <c r="C40" s="9" t="s">
        <v>361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7836.25</v>
      </c>
      <c r="U40" s="6"/>
      <c r="V40" s="6" t="n">
        <v>5000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167549.02</v>
      </c>
    </row>
    <row r="41" customFormat="false" ht="15" hidden="false" customHeight="false" outlineLevel="0" collapsed="false">
      <c r="B41" s="8" t="s">
        <v>362</v>
      </c>
      <c r="C41" s="9" t="s">
        <v>350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7836.25</v>
      </c>
      <c r="U41" s="6" t="n">
        <v>10000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177549.02</v>
      </c>
    </row>
    <row r="42" customFormat="false" ht="15" hidden="false" customHeight="false" outlineLevel="0" collapsed="false">
      <c r="B42" s="8" t="s">
        <v>363</v>
      </c>
      <c r="C42" s="9" t="s">
        <v>255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7836.25</v>
      </c>
      <c r="U42" s="6" t="n">
        <v>5000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182549.02</v>
      </c>
    </row>
    <row r="43" customFormat="false" ht="15" hidden="false" customHeight="false" outlineLevel="0" collapsed="false">
      <c r="B43" s="8" t="s">
        <v>363</v>
      </c>
      <c r="C43" s="9" t="s">
        <v>58</v>
      </c>
      <c r="D43" s="9"/>
      <c r="E43" s="9"/>
      <c r="F43" s="9"/>
      <c r="G43" s="9"/>
      <c r="H43" s="10" t="n">
        <f aca="false">H42+D43-G43</f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7836.25</v>
      </c>
      <c r="U43" s="6"/>
      <c r="V43" s="6" t="n">
        <v>15000</v>
      </c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167549.02</v>
      </c>
    </row>
    <row r="44" customFormat="false" ht="15" hidden="false" customHeight="false" outlineLevel="0" collapsed="false">
      <c r="B44" s="8" t="s">
        <v>364</v>
      </c>
      <c r="C44" s="9" t="s">
        <v>365</v>
      </c>
      <c r="D44" s="9"/>
      <c r="E44" s="9"/>
      <c r="F44" s="9"/>
      <c r="G44" s="9"/>
      <c r="H44" s="10" t="n">
        <f aca="false">H43+D44-G44</f>
        <v>0</v>
      </c>
      <c r="I44" s="6"/>
      <c r="J44" s="6"/>
      <c r="K44" s="6" t="n">
        <v>17.7</v>
      </c>
      <c r="L44" s="6" t="n">
        <v>0</v>
      </c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7818.55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167549.02</v>
      </c>
    </row>
    <row r="45" customFormat="false" ht="15" hidden="false" customHeight="false" outlineLevel="0" collapsed="false">
      <c r="B45" s="8" t="s">
        <v>366</v>
      </c>
      <c r="C45" s="9" t="s">
        <v>367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7818.55</v>
      </c>
      <c r="U45" s="6"/>
      <c r="V45" s="6" t="n">
        <v>10000</v>
      </c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157549.02</v>
      </c>
    </row>
    <row r="46" customFormat="false" ht="15" hidden="false" customHeight="false" outlineLevel="0" collapsed="false">
      <c r="B46" s="8" t="s">
        <v>366</v>
      </c>
      <c r="C46" s="9" t="s">
        <v>255</v>
      </c>
      <c r="D46" s="9"/>
      <c r="E46" s="9"/>
      <c r="F46" s="9"/>
      <c r="G46" s="9"/>
      <c r="H46" s="10" t="n">
        <f aca="false">H45+D46-G46</f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7818.55</v>
      </c>
      <c r="U46" s="6" t="n">
        <v>5000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162549.02</v>
      </c>
    </row>
    <row r="47" customFormat="false" ht="15" hidden="false" customHeight="false" outlineLevel="0" collapsed="false">
      <c r="B47" s="8" t="s">
        <v>368</v>
      </c>
      <c r="C47" s="9" t="s">
        <v>32</v>
      </c>
      <c r="D47" s="9"/>
      <c r="E47" s="9"/>
      <c r="F47" s="9"/>
      <c r="G47" s="9"/>
      <c r="H47" s="10" t="n">
        <f aca="false">H46+D47-G47</f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7818.55</v>
      </c>
      <c r="U47" s="6"/>
      <c r="V47" s="6"/>
      <c r="W47" s="6"/>
      <c r="X47" s="6"/>
      <c r="Y47" s="6" t="n">
        <v>2457</v>
      </c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165006.02</v>
      </c>
    </row>
    <row r="48" customFormat="false" ht="15" hidden="false" customHeight="false" outlineLevel="0" collapsed="false">
      <c r="B48" s="8" t="s">
        <v>369</v>
      </c>
      <c r="C48" s="9" t="s">
        <v>32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7818.55</v>
      </c>
      <c r="U48" s="6"/>
      <c r="V48" s="6"/>
      <c r="W48" s="6"/>
      <c r="X48" s="6"/>
      <c r="Y48" s="6" t="n">
        <v>2302</v>
      </c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167308.02</v>
      </c>
    </row>
    <row r="49" customFormat="false" ht="15" hidden="false" customHeight="false" outlineLevel="0" collapsed="false">
      <c r="B49" s="8" t="s">
        <v>370</v>
      </c>
      <c r="C49" s="9" t="s">
        <v>38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7818.55</v>
      </c>
      <c r="U49" s="6" t="n">
        <v>10500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177808.02</v>
      </c>
    </row>
    <row r="50" customFormat="false" ht="15" hidden="false" customHeight="false" outlineLevel="0" collapsed="false">
      <c r="B50" s="8" t="s">
        <v>370</v>
      </c>
      <c r="C50" s="9" t="s">
        <v>225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7818.55</v>
      </c>
      <c r="U50" s="6"/>
      <c r="V50" s="6" t="n">
        <v>9400</v>
      </c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168408.02</v>
      </c>
    </row>
    <row r="51" customFormat="false" ht="15" hidden="false" customHeight="false" outlineLevel="0" collapsed="false">
      <c r="B51" s="8" t="s">
        <v>371</v>
      </c>
      <c r="C51" s="9" t="s">
        <v>3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/>
      <c r="N51" s="6"/>
      <c r="O51" s="6"/>
      <c r="P51" s="6" t="n">
        <v>50000</v>
      </c>
      <c r="Q51" s="6"/>
      <c r="R51" s="6"/>
      <c r="S51" s="6"/>
      <c r="T51" s="6" t="n">
        <f aca="false">T50+(I51+L51+M51+P51+Q51+R51)-(J51+K51+N51+O51+S51)</f>
        <v>57818.55</v>
      </c>
      <c r="U51" s="6"/>
      <c r="V51" s="6"/>
      <c r="W51" s="6"/>
      <c r="X51" s="6"/>
      <c r="Y51" s="6"/>
      <c r="Z51" s="6"/>
      <c r="AA51" s="6"/>
      <c r="AB51" s="6" t="n">
        <v>-50000</v>
      </c>
      <c r="AC51" s="6"/>
      <c r="AD51" s="6"/>
      <c r="AE51" s="6"/>
      <c r="AF51" s="6" t="n">
        <f aca="false">AF50+(U51+X51+Y51+AB51+AC51+AD51)-(V51+W51+Z51+AA51+AE51)</f>
        <v>118408.02</v>
      </c>
    </row>
    <row r="52" customFormat="false" ht="15" hidden="false" customHeight="false" outlineLevel="0" collapsed="false">
      <c r="B52" s="8" t="s">
        <v>371</v>
      </c>
      <c r="C52" s="9" t="s">
        <v>3</v>
      </c>
      <c r="D52" s="9"/>
      <c r="E52" s="9"/>
      <c r="F52" s="9"/>
      <c r="G52" s="9"/>
      <c r="H52" s="10" t="n">
        <f aca="false">H51+D52-G52</f>
        <v>0</v>
      </c>
      <c r="I52" s="6"/>
      <c r="J52" s="6"/>
      <c r="K52" s="6"/>
      <c r="L52" s="6"/>
      <c r="M52" s="6"/>
      <c r="N52" s="6"/>
      <c r="O52" s="6"/>
      <c r="P52" s="6" t="n">
        <v>50000</v>
      </c>
      <c r="Q52" s="6"/>
      <c r="R52" s="6"/>
      <c r="S52" s="6"/>
      <c r="T52" s="6" t="n">
        <f aca="false">T51+(I52+L52+M52+P52+Q52+R52)-(J52+K52+N52+O52+S52)</f>
        <v>107818.55</v>
      </c>
      <c r="U52" s="6"/>
      <c r="V52" s="6"/>
      <c r="W52" s="6"/>
      <c r="X52" s="6"/>
      <c r="Y52" s="6"/>
      <c r="Z52" s="6"/>
      <c r="AA52" s="6"/>
      <c r="AB52" s="6" t="n">
        <v>-50000</v>
      </c>
      <c r="AC52" s="6"/>
      <c r="AD52" s="6"/>
      <c r="AE52" s="6"/>
      <c r="AF52" s="6" t="n">
        <f aca="false">AF51+(U52+X52+Y52+AB52+AC52+AD52)-(V52+W52+Z52+AA52+AE52)</f>
        <v>68408.02</v>
      </c>
    </row>
    <row r="53" customFormat="false" ht="15" hidden="false" customHeight="false" outlineLevel="0" collapsed="false">
      <c r="B53" s="8" t="s">
        <v>371</v>
      </c>
      <c r="C53" s="9" t="s">
        <v>3</v>
      </c>
      <c r="D53" s="9"/>
      <c r="E53" s="9"/>
      <c r="F53" s="9"/>
      <c r="G53" s="9"/>
      <c r="H53" s="10" t="n">
        <f aca="false">H52+D53-G53</f>
        <v>0</v>
      </c>
      <c r="I53" s="6"/>
      <c r="J53" s="6"/>
      <c r="K53" s="6"/>
      <c r="L53" s="6"/>
      <c r="M53" s="6"/>
      <c r="N53" s="6"/>
      <c r="O53" s="6"/>
      <c r="P53" s="6" t="n">
        <v>50000</v>
      </c>
      <c r="Q53" s="6"/>
      <c r="R53" s="6"/>
      <c r="S53" s="6"/>
      <c r="T53" s="6" t="n">
        <f aca="false">T52+(I53+L53+M53+P53+Q53+R53)-(J53+K53+N53+O53+S53)</f>
        <v>157818.55</v>
      </c>
      <c r="U53" s="6"/>
      <c r="V53" s="6"/>
      <c r="W53" s="6"/>
      <c r="X53" s="6"/>
      <c r="Y53" s="6"/>
      <c r="Z53" s="6"/>
      <c r="AA53" s="6"/>
      <c r="AB53" s="6" t="n">
        <v>-50000</v>
      </c>
      <c r="AC53" s="6"/>
      <c r="AD53" s="6"/>
      <c r="AE53" s="6"/>
      <c r="AF53" s="6" t="n">
        <f aca="false">AF52+(U53+X53+Y53+AB53+AC53+AD53)-(V53+W53+Z53+AA53+AE53)</f>
        <v>18408.02</v>
      </c>
    </row>
    <row r="54" customFormat="false" ht="15" hidden="false" customHeight="false" outlineLevel="0" collapsed="false">
      <c r="B54" s="8" t="s">
        <v>371</v>
      </c>
      <c r="C54" s="9" t="s">
        <v>34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157818.55</v>
      </c>
      <c r="U54" s="6"/>
      <c r="V54" s="6"/>
      <c r="W54" s="6"/>
      <c r="X54" s="6" t="n">
        <v>539</v>
      </c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18947.02</v>
      </c>
    </row>
    <row r="55" customFormat="false" ht="15" hidden="false" customHeight="false" outlineLevel="0" collapsed="false">
      <c r="B55" s="8" t="s">
        <v>372</v>
      </c>
      <c r="C55" s="9" t="s">
        <v>75</v>
      </c>
      <c r="D55" s="9"/>
      <c r="E55" s="9"/>
      <c r="F55" s="9"/>
      <c r="G55" s="9"/>
      <c r="H55" s="10" t="n">
        <f aca="false">H54+D55-G55</f>
        <v>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 t="n">
        <v>150000</v>
      </c>
      <c r="T55" s="6" t="n">
        <f aca="false">T54+(I55+L55+M55+P55+Q55+R55)-(J55+K55+N55+O55+S55)</f>
        <v>7818.54999999999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18947.02</v>
      </c>
    </row>
    <row r="56" customFormat="false" ht="15" hidden="false" customHeight="false" outlineLevel="0" collapsed="false">
      <c r="B56" s="8" t="s">
        <v>373</v>
      </c>
      <c r="C56" s="9" t="s">
        <v>32</v>
      </c>
      <c r="D56" s="9"/>
      <c r="E56" s="9"/>
      <c r="F56" s="9"/>
      <c r="G56" s="9"/>
      <c r="H56" s="10" t="n">
        <f aca="false">H55+D56-G56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7818.54999999999</v>
      </c>
      <c r="U56" s="6"/>
      <c r="V56" s="6"/>
      <c r="W56" s="6"/>
      <c r="X56" s="6"/>
      <c r="Y56" s="6" t="n">
        <v>3850</v>
      </c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22797.02</v>
      </c>
    </row>
    <row r="57" customFormat="false" ht="15" hidden="false" customHeight="false" outlineLevel="0" collapsed="false">
      <c r="B57" s="8" t="s">
        <v>374</v>
      </c>
      <c r="C57" s="9" t="s">
        <v>32</v>
      </c>
      <c r="D57" s="9"/>
      <c r="E57" s="9"/>
      <c r="F57" s="9"/>
      <c r="G57" s="9"/>
      <c r="H57" s="10" t="n">
        <f aca="false">H56+D57-G57</f>
        <v>0</v>
      </c>
      <c r="I57" s="6"/>
      <c r="J57" s="6"/>
      <c r="K57" s="6"/>
      <c r="L57" s="6"/>
      <c r="M57" s="6" t="n">
        <v>7032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14850.55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22797.02</v>
      </c>
    </row>
    <row r="58" customFormat="false" ht="15" hidden="false" customHeight="false" outlineLevel="0" collapsed="false">
      <c r="B58" s="8" t="s">
        <v>374</v>
      </c>
      <c r="C58" s="9" t="s">
        <v>32</v>
      </c>
      <c r="D58" s="9"/>
      <c r="E58" s="9"/>
      <c r="F58" s="9"/>
      <c r="G58" s="9"/>
      <c r="H58" s="10" t="n">
        <f aca="false">H57+D58-G58</f>
        <v>0</v>
      </c>
      <c r="I58" s="6"/>
      <c r="J58" s="6"/>
      <c r="K58" s="6"/>
      <c r="L58" s="6"/>
      <c r="M58" s="6" t="n">
        <v>5625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20475.55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22797.02</v>
      </c>
    </row>
    <row r="59" customFormat="false" ht="15" hidden="false" customHeight="false" outlineLevel="0" collapsed="false">
      <c r="B59" s="8" t="s">
        <v>375</v>
      </c>
      <c r="C59" s="9" t="s">
        <v>52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20475.55</v>
      </c>
      <c r="U59" s="6" t="n">
        <v>1000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23797.02</v>
      </c>
    </row>
    <row r="60" customFormat="false" ht="15" hidden="false" customHeight="false" outlineLevel="0" collapsed="false">
      <c r="B60" s="8" t="s">
        <v>376</v>
      </c>
      <c r="C60" s="9" t="s">
        <v>52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20475.55</v>
      </c>
      <c r="U60" s="6" t="n">
        <v>59000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82797.02</v>
      </c>
    </row>
    <row r="61" customFormat="false" ht="15" hidden="false" customHeight="false" outlineLevel="0" collapsed="false">
      <c r="B61" s="8" t="s">
        <v>376</v>
      </c>
      <c r="C61" s="9" t="s">
        <v>377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20475.55</v>
      </c>
      <c r="U61" s="6"/>
      <c r="V61" s="6"/>
      <c r="W61" s="6"/>
      <c r="X61" s="6"/>
      <c r="Y61" s="6" t="n">
        <v>10137</v>
      </c>
      <c r="Z61" s="6"/>
      <c r="AA61" s="6"/>
      <c r="AB61" s="6"/>
      <c r="AC61" s="6"/>
      <c r="AD61" s="6" t="n">
        <v>70000</v>
      </c>
      <c r="AE61" s="6"/>
      <c r="AF61" s="6" t="n">
        <f aca="false">AF60+(U61+X61+Y61+AB61+AC61+AD61)-(V61+W61+Z61+AA61+AE61)</f>
        <v>162934.02</v>
      </c>
    </row>
    <row r="62" customFormat="false" ht="15" hidden="false" customHeight="false" outlineLevel="0" collapsed="false">
      <c r="B62" s="8" t="s">
        <v>376</v>
      </c>
      <c r="C62" s="9" t="s">
        <v>377</v>
      </c>
      <c r="D62" s="9"/>
      <c r="E62" s="9"/>
      <c r="F62" s="9"/>
      <c r="G62" s="9"/>
      <c r="H62" s="10" t="n">
        <f aca="false">H61+D62-G62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20475.55</v>
      </c>
      <c r="U62" s="6"/>
      <c r="V62" s="6"/>
      <c r="W62" s="6"/>
      <c r="X62" s="6"/>
      <c r="Y62" s="6" t="n">
        <v>19844</v>
      </c>
      <c r="Z62" s="6"/>
      <c r="AA62" s="6"/>
      <c r="AB62" s="6"/>
      <c r="AC62" s="6"/>
      <c r="AD62" s="6" t="n">
        <v>70000</v>
      </c>
      <c r="AE62" s="6"/>
      <c r="AF62" s="6" t="n">
        <f aca="false">AF61+(U62+X62+Y62+AB62+AC62+AD62)-(V62+W62+Z62+AA62+AE62)</f>
        <v>252778.02</v>
      </c>
    </row>
    <row r="63" customFormat="false" ht="15" hidden="false" customHeight="false" outlineLevel="0" collapsed="false">
      <c r="B63" s="8" t="s">
        <v>376</v>
      </c>
      <c r="C63" s="9" t="s">
        <v>377</v>
      </c>
      <c r="D63" s="9"/>
      <c r="E63" s="9"/>
      <c r="F63" s="9"/>
      <c r="G63" s="9"/>
      <c r="H63" s="10" t="n">
        <f aca="false">H62+D63-G63</f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20475.55</v>
      </c>
      <c r="U63" s="6"/>
      <c r="V63" s="6"/>
      <c r="W63" s="6"/>
      <c r="X63" s="6"/>
      <c r="Y63" s="6" t="n">
        <v>585</v>
      </c>
      <c r="Z63" s="6"/>
      <c r="AA63" s="6"/>
      <c r="AB63" s="6"/>
      <c r="AC63" s="6"/>
      <c r="AD63" s="6" t="n">
        <v>150000</v>
      </c>
      <c r="AE63" s="6"/>
      <c r="AF63" s="6" t="n">
        <f aca="false">AF62+(U63+X63+Y63+AB63+AC63+AD63)-(V63+W63+Z63+AA63+AE63)</f>
        <v>403363.02</v>
      </c>
    </row>
    <row r="64" customFormat="false" ht="15" hidden="false" customHeight="false" outlineLevel="0" collapsed="false">
      <c r="B64" s="8" t="s">
        <v>376</v>
      </c>
      <c r="C64" s="9" t="s">
        <v>377</v>
      </c>
      <c r="D64" s="9"/>
      <c r="E64" s="9"/>
      <c r="F64" s="9"/>
      <c r="G64" s="9"/>
      <c r="H64" s="10" t="n">
        <f aca="false">H63+D64-G64</f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20475.55</v>
      </c>
      <c r="U64" s="6"/>
      <c r="V64" s="6"/>
      <c r="W64" s="6"/>
      <c r="X64" s="6"/>
      <c r="Y64" s="6" t="n">
        <v>13774</v>
      </c>
      <c r="Z64" s="6"/>
      <c r="AA64" s="6"/>
      <c r="AB64" s="6"/>
      <c r="AC64" s="6"/>
      <c r="AD64" s="6" t="n">
        <v>55000</v>
      </c>
      <c r="AE64" s="6"/>
      <c r="AF64" s="6" t="n">
        <f aca="false">AF63+(U64+X64+Y64+AB64+AC64+AD64)-(V64+W64+Z64+AA64+AE64)</f>
        <v>472137.02</v>
      </c>
    </row>
    <row r="65" customFormat="false" ht="15" hidden="false" customHeight="false" outlineLevel="0" collapsed="false">
      <c r="B65" s="8" t="s">
        <v>376</v>
      </c>
      <c r="C65" s="9" t="s">
        <v>377</v>
      </c>
      <c r="D65" s="9"/>
      <c r="E65" s="9"/>
      <c r="F65" s="9"/>
      <c r="G65" s="9"/>
      <c r="H65" s="10" t="n">
        <f aca="false">H64+D65-G65</f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20475.55</v>
      </c>
      <c r="U65" s="6"/>
      <c r="V65" s="6"/>
      <c r="W65" s="6"/>
      <c r="X65" s="6"/>
      <c r="Y65" s="6" t="n">
        <v>-1519</v>
      </c>
      <c r="Z65" s="6"/>
      <c r="AA65" s="6"/>
      <c r="AB65" s="6"/>
      <c r="AC65" s="6"/>
      <c r="AD65" s="6" t="n">
        <v>200000</v>
      </c>
      <c r="AE65" s="6"/>
      <c r="AF65" s="6" t="n">
        <f aca="false">AF64+(U65+X65+Y65+AB65+AC65+AD65)-(V65+W65+Z65+AA65+AE65)</f>
        <v>670618.02</v>
      </c>
    </row>
    <row r="66" customFormat="false" ht="15" hidden="false" customHeight="false" outlineLevel="0" collapsed="false">
      <c r="B66" s="8" t="s">
        <v>376</v>
      </c>
      <c r="C66" s="9" t="s">
        <v>377</v>
      </c>
      <c r="D66" s="9"/>
      <c r="E66" s="9"/>
      <c r="F66" s="9"/>
      <c r="G66" s="9"/>
      <c r="H66" s="10" t="n">
        <f aca="false">H65+D66-G66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20475.55</v>
      </c>
      <c r="U66" s="6"/>
      <c r="V66" s="6"/>
      <c r="W66" s="6"/>
      <c r="X66" s="6"/>
      <c r="Y66" s="6" t="n">
        <v>4216</v>
      </c>
      <c r="Z66" s="6"/>
      <c r="AA66" s="6"/>
      <c r="AB66" s="6"/>
      <c r="AC66" s="6"/>
      <c r="AD66" s="6" t="n">
        <v>64558</v>
      </c>
      <c r="AE66" s="6"/>
      <c r="AF66" s="6" t="n">
        <f aca="false">AF65+(U66+X66+Y66+AB66+AC66+AD66)-(V66+W66+Z66+AA66+AE66)</f>
        <v>739392.02</v>
      </c>
    </row>
    <row r="67" customFormat="false" ht="15" hidden="false" customHeight="false" outlineLevel="0" collapsed="false">
      <c r="B67" s="8" t="s">
        <v>376</v>
      </c>
      <c r="C67" s="9" t="s">
        <v>377</v>
      </c>
      <c r="D67" s="9"/>
      <c r="E67" s="9"/>
      <c r="F67" s="9"/>
      <c r="G67" s="9"/>
      <c r="H67" s="10" t="n">
        <f aca="false">H66+D67-G67</f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20475.55</v>
      </c>
      <c r="U67" s="6"/>
      <c r="V67" s="6"/>
      <c r="W67" s="6"/>
      <c r="X67" s="6"/>
      <c r="Y67" s="6" t="n">
        <v>-1722</v>
      </c>
      <c r="Z67" s="6"/>
      <c r="AA67" s="6"/>
      <c r="AB67" s="6"/>
      <c r="AC67" s="6"/>
      <c r="AD67" s="6" t="n">
        <v>300000</v>
      </c>
      <c r="AE67" s="6"/>
      <c r="AF67" s="6" t="n">
        <f aca="false">AF66+(U67+X67+Y67+AB67+AC67+AD67)-(V67+W67+Z67+AA67+AE67)</f>
        <v>1037670.02</v>
      </c>
    </row>
    <row r="68" customFormat="false" ht="15" hidden="false" customHeight="false" outlineLevel="0" collapsed="false">
      <c r="B68" s="8" t="s">
        <v>376</v>
      </c>
      <c r="C68" s="9" t="s">
        <v>377</v>
      </c>
      <c r="D68" s="9"/>
      <c r="E68" s="9"/>
      <c r="F68" s="9"/>
      <c r="G68" s="9"/>
      <c r="H68" s="10" t="n">
        <f aca="false">H67+D68-G68</f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20475.55</v>
      </c>
      <c r="U68" s="6"/>
      <c r="V68" s="6"/>
      <c r="W68" s="6"/>
      <c r="X68" s="6"/>
      <c r="Y68" s="6" t="n">
        <v>2170</v>
      </c>
      <c r="Z68" s="6"/>
      <c r="AA68" s="6"/>
      <c r="AB68" s="6"/>
      <c r="AC68" s="6"/>
      <c r="AD68" s="6" t="n">
        <v>150000</v>
      </c>
      <c r="AE68" s="6"/>
      <c r="AF68" s="6" t="n">
        <f aca="false">AF67+(U68+X68+Y68+AB68+AC68+AD68)-(V68+W68+Z68+AA68+AE68)</f>
        <v>1189840.02</v>
      </c>
    </row>
    <row r="69" customFormat="false" ht="15" hidden="false" customHeight="false" outlineLevel="0" collapsed="false">
      <c r="B69" s="8" t="s">
        <v>376</v>
      </c>
      <c r="C69" s="9" t="s">
        <v>377</v>
      </c>
      <c r="D69" s="9"/>
      <c r="E69" s="9"/>
      <c r="F69" s="9"/>
      <c r="G69" s="9"/>
      <c r="H69" s="10" t="n">
        <f aca="false">H68+D69-G69</f>
        <v>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20475.55</v>
      </c>
      <c r="U69" s="6"/>
      <c r="V69" s="6"/>
      <c r="W69" s="6"/>
      <c r="X69" s="6"/>
      <c r="Y69" s="6" t="n">
        <v>3540</v>
      </c>
      <c r="Z69" s="6"/>
      <c r="AA69" s="6"/>
      <c r="AB69" s="6"/>
      <c r="AC69" s="6"/>
      <c r="AD69" s="6" t="n">
        <v>70000</v>
      </c>
      <c r="AE69" s="6"/>
      <c r="AF69" s="6" t="n">
        <f aca="false">AF68+(U69+X69+Y69+AB69+AC69+AD69)-(V69+W69+Z69+AA69+AE69)</f>
        <v>1263380.02</v>
      </c>
    </row>
    <row r="70" customFormat="false" ht="15" hidden="false" customHeight="false" outlineLevel="0" collapsed="false">
      <c r="B70" s="8" t="s">
        <v>376</v>
      </c>
      <c r="C70" s="9" t="s">
        <v>377</v>
      </c>
      <c r="D70" s="9"/>
      <c r="E70" s="9"/>
      <c r="F70" s="9"/>
      <c r="G70" s="9"/>
      <c r="H70" s="10" t="n">
        <f aca="false">H69+D70-G70</f>
        <v>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20475.55</v>
      </c>
      <c r="U70" s="6"/>
      <c r="V70" s="6"/>
      <c r="W70" s="6"/>
      <c r="X70" s="6"/>
      <c r="Y70" s="6" t="n">
        <v>3186</v>
      </c>
      <c r="Z70" s="6"/>
      <c r="AA70" s="6"/>
      <c r="AB70" s="6"/>
      <c r="AC70" s="6"/>
      <c r="AD70" s="6" t="n">
        <v>100000</v>
      </c>
      <c r="AE70" s="6"/>
      <c r="AF70" s="6" t="n">
        <f aca="false">AF69+(U70+X70+Y70+AB70+AC70+AD70)-(V70+W70+Z70+AA70+AE70)</f>
        <v>1366566.02</v>
      </c>
    </row>
    <row r="71" customFormat="false" ht="15" hidden="false" customHeight="false" outlineLevel="0" collapsed="false">
      <c r="B71" s="8" t="s">
        <v>376</v>
      </c>
      <c r="C71" s="9" t="s">
        <v>377</v>
      </c>
      <c r="D71" s="9"/>
      <c r="E71" s="9"/>
      <c r="F71" s="9"/>
      <c r="G71" s="9"/>
      <c r="H71" s="10" t="n">
        <f aca="false">H70+D71-G71</f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20475.55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 t="n">
        <v>1350000</v>
      </c>
      <c r="AF71" s="6" t="n">
        <f aca="false">AF70+(U71+X71+Y71+AB71+AC71+AD71)-(V71+W71+Z71+AA71+AE71)</f>
        <v>16566.02</v>
      </c>
    </row>
    <row r="72" customFormat="false" ht="15" hidden="false" customHeight="false" outlineLevel="0" collapsed="false">
      <c r="B72" s="8" t="s">
        <v>378</v>
      </c>
      <c r="C72" s="9" t="s">
        <v>379</v>
      </c>
      <c r="D72" s="9"/>
      <c r="E72" s="9"/>
      <c r="F72" s="9"/>
      <c r="G72" s="9"/>
      <c r="H72" s="10" t="n">
        <f aca="false">H71+D72-G72</f>
        <v>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20475.55</v>
      </c>
      <c r="U72" s="6"/>
      <c r="V72" s="6" t="n">
        <v>5000</v>
      </c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11566.02</v>
      </c>
    </row>
    <row r="73" customFormat="false" ht="15" hidden="false" customHeight="false" outlineLevel="0" collapsed="false">
      <c r="B73" s="8" t="s">
        <v>378</v>
      </c>
      <c r="C73" s="9" t="s">
        <v>255</v>
      </c>
      <c r="D73" s="9"/>
      <c r="E73" s="9"/>
      <c r="F73" s="9"/>
      <c r="G73" s="9"/>
      <c r="H73" s="10" t="n">
        <f aca="false">H72+D73-G73</f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20475.55</v>
      </c>
      <c r="U73" s="6" t="n">
        <v>32000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43566.02</v>
      </c>
    </row>
    <row r="74" customFormat="false" ht="15" hidden="false" customHeight="false" outlineLevel="0" collapsed="false">
      <c r="B74" s="8" t="s">
        <v>380</v>
      </c>
      <c r="C74" s="9" t="s">
        <v>34</v>
      </c>
      <c r="D74" s="9"/>
      <c r="E74" s="9"/>
      <c r="F74" s="9"/>
      <c r="G74" s="9"/>
      <c r="H74" s="10" t="n">
        <f aca="false">H73+D74-G74</f>
        <v>0</v>
      </c>
      <c r="I74" s="6"/>
      <c r="J74" s="6"/>
      <c r="K74" s="6"/>
      <c r="L74" s="6" t="n">
        <v>74</v>
      </c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20549.55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43566.02</v>
      </c>
    </row>
    <row r="75" customFormat="false" ht="15" hidden="false" customHeight="false" outlineLevel="0" collapsed="false">
      <c r="B75" s="8" t="s">
        <v>381</v>
      </c>
      <c r="C75" s="9" t="s">
        <v>32</v>
      </c>
      <c r="D75" s="9"/>
      <c r="E75" s="9"/>
      <c r="F75" s="9"/>
      <c r="G75" s="9"/>
      <c r="H75" s="10" t="n">
        <f aca="false">H74+D75-G75</f>
        <v>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20549.55</v>
      </c>
      <c r="U75" s="6"/>
      <c r="V75" s="6"/>
      <c r="W75" s="6"/>
      <c r="X75" s="6"/>
      <c r="Y75" s="6" t="n">
        <v>1406</v>
      </c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44972.02</v>
      </c>
    </row>
    <row r="76" customFormat="false" ht="15" hidden="false" customHeight="false" outlineLevel="0" collapsed="false">
      <c r="B76" s="8" t="s">
        <v>382</v>
      </c>
      <c r="C76" s="9" t="s">
        <v>225</v>
      </c>
      <c r="D76" s="9"/>
      <c r="E76" s="9"/>
      <c r="F76" s="9"/>
      <c r="G76" s="9"/>
      <c r="H76" s="10" t="n">
        <f aca="false">H75+D76-G76</f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20549.55</v>
      </c>
      <c r="U76" s="6"/>
      <c r="V76" s="6" t="n">
        <v>1200</v>
      </c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43772.02</v>
      </c>
    </row>
    <row r="77" customFormat="false" ht="15" hidden="false" customHeight="false" outlineLevel="0" collapsed="false">
      <c r="B77" s="8" t="s">
        <v>382</v>
      </c>
      <c r="C77" s="9" t="s">
        <v>58</v>
      </c>
      <c r="D77" s="9"/>
      <c r="E77" s="9"/>
      <c r="F77" s="9"/>
      <c r="G77" s="9"/>
      <c r="H77" s="10" t="n">
        <f aca="false">H76+D77-G77</f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20549.55</v>
      </c>
      <c r="U77" s="6"/>
      <c r="V77" s="6" t="n">
        <v>21200</v>
      </c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22572.02</v>
      </c>
    </row>
    <row r="78" customFormat="false" ht="15" hidden="false" customHeight="false" outlineLevel="0" collapsed="false">
      <c r="B78" s="8" t="s">
        <v>382</v>
      </c>
      <c r="C78" s="9" t="s">
        <v>383</v>
      </c>
      <c r="D78" s="9"/>
      <c r="E78" s="9"/>
      <c r="F78" s="9"/>
      <c r="G78" s="9"/>
      <c r="H78" s="10" t="n">
        <f aca="false">H77+D78-G78</f>
        <v>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20549.55</v>
      </c>
      <c r="U78" s="6"/>
      <c r="V78" s="6" t="n">
        <v>5000</v>
      </c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17572.02</v>
      </c>
    </row>
    <row r="79" customFormat="false" ht="15" hidden="false" customHeight="false" outlineLevel="0" collapsed="false">
      <c r="B79" s="8" t="s">
        <v>382</v>
      </c>
      <c r="C79" s="9" t="s">
        <v>151</v>
      </c>
      <c r="D79" s="9"/>
      <c r="E79" s="9"/>
      <c r="F79" s="9"/>
      <c r="G79" s="9"/>
      <c r="H79" s="10" t="n">
        <f aca="false">H78+D79-G79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20549.55</v>
      </c>
      <c r="U79" s="6"/>
      <c r="V79" s="6"/>
      <c r="W79" s="6"/>
      <c r="X79" s="6"/>
      <c r="Y79" s="6"/>
      <c r="Z79" s="6"/>
      <c r="AA79" s="6"/>
      <c r="AB79" s="6"/>
      <c r="AC79" s="6" t="n">
        <v>21950</v>
      </c>
      <c r="AD79" s="6"/>
      <c r="AE79" s="6"/>
      <c r="AF79" s="6" t="n">
        <f aca="false">AF78+(U79+X79+Y79+AB79+AC79+AD79)-(V79+W79+Z79+AA79+AE79)</f>
        <v>39522.02</v>
      </c>
    </row>
    <row r="80" customFormat="false" ht="15" hidden="false" customHeight="false" outlineLevel="0" collapsed="false">
      <c r="B80" s="8" t="s">
        <v>384</v>
      </c>
      <c r="C80" s="9" t="s">
        <v>225</v>
      </c>
      <c r="D80" s="9"/>
      <c r="E80" s="9"/>
      <c r="F80" s="9"/>
      <c r="G80" s="9"/>
      <c r="H80" s="10" t="n">
        <f aca="false">H79+D80-G80</f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20549.55</v>
      </c>
      <c r="U80" s="6"/>
      <c r="V80" s="6" t="n">
        <v>1000</v>
      </c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38522.02</v>
      </c>
    </row>
    <row r="81" customFormat="false" ht="15" hidden="false" customHeight="false" outlineLevel="0" collapsed="false">
      <c r="B81" s="8" t="s">
        <v>385</v>
      </c>
      <c r="C81" s="9" t="s">
        <v>250</v>
      </c>
      <c r="D81" s="9"/>
      <c r="E81" s="9"/>
      <c r="F81" s="9"/>
      <c r="G81" s="9"/>
      <c r="H81" s="10" t="n">
        <f aca="false">H80+D81-G81</f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20549.55</v>
      </c>
      <c r="U81" s="6"/>
      <c r="V81" s="6" t="n">
        <v>5000</v>
      </c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33522.02</v>
      </c>
    </row>
    <row r="82" customFormat="false" ht="15" hidden="false" customHeight="false" outlineLevel="0" collapsed="false">
      <c r="B82" s="8" t="s">
        <v>386</v>
      </c>
      <c r="C82" s="9" t="s">
        <v>70</v>
      </c>
      <c r="D82" s="9"/>
      <c r="E82" s="9"/>
      <c r="F82" s="9"/>
      <c r="G82" s="9"/>
      <c r="H82" s="10" t="n">
        <f aca="false">H81+D82-G82</f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20549.55</v>
      </c>
      <c r="U82" s="6"/>
      <c r="V82" s="6" t="n">
        <v>7500</v>
      </c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26022.02</v>
      </c>
    </row>
    <row r="83" customFormat="false" ht="15" hidden="false" customHeight="false" outlineLevel="0" collapsed="false">
      <c r="B83" s="8" t="s">
        <v>387</v>
      </c>
      <c r="C83" s="9" t="s">
        <v>350</v>
      </c>
      <c r="D83" s="9"/>
      <c r="E83" s="9"/>
      <c r="F83" s="9"/>
      <c r="G83" s="9"/>
      <c r="H83" s="10" t="n">
        <f aca="false">H82+D83-G83</f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20549.55</v>
      </c>
      <c r="U83" s="6" t="n">
        <v>100000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126022.02</v>
      </c>
    </row>
    <row r="84" customFormat="false" ht="15" hidden="false" customHeight="false" outlineLevel="0" collapsed="false">
      <c r="B84" s="8" t="s">
        <v>388</v>
      </c>
      <c r="C84" s="9" t="s">
        <v>3</v>
      </c>
      <c r="D84" s="9"/>
      <c r="E84" s="9"/>
      <c r="F84" s="9"/>
      <c r="G84" s="9"/>
      <c r="H84" s="10" t="n">
        <f aca="false">H83+D84-G84</f>
        <v>0</v>
      </c>
      <c r="I84" s="6"/>
      <c r="J84" s="6"/>
      <c r="K84" s="6"/>
      <c r="L84" s="6"/>
      <c r="M84" s="6"/>
      <c r="N84" s="6"/>
      <c r="O84" s="6"/>
      <c r="P84" s="6" t="n">
        <v>50000</v>
      </c>
      <c r="Q84" s="6"/>
      <c r="R84" s="6"/>
      <c r="S84" s="6"/>
      <c r="T84" s="6" t="n">
        <f aca="false">T83+(I84+L84+M84+P84+Q84+R84)-(J84+K84+N84+O84+S84)</f>
        <v>70549.55</v>
      </c>
      <c r="U84" s="6"/>
      <c r="V84" s="6"/>
      <c r="W84" s="6"/>
      <c r="X84" s="6"/>
      <c r="Y84" s="6"/>
      <c r="Z84" s="6"/>
      <c r="AA84" s="6"/>
      <c r="AB84" s="6" t="n">
        <v>-50000</v>
      </c>
      <c r="AC84" s="6"/>
      <c r="AD84" s="6"/>
      <c r="AE84" s="6"/>
      <c r="AF84" s="6" t="n">
        <f aca="false">AF83+(U84+X84+Y84+AB84+AC84+AD84)-(V84+W84+Z84+AA84+AE84)</f>
        <v>76022.02</v>
      </c>
    </row>
    <row r="85" customFormat="false" ht="15" hidden="false" customHeight="false" outlineLevel="0" collapsed="false">
      <c r="B85" s="8" t="s">
        <v>389</v>
      </c>
      <c r="C85" s="9" t="s">
        <v>3</v>
      </c>
      <c r="D85" s="9"/>
      <c r="E85" s="9"/>
      <c r="F85" s="9"/>
      <c r="G85" s="9"/>
      <c r="H85" s="10" t="n">
        <f aca="false">H84+D85-G85</f>
        <v>0</v>
      </c>
      <c r="I85" s="6"/>
      <c r="J85" s="6"/>
      <c r="K85" s="6"/>
      <c r="L85" s="6"/>
      <c r="M85" s="6"/>
      <c r="N85" s="6"/>
      <c r="O85" s="6"/>
      <c r="P85" s="6" t="n">
        <v>50000</v>
      </c>
      <c r="Q85" s="6"/>
      <c r="R85" s="6"/>
      <c r="S85" s="6"/>
      <c r="T85" s="6" t="n">
        <f aca="false">T84+(I85+L85+M85+P85+Q85+R85)-(J85+K85+N85+O85+S85)</f>
        <v>120549.55</v>
      </c>
      <c r="U85" s="6"/>
      <c r="V85" s="6"/>
      <c r="W85" s="6"/>
      <c r="X85" s="6"/>
      <c r="Y85" s="6"/>
      <c r="Z85" s="6"/>
      <c r="AA85" s="6"/>
      <c r="AB85" s="6" t="n">
        <v>-50000</v>
      </c>
      <c r="AC85" s="6"/>
      <c r="AD85" s="6"/>
      <c r="AE85" s="6"/>
      <c r="AF85" s="6" t="n">
        <f aca="false">AF84+(U85+X85+Y85+AB85+AC85+AD85)-(V85+W85+Z85+AA85+AE85)</f>
        <v>26022.02</v>
      </c>
    </row>
    <row r="86" customFormat="false" ht="15" hidden="false" customHeight="false" outlineLevel="0" collapsed="false">
      <c r="B86" s="8" t="s">
        <v>390</v>
      </c>
      <c r="C86" s="9" t="s">
        <v>3</v>
      </c>
      <c r="D86" s="9"/>
      <c r="E86" s="9"/>
      <c r="F86" s="9"/>
      <c r="G86" s="9"/>
      <c r="H86" s="10" t="n">
        <f aca="false">H85+D86-G86</f>
        <v>0</v>
      </c>
      <c r="I86" s="6"/>
      <c r="J86" s="6"/>
      <c r="K86" s="6"/>
      <c r="L86" s="6"/>
      <c r="M86" s="6"/>
      <c r="N86" s="6"/>
      <c r="O86" s="6"/>
      <c r="P86" s="6" t="n">
        <v>10000</v>
      </c>
      <c r="Q86" s="6"/>
      <c r="R86" s="6"/>
      <c r="S86" s="6"/>
      <c r="T86" s="6" t="n">
        <f aca="false">T85+(I86+L86+M86+P86+Q86+R86)-(J86+K86+N86+O86+S86)</f>
        <v>130549.55</v>
      </c>
      <c r="U86" s="6"/>
      <c r="V86" s="6" t="n">
        <v>0</v>
      </c>
      <c r="W86" s="6"/>
      <c r="X86" s="6"/>
      <c r="Y86" s="6"/>
      <c r="Z86" s="6"/>
      <c r="AA86" s="6"/>
      <c r="AB86" s="6" t="n">
        <v>-10000</v>
      </c>
      <c r="AC86" s="6"/>
      <c r="AD86" s="6"/>
      <c r="AE86" s="6"/>
      <c r="AF86" s="6" t="n">
        <f aca="false">AF85+(U86+X86+Y86+AB86+AC86+AD86)-(V86+W86+Z86+AA86+AE86)</f>
        <v>16022.02</v>
      </c>
    </row>
    <row r="87" customFormat="false" ht="15" hidden="false" customHeight="false" outlineLevel="0" collapsed="false">
      <c r="B87" s="8" t="s">
        <v>390</v>
      </c>
      <c r="C87" s="9" t="s">
        <v>75</v>
      </c>
      <c r="D87" s="9"/>
      <c r="E87" s="9"/>
      <c r="F87" s="9"/>
      <c r="G87" s="9"/>
      <c r="H87" s="10" t="n">
        <f aca="false">H86+D87-G87</f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 t="n">
        <v>130000</v>
      </c>
      <c r="T87" s="6" t="n">
        <f aca="false">T86+(I87+L87+M87+P87+Q87+R87)-(J87+K87+N87+O87+S87)</f>
        <v>549.549999999988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16022.02</v>
      </c>
    </row>
    <row r="88" customFormat="false" ht="15" hidden="false" customHeight="false" outlineLevel="0" collapsed="false">
      <c r="B88" s="8" t="s">
        <v>390</v>
      </c>
      <c r="C88" s="9" t="s">
        <v>255</v>
      </c>
      <c r="D88" s="9"/>
      <c r="E88" s="9"/>
      <c r="F88" s="9"/>
      <c r="G88" s="9"/>
      <c r="H88" s="10" t="n">
        <f aca="false">H87+D88-G88</f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549.549999999988</v>
      </c>
      <c r="U88" s="6" t="n">
        <v>2000</v>
      </c>
      <c r="V88" s="6" t="n">
        <v>0</v>
      </c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18022.02</v>
      </c>
    </row>
    <row r="89" customFormat="false" ht="15" hidden="false" customHeight="false" outlineLevel="0" collapsed="false">
      <c r="B89" s="8" t="s">
        <v>391</v>
      </c>
      <c r="C89" s="9" t="s">
        <v>250</v>
      </c>
      <c r="D89" s="9"/>
      <c r="E89" s="9"/>
      <c r="F89" s="9"/>
      <c r="G89" s="9"/>
      <c r="H89" s="10" t="n">
        <f aca="false">H88+D89-G89</f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549.549999999988</v>
      </c>
      <c r="U89" s="6"/>
      <c r="V89" s="6" t="n">
        <v>10000</v>
      </c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8022.02000000002</v>
      </c>
    </row>
    <row r="90" customFormat="false" ht="15" hidden="false" customHeight="false" outlineLevel="0" collapsed="false">
      <c r="B90" s="8" t="s">
        <v>392</v>
      </c>
      <c r="C90" s="9" t="s">
        <v>393</v>
      </c>
      <c r="D90" s="9"/>
      <c r="E90" s="9"/>
      <c r="F90" s="9"/>
      <c r="G90" s="9"/>
      <c r="H90" s="10" t="n">
        <f aca="false">H89+D90-G90</f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549.549999999988</v>
      </c>
      <c r="U90" s="6" t="n">
        <v>12000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20022.02</v>
      </c>
    </row>
    <row r="91" customFormat="false" ht="15" hidden="false" customHeight="false" outlineLevel="0" collapsed="false">
      <c r="B91" s="8" t="s">
        <v>392</v>
      </c>
      <c r="C91" s="9" t="s">
        <v>394</v>
      </c>
      <c r="D91" s="9"/>
      <c r="E91" s="9"/>
      <c r="F91" s="9"/>
      <c r="G91" s="9"/>
      <c r="H91" s="10" t="n">
        <f aca="false">H90+D91-G91</f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549.549999999988</v>
      </c>
      <c r="U91" s="6"/>
      <c r="V91" s="6" t="n">
        <v>18200</v>
      </c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1822.02000000002</v>
      </c>
    </row>
    <row r="92" customFormat="false" ht="15" hidden="false" customHeight="false" outlineLevel="0" collapsed="false">
      <c r="B92" s="8" t="s">
        <v>395</v>
      </c>
      <c r="C92" s="9" t="s">
        <v>32</v>
      </c>
      <c r="D92" s="9"/>
      <c r="E92" s="9"/>
      <c r="F92" s="9"/>
      <c r="G92" s="9"/>
      <c r="H92" s="10" t="n">
        <f aca="false">H91+D92-G92</f>
        <v>0</v>
      </c>
      <c r="I92" s="6"/>
      <c r="J92" s="6"/>
      <c r="K92" s="6"/>
      <c r="L92" s="6"/>
      <c r="M92" s="6" t="n">
        <v>5879</v>
      </c>
      <c r="N92" s="6"/>
      <c r="O92" s="6"/>
      <c r="P92" s="6"/>
      <c r="Q92" s="6"/>
      <c r="R92" s="6"/>
      <c r="S92" s="6"/>
      <c r="T92" s="6" t="n">
        <f aca="false">T91+(I92+L92+M92+P92+Q92+R92)-(J92+K92+N92+O92+S92)</f>
        <v>6428.54999999999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1822.02000000002</v>
      </c>
    </row>
    <row r="93" customFormat="false" ht="15" hidden="false" customHeight="false" outlineLevel="0" collapsed="false">
      <c r="B93" s="8" t="s">
        <v>395</v>
      </c>
      <c r="C93" s="9" t="s">
        <v>32</v>
      </c>
      <c r="D93" s="9"/>
      <c r="E93" s="9"/>
      <c r="F93" s="9"/>
      <c r="G93" s="9"/>
      <c r="H93" s="10" t="n">
        <f aca="false">H92+D93-G93</f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6428.54999999999</v>
      </c>
      <c r="U93" s="6"/>
      <c r="V93" s="6"/>
      <c r="W93" s="6"/>
      <c r="X93" s="6"/>
      <c r="Y93" s="6" t="n">
        <v>8775</v>
      </c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10597.02</v>
      </c>
    </row>
    <row r="94" customFormat="false" ht="15" hidden="false" customHeight="false" outlineLevel="0" collapsed="false">
      <c r="B94" s="8" t="s">
        <v>395</v>
      </c>
      <c r="C94" s="9" t="s">
        <v>250</v>
      </c>
      <c r="D94" s="9"/>
      <c r="E94" s="9"/>
      <c r="F94" s="9"/>
      <c r="G94" s="9"/>
      <c r="H94" s="10" t="n">
        <f aca="false">H93+D94-G94</f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6428.54999999999</v>
      </c>
      <c r="U94" s="6"/>
      <c r="V94" s="6" t="n">
        <v>4000</v>
      </c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6597.02000000002</v>
      </c>
    </row>
    <row r="95" customFormat="false" ht="15" hidden="false" customHeight="false" outlineLevel="0" collapsed="false">
      <c r="B95" s="8" t="s">
        <v>396</v>
      </c>
      <c r="C95" s="9" t="s">
        <v>263</v>
      </c>
      <c r="D95" s="9"/>
      <c r="E95" s="9"/>
      <c r="F95" s="9"/>
      <c r="G95" s="9"/>
      <c r="H95" s="10" t="n">
        <f aca="false">H94+D95-G95</f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6428.54999999999</v>
      </c>
      <c r="U95" s="6" t="n">
        <v>10000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16597.02</v>
      </c>
    </row>
    <row r="96" customFormat="false" ht="15" hidden="false" customHeight="false" outlineLevel="0" collapsed="false">
      <c r="B96" s="8" t="s">
        <v>397</v>
      </c>
      <c r="C96" s="9" t="s">
        <v>234</v>
      </c>
      <c r="D96" s="9"/>
      <c r="E96" s="9"/>
      <c r="F96" s="9"/>
      <c r="G96" s="9"/>
      <c r="H96" s="10" t="n">
        <f aca="false">H95+D96-G96</f>
        <v>0</v>
      </c>
      <c r="I96" s="6" t="n">
        <v>23212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29640.55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16597.02</v>
      </c>
    </row>
    <row r="97" customFormat="false" ht="15" hidden="false" customHeight="false" outlineLevel="0" collapsed="false">
      <c r="B97" s="8" t="s">
        <v>398</v>
      </c>
      <c r="C97" s="9" t="s">
        <v>255</v>
      </c>
      <c r="D97" s="9"/>
      <c r="E97" s="9"/>
      <c r="F97" s="9"/>
      <c r="G97" s="9"/>
      <c r="H97" s="10" t="n">
        <f aca="false">H96+D97-G97</f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29640.55</v>
      </c>
      <c r="U97" s="6" t="n">
        <v>2000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18597.02</v>
      </c>
    </row>
    <row r="98" customFormat="false" ht="15" hidden="false" customHeight="false" outlineLevel="0" collapsed="false">
      <c r="B98" s="8" t="s">
        <v>399</v>
      </c>
      <c r="C98" s="9" t="s">
        <v>400</v>
      </c>
      <c r="D98" s="9"/>
      <c r="E98" s="9"/>
      <c r="F98" s="9"/>
      <c r="G98" s="9"/>
      <c r="H98" s="10" t="n">
        <f aca="false">H97+D98-G98</f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29640.55</v>
      </c>
      <c r="U98" s="6" t="n">
        <v>100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18697.02</v>
      </c>
    </row>
    <row r="99" customFormat="false" ht="15" hidden="false" customHeight="false" outlineLevel="0" collapsed="false">
      <c r="B99" s="8" t="s">
        <v>401</v>
      </c>
      <c r="C99" s="9" t="s">
        <v>340</v>
      </c>
      <c r="D99" s="9"/>
      <c r="E99" s="9"/>
      <c r="F99" s="9"/>
      <c r="G99" s="9"/>
      <c r="H99" s="10" t="n">
        <f aca="false">H98+D99-G99</f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29640.55</v>
      </c>
      <c r="U99" s="6"/>
      <c r="V99" s="6" t="n">
        <v>5000</v>
      </c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13697.02</v>
      </c>
    </row>
    <row r="100" customFormat="false" ht="15" hidden="false" customHeight="false" outlineLevel="0" collapsed="false">
      <c r="B100" s="8" t="s">
        <v>402</v>
      </c>
      <c r="C100" s="9" t="s">
        <v>179</v>
      </c>
      <c r="D100" s="9"/>
      <c r="E100" s="9"/>
      <c r="F100" s="9"/>
      <c r="G100" s="9"/>
      <c r="H100" s="10" t="n">
        <f aca="false">H99+D100-G100</f>
        <v>0</v>
      </c>
      <c r="I100" s="6"/>
      <c r="J100" s="6"/>
      <c r="K100" s="6" t="n">
        <v>17.7</v>
      </c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29622.85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13697.02</v>
      </c>
    </row>
    <row r="101" customFormat="false" ht="15" hidden="false" customHeight="false" outlineLevel="0" collapsed="false">
      <c r="B101" s="8" t="s">
        <v>403</v>
      </c>
      <c r="C101" s="9" t="s">
        <v>255</v>
      </c>
      <c r="D101" s="9"/>
      <c r="E101" s="9"/>
      <c r="F101" s="9"/>
      <c r="G101" s="9"/>
      <c r="H101" s="10" t="n">
        <f aca="false">H100+D101-G101</f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29622.85</v>
      </c>
      <c r="U101" s="6" t="n">
        <v>720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14417.02</v>
      </c>
    </row>
    <row r="102" customFormat="false" ht="15" hidden="false" customHeight="false" outlineLevel="0" collapsed="false">
      <c r="B102" s="8" t="s">
        <v>404</v>
      </c>
      <c r="C102" s="9" t="s">
        <v>3</v>
      </c>
      <c r="D102" s="9"/>
      <c r="E102" s="9"/>
      <c r="F102" s="9"/>
      <c r="G102" s="9"/>
      <c r="H102" s="10" t="n">
        <f aca="false">H101+D102-G102</f>
        <v>0</v>
      </c>
      <c r="I102" s="6"/>
      <c r="J102" s="6"/>
      <c r="K102" s="6"/>
      <c r="L102" s="6"/>
      <c r="M102" s="6"/>
      <c r="N102" s="6"/>
      <c r="O102" s="6"/>
      <c r="P102" s="6" t="n">
        <v>-27000</v>
      </c>
      <c r="Q102" s="6"/>
      <c r="R102" s="6"/>
      <c r="S102" s="6"/>
      <c r="T102" s="6" t="n">
        <f aca="false">T101+(I102+L102+M102+P102+Q102+R102)-(J102+K102+N102+O102+S102)</f>
        <v>2622.84999999999</v>
      </c>
      <c r="U102" s="6"/>
      <c r="V102" s="6"/>
      <c r="W102" s="6"/>
      <c r="X102" s="6"/>
      <c r="Y102" s="6"/>
      <c r="Z102" s="6"/>
      <c r="AA102" s="6"/>
      <c r="AB102" s="6" t="n">
        <v>27000</v>
      </c>
      <c r="AC102" s="6"/>
      <c r="AD102" s="6"/>
      <c r="AE102" s="6"/>
      <c r="AF102" s="6" t="n">
        <f aca="false">AF101+(U102+X102+Y102+AB102+AC102+AD102)-(V102+W102+Z102+AA102+AE102)</f>
        <v>41417.02</v>
      </c>
    </row>
    <row r="103" customFormat="false" ht="15" hidden="false" customHeight="false" outlineLevel="0" collapsed="false">
      <c r="B103" s="8" t="s">
        <v>404</v>
      </c>
      <c r="C103" s="9" t="s">
        <v>405</v>
      </c>
      <c r="D103" s="9"/>
      <c r="E103" s="9"/>
      <c r="F103" s="9"/>
      <c r="G103" s="9"/>
      <c r="H103" s="10" t="n">
        <f aca="false">H102+D103-G103</f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2622.84999999999</v>
      </c>
      <c r="U103" s="6"/>
      <c r="V103" s="6" t="n">
        <v>20000</v>
      </c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21417.02</v>
      </c>
    </row>
    <row r="104" customFormat="false" ht="15" hidden="false" customHeight="false" outlineLevel="0" collapsed="false">
      <c r="B104" s="8" t="s">
        <v>406</v>
      </c>
      <c r="C104" s="9" t="s">
        <v>34</v>
      </c>
      <c r="D104" s="9"/>
      <c r="E104" s="9"/>
      <c r="F104" s="9"/>
      <c r="G104" s="9"/>
      <c r="H104" s="10" t="n">
        <f aca="false">H103+D104-G104</f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2622.84999999999</v>
      </c>
      <c r="U104" s="6"/>
      <c r="V104" s="6"/>
      <c r="W104" s="6"/>
      <c r="X104" s="6" t="n">
        <v>167</v>
      </c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21584.02</v>
      </c>
    </row>
    <row r="105" customFormat="false" ht="15" hidden="false" customHeight="false" outlineLevel="0" collapsed="false">
      <c r="B105" s="8" t="s">
        <v>407</v>
      </c>
      <c r="C105" s="9" t="s">
        <v>32</v>
      </c>
      <c r="D105" s="9"/>
      <c r="E105" s="9"/>
      <c r="F105" s="9"/>
      <c r="G105" s="9"/>
      <c r="H105" s="10" t="n">
        <f aca="false">H104+D105-G105</f>
        <v>0</v>
      </c>
      <c r="I105" s="6"/>
      <c r="J105" s="6"/>
      <c r="K105" s="6"/>
      <c r="L105" s="6"/>
      <c r="M105" s="6" t="n">
        <v>7031</v>
      </c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9653.84999999999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21584.02</v>
      </c>
    </row>
    <row r="106" customFormat="false" ht="15" hidden="false" customHeight="false" outlineLevel="0" collapsed="false">
      <c r="B106" s="8" t="s">
        <v>407</v>
      </c>
      <c r="C106" s="9" t="s">
        <v>32</v>
      </c>
      <c r="D106" s="9"/>
      <c r="E106" s="9"/>
      <c r="F106" s="9"/>
      <c r="G106" s="9"/>
      <c r="H106" s="10" t="n">
        <f aca="false">H105+D106-G106</f>
        <v>0</v>
      </c>
      <c r="I106" s="6"/>
      <c r="J106" s="6"/>
      <c r="K106" s="6"/>
      <c r="L106" s="6"/>
      <c r="M106" s="6" t="n">
        <v>5625</v>
      </c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15278.85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21584.02</v>
      </c>
    </row>
    <row r="107" customFormat="false" ht="15" hidden="false" customHeight="false" outlineLevel="0" collapsed="false">
      <c r="B107" s="8" t="s">
        <v>407</v>
      </c>
      <c r="C107" s="9" t="s">
        <v>32</v>
      </c>
      <c r="D107" s="9"/>
      <c r="E107" s="9"/>
      <c r="F107" s="9"/>
      <c r="G107" s="9"/>
      <c r="H107" s="10" t="n">
        <f aca="false">H106+D107-G107</f>
        <v>0</v>
      </c>
      <c r="I107" s="6"/>
      <c r="J107" s="6"/>
      <c r="K107" s="6"/>
      <c r="L107" s="6"/>
      <c r="M107" s="6" t="n">
        <v>1890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17168.85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21584.02</v>
      </c>
    </row>
    <row r="108" customFormat="false" ht="15" hidden="false" customHeight="false" outlineLevel="0" collapsed="false">
      <c r="B108" s="8" t="s">
        <v>408</v>
      </c>
      <c r="C108" s="9" t="s">
        <v>34</v>
      </c>
      <c r="D108" s="9"/>
      <c r="E108" s="9"/>
      <c r="F108" s="9"/>
      <c r="G108" s="9"/>
      <c r="H108" s="10" t="n">
        <f aca="false">H107+D108-G108</f>
        <v>0</v>
      </c>
      <c r="I108" s="6"/>
      <c r="J108" s="6"/>
      <c r="K108" s="6"/>
      <c r="L108" s="6" t="n">
        <v>154</v>
      </c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17322.85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21584.02</v>
      </c>
    </row>
    <row r="109" customFormat="false" ht="15" hidden="false" customHeight="false" outlineLevel="0" collapsed="false">
      <c r="B109" s="8" t="s">
        <v>408</v>
      </c>
      <c r="C109" s="9" t="s">
        <v>32</v>
      </c>
      <c r="D109" s="9"/>
      <c r="E109" s="9"/>
      <c r="F109" s="9"/>
      <c r="G109" s="9"/>
      <c r="H109" s="10" t="n">
        <f aca="false">H108+D109-G109</f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17322.85</v>
      </c>
      <c r="U109" s="6"/>
      <c r="V109" s="6"/>
      <c r="W109" s="6"/>
      <c r="X109" s="6"/>
      <c r="Y109" s="6" t="n">
        <v>16402</v>
      </c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37986.02</v>
      </c>
    </row>
    <row r="110" customFormat="false" ht="15" hidden="false" customHeight="false" outlineLevel="0" collapsed="false">
      <c r="B110" s="8" t="s">
        <v>408</v>
      </c>
      <c r="C110" s="9" t="s">
        <v>255</v>
      </c>
      <c r="D110" s="9"/>
      <c r="E110" s="9"/>
      <c r="F110" s="9"/>
      <c r="G110" s="9"/>
      <c r="H110" s="10" t="n">
        <f aca="false">H109+D110-G110</f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17322.85</v>
      </c>
      <c r="U110" s="6" t="n">
        <v>2000</v>
      </c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39986.02</v>
      </c>
    </row>
    <row r="111" customFormat="false" ht="15" hidden="false" customHeight="false" outlineLevel="0" collapsed="false">
      <c r="B111" s="8" t="s">
        <v>409</v>
      </c>
      <c r="C111" s="9" t="s">
        <v>250</v>
      </c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17322.85</v>
      </c>
      <c r="U111" s="6"/>
      <c r="V111" s="6" t="n">
        <v>5000</v>
      </c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34986.02</v>
      </c>
    </row>
    <row r="112" customFormat="false" ht="15" hidden="false" customHeight="false" outlineLevel="0" collapsed="false">
      <c r="B112" s="8" t="s">
        <v>410</v>
      </c>
      <c r="C112" s="9" t="s">
        <v>32</v>
      </c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17322.85</v>
      </c>
      <c r="U112" s="6"/>
      <c r="V112" s="6"/>
      <c r="W112" s="6"/>
      <c r="X112" s="6"/>
      <c r="Y112" s="6" t="n">
        <v>1406</v>
      </c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36392.02</v>
      </c>
    </row>
    <row r="113" customFormat="false" ht="15" hidden="false" customHeight="false" outlineLevel="0" collapsed="false">
      <c r="B113" s="8" t="s">
        <v>411</v>
      </c>
      <c r="C113" s="9" t="s">
        <v>412</v>
      </c>
      <c r="D113" s="9"/>
      <c r="E113" s="9"/>
      <c r="F113" s="9"/>
      <c r="G113" s="9"/>
      <c r="H113" s="10" t="n">
        <f aca="false">H112+D113-G113</f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17322.85</v>
      </c>
      <c r="U113" s="6"/>
      <c r="V113" s="6" t="n">
        <v>10000</v>
      </c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26392.02</v>
      </c>
    </row>
    <row r="114" customFormat="false" ht="15" hidden="false" customHeight="false" outlineLevel="0" collapsed="false">
      <c r="B114" s="8" t="s">
        <v>413</v>
      </c>
      <c r="C114" s="9" t="s">
        <v>340</v>
      </c>
      <c r="D114" s="9"/>
      <c r="E114" s="9"/>
      <c r="F114" s="9"/>
      <c r="G114" s="9"/>
      <c r="H114" s="10" t="n">
        <f aca="false">H113+D114-G114</f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17322.85</v>
      </c>
      <c r="U114" s="6"/>
      <c r="V114" s="6" t="n">
        <v>10000</v>
      </c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16392.02</v>
      </c>
    </row>
    <row r="115" customFormat="false" ht="15" hidden="false" customHeight="false" outlineLevel="0" collapsed="false">
      <c r="B115" s="8" t="s">
        <v>414</v>
      </c>
      <c r="C115" s="9" t="s">
        <v>250</v>
      </c>
      <c r="D115" s="9"/>
      <c r="E115" s="9"/>
      <c r="F115" s="9"/>
      <c r="G115" s="9"/>
      <c r="H115" s="10" t="n">
        <f aca="false">H114+D115-G115</f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17322.85</v>
      </c>
      <c r="U115" s="6"/>
      <c r="V115" s="6" t="n">
        <v>10896</v>
      </c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5496.02000000002</v>
      </c>
    </row>
    <row r="116" customFormat="false" ht="15" hidden="false" customHeight="false" outlineLevel="0" collapsed="false">
      <c r="B116" s="8" t="s">
        <v>415</v>
      </c>
      <c r="C116" s="9" t="s">
        <v>3</v>
      </c>
      <c r="D116" s="9"/>
      <c r="E116" s="9"/>
      <c r="F116" s="9"/>
      <c r="G116" s="9"/>
      <c r="H116" s="10" t="n">
        <f aca="false">H115+D116-G116</f>
        <v>0</v>
      </c>
      <c r="I116" s="6"/>
      <c r="J116" s="6"/>
      <c r="K116" s="6"/>
      <c r="L116" s="6"/>
      <c r="M116" s="6"/>
      <c r="N116" s="6"/>
      <c r="O116" s="6"/>
      <c r="P116" s="6" t="n">
        <v>-15000</v>
      </c>
      <c r="Q116" s="6"/>
      <c r="R116" s="6"/>
      <c r="S116" s="6"/>
      <c r="T116" s="6" t="n">
        <f aca="false">T115+(I116+L116+M116+P116+Q116+R116)-(J116+K116+N116+O116+S116)</f>
        <v>2322.84999999999</v>
      </c>
      <c r="U116" s="6"/>
      <c r="V116" s="6"/>
      <c r="W116" s="6"/>
      <c r="X116" s="6"/>
      <c r="Y116" s="6"/>
      <c r="Z116" s="6"/>
      <c r="AA116" s="6"/>
      <c r="AB116" s="6" t="n">
        <v>15000</v>
      </c>
      <c r="AC116" s="6"/>
      <c r="AD116" s="6"/>
      <c r="AE116" s="6"/>
      <c r="AF116" s="6" t="n">
        <f aca="false">AF115+(U116+X116+Y116+AB116+AC116+AD116)-(V116+W116+Z116+AA116+AE116)</f>
        <v>20496.02</v>
      </c>
    </row>
    <row r="117" customFormat="false" ht="15" hidden="false" customHeight="false" outlineLevel="0" collapsed="false">
      <c r="B117" s="8" t="s">
        <v>415</v>
      </c>
      <c r="C117" s="9" t="s">
        <v>416</v>
      </c>
      <c r="D117" s="9"/>
      <c r="E117" s="9"/>
      <c r="F117" s="9"/>
      <c r="G117" s="9"/>
      <c r="H117" s="10" t="n">
        <f aca="false">H116+D117-G117</f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2322.84999999999</v>
      </c>
      <c r="U117" s="6"/>
      <c r="V117" s="6" t="n">
        <v>15000</v>
      </c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5496.02000000002</v>
      </c>
    </row>
    <row r="118" customFormat="false" ht="15" hidden="false" customHeight="false" outlineLevel="0" collapsed="false">
      <c r="B118" s="8" t="s">
        <v>417</v>
      </c>
      <c r="C118" s="9" t="s">
        <v>174</v>
      </c>
      <c r="D118" s="9"/>
      <c r="E118" s="9"/>
      <c r="F118" s="9"/>
      <c r="G118" s="9"/>
      <c r="H118" s="10" t="n">
        <f aca="false">H117+D118-G118</f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2322.84999999999</v>
      </c>
      <c r="U118" s="6" t="n">
        <v>39000</v>
      </c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44496.02</v>
      </c>
    </row>
    <row r="119" customFormat="false" ht="15" hidden="false" customHeight="false" outlineLevel="0" collapsed="false">
      <c r="B119" s="8" t="s">
        <v>418</v>
      </c>
      <c r="C119" s="9" t="s">
        <v>255</v>
      </c>
      <c r="D119" s="9"/>
      <c r="E119" s="9"/>
      <c r="F119" s="9"/>
      <c r="G119" s="9"/>
      <c r="H119" s="10" t="n">
        <f aca="false">H118+D119-G119</f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2322.84999999999</v>
      </c>
      <c r="U119" s="6" t="n">
        <v>2000</v>
      </c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46496.02</v>
      </c>
    </row>
    <row r="120" customFormat="false" ht="15" hidden="false" customHeight="false" outlineLevel="0" collapsed="false">
      <c r="B120" s="8" t="s">
        <v>419</v>
      </c>
      <c r="C120" s="9" t="s">
        <v>32</v>
      </c>
      <c r="D120" s="9"/>
      <c r="E120" s="9"/>
      <c r="F120" s="9"/>
      <c r="G120" s="9"/>
      <c r="H120" s="10" t="n">
        <f aca="false">H119+D120-G120</f>
        <v>0</v>
      </c>
      <c r="I120" s="6"/>
      <c r="J120" s="6"/>
      <c r="K120" s="6"/>
      <c r="L120" s="6"/>
      <c r="M120" s="6" t="n">
        <v>1638</v>
      </c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3960.84999999999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46496.02</v>
      </c>
    </row>
    <row r="121" customFormat="false" ht="15" hidden="false" customHeight="false" outlineLevel="0" collapsed="false">
      <c r="B121" s="8" t="s">
        <v>420</v>
      </c>
      <c r="C121" s="9" t="s">
        <v>139</v>
      </c>
      <c r="D121" s="9"/>
      <c r="E121" s="9"/>
      <c r="F121" s="9"/>
      <c r="G121" s="9"/>
      <c r="H121" s="10" t="n">
        <f aca="false">H120+D121-G121</f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3960.84999999999</v>
      </c>
      <c r="U121" s="6"/>
      <c r="V121" s="6" t="n">
        <v>25000</v>
      </c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21496.02</v>
      </c>
    </row>
    <row r="122" customFormat="false" ht="15" hidden="false" customHeight="false" outlineLevel="0" collapsed="false">
      <c r="B122" s="8" t="s">
        <v>421</v>
      </c>
      <c r="C122" s="9" t="s">
        <v>422</v>
      </c>
      <c r="D122" s="9"/>
      <c r="E122" s="9"/>
      <c r="F122" s="9"/>
      <c r="G122" s="9"/>
      <c r="H122" s="10" t="n">
        <f aca="false">H121+D122-G122</f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3960.84999999999</v>
      </c>
      <c r="U122" s="6"/>
      <c r="V122" s="6" t="n">
        <v>5486</v>
      </c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16010.02</v>
      </c>
    </row>
    <row r="123" customFormat="false" ht="15" hidden="false" customHeight="false" outlineLevel="0" collapsed="false">
      <c r="B123" s="8" t="s">
        <v>423</v>
      </c>
      <c r="C123" s="9" t="s">
        <v>225</v>
      </c>
      <c r="D123" s="9"/>
      <c r="E123" s="9"/>
      <c r="F123" s="9"/>
      <c r="G123" s="9"/>
      <c r="H123" s="10" t="n">
        <f aca="false">H122+D123-G123</f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3960.84999999999</v>
      </c>
      <c r="U123" s="6"/>
      <c r="V123" s="6" t="n">
        <v>1200</v>
      </c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14810.02</v>
      </c>
    </row>
    <row r="124" customFormat="false" ht="15" hidden="false" customHeight="false" outlineLevel="0" collapsed="false">
      <c r="B124" s="8" t="s">
        <v>424</v>
      </c>
      <c r="C124" s="9" t="s">
        <v>32</v>
      </c>
      <c r="D124" s="9"/>
      <c r="E124" s="9"/>
      <c r="F124" s="9"/>
      <c r="G124" s="9"/>
      <c r="H124" s="10" t="n">
        <f aca="false">H123+D124-G124</f>
        <v>0</v>
      </c>
      <c r="I124" s="6"/>
      <c r="J124" s="6"/>
      <c r="K124" s="6"/>
      <c r="L124" s="6"/>
      <c r="M124" s="6" t="n">
        <v>5878</v>
      </c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9838.84999999999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14810.02</v>
      </c>
    </row>
    <row r="125" customFormat="false" ht="15" hidden="false" customHeight="false" outlineLevel="0" collapsed="false">
      <c r="B125" s="8" t="s">
        <v>424</v>
      </c>
      <c r="C125" s="9" t="s">
        <v>32</v>
      </c>
      <c r="D125" s="9"/>
      <c r="E125" s="9"/>
      <c r="F125" s="9"/>
      <c r="G125" s="9"/>
      <c r="H125" s="10" t="n">
        <f aca="false">H124+D125-G125</f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9838.84999999999</v>
      </c>
      <c r="U125" s="6"/>
      <c r="V125" s="6"/>
      <c r="W125" s="6"/>
      <c r="X125" s="6"/>
      <c r="Y125" s="6" t="n">
        <v>8775</v>
      </c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23585.02</v>
      </c>
    </row>
    <row r="126" customFormat="false" ht="15" hidden="false" customHeight="false" outlineLevel="0" collapsed="false">
      <c r="B126" s="8" t="s">
        <v>425</v>
      </c>
      <c r="C126" s="9" t="s">
        <v>255</v>
      </c>
      <c r="D126" s="9"/>
      <c r="E126" s="9"/>
      <c r="F126" s="9"/>
      <c r="G126" s="9"/>
      <c r="H126" s="10" t="n">
        <f aca="false">H125+D126-G126</f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9838.84999999999</v>
      </c>
      <c r="U126" s="6" t="n">
        <v>2000</v>
      </c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25585.02</v>
      </c>
    </row>
    <row r="127" customFormat="false" ht="15" hidden="false" customHeight="false" outlineLevel="0" collapsed="false">
      <c r="B127" s="8" t="s">
        <v>426</v>
      </c>
      <c r="C127" s="9" t="s">
        <v>179</v>
      </c>
      <c r="D127" s="9"/>
      <c r="E127" s="9"/>
      <c r="F127" s="9"/>
      <c r="G127" s="9"/>
      <c r="H127" s="10" t="n">
        <f aca="false">H126+D127-G127</f>
        <v>0</v>
      </c>
      <c r="I127" s="6"/>
      <c r="J127" s="6"/>
      <c r="K127" s="6" t="n">
        <v>17.7</v>
      </c>
      <c r="L127" s="6"/>
      <c r="M127" s="6"/>
      <c r="N127" s="6"/>
      <c r="O127" s="6"/>
      <c r="P127" s="6"/>
      <c r="Q127" s="6"/>
      <c r="R127" s="6"/>
      <c r="S127" s="6"/>
      <c r="T127" s="6" t="n">
        <f aca="false">T126+(I127+L127+M127+P127+Q127+R127)-(J127+K127+N127+O127+S127)</f>
        <v>9821.14999999999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 t="n">
        <f aca="false">AF126+(U127+X127+Y127+AB127+AC127+AD127)-(V127+W127+Z127+AA127+AE127)</f>
        <v>25585.02</v>
      </c>
    </row>
    <row r="128" customFormat="false" ht="15" hidden="false" customHeight="false" outlineLevel="0" collapsed="false">
      <c r="B128" s="8" t="s">
        <v>427</v>
      </c>
      <c r="C128" s="9" t="s">
        <v>225</v>
      </c>
      <c r="D128" s="9"/>
      <c r="E128" s="9"/>
      <c r="F128" s="9"/>
      <c r="G128" s="9"/>
      <c r="H128" s="10" t="n">
        <f aca="false">H127+D128-G128</f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 t="n">
        <f aca="false">T127+(I128+L128+M128+P128+Q128+R128)-(J128+K128+N128+O128+S128)</f>
        <v>9821.14999999999</v>
      </c>
      <c r="U128" s="6"/>
      <c r="V128" s="6" t="n">
        <v>600</v>
      </c>
      <c r="W128" s="6"/>
      <c r="X128" s="6"/>
      <c r="Y128" s="6"/>
      <c r="Z128" s="6"/>
      <c r="AA128" s="6"/>
      <c r="AB128" s="6"/>
      <c r="AC128" s="6"/>
      <c r="AD128" s="6"/>
      <c r="AE128" s="6"/>
      <c r="AF128" s="6" t="n">
        <f aca="false">AF127+(U128+X128+Y128+AB128+AC128+AD128)-(V128+W128+Z128+AA128+AE128)</f>
        <v>24985.02</v>
      </c>
    </row>
    <row r="129" customFormat="false" ht="15" hidden="false" customHeight="false" outlineLevel="0" collapsed="false">
      <c r="B129" s="8" t="s">
        <v>428</v>
      </c>
      <c r="C129" s="9" t="s">
        <v>34</v>
      </c>
      <c r="D129" s="9"/>
      <c r="E129" s="9"/>
      <c r="F129" s="9"/>
      <c r="G129" s="9"/>
      <c r="H129" s="10" t="n">
        <f aca="false">H128+D129-G129</f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 t="n">
        <f aca="false">T128+(I129+L129+M129+P129+Q129+R129)-(J129+K129+N129+O129+S129)</f>
        <v>9821.14999999999</v>
      </c>
      <c r="U129" s="6"/>
      <c r="V129" s="6"/>
      <c r="W129" s="6"/>
      <c r="X129" s="6" t="n">
        <v>166</v>
      </c>
      <c r="Y129" s="6"/>
      <c r="Z129" s="6"/>
      <c r="AA129" s="6"/>
      <c r="AB129" s="6"/>
      <c r="AC129" s="6"/>
      <c r="AD129" s="6"/>
      <c r="AE129" s="6"/>
      <c r="AF129" s="6" t="n">
        <f aca="false">AF128+(U129+X129+Y129+AB129+AC129+AD129)-(V129+W129+Z129+AA129+AE129)</f>
        <v>25151.02</v>
      </c>
    </row>
    <row r="130" customFormat="false" ht="15" hidden="false" customHeight="false" outlineLevel="0" collapsed="false">
      <c r="B130" s="8" t="s">
        <v>429</v>
      </c>
      <c r="C130" s="9" t="s">
        <v>70</v>
      </c>
      <c r="D130" s="9"/>
      <c r="E130" s="9"/>
      <c r="F130" s="9"/>
      <c r="G130" s="9"/>
      <c r="H130" s="10" t="n">
        <f aca="false">H129+D130-G130</f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 t="n">
        <f aca="false">T129+(I130+L130+M130+P130+Q130+R130)-(J130+K130+N130+O130+S130)</f>
        <v>9821.14999999999</v>
      </c>
      <c r="U130" s="6"/>
      <c r="V130" s="6" t="n">
        <v>7500</v>
      </c>
      <c r="W130" s="6"/>
      <c r="X130" s="6"/>
      <c r="Y130" s="6"/>
      <c r="Z130" s="6"/>
      <c r="AA130" s="6"/>
      <c r="AB130" s="6"/>
      <c r="AC130" s="6"/>
      <c r="AD130" s="6"/>
      <c r="AE130" s="6"/>
      <c r="AF130" s="6" t="n">
        <f aca="false">AF129+(U130+X130+Y130+AB130+AC130+AD130)-(V130+W130+Z130+AA130+AE130)</f>
        <v>17651.02</v>
      </c>
    </row>
    <row r="131" customFormat="false" ht="15" hidden="false" customHeight="false" outlineLevel="0" collapsed="false">
      <c r="B131" s="8" t="s">
        <v>429</v>
      </c>
      <c r="C131" s="9" t="s">
        <v>70</v>
      </c>
      <c r="D131" s="9"/>
      <c r="E131" s="9"/>
      <c r="F131" s="9"/>
      <c r="G131" s="9"/>
      <c r="H131" s="10" t="n">
        <f aca="false">H130+D131-G131</f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 t="n">
        <f aca="false">T130+(I131+L131+M131+P131+Q131+R131)-(J131+K131+N131+O131+S131)</f>
        <v>9821.14999999999</v>
      </c>
      <c r="U131" s="6"/>
      <c r="V131" s="6" t="n">
        <v>5000</v>
      </c>
      <c r="W131" s="6"/>
      <c r="X131" s="6"/>
      <c r="Y131" s="6"/>
      <c r="Z131" s="6"/>
      <c r="AA131" s="6"/>
      <c r="AB131" s="6"/>
      <c r="AC131" s="6"/>
      <c r="AD131" s="6"/>
      <c r="AE131" s="6"/>
      <c r="AF131" s="6" t="n">
        <f aca="false">AF130+(U131+X131+Y131+AB131+AC131+AD131)-(V131+W131+Z131+AA131+AE131)</f>
        <v>12651.02</v>
      </c>
    </row>
    <row r="132" customFormat="false" ht="15" hidden="false" customHeight="false" outlineLevel="0" collapsed="false">
      <c r="B132" s="8" t="s">
        <v>430</v>
      </c>
      <c r="C132" s="9" t="s">
        <v>32</v>
      </c>
      <c r="D132" s="9"/>
      <c r="E132" s="9"/>
      <c r="F132" s="9"/>
      <c r="G132" s="9"/>
      <c r="H132" s="10" t="n">
        <f aca="false">H131+D132-G132</f>
        <v>0</v>
      </c>
      <c r="I132" s="6"/>
      <c r="J132" s="6"/>
      <c r="K132" s="6"/>
      <c r="L132" s="6"/>
      <c r="M132" s="6" t="n">
        <v>1890</v>
      </c>
      <c r="N132" s="6"/>
      <c r="O132" s="6"/>
      <c r="P132" s="6"/>
      <c r="Q132" s="6"/>
      <c r="R132" s="6"/>
      <c r="S132" s="6"/>
      <c r="T132" s="6" t="n">
        <f aca="false">T131+(I132+L132+M132+P132+Q132+R132)-(J132+K132+N132+O132+S132)</f>
        <v>11711.15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 t="n">
        <f aca="false">AF131+(U132+X132+Y132+AB132+AC132+AD132)-(V132+W132+Z132+AA132+AE132)</f>
        <v>12651.02</v>
      </c>
    </row>
    <row r="133" customFormat="false" ht="15" hidden="false" customHeight="false" outlineLevel="0" collapsed="false">
      <c r="B133" s="8" t="s">
        <v>431</v>
      </c>
      <c r="C133" s="9" t="s">
        <v>32</v>
      </c>
      <c r="D133" s="9"/>
      <c r="E133" s="9"/>
      <c r="F133" s="9"/>
      <c r="G133" s="9"/>
      <c r="H133" s="10" t="n">
        <f aca="false">H132+D133-G133</f>
        <v>0</v>
      </c>
      <c r="I133" s="6"/>
      <c r="J133" s="6"/>
      <c r="K133" s="6"/>
      <c r="L133" s="6"/>
      <c r="M133" s="6" t="n">
        <v>7032</v>
      </c>
      <c r="N133" s="6"/>
      <c r="O133" s="6"/>
      <c r="P133" s="6"/>
      <c r="Q133" s="6"/>
      <c r="R133" s="6"/>
      <c r="S133" s="6"/>
      <c r="T133" s="6" t="n">
        <f aca="false">T132+(I133+L133+M133+P133+Q133+R133)-(J133+K133+N133+O133+S133)</f>
        <v>18743.15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 t="n">
        <f aca="false">AF132+(U133+X133+Y133+AB133+AC133+AD133)-(V133+W133+Z133+AA133+AE133)</f>
        <v>12651.02</v>
      </c>
    </row>
    <row r="134" customFormat="false" ht="15" hidden="false" customHeight="false" outlineLevel="0" collapsed="false">
      <c r="B134" s="8" t="s">
        <v>431</v>
      </c>
      <c r="C134" s="9" t="s">
        <v>32</v>
      </c>
      <c r="D134" s="9"/>
      <c r="E134" s="9"/>
      <c r="F134" s="9"/>
      <c r="G134" s="9"/>
      <c r="H134" s="10" t="n">
        <f aca="false">H133+D134-G134</f>
        <v>0</v>
      </c>
      <c r="I134" s="6"/>
      <c r="J134" s="6"/>
      <c r="K134" s="6"/>
      <c r="L134" s="6"/>
      <c r="M134" s="6" t="n">
        <v>5625</v>
      </c>
      <c r="N134" s="6"/>
      <c r="O134" s="6"/>
      <c r="P134" s="6"/>
      <c r="Q134" s="6"/>
      <c r="R134" s="6"/>
      <c r="S134" s="6"/>
      <c r="T134" s="6" t="n">
        <f aca="false">T133+(I134+L134+M134+P134+Q134+R134)-(J134+K134+N134+O134+S134)</f>
        <v>24368.15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 t="n">
        <f aca="false">AF133+(U134+X134+Y134+AB134+AC134+AD134)-(V134+W134+Z134+AA134+AE134)</f>
        <v>12651.02</v>
      </c>
    </row>
    <row r="135" customFormat="false" ht="15" hidden="false" customHeight="false" outlineLevel="0" collapsed="false">
      <c r="B135" s="8" t="s">
        <v>432</v>
      </c>
      <c r="C135" s="9" t="s">
        <v>174</v>
      </c>
      <c r="D135" s="9"/>
      <c r="E135" s="9"/>
      <c r="F135" s="9"/>
      <c r="G135" s="9"/>
      <c r="H135" s="10" t="n">
        <f aca="false">H134+D135-G135</f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 t="n">
        <f aca="false">T134+(I135+L135+M135+P135+Q135+R135)-(J135+K135+N135+O135+S135)</f>
        <v>24368.15</v>
      </c>
      <c r="U135" s="6" t="n">
        <v>60000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 t="n">
        <f aca="false">AF134+(U135+X135+Y135+AB135+AC135+AD135)-(V135+W135+Z135+AA135+AE135)</f>
        <v>72651.02</v>
      </c>
    </row>
    <row r="136" customFormat="false" ht="15" hidden="false" customHeight="false" outlineLevel="0" collapsed="false">
      <c r="B136" s="8" t="s">
        <v>432</v>
      </c>
      <c r="C136" s="9" t="s">
        <v>236</v>
      </c>
      <c r="D136" s="9"/>
      <c r="E136" s="9"/>
      <c r="F136" s="9"/>
      <c r="G136" s="9"/>
      <c r="H136" s="10" t="n">
        <f aca="false">H135+D136-G136</f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 t="n">
        <f aca="false">T135+(I136+L136+M136+P136+Q136+R136)-(J136+K136+N136+O136+S136)</f>
        <v>24368.15</v>
      </c>
      <c r="U136" s="6" t="n">
        <v>60000</v>
      </c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 t="n">
        <f aca="false">AF135+(U136+X136+Y136+AB136+AC136+AD136)-(V136+W136+Z136+AA136+AE136)</f>
        <v>132651.02</v>
      </c>
    </row>
    <row r="137" customFormat="false" ht="15" hidden="false" customHeight="false" outlineLevel="0" collapsed="false">
      <c r="B137" s="8" t="s">
        <v>433</v>
      </c>
      <c r="C137" s="9" t="s">
        <v>32</v>
      </c>
      <c r="D137" s="9"/>
      <c r="E137" s="9"/>
      <c r="F137" s="9"/>
      <c r="G137" s="9"/>
      <c r="H137" s="10" t="n">
        <f aca="false">H136+D137-G137</f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 t="n">
        <f aca="false">T136+(I137+L137+M137+P137+Q137+R137)-(J137+K137+N137+O137+S137)</f>
        <v>24368.15</v>
      </c>
      <c r="U137" s="6"/>
      <c r="V137" s="6"/>
      <c r="W137" s="6"/>
      <c r="X137" s="6"/>
      <c r="Y137" s="6" t="n">
        <v>16402</v>
      </c>
      <c r="Z137" s="6"/>
      <c r="AA137" s="6"/>
      <c r="AB137" s="6"/>
      <c r="AC137" s="6"/>
      <c r="AD137" s="6"/>
      <c r="AE137" s="6"/>
      <c r="AF137" s="6" t="n">
        <f aca="false">AF136+(U137+X137+Y137+AB137+AC137+AD137)-(V137+W137+Z137+AA137+AE137)</f>
        <v>149053.02</v>
      </c>
    </row>
    <row r="138" customFormat="false" ht="15" hidden="false" customHeight="false" outlineLevel="0" collapsed="false">
      <c r="B138" s="8" t="s">
        <v>433</v>
      </c>
      <c r="C138" s="9" t="s">
        <v>255</v>
      </c>
      <c r="D138" s="9"/>
      <c r="E138" s="9"/>
      <c r="F138" s="9"/>
      <c r="G138" s="9"/>
      <c r="H138" s="10" t="n">
        <f aca="false">H137+D138-G138</f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 t="n">
        <f aca="false">T137+(I138+L138+M138+P138+Q138+R138)-(J138+K138+N138+O138+S138)</f>
        <v>24368.15</v>
      </c>
      <c r="U138" s="6" t="n">
        <v>24000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 t="n">
        <f aca="false">AF137+(U138+X138+Y138+AB138+AC138+AD138)-(V138+W138+Z138+AA138+AE138)</f>
        <v>173053.02</v>
      </c>
    </row>
    <row r="139" customFormat="false" ht="15" hidden="false" customHeight="false" outlineLevel="0" collapsed="false">
      <c r="B139" s="8" t="s">
        <v>434</v>
      </c>
      <c r="C139" s="9" t="s">
        <v>34</v>
      </c>
      <c r="D139" s="9"/>
      <c r="E139" s="9"/>
      <c r="F139" s="9"/>
      <c r="G139" s="9"/>
      <c r="H139" s="10" t="n">
        <f aca="false">H138+D139-G139</f>
        <v>0</v>
      </c>
      <c r="I139" s="6"/>
      <c r="J139" s="6"/>
      <c r="K139" s="6"/>
      <c r="L139" s="6" t="n">
        <v>77</v>
      </c>
      <c r="M139" s="6"/>
      <c r="N139" s="6"/>
      <c r="O139" s="6"/>
      <c r="P139" s="6"/>
      <c r="Q139" s="6"/>
      <c r="R139" s="6"/>
      <c r="S139" s="6"/>
      <c r="T139" s="6" t="n">
        <f aca="false">T138+(I139+L139+M139+P139+Q139+R139)-(J139+K139+N139+O139+S139)</f>
        <v>24445.15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 t="n">
        <f aca="false">AF138+(U139+X139+Y139+AB139+AC139+AD139)-(V139+W139+Z139+AA139+AE139)</f>
        <v>173053.02</v>
      </c>
    </row>
    <row r="140" customFormat="false" ht="15" hidden="false" customHeight="false" outlineLevel="0" collapsed="false">
      <c r="B140" s="8" t="s">
        <v>434</v>
      </c>
      <c r="C140" s="9" t="s">
        <v>75</v>
      </c>
      <c r="D140" s="9"/>
      <c r="E140" s="9"/>
      <c r="F140" s="9"/>
      <c r="G140" s="9"/>
      <c r="H140" s="10" t="n">
        <f aca="false">H139+D140-G140</f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 t="n">
        <f aca="false">T139+(I140+L140+M140+P140+Q140+R140)-(J140+K140+N140+O140+S140)</f>
        <v>24445.15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 t="n">
        <v>170000</v>
      </c>
      <c r="AF140" s="6" t="n">
        <f aca="false">AF139+(U140+X140+Y140+AB140+AC140+AD140)-(V140+W140+Z140+AA140+AE140)</f>
        <v>3053.02000000002</v>
      </c>
    </row>
    <row r="141" customFormat="false" ht="15" hidden="false" customHeight="false" outlineLevel="0" collapsed="false">
      <c r="B141" s="8" t="s">
        <v>435</v>
      </c>
      <c r="C141" s="9" t="s">
        <v>32</v>
      </c>
      <c r="D141" s="9"/>
      <c r="E141" s="9"/>
      <c r="F141" s="9"/>
      <c r="G141" s="9"/>
      <c r="H141" s="10" t="n">
        <f aca="false">H140+D141-G141</f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 t="n">
        <f aca="false">T140+(I141+L141+M141+P141+Q141+R141)-(J141+K141+N141+O141+S141)</f>
        <v>24445.15</v>
      </c>
      <c r="U141" s="6"/>
      <c r="V141" s="6"/>
      <c r="W141" s="6"/>
      <c r="X141" s="6"/>
      <c r="Y141" s="6" t="n">
        <v>1406</v>
      </c>
      <c r="Z141" s="6"/>
      <c r="AA141" s="6"/>
      <c r="AB141" s="6"/>
      <c r="AC141" s="6"/>
      <c r="AD141" s="6"/>
      <c r="AE141" s="6"/>
      <c r="AF141" s="6" t="n">
        <f aca="false">AF140+(U141+X141+Y141+AB141+AC141+AD141)-(V141+W141+Z141+AA141+AE141)</f>
        <v>4459.02000000002</v>
      </c>
    </row>
    <row r="142" customFormat="false" ht="15" hidden="false" customHeight="false" outlineLevel="0" collapsed="false">
      <c r="B142" s="8" t="s">
        <v>436</v>
      </c>
      <c r="C142" s="9" t="s">
        <v>437</v>
      </c>
      <c r="D142" s="9"/>
      <c r="E142" s="9"/>
      <c r="F142" s="9"/>
      <c r="G142" s="9"/>
      <c r="H142" s="10" t="n">
        <f aca="false">H141+D142-G142</f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 t="n">
        <f aca="false">T141+(I142+L142+M142+P142+Q142+R142)-(J142+K142+N142+O142+S142)</f>
        <v>24445.15</v>
      </c>
      <c r="U142" s="6" t="n">
        <v>1000</v>
      </c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 t="n">
        <f aca="false">AF141+(U142+X142+Y142+AB142+AC142+AD142)-(V142+W142+Z142+AA142+AE142)</f>
        <v>5459.02000000002</v>
      </c>
    </row>
    <row r="143" customFormat="false" ht="15" hidden="false" customHeight="false" outlineLevel="0" collapsed="false">
      <c r="B143" s="8" t="s">
        <v>436</v>
      </c>
      <c r="C143" s="9" t="s">
        <v>255</v>
      </c>
      <c r="D143" s="9"/>
      <c r="E143" s="9"/>
      <c r="F143" s="9"/>
      <c r="G143" s="9"/>
      <c r="H143" s="10" t="n">
        <f aca="false">H142+D143-G143</f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 t="n">
        <f aca="false">T142+(I143+L143+M143+P143+Q143+R143)-(J143+K143+N143+O143+S143)</f>
        <v>24445.15</v>
      </c>
      <c r="U143" s="6" t="n">
        <v>720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 t="n">
        <f aca="false">AF142+(U143+X143+Y143+AB143+AC143+AD143)-(V143+W143+Z143+AA143+AE143)</f>
        <v>6179.02000000002</v>
      </c>
    </row>
    <row r="144" customFormat="false" ht="15" hidden="false" customHeight="false" outlineLevel="0" collapsed="false">
      <c r="B144" s="8" t="s">
        <v>436</v>
      </c>
      <c r="C144" s="9" t="s">
        <v>32</v>
      </c>
      <c r="D144" s="9"/>
      <c r="E144" s="9"/>
      <c r="F144" s="9"/>
      <c r="G144" s="9"/>
      <c r="H144" s="10" t="n">
        <f aca="false">H143+D144-G144</f>
        <v>0</v>
      </c>
      <c r="I144" s="6"/>
      <c r="J144" s="6"/>
      <c r="K144" s="6"/>
      <c r="L144" s="6"/>
      <c r="M144" s="6" t="n">
        <v>9028</v>
      </c>
      <c r="N144" s="6"/>
      <c r="O144" s="6"/>
      <c r="P144" s="6"/>
      <c r="Q144" s="6"/>
      <c r="R144" s="6"/>
      <c r="S144" s="6"/>
      <c r="T144" s="6" t="n">
        <f aca="false">T143+(I144+L144+M144+P144+Q144+R144)-(J144+K144+N144+O144+S144)</f>
        <v>33473.15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 t="n">
        <f aca="false">AF143+(U144+X144+Y144+AB144+AC144+AD144)-(V144+W144+Z144+AA144+AE144)</f>
        <v>6179.02000000002</v>
      </c>
    </row>
    <row r="145" customFormat="false" ht="15" hidden="false" customHeight="false" outlineLevel="0" collapsed="false">
      <c r="B145" s="8" t="s">
        <v>436</v>
      </c>
      <c r="C145" s="9" t="s">
        <v>75</v>
      </c>
      <c r="D145" s="9"/>
      <c r="E145" s="9"/>
      <c r="F145" s="9"/>
      <c r="G145" s="9"/>
      <c r="H145" s="10" t="n">
        <f aca="false">H144+D145-G145</f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 t="n">
        <v>9028</v>
      </c>
      <c r="T145" s="6" t="n">
        <f aca="false">T144+(I145+L145+M145+P145+Q145+R145)-(J145+K145+N145+O145+S145)</f>
        <v>24445.15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 t="n">
        <f aca="false">AF144+(U145+X145+Y145+AB145+AC145+AD145)-(V145+W145+Z145+AA145+AE145)</f>
        <v>6179.02000000002</v>
      </c>
    </row>
    <row r="146" customFormat="false" ht="15" hidden="false" customHeight="false" outlineLevel="0" collapsed="false">
      <c r="B146" s="8" t="s">
        <v>438</v>
      </c>
      <c r="C146" s="9" t="s">
        <v>250</v>
      </c>
      <c r="D146" s="9"/>
      <c r="E146" s="9"/>
      <c r="F146" s="9"/>
      <c r="G146" s="9"/>
      <c r="H146" s="10" t="n">
        <f aca="false">H145+D146-G146</f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 t="n">
        <f aca="false">T145+(I146+L146+M146+P146+Q146+R146)-(J146+K146+N146+O146+S146)</f>
        <v>24445.15</v>
      </c>
      <c r="U146" s="6"/>
      <c r="V146" s="6" t="n">
        <v>4806</v>
      </c>
      <c r="W146" s="6"/>
      <c r="X146" s="6"/>
      <c r="Y146" s="6"/>
      <c r="Z146" s="6"/>
      <c r="AA146" s="6"/>
      <c r="AB146" s="6"/>
      <c r="AC146" s="6"/>
      <c r="AD146" s="6"/>
      <c r="AE146" s="6"/>
      <c r="AF146" s="6" t="n">
        <f aca="false">AF145+(U146+X146+Y146+AB146+AC146+AD146)-(V146+W146+Z146+AA146+AE146)</f>
        <v>1373.02000000002</v>
      </c>
    </row>
    <row r="147" customFormat="false" ht="15" hidden="false" customHeight="false" outlineLevel="0" collapsed="false">
      <c r="B147" s="8" t="s">
        <v>439</v>
      </c>
      <c r="C147" s="9" t="s">
        <v>32</v>
      </c>
      <c r="D147" s="9"/>
      <c r="E147" s="9"/>
      <c r="F147" s="9"/>
      <c r="G147" s="9"/>
      <c r="H147" s="10" t="n">
        <f aca="false">H146+D147-G147</f>
        <v>0</v>
      </c>
      <c r="I147" s="6"/>
      <c r="J147" s="6"/>
      <c r="K147" s="6"/>
      <c r="L147" s="6"/>
      <c r="M147" s="6" t="n">
        <v>1638</v>
      </c>
      <c r="N147" s="6"/>
      <c r="O147" s="6"/>
      <c r="P147" s="6"/>
      <c r="Q147" s="6"/>
      <c r="R147" s="6"/>
      <c r="S147" s="6"/>
      <c r="T147" s="6" t="n">
        <f aca="false">T146+(I147+L147+M147+P147+Q147+R147)-(J147+K147+N147+O147+S147)</f>
        <v>26083.15</v>
      </c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 t="n">
        <f aca="false">AF146+(U147+X147+Y147+AB147+AC147+AD147)-(V147+W147+Z147+AA147+AE147)</f>
        <v>1373.02000000002</v>
      </c>
    </row>
    <row r="148" customFormat="false" ht="15" hidden="false" customHeight="false" outlineLevel="0" collapsed="false">
      <c r="B148" s="8" t="s">
        <v>440</v>
      </c>
      <c r="C148" s="9" t="s">
        <v>32</v>
      </c>
      <c r="D148" s="9"/>
      <c r="E148" s="9"/>
      <c r="F148" s="9"/>
      <c r="G148" s="9"/>
      <c r="H148" s="10" t="n">
        <f aca="false">H147+D148-G148</f>
        <v>0</v>
      </c>
      <c r="I148" s="6"/>
      <c r="J148" s="6"/>
      <c r="K148" s="6"/>
      <c r="L148" s="6"/>
      <c r="M148" s="6" t="n">
        <v>5878</v>
      </c>
      <c r="N148" s="6"/>
      <c r="O148" s="6"/>
      <c r="P148" s="6"/>
      <c r="Q148" s="6"/>
      <c r="R148" s="6"/>
      <c r="S148" s="6"/>
      <c r="T148" s="6" t="n">
        <f aca="false">T147+(I148+L148+M148+P148+Q148+R148)-(J148+K148+N148+O148+S148)</f>
        <v>31961.15</v>
      </c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 t="n">
        <f aca="false">AF147+(U148+X148+Y148+AB148+AC148+AD148)-(V148+W148+Z148+AA148+AE148)</f>
        <v>1373.02000000002</v>
      </c>
    </row>
    <row r="149" customFormat="false" ht="15" hidden="false" customHeight="false" outlineLevel="0" collapsed="false">
      <c r="B149" s="8" t="s">
        <v>440</v>
      </c>
      <c r="C149" s="9" t="s">
        <v>32</v>
      </c>
      <c r="D149" s="9"/>
      <c r="E149" s="9"/>
      <c r="F149" s="9"/>
      <c r="G149" s="9"/>
      <c r="H149" s="10" t="n">
        <f aca="false">H148+D149-G149</f>
        <v>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 t="n">
        <f aca="false">T148+(I149+L149+M149+P149+Q149+R149)-(J149+K149+N149+O149+S149)</f>
        <v>31961.15</v>
      </c>
      <c r="U149" s="6"/>
      <c r="V149" s="6"/>
      <c r="W149" s="6"/>
      <c r="X149" s="6"/>
      <c r="Y149" s="6" t="n">
        <v>8775</v>
      </c>
      <c r="Z149" s="6"/>
      <c r="AA149" s="6"/>
      <c r="AB149" s="6"/>
      <c r="AC149" s="6"/>
      <c r="AD149" s="6"/>
      <c r="AE149" s="6"/>
      <c r="AF149" s="6" t="n">
        <f aca="false">AF148+(U149+X149+Y149+AB149+AC149+AD149)-(V149+W149+Z149+AA149+AE149)</f>
        <v>10148.02</v>
      </c>
    </row>
    <row r="150" customFormat="false" ht="15" hidden="false" customHeight="false" outlineLevel="0" collapsed="false">
      <c r="B150" s="8" t="s">
        <v>441</v>
      </c>
      <c r="C150" s="9" t="s">
        <v>442</v>
      </c>
      <c r="D150" s="9"/>
      <c r="E150" s="9"/>
      <c r="F150" s="9"/>
      <c r="G150" s="9"/>
      <c r="H150" s="10" t="n">
        <f aca="false">H149+D150-G150</f>
        <v>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 t="n">
        <f aca="false">T149+(I150+L150+M150+P150+Q150+R150)-(J150+K150+N150+O150+S150)</f>
        <v>31961.15</v>
      </c>
      <c r="U150" s="6" t="n">
        <v>5001</v>
      </c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 t="n">
        <f aca="false">AF149+(U150+X150+Y150+AB150+AC150+AD150)-(V150+W150+Z150+AA150+AE150)</f>
        <v>15149.02</v>
      </c>
    </row>
    <row r="151" customFormat="false" ht="15" hidden="false" customHeight="false" outlineLevel="0" collapsed="false">
      <c r="B151" s="8" t="s">
        <v>443</v>
      </c>
      <c r="C151" s="9" t="s">
        <v>179</v>
      </c>
      <c r="D151" s="9"/>
      <c r="E151" s="9"/>
      <c r="F151" s="9"/>
      <c r="G151" s="9"/>
      <c r="H151" s="10" t="n">
        <f aca="false">H150+D151-G151</f>
        <v>0</v>
      </c>
      <c r="I151" s="6"/>
      <c r="J151" s="6"/>
      <c r="K151" s="6" t="n">
        <v>17.7</v>
      </c>
      <c r="L151" s="6"/>
      <c r="M151" s="6"/>
      <c r="N151" s="6"/>
      <c r="O151" s="6"/>
      <c r="P151" s="6"/>
      <c r="Q151" s="6"/>
      <c r="R151" s="6"/>
      <c r="S151" s="6"/>
      <c r="T151" s="6" t="n">
        <f aca="false">T150+(I151+L151+M151+P151+Q151+R151)-(J151+K151+N151+O151+S151)</f>
        <v>31943.45</v>
      </c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 t="n">
        <f aca="false">AF150+(U151+X151+Y151+AB151+AC151+AD151)-(V151+W151+Z151+AA151+AE151)</f>
        <v>15149.02</v>
      </c>
    </row>
    <row r="152" customFormat="false" ht="15" hidden="false" customHeight="false" outlineLevel="0" collapsed="false">
      <c r="B152" s="8" t="s">
        <v>444</v>
      </c>
      <c r="C152" s="9" t="s">
        <v>3</v>
      </c>
      <c r="D152" s="9"/>
      <c r="E152" s="9"/>
      <c r="F152" s="9"/>
      <c r="G152" s="9"/>
      <c r="H152" s="10" t="n">
        <f aca="false">H151+D152-G152</f>
        <v>0</v>
      </c>
      <c r="I152" s="6"/>
      <c r="J152" s="6"/>
      <c r="K152" s="6"/>
      <c r="L152" s="6"/>
      <c r="M152" s="6"/>
      <c r="N152" s="6"/>
      <c r="O152" s="6"/>
      <c r="P152" s="6" t="n">
        <v>-30000</v>
      </c>
      <c r="Q152" s="6"/>
      <c r="R152" s="6"/>
      <c r="S152" s="6"/>
      <c r="T152" s="6" t="n">
        <f aca="false">T151+(I152+L152+M152+P152+Q152+R152)-(J152+K152+N152+O152+S152)</f>
        <v>1943.44999999999</v>
      </c>
      <c r="U152" s="6"/>
      <c r="V152" s="6"/>
      <c r="W152" s="6"/>
      <c r="X152" s="6"/>
      <c r="Y152" s="6"/>
      <c r="Z152" s="6"/>
      <c r="AA152" s="6"/>
      <c r="AB152" s="6" t="n">
        <v>30000</v>
      </c>
      <c r="AC152" s="6"/>
      <c r="AD152" s="6"/>
      <c r="AE152" s="6"/>
      <c r="AF152" s="6" t="n">
        <f aca="false">AF151+(U152+X152+Y152+AB152+AC152+AD152)-(V152+W152+Z152+AA152+AE152)</f>
        <v>45149.02</v>
      </c>
    </row>
    <row r="153" customFormat="false" ht="15" hidden="false" customHeight="false" outlineLevel="0" collapsed="false">
      <c r="B153" s="8" t="s">
        <v>444</v>
      </c>
      <c r="C153" s="9" t="s">
        <v>34</v>
      </c>
      <c r="D153" s="9"/>
      <c r="E153" s="9"/>
      <c r="F153" s="9"/>
      <c r="G153" s="9"/>
      <c r="H153" s="10" t="n">
        <f aca="false">H152+D153-G153</f>
        <v>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 t="n">
        <f aca="false">T152+(I153+L153+M153+P153+Q153+R153)-(J153+K153+N153+O153+S153)</f>
        <v>1943.44999999999</v>
      </c>
      <c r="U153" s="6"/>
      <c r="V153" s="6"/>
      <c r="W153" s="6"/>
      <c r="X153" s="6" t="n">
        <v>94</v>
      </c>
      <c r="Y153" s="6"/>
      <c r="Z153" s="6"/>
      <c r="AA153" s="6"/>
      <c r="AB153" s="6"/>
      <c r="AC153" s="6"/>
      <c r="AD153" s="6"/>
      <c r="AE153" s="6"/>
      <c r="AF153" s="6" t="n">
        <f aca="false">AF152+(U153+X153+Y153+AB153+AC153+AD153)-(V153+W153+Z153+AA153+AE153)</f>
        <v>45243.02</v>
      </c>
    </row>
    <row r="154" customFormat="false" ht="15" hidden="false" customHeight="false" outlineLevel="0" collapsed="false">
      <c r="B154" s="8" t="s">
        <v>445</v>
      </c>
      <c r="C154" s="9" t="s">
        <v>32</v>
      </c>
      <c r="D154" s="9"/>
      <c r="E154" s="9"/>
      <c r="F154" s="9"/>
      <c r="G154" s="9"/>
      <c r="H154" s="10" t="n">
        <f aca="false">H153+D154-G154</f>
        <v>0</v>
      </c>
      <c r="I154" s="6"/>
      <c r="J154" s="6"/>
      <c r="K154" s="6"/>
      <c r="L154" s="6"/>
      <c r="M154" s="6" t="n">
        <v>7031</v>
      </c>
      <c r="N154" s="6"/>
      <c r="O154" s="6"/>
      <c r="P154" s="6"/>
      <c r="Q154" s="6"/>
      <c r="R154" s="6"/>
      <c r="S154" s="6"/>
      <c r="T154" s="6" t="n">
        <f aca="false">T153+(I154+L154+M154+P154+Q154+R154)-(J154+K154+N154+O154+S154)</f>
        <v>8974.44999999999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 t="n">
        <f aca="false">AF153+(U154+X154+Y154+AB154+AC154+AD154)-(V154+W154+Z154+AA154+AE154)</f>
        <v>45243.02</v>
      </c>
    </row>
    <row r="155" customFormat="false" ht="15" hidden="false" customHeight="false" outlineLevel="0" collapsed="false">
      <c r="B155" s="8" t="s">
        <v>445</v>
      </c>
      <c r="C155" s="9" t="s">
        <v>32</v>
      </c>
      <c r="D155" s="9"/>
      <c r="E155" s="9"/>
      <c r="F155" s="9"/>
      <c r="G155" s="9"/>
      <c r="H155" s="10" t="n">
        <f aca="false">H154+D155-G155</f>
        <v>0</v>
      </c>
      <c r="I155" s="6"/>
      <c r="J155" s="6"/>
      <c r="K155" s="6"/>
      <c r="L155" s="6"/>
      <c r="M155" s="6" t="n">
        <v>5625</v>
      </c>
      <c r="N155" s="6"/>
      <c r="O155" s="6"/>
      <c r="P155" s="6"/>
      <c r="Q155" s="6"/>
      <c r="R155" s="6"/>
      <c r="S155" s="6"/>
      <c r="T155" s="6" t="n">
        <f aca="false">T154+(I155+L155+M155+P155+Q155+R155)-(J155+K155+N155+O155+S155)</f>
        <v>14599.45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 t="n">
        <f aca="false">AF154+(U155+X155+Y155+AB155+AC155+AD155)-(V155+W155+Z155+AA155+AE155)</f>
        <v>45243.02</v>
      </c>
    </row>
    <row r="156" customFormat="false" ht="15" hidden="false" customHeight="false" outlineLevel="0" collapsed="false">
      <c r="B156" s="8" t="s">
        <v>445</v>
      </c>
      <c r="C156" s="9" t="s">
        <v>32</v>
      </c>
      <c r="D156" s="9"/>
      <c r="E156" s="9"/>
      <c r="F156" s="9"/>
      <c r="G156" s="9"/>
      <c r="H156" s="10" t="n">
        <f aca="false">H155+D156-G156</f>
        <v>0</v>
      </c>
      <c r="I156" s="6"/>
      <c r="J156" s="6"/>
      <c r="K156" s="6"/>
      <c r="L156" s="6"/>
      <c r="M156" s="6" t="n">
        <v>1890</v>
      </c>
      <c r="N156" s="6"/>
      <c r="O156" s="6"/>
      <c r="P156" s="6"/>
      <c r="Q156" s="6"/>
      <c r="R156" s="6"/>
      <c r="S156" s="6"/>
      <c r="T156" s="6" t="n">
        <f aca="false">T155+(I156+L156+M156+P156+Q156+R156)-(J156+K156+N156+O156+S156)</f>
        <v>16489.45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 t="n">
        <f aca="false">AF155+(U156+X156+Y156+AB156+AC156+AD156)-(V156+W156+Z156+AA156+AE156)</f>
        <v>45243.02</v>
      </c>
    </row>
    <row r="157" customFormat="false" ht="15" hidden="false" customHeight="false" outlineLevel="0" collapsed="false">
      <c r="B157" s="8" t="s">
        <v>446</v>
      </c>
      <c r="C157" s="9" t="s">
        <v>3</v>
      </c>
      <c r="D157" s="9"/>
      <c r="E157" s="9"/>
      <c r="F157" s="9"/>
      <c r="G157" s="9"/>
      <c r="H157" s="10" t="n">
        <f aca="false">H156+D157-G157</f>
        <v>0</v>
      </c>
      <c r="I157" s="6"/>
      <c r="J157" s="6"/>
      <c r="K157" s="6"/>
      <c r="L157" s="6"/>
      <c r="M157" s="6"/>
      <c r="N157" s="6"/>
      <c r="O157" s="6"/>
      <c r="P157" s="6" t="n">
        <v>-14000</v>
      </c>
      <c r="Q157" s="6"/>
      <c r="R157" s="6"/>
      <c r="S157" s="6"/>
      <c r="T157" s="6" t="n">
        <f aca="false">T156+(I157+L157+M157+P157+Q157+R157)-(J157+K157+N157+O157+S157)</f>
        <v>2489.44999999999</v>
      </c>
      <c r="U157" s="6"/>
      <c r="V157" s="6"/>
      <c r="W157" s="6"/>
      <c r="X157" s="6"/>
      <c r="Y157" s="6"/>
      <c r="Z157" s="6"/>
      <c r="AA157" s="6"/>
      <c r="AB157" s="6" t="n">
        <v>14000</v>
      </c>
      <c r="AC157" s="6"/>
      <c r="AD157" s="6"/>
      <c r="AE157" s="6"/>
      <c r="AF157" s="6" t="n">
        <f aca="false">AF156+(U157+X157+Y157+AB157+AC157+AD157)-(V157+W157+Z157+AA157+AE157)</f>
        <v>59243.02</v>
      </c>
    </row>
    <row r="158" customFormat="false" ht="15" hidden="false" customHeight="false" outlineLevel="0" collapsed="false">
      <c r="B158" s="8" t="s">
        <v>446</v>
      </c>
      <c r="C158" s="9" t="s">
        <v>69</v>
      </c>
      <c r="D158" s="9"/>
      <c r="E158" s="9"/>
      <c r="F158" s="9"/>
      <c r="G158" s="9"/>
      <c r="H158" s="10" t="n">
        <f aca="false">H157+D158-G158</f>
        <v>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 t="n">
        <f aca="false">T157+(I158+L158+M158+P158+Q158+R158)-(J158+K158+N158+O158+S158)</f>
        <v>2489.44999999999</v>
      </c>
      <c r="U158" s="6"/>
      <c r="V158" s="6" t="n">
        <v>36000</v>
      </c>
      <c r="W158" s="6"/>
      <c r="X158" s="6"/>
      <c r="Y158" s="6"/>
      <c r="Z158" s="6"/>
      <c r="AA158" s="6"/>
      <c r="AB158" s="6"/>
      <c r="AC158" s="6"/>
      <c r="AD158" s="6"/>
      <c r="AE158" s="6"/>
      <c r="AF158" s="6" t="n">
        <f aca="false">AF157+(U158+X158+Y158+AB158+AC158+AD158)-(V158+W158+Z158+AA158+AE158)</f>
        <v>23243.02</v>
      </c>
    </row>
    <row r="159" customFormat="false" ht="15" hidden="false" customHeight="false" outlineLevel="0" collapsed="false">
      <c r="B159" s="8" t="s">
        <v>447</v>
      </c>
      <c r="C159" s="9" t="s">
        <v>305</v>
      </c>
      <c r="D159" s="9"/>
      <c r="E159" s="9"/>
      <c r="F159" s="9"/>
      <c r="G159" s="9"/>
      <c r="H159" s="10" t="n">
        <f aca="false">H158+D159-G159</f>
        <v>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 t="n">
        <f aca="false">T158+(I159+L159+M159+P159+Q159+R159)-(J159+K159+N159+O159+S159)</f>
        <v>2489.44999999999</v>
      </c>
      <c r="U159" s="6"/>
      <c r="V159" s="6" t="n">
        <v>9500</v>
      </c>
      <c r="W159" s="6"/>
      <c r="X159" s="6"/>
      <c r="Y159" s="6"/>
      <c r="Z159" s="6"/>
      <c r="AA159" s="6"/>
      <c r="AB159" s="6"/>
      <c r="AC159" s="6"/>
      <c r="AD159" s="6"/>
      <c r="AE159" s="6"/>
      <c r="AF159" s="6" t="n">
        <f aca="false">AF158+(U159+X159+Y159+AB159+AC159+AD159)-(V159+W159+Z159+AA159+AE159)</f>
        <v>13743.02</v>
      </c>
    </row>
    <row r="160" customFormat="false" ht="15" hidden="false" customHeight="false" outlineLevel="0" collapsed="false">
      <c r="B160" s="8"/>
      <c r="C160" s="9"/>
      <c r="D160" s="9"/>
      <c r="E160" s="9"/>
      <c r="F160" s="9"/>
      <c r="G160" s="9"/>
      <c r="H160" s="10" t="n">
        <f aca="false">H159+D160-G160</f>
        <v>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 t="n">
        <f aca="false">T159+(I160+L160+M160+P160+Q160+R160)-(J160+K160+N160+O160+S160)</f>
        <v>2489.44999999999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 t="n">
        <f aca="false">AF159+(U160+X160+Y160+AB160+AC160+AD160)-(V160+W160+Z160+AA160+AE160)</f>
        <v>13743.02</v>
      </c>
    </row>
    <row r="161" customFormat="false" ht="15" hidden="false" customHeight="false" outlineLevel="0" collapsed="false">
      <c r="B161" s="8"/>
      <c r="C161" s="9"/>
      <c r="D161" s="9"/>
      <c r="E161" s="9"/>
      <c r="F161" s="9"/>
      <c r="G161" s="9"/>
      <c r="H161" s="10" t="n">
        <f aca="false">H160+D161-G161</f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 t="n">
        <f aca="false">T160+(I161+L161+M161+P161+Q161+R161)-(J161+K161+N161+O161+S161)</f>
        <v>2489.44999999999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 t="n">
        <f aca="false">AF160+(U161+X161+Y161+AB161+AC161+AD161)-(V161+W161+Z161+AA161+AE161)</f>
        <v>13743.02</v>
      </c>
    </row>
    <row r="162" customFormat="false" ht="15" hidden="false" customHeight="false" outlineLevel="0" collapsed="false">
      <c r="B162" s="8"/>
      <c r="C162" s="9"/>
      <c r="D162" s="9"/>
      <c r="E162" s="9"/>
      <c r="F162" s="9"/>
      <c r="G162" s="9"/>
      <c r="H162" s="10" t="n">
        <f aca="false">H161+D162-G162</f>
        <v>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 t="n">
        <f aca="false">T161+(I162+L162+M162+P162+Q162+R162)-(J162+K162+N162+O162+S162)</f>
        <v>2489.44999999999</v>
      </c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 t="n">
        <f aca="false">AF161+(U162+X162+Y162+AB162+AC162+AD162)-(V162+W162+Z162+AA162+AE162)</f>
        <v>13743.02</v>
      </c>
    </row>
    <row r="163" customFormat="false" ht="15" hidden="false" customHeight="false" outlineLevel="0" collapsed="false">
      <c r="B163" s="8"/>
      <c r="C163" s="9"/>
      <c r="D163" s="9"/>
      <c r="E163" s="9"/>
      <c r="F163" s="9"/>
      <c r="G163" s="9"/>
      <c r="H163" s="10" t="n">
        <f aca="false">H162+D163-G163</f>
        <v>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 t="n">
        <f aca="false">T162+(I163+L163+M163+P163+Q163+R163)-(J163+K163+N163+O163+S163)</f>
        <v>2489.44999999999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 t="n">
        <f aca="false">AF162+(U163+X163+Y163+AB163+AC163+AD163)-(V163+W163+Z163+AA163+AE163)</f>
        <v>13743.02</v>
      </c>
    </row>
    <row r="164" customFormat="false" ht="15" hidden="false" customHeight="false" outlineLevel="0" collapsed="false">
      <c r="B164" s="9"/>
      <c r="C164" s="9"/>
      <c r="D164" s="9"/>
      <c r="E164" s="9"/>
      <c r="F164" s="9"/>
      <c r="G164" s="9"/>
      <c r="H164" s="10" t="n">
        <f aca="false">H163+D164-G164</f>
        <v>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 t="n">
        <f aca="false">T163+(I164+L164+M164+P164+Q164+R164)-(J164+K164+N164+O164+S164)</f>
        <v>2489.44999999999</v>
      </c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 t="n">
        <f aca="false">AF163+(U164+X164+Y164+AB164+AC164+AD164)-(V164+W164+Z164+AA164+AE164)</f>
        <v>13743.02</v>
      </c>
    </row>
    <row r="165" customFormat="false" ht="15" hidden="false" customHeight="false" outlineLevel="0" collapsed="false">
      <c r="H165" s="11" t="s">
        <v>111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customFormat="false" ht="15" hidden="false" customHeight="false" outlineLevel="0" collapsed="false">
      <c r="H166" s="11" t="s">
        <v>111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 customFormat="false" ht="15" hidden="false" customHeight="false" outlineLevel="0" collapsed="false">
      <c r="S167" s="0" t="s">
        <v>112</v>
      </c>
      <c r="T167" s="13" t="n">
        <v>2096.05</v>
      </c>
      <c r="AE167" s="0" t="s">
        <v>112</v>
      </c>
      <c r="AF167" s="13" t="n">
        <v>30537.02</v>
      </c>
    </row>
    <row r="168" customFormat="false" ht="15" hidden="false" customHeight="false" outlineLevel="0" collapsed="false">
      <c r="D168" s="6" t="n">
        <f aca="false">SUM(D4:D164)</f>
        <v>0</v>
      </c>
      <c r="E168" s="6" t="n">
        <f aca="false">SUM(E4:E164)</f>
        <v>0</v>
      </c>
      <c r="F168" s="6" t="n">
        <f aca="false">SUM(F4:F164)</f>
        <v>0</v>
      </c>
      <c r="G168" s="6" t="n">
        <f aca="false">SUM(G4:G164)</f>
        <v>0</v>
      </c>
      <c r="H168" s="6" t="n">
        <f aca="false">SUM(H4:H164)</f>
        <v>0</v>
      </c>
      <c r="I168" s="6" t="n">
        <f aca="false">SUM(I4:I164)</f>
        <v>23212</v>
      </c>
      <c r="J168" s="6" t="n">
        <f aca="false">SUM(J4:J164)</f>
        <v>0</v>
      </c>
      <c r="K168" s="6" t="n">
        <f aca="false">SUM(K4:K164)</f>
        <v>259.6</v>
      </c>
      <c r="L168" s="6" t="n">
        <f aca="false">SUM(L4:L164)</f>
        <v>356</v>
      </c>
      <c r="M168" s="6" t="n">
        <f aca="false">SUM(M4:M164)</f>
        <v>92113</v>
      </c>
      <c r="N168" s="6" t="n">
        <f aca="false">SUM(N4:N164)</f>
        <v>0</v>
      </c>
      <c r="O168" s="6" t="n">
        <f aca="false">SUM(O4:O164)</f>
        <v>0</v>
      </c>
      <c r="P168" s="6" t="n">
        <f aca="false">SUM(P4:P164)</f>
        <v>174000</v>
      </c>
      <c r="Q168" s="6" t="n">
        <f aca="false">SUM(Q4:Q164)</f>
        <v>0</v>
      </c>
      <c r="R168" s="6" t="n">
        <f aca="false">SUM(R4:R164)</f>
        <v>0</v>
      </c>
      <c r="S168" s="6" t="n">
        <f aca="false">SUM(S4:S164)</f>
        <v>289028</v>
      </c>
      <c r="T168" s="6" t="n">
        <f aca="false">I168-J168-K168+L168+M168-N168-O168+P168+Q168+T167+R168-S168</f>
        <v>2489.45000000001</v>
      </c>
      <c r="U168" s="6" t="n">
        <f aca="false">SUM(U4:U164)</f>
        <v>670242</v>
      </c>
      <c r="V168" s="6" t="n">
        <f aca="false">SUM(V4:V164)</f>
        <v>383088</v>
      </c>
      <c r="W168" s="6" t="n">
        <f aca="false">SUM(W4:W164)</f>
        <v>0</v>
      </c>
      <c r="X168" s="6" t="n">
        <f aca="false">SUM(X4:X164)</f>
        <v>966</v>
      </c>
      <c r="Y168" s="6" t="n">
        <f aca="false">SUM(Y4:Y164)</f>
        <v>137578</v>
      </c>
      <c r="Z168" s="6" t="n">
        <f aca="false">SUM(Z4:Z164)</f>
        <v>0</v>
      </c>
      <c r="AA168" s="6" t="n">
        <f aca="false">SUM(AA4:AA164)</f>
        <v>0</v>
      </c>
      <c r="AB168" s="6" t="n">
        <f aca="false">SUM(AB4:AB164)</f>
        <v>-174000</v>
      </c>
      <c r="AC168" s="6" t="n">
        <f aca="false">SUM(AC4:AC164)</f>
        <v>21950</v>
      </c>
      <c r="AD168" s="6" t="n">
        <f aca="false">SUM(AD4:AD164)</f>
        <v>1229558</v>
      </c>
      <c r="AE168" s="6" t="n">
        <f aca="false">SUM(AE4:AE164)</f>
        <v>1520000</v>
      </c>
      <c r="AF168" s="6" t="n">
        <f aca="false">U168-V168-W168+X168+Y168-Z168-AA168+AB168+AC168+AF167+AD168-AE168</f>
        <v>13743.02</v>
      </c>
    </row>
    <row r="169" customFormat="false" ht="44.85" hidden="false" customHeight="false" outlineLevel="0" collapsed="false">
      <c r="B169" s="2" t="s">
        <v>0</v>
      </c>
      <c r="C169" s="3" t="s">
        <v>1</v>
      </c>
      <c r="D169" s="3" t="s">
        <v>2</v>
      </c>
      <c r="E169" s="3" t="s">
        <v>3</v>
      </c>
      <c r="F169" s="3" t="s">
        <v>4</v>
      </c>
      <c r="G169" s="3" t="s">
        <v>5</v>
      </c>
      <c r="H169" s="3" t="s">
        <v>6</v>
      </c>
      <c r="I169" s="3" t="s">
        <v>7</v>
      </c>
      <c r="J169" s="3" t="s">
        <v>8</v>
      </c>
      <c r="K169" s="3" t="s">
        <v>9</v>
      </c>
      <c r="L169" s="3" t="s">
        <v>10</v>
      </c>
      <c r="M169" s="3" t="s">
        <v>11</v>
      </c>
      <c r="N169" s="3" t="s">
        <v>12</v>
      </c>
      <c r="O169" s="3" t="s">
        <v>13</v>
      </c>
      <c r="P169" s="3" t="s">
        <v>14</v>
      </c>
      <c r="Q169" s="3" t="s">
        <v>15</v>
      </c>
      <c r="R169" s="3" t="s">
        <v>16</v>
      </c>
      <c r="S169" s="3" t="s">
        <v>17</v>
      </c>
      <c r="T169" s="3" t="s">
        <v>18</v>
      </c>
      <c r="U169" s="3" t="s">
        <v>19</v>
      </c>
      <c r="V169" s="3" t="s">
        <v>20</v>
      </c>
      <c r="W169" s="3" t="s">
        <v>21</v>
      </c>
      <c r="X169" s="3" t="s">
        <v>22</v>
      </c>
      <c r="Y169" s="3" t="s">
        <v>23</v>
      </c>
      <c r="Z169" s="3" t="s">
        <v>24</v>
      </c>
      <c r="AA169" s="3" t="s">
        <v>25</v>
      </c>
      <c r="AB169" s="3" t="s">
        <v>26</v>
      </c>
      <c r="AC169" s="3" t="s">
        <v>27</v>
      </c>
      <c r="AD169" s="3" t="s">
        <v>16</v>
      </c>
      <c r="AE169" s="3" t="s">
        <v>28</v>
      </c>
      <c r="AF169" s="3" t="s">
        <v>29</v>
      </c>
    </row>
    <row r="170" customFormat="false" ht="15" hidden="false" customHeight="false" outlineLevel="0" collapsed="false">
      <c r="I170" s="12" t="n">
        <f aca="false">I168</f>
        <v>23212</v>
      </c>
      <c r="K170" s="12" t="n">
        <f aca="false">L168+M168+Q168</f>
        <v>92469</v>
      </c>
      <c r="M170" s="12" t="n">
        <f aca="false">J168</f>
        <v>0</v>
      </c>
      <c r="O170" s="12" t="n">
        <f aca="false">S168</f>
        <v>289028</v>
      </c>
      <c r="Q170" s="12" t="n">
        <f aca="false">K168</f>
        <v>259.6</v>
      </c>
      <c r="U170" s="12" t="n">
        <f aca="false">I170+K170-M170-O170-Q170</f>
        <v>-173606.6</v>
      </c>
    </row>
    <row r="171" customFormat="false" ht="15" hidden="false" customHeight="false" outlineLevel="0" collapsed="false">
      <c r="I171" s="12" t="n">
        <f aca="false">U168</f>
        <v>670242</v>
      </c>
      <c r="K171" s="12" t="n">
        <f aca="false">X168+Y168+AC168</f>
        <v>160494</v>
      </c>
      <c r="M171" s="12" t="n">
        <f aca="false">V168</f>
        <v>383088</v>
      </c>
      <c r="O171" s="12" t="n">
        <f aca="false">AE168-AD168</f>
        <v>290442</v>
      </c>
      <c r="Q171" s="12" t="n">
        <f aca="false">W168</f>
        <v>0</v>
      </c>
      <c r="U171" s="12" t="n">
        <f aca="false">I171+K171-M171-O171-Q171</f>
        <v>157206</v>
      </c>
    </row>
    <row r="172" customFormat="false" ht="15" hidden="false" customHeight="false" outlineLevel="0" collapsed="false">
      <c r="I172" s="0" t="s">
        <v>113</v>
      </c>
      <c r="K172" s="0" t="s">
        <v>114</v>
      </c>
      <c r="M172" s="0" t="s">
        <v>115</v>
      </c>
      <c r="O172" s="0" t="s">
        <v>75</v>
      </c>
      <c r="Q172" s="0" t="s">
        <v>116</v>
      </c>
      <c r="S172" s="0" t="s">
        <v>117</v>
      </c>
    </row>
    <row r="173" customFormat="false" ht="15" hidden="false" customHeight="false" outlineLevel="0" collapsed="false">
      <c r="I173" s="12" t="n">
        <f aca="false">I168+U168</f>
        <v>693454</v>
      </c>
      <c r="K173" s="12" t="n">
        <f aca="false">L168+M168+X168+Y168+Q168+AC168</f>
        <v>252963</v>
      </c>
      <c r="M173" s="12" t="n">
        <f aca="false">J168+V168</f>
        <v>383088</v>
      </c>
      <c r="O173" s="12" t="n">
        <f aca="false">(S168-R168)+(AE168-AD168)</f>
        <v>579470</v>
      </c>
      <c r="Q173" s="12" t="n">
        <f aca="false">W168+K168</f>
        <v>259.6</v>
      </c>
      <c r="S173" s="12" t="n">
        <f aca="false">T168+AF168</f>
        <v>16232.47</v>
      </c>
    </row>
    <row r="175" customFormat="false" ht="15" hidden="false" customHeight="false" outlineLevel="0" collapsed="false">
      <c r="L175" s="12" t="n">
        <f aca="false">I173+K173-M173-O173-Q173-S173</f>
        <v>-32633.07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G151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Q143" activeCellId="0" sqref="Q143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1.71"/>
    <col collapsed="false" customWidth="true" hidden="false" outlineLevel="0" max="7" min="7" style="0" width="11.29"/>
    <col collapsed="false" customWidth="true" hidden="false" outlineLevel="0" max="10" min="10" style="0" width="10.85"/>
    <col collapsed="false" customWidth="true" hidden="false" outlineLevel="0" max="13" min="13" style="0" width="9.57"/>
    <col collapsed="false" customWidth="true" hidden="false" outlineLevel="0" max="16" min="16" style="0" width="10.42"/>
    <col collapsed="false" customWidth="true" hidden="false" outlineLevel="0" max="18" min="18" style="0" width="10"/>
    <col collapsed="false" customWidth="true" hidden="false" outlineLevel="0" max="21" min="21" style="0" width="9.57"/>
    <col collapsed="false" customWidth="true" hidden="false" outlineLevel="0" max="22" min="22" style="0" width="10.57"/>
    <col collapsed="false" customWidth="true" hidden="false" outlineLevel="0" max="28" min="28" style="0" width="10.71"/>
    <col collapsed="false" customWidth="true" hidden="false" outlineLevel="0" max="30" min="30" style="0" width="10.71"/>
    <col collapsed="false" customWidth="true" hidden="false" outlineLevel="0" max="32" min="31" style="0" width="9.57"/>
  </cols>
  <sheetData>
    <row r="3" customFormat="false" ht="44.8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22872.85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20600.02</v>
      </c>
      <c r="AG4" s="1"/>
    </row>
    <row r="5" customFormat="false" ht="15" hidden="false" customHeight="false" outlineLevel="0" collapsed="false">
      <c r="B5" s="8"/>
      <c r="C5" s="9"/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22872.85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20600.02</v>
      </c>
    </row>
    <row r="6" customFormat="false" ht="15" hidden="false" customHeight="false" outlineLevel="0" collapsed="false">
      <c r="B6" s="9" t="s">
        <v>448</v>
      </c>
      <c r="C6" s="9" t="s">
        <v>449</v>
      </c>
      <c r="D6" s="9"/>
      <c r="E6" s="9"/>
      <c r="F6" s="9"/>
      <c r="G6" s="9"/>
      <c r="H6" s="10" t="n">
        <f aca="false">H5+D6-G6</f>
        <v>0</v>
      </c>
      <c r="I6" s="6" t="n">
        <v>2000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24872.85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20600.02</v>
      </c>
    </row>
    <row r="7" customFormat="false" ht="15" hidden="false" customHeight="false" outlineLevel="0" collapsed="false">
      <c r="B7" s="14" t="s">
        <v>448</v>
      </c>
      <c r="C7" s="9" t="s">
        <v>450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24872.85</v>
      </c>
      <c r="U7" s="6"/>
      <c r="V7" s="6" t="n">
        <v>2000</v>
      </c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18600.02</v>
      </c>
    </row>
    <row r="8" customFormat="false" ht="15" hidden="false" customHeight="false" outlineLevel="0" collapsed="false">
      <c r="B8" s="15" t="s">
        <v>451</v>
      </c>
      <c r="C8" s="9" t="s">
        <v>32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24872.85</v>
      </c>
      <c r="U8" s="6"/>
      <c r="V8" s="6"/>
      <c r="W8" s="6"/>
      <c r="X8" s="6"/>
      <c r="Y8" s="6" t="n">
        <v>1406</v>
      </c>
      <c r="Z8" s="6"/>
      <c r="AA8" s="6"/>
      <c r="AB8" s="6"/>
      <c r="AC8" s="6"/>
      <c r="AD8" s="6"/>
      <c r="AE8" s="6"/>
      <c r="AF8" s="6" t="n">
        <f aca="false">AF7+(U8+X8+Y8+AB8+AC8+AD8)-(V8+W8+Z8+AA8+AE8)</f>
        <v>20006.02</v>
      </c>
    </row>
    <row r="9" customFormat="false" ht="15" hidden="false" customHeight="false" outlineLevel="0" collapsed="false">
      <c r="B9" s="15" t="s">
        <v>452</v>
      </c>
      <c r="C9" s="9" t="s">
        <v>453</v>
      </c>
      <c r="D9" s="9"/>
      <c r="E9" s="9"/>
      <c r="F9" s="9"/>
      <c r="G9" s="9"/>
      <c r="H9" s="10" t="n">
        <f aca="false">H8+D9-G9</f>
        <v>0</v>
      </c>
      <c r="I9" s="6"/>
      <c r="J9" s="6"/>
      <c r="K9" s="6"/>
      <c r="L9" s="6" t="n">
        <v>10</v>
      </c>
      <c r="M9" s="6" t="n">
        <v>0</v>
      </c>
      <c r="N9" s="6"/>
      <c r="O9" s="6"/>
      <c r="P9" s="6"/>
      <c r="Q9" s="6"/>
      <c r="R9" s="6"/>
      <c r="S9" s="6"/>
      <c r="T9" s="6" t="n">
        <f aca="false">T8+(I9+L9+M9+P9+Q9+R9)-(J9+K9+N9+O9+S9)</f>
        <v>24882.85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20006.02</v>
      </c>
    </row>
    <row r="10" customFormat="false" ht="15" hidden="false" customHeight="false" outlineLevel="0" collapsed="false">
      <c r="B10" s="15" t="s">
        <v>454</v>
      </c>
      <c r="C10" s="9" t="s">
        <v>32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 t="n">
        <v>518</v>
      </c>
      <c r="N10" s="6"/>
      <c r="O10" s="6"/>
      <c r="P10" s="6"/>
      <c r="Q10" s="6"/>
      <c r="R10" s="6"/>
      <c r="S10" s="6"/>
      <c r="T10" s="6" t="n">
        <f aca="false">T9+(I10+L10+M10+P10+Q10+R10)-(J10+K10+N10+O10+S10)</f>
        <v>25400.85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20006.02</v>
      </c>
    </row>
    <row r="11" customFormat="false" ht="15" hidden="false" customHeight="false" outlineLevel="0" collapsed="false">
      <c r="B11" s="15" t="s">
        <v>455</v>
      </c>
      <c r="C11" s="9" t="s">
        <v>456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25400.85</v>
      </c>
      <c r="U11" s="6"/>
      <c r="V11" s="6" t="n">
        <v>2000</v>
      </c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18006.02</v>
      </c>
    </row>
    <row r="12" customFormat="false" ht="15" hidden="false" customHeight="false" outlineLevel="0" collapsed="false">
      <c r="B12" s="15" t="s">
        <v>455</v>
      </c>
      <c r="C12" s="9" t="s">
        <v>457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25400.85</v>
      </c>
      <c r="U12" s="6" t="n">
        <v>2000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20006.02</v>
      </c>
    </row>
    <row r="13" customFormat="false" ht="15" hidden="false" customHeight="false" outlineLevel="0" collapsed="false">
      <c r="B13" s="15" t="s">
        <v>458</v>
      </c>
      <c r="C13" s="9" t="s">
        <v>459</v>
      </c>
      <c r="D13" s="9"/>
      <c r="E13" s="9"/>
      <c r="F13" s="9"/>
      <c r="G13" s="9"/>
      <c r="H13" s="10" t="n">
        <f aca="false">H12+D13-G13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25400.85</v>
      </c>
      <c r="U13" s="6"/>
      <c r="V13" s="6"/>
      <c r="W13" s="6"/>
      <c r="X13" s="6"/>
      <c r="Y13" s="6"/>
      <c r="Z13" s="6"/>
      <c r="AA13" s="6"/>
      <c r="AB13" s="6"/>
      <c r="AC13" s="6" t="n">
        <v>21450</v>
      </c>
      <c r="AD13" s="6"/>
      <c r="AE13" s="6"/>
      <c r="AF13" s="6" t="n">
        <f aca="false">AF12+(U13+X13+Y13+AB13+AC13+AD13)-(V13+W13+Z13+AA13+AE13)</f>
        <v>41456.02</v>
      </c>
    </row>
    <row r="14" customFormat="false" ht="15" hidden="false" customHeight="false" outlineLevel="0" collapsed="false">
      <c r="B14" s="15" t="s">
        <v>460</v>
      </c>
      <c r="C14" s="9" t="s">
        <v>255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25400.85</v>
      </c>
      <c r="U14" s="6" t="n">
        <v>750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42206.02</v>
      </c>
    </row>
    <row r="15" customFormat="false" ht="15" hidden="false" customHeight="false" outlineLevel="0" collapsed="false">
      <c r="B15" s="15" t="s">
        <v>461</v>
      </c>
      <c r="C15" s="9" t="s">
        <v>32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25400.85</v>
      </c>
      <c r="U15" s="6"/>
      <c r="V15" s="6"/>
      <c r="W15" s="6"/>
      <c r="X15" s="6"/>
      <c r="Y15" s="6" t="n">
        <v>8849</v>
      </c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51055.02</v>
      </c>
    </row>
    <row r="16" customFormat="false" ht="15" hidden="false" customHeight="false" outlineLevel="0" collapsed="false">
      <c r="B16" s="15" t="s">
        <v>462</v>
      </c>
      <c r="C16" s="9" t="s">
        <v>255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25400.85</v>
      </c>
      <c r="U16" s="6" t="n">
        <v>22000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73055.02</v>
      </c>
    </row>
    <row r="17" customFormat="false" ht="15" hidden="false" customHeight="false" outlineLevel="0" collapsed="false">
      <c r="B17" s="15" t="s">
        <v>462</v>
      </c>
      <c r="C17" s="9" t="s">
        <v>52</v>
      </c>
      <c r="D17" s="9"/>
      <c r="E17" s="9"/>
      <c r="F17" s="9"/>
      <c r="G17" s="9"/>
      <c r="H17" s="10" t="n">
        <f aca="false">H16+D17-G17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25400.85</v>
      </c>
      <c r="U17" s="6" t="n">
        <v>2400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75455.02</v>
      </c>
    </row>
    <row r="18" customFormat="false" ht="15" hidden="false" customHeight="false" outlineLevel="0" collapsed="false">
      <c r="B18" s="15" t="s">
        <v>463</v>
      </c>
      <c r="C18" s="9" t="s">
        <v>255</v>
      </c>
      <c r="D18" s="9"/>
      <c r="E18" s="9"/>
      <c r="F18" s="9"/>
      <c r="G18" s="9"/>
      <c r="H18" s="10" t="n">
        <f aca="false">H17+D18-G18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25400.85</v>
      </c>
      <c r="U18" s="6" t="n">
        <v>20000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95455.02</v>
      </c>
    </row>
    <row r="19" customFormat="false" ht="15" hidden="false" customHeight="false" outlineLevel="0" collapsed="false">
      <c r="B19" s="15" t="s">
        <v>464</v>
      </c>
      <c r="C19" s="9" t="s">
        <v>346</v>
      </c>
      <c r="D19" s="9"/>
      <c r="E19" s="9"/>
      <c r="F19" s="9"/>
      <c r="G19" s="9"/>
      <c r="H19" s="10" t="n">
        <f aca="false">H18+D19-G19</f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25400.85</v>
      </c>
      <c r="U19" s="6"/>
      <c r="V19" s="6" t="n">
        <v>16000</v>
      </c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79455.02</v>
      </c>
    </row>
    <row r="20" customFormat="false" ht="15" hidden="false" customHeight="false" outlineLevel="0" collapsed="false">
      <c r="B20" s="15" t="s">
        <v>465</v>
      </c>
      <c r="C20" s="9" t="s">
        <v>466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25400.85</v>
      </c>
      <c r="U20" s="6"/>
      <c r="V20" s="6" t="n">
        <v>21000</v>
      </c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58455.02</v>
      </c>
    </row>
    <row r="21" customFormat="false" ht="15" hidden="false" customHeight="false" outlineLevel="0" collapsed="false">
      <c r="B21" s="15" t="s">
        <v>465</v>
      </c>
      <c r="C21" s="9" t="s">
        <v>466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25400.85</v>
      </c>
      <c r="U21" s="6"/>
      <c r="V21" s="6" t="n">
        <v>20000</v>
      </c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38455.02</v>
      </c>
    </row>
    <row r="22" customFormat="false" ht="15" hidden="false" customHeight="false" outlineLevel="0" collapsed="false">
      <c r="B22" s="15" t="s">
        <v>467</v>
      </c>
      <c r="C22" s="9" t="s">
        <v>32</v>
      </c>
      <c r="D22" s="9"/>
      <c r="E22" s="9"/>
      <c r="F22" s="9"/>
      <c r="G22" s="9"/>
      <c r="H22" s="10" t="n">
        <f aca="false">H21+D22-G22</f>
        <v>0</v>
      </c>
      <c r="I22" s="6"/>
      <c r="J22" s="6"/>
      <c r="K22" s="6"/>
      <c r="L22" s="6"/>
      <c r="M22" s="6" t="n">
        <v>501</v>
      </c>
      <c r="N22" s="6"/>
      <c r="O22" s="6"/>
      <c r="P22" s="6"/>
      <c r="Q22" s="6"/>
      <c r="R22" s="6"/>
      <c r="S22" s="6"/>
      <c r="T22" s="6" t="n">
        <f aca="false">T21+(I22+L22+M22+P22+Q22+R22)-(J22+K22+N22+O22+S22)</f>
        <v>25901.85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38455.02</v>
      </c>
    </row>
    <row r="23" customFormat="false" ht="15" hidden="false" customHeight="false" outlineLevel="0" collapsed="false">
      <c r="B23" s="15" t="s">
        <v>468</v>
      </c>
      <c r="C23" s="9" t="s">
        <v>225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25901.85</v>
      </c>
      <c r="U23" s="6"/>
      <c r="V23" s="6" t="n">
        <v>3500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34955.02</v>
      </c>
    </row>
    <row r="24" customFormat="false" ht="15" hidden="false" customHeight="false" outlineLevel="0" collapsed="false">
      <c r="B24" s="15" t="s">
        <v>469</v>
      </c>
      <c r="C24" s="9" t="s">
        <v>470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25901.85</v>
      </c>
      <c r="U24" s="6" t="n">
        <v>20000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54955.02</v>
      </c>
    </row>
    <row r="25" customFormat="false" ht="15" hidden="false" customHeight="false" outlineLevel="0" collapsed="false">
      <c r="B25" s="15" t="s">
        <v>469</v>
      </c>
      <c r="C25" s="9" t="s">
        <v>466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25901.85</v>
      </c>
      <c r="U25" s="6"/>
      <c r="V25" s="6" t="n">
        <v>5000</v>
      </c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49955.02</v>
      </c>
    </row>
    <row r="26" customFormat="false" ht="15" hidden="false" customHeight="false" outlineLevel="0" collapsed="false">
      <c r="B26" s="15" t="s">
        <v>469</v>
      </c>
      <c r="C26" s="9" t="s">
        <v>471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25901.85</v>
      </c>
      <c r="U26" s="6"/>
      <c r="V26" s="6" t="n">
        <v>15000</v>
      </c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34955.02</v>
      </c>
    </row>
    <row r="27" customFormat="false" ht="15" hidden="false" customHeight="false" outlineLevel="0" collapsed="false">
      <c r="B27" s="15" t="s">
        <v>472</v>
      </c>
      <c r="C27" s="9" t="s">
        <v>32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25901.85</v>
      </c>
      <c r="U27" s="6"/>
      <c r="V27" s="6"/>
      <c r="W27" s="6"/>
      <c r="X27" s="6"/>
      <c r="Y27" s="6" t="n">
        <v>2503</v>
      </c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37458.02</v>
      </c>
    </row>
    <row r="28" customFormat="false" ht="15" hidden="false" customHeight="false" outlineLevel="0" collapsed="false">
      <c r="B28" s="15" t="s">
        <v>473</v>
      </c>
      <c r="C28" s="9" t="s">
        <v>474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 t="n">
        <v>17.7</v>
      </c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25884.15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37458.02</v>
      </c>
    </row>
    <row r="29" customFormat="false" ht="15" hidden="false" customHeight="false" outlineLevel="0" collapsed="false">
      <c r="B29" s="15" t="s">
        <v>475</v>
      </c>
      <c r="C29" s="9" t="s">
        <v>225</v>
      </c>
      <c r="D29" s="9"/>
      <c r="E29" s="9"/>
      <c r="F29" s="9"/>
      <c r="G29" s="9"/>
      <c r="H29" s="10" t="n">
        <f aca="false">H28+D29-G29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25884.15</v>
      </c>
      <c r="U29" s="6"/>
      <c r="V29" s="6" t="n">
        <v>1200</v>
      </c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36258.02</v>
      </c>
    </row>
    <row r="30" customFormat="false" ht="15" hidden="false" customHeight="false" outlineLevel="0" collapsed="false">
      <c r="B30" s="15" t="s">
        <v>475</v>
      </c>
      <c r="C30" s="9" t="s">
        <v>225</v>
      </c>
      <c r="D30" s="9"/>
      <c r="E30" s="9"/>
      <c r="F30" s="9"/>
      <c r="G30" s="9"/>
      <c r="H30" s="10" t="n">
        <f aca="false">H29+D30-G30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25884.15</v>
      </c>
      <c r="U30" s="6"/>
      <c r="V30" s="6" t="n">
        <v>1200</v>
      </c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35058.02</v>
      </c>
    </row>
    <row r="31" customFormat="false" ht="15" hidden="false" customHeight="false" outlineLevel="0" collapsed="false">
      <c r="B31" s="15" t="s">
        <v>476</v>
      </c>
      <c r="C31" s="9" t="s">
        <v>32</v>
      </c>
      <c r="D31" s="9"/>
      <c r="E31" s="9"/>
      <c r="F31" s="9"/>
      <c r="G31" s="9"/>
      <c r="H31" s="10" t="n">
        <f aca="false">H30+D31-G31</f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25884.15</v>
      </c>
      <c r="U31" s="6"/>
      <c r="V31" s="6"/>
      <c r="W31" s="6"/>
      <c r="X31" s="6"/>
      <c r="Y31" s="6" t="n">
        <v>2768</v>
      </c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37826.02</v>
      </c>
    </row>
    <row r="32" customFormat="false" ht="15" hidden="false" customHeight="false" outlineLevel="0" collapsed="false">
      <c r="B32" s="15" t="s">
        <v>476</v>
      </c>
      <c r="C32" s="9" t="s">
        <v>453</v>
      </c>
      <c r="D32" s="9"/>
      <c r="E32" s="9"/>
      <c r="F32" s="9"/>
      <c r="G32" s="9"/>
      <c r="H32" s="10" t="n">
        <f aca="false">H31+D32-G32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25884.15</v>
      </c>
      <c r="U32" s="6"/>
      <c r="V32" s="6"/>
      <c r="W32" s="6"/>
      <c r="X32" s="6" t="n">
        <v>234</v>
      </c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38060.02</v>
      </c>
    </row>
    <row r="33" customFormat="false" ht="15" hidden="false" customHeight="false" outlineLevel="0" collapsed="false">
      <c r="B33" s="15" t="s">
        <v>477</v>
      </c>
      <c r="C33" s="9" t="s">
        <v>32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25884.15</v>
      </c>
      <c r="U33" s="6"/>
      <c r="V33" s="6"/>
      <c r="W33" s="6"/>
      <c r="X33" s="6"/>
      <c r="Y33" s="6" t="n">
        <v>3950</v>
      </c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42010.02</v>
      </c>
    </row>
    <row r="34" customFormat="false" ht="15" hidden="false" customHeight="false" outlineLevel="0" collapsed="false">
      <c r="B34" s="15" t="s">
        <v>478</v>
      </c>
      <c r="C34" s="9" t="s">
        <v>32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/>
      <c r="L34" s="6"/>
      <c r="M34" s="6" t="n">
        <v>7726</v>
      </c>
      <c r="N34" s="6"/>
      <c r="O34" s="6"/>
      <c r="P34" s="6"/>
      <c r="Q34" s="6"/>
      <c r="R34" s="6"/>
      <c r="S34" s="6"/>
      <c r="T34" s="6" t="n">
        <f aca="false">T33+(I34+L34+M34+P34+Q34+R34)-(J34+K34+N34+O34+S34)</f>
        <v>33610.15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42010.02</v>
      </c>
    </row>
    <row r="35" customFormat="false" ht="15" hidden="false" customHeight="false" outlineLevel="0" collapsed="false">
      <c r="B35" s="15" t="s">
        <v>478</v>
      </c>
      <c r="C35" s="9" t="s">
        <v>32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 t="n">
        <v>6181</v>
      </c>
      <c r="N35" s="6"/>
      <c r="O35" s="6"/>
      <c r="P35" s="6"/>
      <c r="Q35" s="6"/>
      <c r="R35" s="6"/>
      <c r="S35" s="6"/>
      <c r="T35" s="6" t="n">
        <f aca="false">T34+(I35+L35+M35+P35+Q35+R35)-(J35+K35+N35+O35+S35)</f>
        <v>39791.15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42010.02</v>
      </c>
    </row>
    <row r="36" customFormat="false" ht="15" hidden="false" customHeight="false" outlineLevel="0" collapsed="false">
      <c r="B36" s="15" t="s">
        <v>478</v>
      </c>
      <c r="C36" s="9" t="s">
        <v>32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 t="n">
        <v>7334</v>
      </c>
      <c r="N36" s="6"/>
      <c r="O36" s="6"/>
      <c r="P36" s="6"/>
      <c r="Q36" s="6"/>
      <c r="R36" s="6"/>
      <c r="S36" s="6"/>
      <c r="T36" s="6" t="n">
        <f aca="false">T35+(I36+L36+M36+P36+Q36+R36)-(J36+K36+N36+O36+S36)</f>
        <v>47125.15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42010.02</v>
      </c>
    </row>
    <row r="37" customFormat="false" ht="15" hidden="false" customHeight="false" outlineLevel="0" collapsed="false">
      <c r="B37" s="15" t="s">
        <v>478</v>
      </c>
      <c r="C37" s="9" t="s">
        <v>32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 t="n">
        <v>518</v>
      </c>
      <c r="N37" s="6"/>
      <c r="O37" s="6"/>
      <c r="P37" s="6"/>
      <c r="Q37" s="6"/>
      <c r="R37" s="6"/>
      <c r="S37" s="6"/>
      <c r="T37" s="6" t="n">
        <f aca="false">T36+(I37+L37+M37+P37+Q37+R37)-(J37+K37+N37+O37+S37)</f>
        <v>47643.15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42010.02</v>
      </c>
    </row>
    <row r="38" customFormat="false" ht="15" hidden="false" customHeight="false" outlineLevel="0" collapsed="false">
      <c r="B38" s="15" t="s">
        <v>479</v>
      </c>
      <c r="C38" s="9" t="s">
        <v>480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47643.15</v>
      </c>
      <c r="U38" s="6"/>
      <c r="V38" s="6" t="n">
        <v>2000</v>
      </c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40010.02</v>
      </c>
    </row>
    <row r="39" customFormat="false" ht="15" hidden="false" customHeight="false" outlineLevel="0" collapsed="false">
      <c r="B39" s="15" t="s">
        <v>481</v>
      </c>
      <c r="C39" s="9" t="s">
        <v>466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47643.15</v>
      </c>
      <c r="U39" s="6"/>
      <c r="V39" s="6" t="n">
        <v>13300</v>
      </c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26710.02</v>
      </c>
    </row>
    <row r="40" customFormat="false" ht="15" hidden="false" customHeight="false" outlineLevel="0" collapsed="false">
      <c r="B40" s="15" t="s">
        <v>481</v>
      </c>
      <c r="C40" s="9" t="s">
        <v>457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47643.15</v>
      </c>
      <c r="U40" s="6" t="n">
        <v>2000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28710.02</v>
      </c>
    </row>
    <row r="41" customFormat="false" ht="15" hidden="false" customHeight="false" outlineLevel="0" collapsed="false">
      <c r="B41" s="15" t="s">
        <v>481</v>
      </c>
      <c r="C41" s="9" t="s">
        <v>3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 t="n">
        <v>-45500</v>
      </c>
      <c r="Q41" s="6"/>
      <c r="R41" s="6"/>
      <c r="S41" s="6"/>
      <c r="T41" s="6" t="n">
        <f aca="false">T40+(I41+L41+M41+P41+Q41+R41)-(J41+K41+N41+O41+S41)</f>
        <v>2143.14999999999</v>
      </c>
      <c r="U41" s="6"/>
      <c r="V41" s="6"/>
      <c r="W41" s="6"/>
      <c r="X41" s="6"/>
      <c r="Y41" s="6"/>
      <c r="Z41" s="6"/>
      <c r="AA41" s="6"/>
      <c r="AB41" s="6" t="n">
        <v>45500</v>
      </c>
      <c r="AC41" s="6"/>
      <c r="AD41" s="6"/>
      <c r="AE41" s="6"/>
      <c r="AF41" s="6" t="n">
        <f aca="false">AF40+(U41+X41+Y41+AB41+AC41+AD41)-(V41+W41+Z41+AA41+AE41)</f>
        <v>74210.02</v>
      </c>
    </row>
    <row r="42" customFormat="false" ht="15" hidden="false" customHeight="false" outlineLevel="0" collapsed="false">
      <c r="B42" s="15" t="s">
        <v>482</v>
      </c>
      <c r="C42" s="9" t="s">
        <v>453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/>
      <c r="L42" s="6" t="n">
        <v>191</v>
      </c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2334.14999999999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74210.02</v>
      </c>
    </row>
    <row r="43" customFormat="false" ht="15" hidden="false" customHeight="false" outlineLevel="0" collapsed="false">
      <c r="B43" s="15" t="s">
        <v>483</v>
      </c>
      <c r="C43" s="9" t="s">
        <v>32</v>
      </c>
      <c r="D43" s="9"/>
      <c r="E43" s="9"/>
      <c r="F43" s="9"/>
      <c r="G43" s="9"/>
      <c r="H43" s="10" t="n">
        <f aca="false">H42+D43-G43</f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2334.14999999999</v>
      </c>
      <c r="U43" s="6"/>
      <c r="V43" s="6"/>
      <c r="W43" s="6"/>
      <c r="X43" s="6"/>
      <c r="Y43" s="6" t="n">
        <v>1445</v>
      </c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75655.02</v>
      </c>
    </row>
    <row r="44" customFormat="false" ht="15" hidden="false" customHeight="false" outlineLevel="0" collapsed="false">
      <c r="B44" s="15" t="s">
        <v>483</v>
      </c>
      <c r="C44" s="9" t="s">
        <v>466</v>
      </c>
      <c r="D44" s="9"/>
      <c r="E44" s="9"/>
      <c r="F44" s="9"/>
      <c r="G44" s="9"/>
      <c r="H44" s="10" t="n">
        <f aca="false">H43+D44-G44</f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2334.14999999999</v>
      </c>
      <c r="U44" s="6"/>
      <c r="V44" s="6" t="n">
        <v>1400</v>
      </c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74255.02</v>
      </c>
    </row>
    <row r="45" customFormat="false" ht="15" hidden="false" customHeight="false" outlineLevel="0" collapsed="false">
      <c r="B45" s="15" t="s">
        <v>484</v>
      </c>
      <c r="C45" s="9" t="s">
        <v>340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2334.14999999999</v>
      </c>
      <c r="U45" s="6"/>
      <c r="V45" s="6" t="n">
        <v>5000</v>
      </c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69255.02</v>
      </c>
    </row>
    <row r="46" customFormat="false" ht="15" hidden="false" customHeight="false" outlineLevel="0" collapsed="false">
      <c r="B46" s="15" t="s">
        <v>485</v>
      </c>
      <c r="C46" s="9" t="s">
        <v>457</v>
      </c>
      <c r="D46" s="9"/>
      <c r="E46" s="9"/>
      <c r="F46" s="9"/>
      <c r="G46" s="9"/>
      <c r="H46" s="10" t="n">
        <f aca="false">H45+D46-G46</f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2334.14999999999</v>
      </c>
      <c r="U46" s="6" t="n">
        <v>5000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74255.02</v>
      </c>
    </row>
    <row r="47" customFormat="false" ht="15" hidden="false" customHeight="false" outlineLevel="0" collapsed="false">
      <c r="B47" s="15" t="s">
        <v>486</v>
      </c>
      <c r="C47" s="9" t="s">
        <v>32</v>
      </c>
      <c r="D47" s="9"/>
      <c r="E47" s="9"/>
      <c r="F47" s="9"/>
      <c r="G47" s="9"/>
      <c r="H47" s="10" t="n">
        <f aca="false">H46+D47-G47</f>
        <v>0</v>
      </c>
      <c r="I47" s="6"/>
      <c r="J47" s="6"/>
      <c r="K47" s="6"/>
      <c r="L47" s="6"/>
      <c r="M47" s="6" t="n">
        <v>518</v>
      </c>
      <c r="N47" s="6"/>
      <c r="O47" s="6"/>
      <c r="P47" s="6"/>
      <c r="Q47" s="6"/>
      <c r="R47" s="6"/>
      <c r="S47" s="6"/>
      <c r="T47" s="6" t="n">
        <f aca="false">T46+(I47+L47+M47+P47+Q47+R47)-(J47+K47+N47+O47+S47)</f>
        <v>2852.14999999999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74255.02</v>
      </c>
    </row>
    <row r="48" customFormat="false" ht="15" hidden="false" customHeight="false" outlineLevel="0" collapsed="false">
      <c r="B48" s="15" t="s">
        <v>487</v>
      </c>
      <c r="C48" s="9" t="s">
        <v>480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2852.14999999999</v>
      </c>
      <c r="U48" s="6"/>
      <c r="V48" s="6" t="n">
        <v>2000</v>
      </c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72255.02</v>
      </c>
    </row>
    <row r="49" customFormat="false" ht="15" hidden="false" customHeight="false" outlineLevel="0" collapsed="false">
      <c r="B49" s="15" t="s">
        <v>488</v>
      </c>
      <c r="C49" s="9" t="s">
        <v>32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2852.14999999999</v>
      </c>
      <c r="U49" s="6"/>
      <c r="V49" s="6"/>
      <c r="W49" s="6"/>
      <c r="X49" s="6"/>
      <c r="Y49" s="6" t="n">
        <v>9018</v>
      </c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81273.02</v>
      </c>
    </row>
    <row r="50" customFormat="false" ht="15" hidden="false" customHeight="false" outlineLevel="0" collapsed="false">
      <c r="B50" s="15" t="s">
        <v>489</v>
      </c>
      <c r="C50" s="9" t="s">
        <v>490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2852.14999999999</v>
      </c>
      <c r="U50" s="6" t="n">
        <v>2500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83773.02</v>
      </c>
    </row>
    <row r="51" customFormat="false" ht="15" hidden="false" customHeight="false" outlineLevel="0" collapsed="false">
      <c r="B51" s="15" t="s">
        <v>491</v>
      </c>
      <c r="C51" s="9" t="s">
        <v>490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2852.14999999999</v>
      </c>
      <c r="U51" s="6" t="n">
        <v>3750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87523.02</v>
      </c>
    </row>
    <row r="52" customFormat="false" ht="15" hidden="false" customHeight="false" outlineLevel="0" collapsed="false">
      <c r="B52" s="15" t="s">
        <v>492</v>
      </c>
      <c r="C52" s="9" t="s">
        <v>32</v>
      </c>
      <c r="D52" s="9"/>
      <c r="E52" s="9"/>
      <c r="F52" s="9"/>
      <c r="G52" s="9"/>
      <c r="H52" s="10" t="n">
        <f aca="false">H51+D52-G52</f>
        <v>0</v>
      </c>
      <c r="I52" s="6"/>
      <c r="J52" s="6"/>
      <c r="K52" s="6"/>
      <c r="L52" s="6"/>
      <c r="M52" s="6" t="n">
        <v>518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3370.14999999999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87523.02</v>
      </c>
    </row>
    <row r="53" customFormat="false" ht="15" hidden="false" customHeight="false" outlineLevel="0" collapsed="false">
      <c r="B53" s="15" t="s">
        <v>493</v>
      </c>
      <c r="C53" s="9" t="s">
        <v>340</v>
      </c>
      <c r="D53" s="9"/>
      <c r="E53" s="9"/>
      <c r="F53" s="9"/>
      <c r="G53" s="9"/>
      <c r="H53" s="10" t="n">
        <f aca="false">H52+D53-G53</f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3370.14999999999</v>
      </c>
      <c r="U53" s="6"/>
      <c r="V53" s="6" t="n">
        <v>2000</v>
      </c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85523.02</v>
      </c>
    </row>
    <row r="54" customFormat="false" ht="15" hidden="false" customHeight="false" outlineLevel="0" collapsed="false">
      <c r="B54" s="15" t="s">
        <v>493</v>
      </c>
      <c r="C54" s="9" t="s">
        <v>80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3370.14999999999</v>
      </c>
      <c r="U54" s="6" t="n">
        <v>10000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95523.02</v>
      </c>
    </row>
    <row r="55" customFormat="false" ht="15" hidden="false" customHeight="false" outlineLevel="0" collapsed="false">
      <c r="B55" s="15" t="s">
        <v>494</v>
      </c>
      <c r="C55" s="9" t="s">
        <v>457</v>
      </c>
      <c r="D55" s="9"/>
      <c r="E55" s="9"/>
      <c r="F55" s="9"/>
      <c r="G55" s="9"/>
      <c r="H55" s="10" t="n">
        <f aca="false">H54+D55-G55</f>
        <v>0</v>
      </c>
      <c r="I55" s="6" t="n">
        <v>5000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8370.14999999999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95523.02</v>
      </c>
    </row>
    <row r="56" customFormat="false" ht="15" hidden="false" customHeight="false" outlineLevel="0" collapsed="false">
      <c r="B56" s="15" t="s">
        <v>495</v>
      </c>
      <c r="C56" s="9" t="s">
        <v>496</v>
      </c>
      <c r="D56" s="9"/>
      <c r="E56" s="9"/>
      <c r="F56" s="9"/>
      <c r="G56" s="9"/>
      <c r="H56" s="10" t="n">
        <f aca="false">H55+D56-G56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8370.14999999999</v>
      </c>
      <c r="U56" s="6" t="n">
        <v>10000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105523.02</v>
      </c>
    </row>
    <row r="57" customFormat="false" ht="15" hidden="false" customHeight="false" outlineLevel="0" collapsed="false">
      <c r="B57" s="15" t="s">
        <v>497</v>
      </c>
      <c r="C57" s="9" t="s">
        <v>58</v>
      </c>
      <c r="D57" s="9"/>
      <c r="E57" s="9"/>
      <c r="F57" s="9"/>
      <c r="G57" s="9"/>
      <c r="H57" s="10" t="n">
        <f aca="false">H56+D57-G57</f>
        <v>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8370.14999999999</v>
      </c>
      <c r="U57" s="6"/>
      <c r="V57" s="6" t="n">
        <v>10000</v>
      </c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95523.02</v>
      </c>
    </row>
    <row r="58" customFormat="false" ht="15" hidden="false" customHeight="false" outlineLevel="0" collapsed="false">
      <c r="B58" s="15" t="s">
        <v>498</v>
      </c>
      <c r="C58" s="9" t="s">
        <v>499</v>
      </c>
      <c r="D58" s="9"/>
      <c r="E58" s="9"/>
      <c r="F58" s="9"/>
      <c r="G58" s="9"/>
      <c r="H58" s="10" t="n">
        <f aca="false">H57+D58-G58</f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8370.14999999999</v>
      </c>
      <c r="U58" s="6" t="n">
        <v>10000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105523.02</v>
      </c>
    </row>
    <row r="59" customFormat="false" ht="15" hidden="false" customHeight="false" outlineLevel="0" collapsed="false">
      <c r="B59" s="15" t="s">
        <v>498</v>
      </c>
      <c r="C59" s="9" t="s">
        <v>500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8370.14999999999</v>
      </c>
      <c r="U59" s="6" t="n">
        <v>10000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115523.02</v>
      </c>
    </row>
    <row r="60" customFormat="false" ht="15" hidden="false" customHeight="false" outlineLevel="0" collapsed="false">
      <c r="B60" s="15" t="s">
        <v>501</v>
      </c>
      <c r="C60" s="9" t="s">
        <v>502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8370.14999999999</v>
      </c>
      <c r="U60" s="6" t="n">
        <v>10000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125523.02</v>
      </c>
    </row>
    <row r="61" customFormat="false" ht="15" hidden="false" customHeight="false" outlineLevel="0" collapsed="false">
      <c r="B61" s="15" t="s">
        <v>503</v>
      </c>
      <c r="C61" s="9" t="s">
        <v>504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8370.14999999999</v>
      </c>
      <c r="U61" s="6"/>
      <c r="V61" s="6" t="n">
        <v>11200</v>
      </c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114323.02</v>
      </c>
    </row>
    <row r="62" customFormat="false" ht="15" hidden="false" customHeight="false" outlineLevel="0" collapsed="false">
      <c r="B62" s="15" t="s">
        <v>505</v>
      </c>
      <c r="C62" s="9" t="s">
        <v>32</v>
      </c>
      <c r="D62" s="9"/>
      <c r="E62" s="9"/>
      <c r="F62" s="9"/>
      <c r="G62" s="9"/>
      <c r="H62" s="10" t="n">
        <f aca="false">H61+D62-G62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8370.14999999999</v>
      </c>
      <c r="U62" s="6"/>
      <c r="V62" s="6"/>
      <c r="W62" s="6"/>
      <c r="X62" s="6"/>
      <c r="Y62" s="6" t="n">
        <v>2515</v>
      </c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116838.02</v>
      </c>
    </row>
    <row r="63" customFormat="false" ht="15" hidden="false" customHeight="false" outlineLevel="0" collapsed="false">
      <c r="B63" s="15" t="s">
        <v>506</v>
      </c>
      <c r="C63" s="9" t="s">
        <v>474</v>
      </c>
      <c r="D63" s="9"/>
      <c r="E63" s="9"/>
      <c r="F63" s="9"/>
      <c r="G63" s="9"/>
      <c r="H63" s="10" t="n">
        <f aca="false">H62+D63-G63</f>
        <v>0</v>
      </c>
      <c r="I63" s="6"/>
      <c r="J63" s="6"/>
      <c r="K63" s="6" t="n">
        <v>17.7</v>
      </c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8352.44999999999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116838.02</v>
      </c>
    </row>
    <row r="64" customFormat="false" ht="15" hidden="false" customHeight="false" outlineLevel="0" collapsed="false">
      <c r="B64" s="15" t="s">
        <v>507</v>
      </c>
      <c r="C64" s="9" t="s">
        <v>32</v>
      </c>
      <c r="D64" s="9"/>
      <c r="E64" s="9"/>
      <c r="F64" s="9"/>
      <c r="G64" s="9"/>
      <c r="H64" s="10" t="n">
        <f aca="false">H63+D64-G64</f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8352.44999999999</v>
      </c>
      <c r="U64" s="6"/>
      <c r="V64" s="6"/>
      <c r="W64" s="6"/>
      <c r="X64" s="6"/>
      <c r="Y64" s="6" t="n">
        <v>2640</v>
      </c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119478.02</v>
      </c>
    </row>
    <row r="65" customFormat="false" ht="15" hidden="false" customHeight="false" outlineLevel="0" collapsed="false">
      <c r="B65" s="15" t="s">
        <v>508</v>
      </c>
      <c r="C65" s="9" t="s">
        <v>480</v>
      </c>
      <c r="D65" s="9"/>
      <c r="E65" s="9"/>
      <c r="F65" s="9"/>
      <c r="G65" s="9"/>
      <c r="H65" s="10" t="n">
        <f aca="false">H64+D65-G65</f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8352.44999999999</v>
      </c>
      <c r="U65" s="6" t="n">
        <v>0</v>
      </c>
      <c r="V65" s="6" t="n">
        <v>5000</v>
      </c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114478.02</v>
      </c>
    </row>
    <row r="66" customFormat="false" ht="15" hidden="false" customHeight="false" outlineLevel="0" collapsed="false">
      <c r="B66" s="15" t="s">
        <v>509</v>
      </c>
      <c r="C66" s="9" t="s">
        <v>453</v>
      </c>
      <c r="D66" s="9"/>
      <c r="E66" s="9"/>
      <c r="F66" s="9"/>
      <c r="G66" s="9"/>
      <c r="H66" s="10" t="n">
        <f aca="false">H65+D66-G66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8352.44999999999</v>
      </c>
      <c r="U66" s="6"/>
      <c r="V66" s="6"/>
      <c r="W66" s="6"/>
      <c r="X66" s="6" t="n">
        <v>551</v>
      </c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115029.02</v>
      </c>
    </row>
    <row r="67" customFormat="false" ht="15" hidden="false" customHeight="false" outlineLevel="0" collapsed="false">
      <c r="B67" s="15" t="s">
        <v>510</v>
      </c>
      <c r="C67" s="9" t="s">
        <v>471</v>
      </c>
      <c r="D67" s="9"/>
      <c r="E67" s="9"/>
      <c r="F67" s="9"/>
      <c r="G67" s="9"/>
      <c r="H67" s="10" t="n">
        <f aca="false">H66+D67-G67</f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8352.44999999999</v>
      </c>
      <c r="U67" s="6"/>
      <c r="V67" s="6" t="n">
        <v>9800</v>
      </c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105229.02</v>
      </c>
    </row>
    <row r="68" customFormat="false" ht="15" hidden="false" customHeight="false" outlineLevel="0" collapsed="false">
      <c r="B68" s="15" t="s">
        <v>511</v>
      </c>
      <c r="C68" s="9" t="s">
        <v>32</v>
      </c>
      <c r="D68" s="9"/>
      <c r="E68" s="9"/>
      <c r="F68" s="9"/>
      <c r="G68" s="9"/>
      <c r="H68" s="10" t="n">
        <f aca="false">H67+D68-G68</f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8352.44999999999</v>
      </c>
      <c r="U68" s="6"/>
      <c r="V68" s="6"/>
      <c r="W68" s="6"/>
      <c r="X68" s="6"/>
      <c r="Y68" s="6" t="n">
        <v>3954</v>
      </c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109183.02</v>
      </c>
    </row>
    <row r="69" customFormat="false" ht="15" hidden="false" customHeight="false" outlineLevel="0" collapsed="false">
      <c r="B69" s="15" t="s">
        <v>512</v>
      </c>
      <c r="C69" s="9" t="s">
        <v>70</v>
      </c>
      <c r="D69" s="9"/>
      <c r="E69" s="9"/>
      <c r="F69" s="9"/>
      <c r="G69" s="9"/>
      <c r="H69" s="10" t="n">
        <f aca="false">H68+D69-G69</f>
        <v>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8352.44999999999</v>
      </c>
      <c r="U69" s="6"/>
      <c r="V69" s="6" t="n">
        <v>28000</v>
      </c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81183.02</v>
      </c>
    </row>
    <row r="70" customFormat="false" ht="15" hidden="false" customHeight="false" outlineLevel="0" collapsed="false">
      <c r="B70" s="15" t="s">
        <v>512</v>
      </c>
      <c r="C70" s="9" t="s">
        <v>32</v>
      </c>
      <c r="D70" s="9"/>
      <c r="E70" s="9"/>
      <c r="F70" s="9"/>
      <c r="G70" s="9"/>
      <c r="H70" s="10" t="n">
        <f aca="false">H69+D70-G70</f>
        <v>0</v>
      </c>
      <c r="I70" s="6"/>
      <c r="J70" s="6"/>
      <c r="K70" s="6"/>
      <c r="L70" s="6"/>
      <c r="M70" s="6" t="n">
        <v>5307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13659.45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81183.02</v>
      </c>
    </row>
    <row r="71" customFormat="false" ht="15" hidden="false" customHeight="false" outlineLevel="0" collapsed="false">
      <c r="B71" s="15" t="s">
        <v>512</v>
      </c>
      <c r="C71" s="9" t="s">
        <v>32</v>
      </c>
      <c r="D71" s="9"/>
      <c r="E71" s="9"/>
      <c r="F71" s="9"/>
      <c r="G71" s="9"/>
      <c r="H71" s="10" t="n">
        <f aca="false">H70+D71-G71</f>
        <v>0</v>
      </c>
      <c r="I71" s="6"/>
      <c r="J71" s="6"/>
      <c r="K71" s="6"/>
      <c r="L71" s="6"/>
      <c r="M71" s="6" t="n">
        <v>5782</v>
      </c>
      <c r="N71" s="6"/>
      <c r="O71" s="6"/>
      <c r="P71" s="6"/>
      <c r="Q71" s="6"/>
      <c r="R71" s="6"/>
      <c r="S71" s="6"/>
      <c r="T71" s="6" t="n">
        <f aca="false">T70+(I71+L71+M71+P71+Q71+R71)-(J71+K71+N71+O71+S71)</f>
        <v>19441.45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81183.02</v>
      </c>
    </row>
    <row r="72" customFormat="false" ht="15" hidden="false" customHeight="false" outlineLevel="0" collapsed="false">
      <c r="B72" s="15" t="s">
        <v>512</v>
      </c>
      <c r="C72" s="9" t="s">
        <v>32</v>
      </c>
      <c r="D72" s="9"/>
      <c r="E72" s="9"/>
      <c r="F72" s="9"/>
      <c r="G72" s="9"/>
      <c r="H72" s="10" t="n">
        <f aca="false">H71+D72-G72</f>
        <v>0</v>
      </c>
      <c r="I72" s="6"/>
      <c r="J72" s="6"/>
      <c r="K72" s="6"/>
      <c r="L72" s="6"/>
      <c r="M72" s="6" t="n">
        <v>6865</v>
      </c>
      <c r="N72" s="6"/>
      <c r="O72" s="6"/>
      <c r="P72" s="6"/>
      <c r="Q72" s="6"/>
      <c r="R72" s="6"/>
      <c r="S72" s="6"/>
      <c r="T72" s="6" t="n">
        <f aca="false">T71+(I72+L72+M72+P72+Q72+R72)-(J72+K72+N72+O72+S72)</f>
        <v>26306.45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81183.02</v>
      </c>
    </row>
    <row r="73" customFormat="false" ht="15" hidden="false" customHeight="false" outlineLevel="0" collapsed="false">
      <c r="B73" s="15" t="s">
        <v>512</v>
      </c>
      <c r="C73" s="9" t="s">
        <v>32</v>
      </c>
      <c r="D73" s="9"/>
      <c r="E73" s="9"/>
      <c r="F73" s="9"/>
      <c r="G73" s="9"/>
      <c r="H73" s="10" t="n">
        <f aca="false">H72+D73-G73</f>
        <v>0</v>
      </c>
      <c r="I73" s="6"/>
      <c r="J73" s="6"/>
      <c r="K73" s="6"/>
      <c r="L73" s="6"/>
      <c r="M73" s="6" t="n">
        <v>479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26785.45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81183.02</v>
      </c>
    </row>
    <row r="74" customFormat="false" ht="15" hidden="false" customHeight="false" outlineLevel="0" collapsed="false">
      <c r="B74" s="15" t="s">
        <v>513</v>
      </c>
      <c r="C74" s="9" t="s">
        <v>453</v>
      </c>
      <c r="D74" s="9"/>
      <c r="E74" s="9"/>
      <c r="F74" s="9"/>
      <c r="G74" s="9"/>
      <c r="H74" s="10" t="n">
        <f aca="false">H73+D74-G74</f>
        <v>0</v>
      </c>
      <c r="I74" s="6"/>
      <c r="J74" s="6"/>
      <c r="K74" s="6"/>
      <c r="L74" s="6" t="n">
        <v>46</v>
      </c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26831.45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81183.02</v>
      </c>
    </row>
    <row r="75" customFormat="false" ht="15" hidden="false" customHeight="false" outlineLevel="0" collapsed="false">
      <c r="B75" s="15" t="s">
        <v>514</v>
      </c>
      <c r="C75" s="9" t="s">
        <v>32</v>
      </c>
      <c r="D75" s="9"/>
      <c r="E75" s="9"/>
      <c r="F75" s="9"/>
      <c r="G75" s="9"/>
      <c r="H75" s="10" t="n">
        <f aca="false">H74+D75-G75</f>
        <v>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26831.45</v>
      </c>
      <c r="U75" s="6"/>
      <c r="V75" s="6"/>
      <c r="W75" s="6"/>
      <c r="X75" s="6"/>
      <c r="Y75" s="6" t="n">
        <v>1445</v>
      </c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82628.02</v>
      </c>
    </row>
    <row r="76" customFormat="false" ht="15" hidden="false" customHeight="false" outlineLevel="0" collapsed="false">
      <c r="B76" s="15" t="s">
        <v>514</v>
      </c>
      <c r="C76" s="9" t="s">
        <v>471</v>
      </c>
      <c r="D76" s="9"/>
      <c r="E76" s="9"/>
      <c r="F76" s="9"/>
      <c r="G76" s="9"/>
      <c r="H76" s="10" t="n">
        <f aca="false">H75+D76-G76</f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26831.45</v>
      </c>
      <c r="U76" s="6"/>
      <c r="V76" s="6" t="n">
        <v>1400</v>
      </c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81228.02</v>
      </c>
    </row>
    <row r="77" customFormat="false" ht="15" hidden="false" customHeight="false" outlineLevel="0" collapsed="false">
      <c r="B77" s="15" t="s">
        <v>515</v>
      </c>
      <c r="C77" s="9" t="s">
        <v>516</v>
      </c>
      <c r="D77" s="9"/>
      <c r="E77" s="9"/>
      <c r="F77" s="9"/>
      <c r="G77" s="9"/>
      <c r="H77" s="10" t="n">
        <f aca="false">H76+D77-G77</f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26831.45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 t="n">
        <v>80000</v>
      </c>
      <c r="AF77" s="6" t="n">
        <f aca="false">AF76+(U77+X77+Y77+AB77+AC77+AD77)-(V77+W77+Z77+AA77+AE77)</f>
        <v>1228.02</v>
      </c>
    </row>
    <row r="78" customFormat="false" ht="15" hidden="false" customHeight="false" outlineLevel="0" collapsed="false">
      <c r="B78" s="15" t="s">
        <v>517</v>
      </c>
      <c r="C78" s="9" t="s">
        <v>518</v>
      </c>
      <c r="D78" s="9"/>
      <c r="E78" s="9"/>
      <c r="F78" s="9"/>
      <c r="G78" s="9"/>
      <c r="H78" s="10" t="n">
        <f aca="false">H77+D78-G78</f>
        <v>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26831.45</v>
      </c>
      <c r="U78" s="6" t="n">
        <v>100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1328.02</v>
      </c>
    </row>
    <row r="79" customFormat="false" ht="15" hidden="false" customHeight="false" outlineLevel="0" collapsed="false">
      <c r="B79" s="15" t="s">
        <v>517</v>
      </c>
      <c r="C79" s="9" t="s">
        <v>518</v>
      </c>
      <c r="D79" s="9"/>
      <c r="E79" s="9"/>
      <c r="F79" s="9"/>
      <c r="G79" s="9"/>
      <c r="H79" s="10" t="n">
        <f aca="false">H78+D79-G79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26831.45</v>
      </c>
      <c r="U79" s="6" t="n">
        <v>18000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19328.02</v>
      </c>
    </row>
    <row r="80" customFormat="false" ht="15" hidden="false" customHeight="false" outlineLevel="0" collapsed="false">
      <c r="B80" s="15" t="s">
        <v>517</v>
      </c>
      <c r="C80" s="9" t="s">
        <v>519</v>
      </c>
      <c r="D80" s="9"/>
      <c r="E80" s="9"/>
      <c r="F80" s="9"/>
      <c r="G80" s="9"/>
      <c r="H80" s="10" t="n">
        <f aca="false">H79+D80-G80</f>
        <v>0</v>
      </c>
      <c r="I80" s="6"/>
      <c r="J80" s="6"/>
      <c r="K80" s="6"/>
      <c r="L80" s="6"/>
      <c r="M80" s="6"/>
      <c r="N80" s="6"/>
      <c r="O80" s="6"/>
      <c r="P80" s="6" t="n">
        <v>-22500</v>
      </c>
      <c r="Q80" s="6"/>
      <c r="R80" s="6"/>
      <c r="S80" s="6"/>
      <c r="T80" s="6" t="n">
        <f aca="false">T79+(I80+L80+M80+P80+Q80+R80)-(J80+K80+N80+O80+S80)</f>
        <v>4331.44999999999</v>
      </c>
      <c r="U80" s="6"/>
      <c r="V80" s="6"/>
      <c r="W80" s="6"/>
      <c r="X80" s="6"/>
      <c r="Y80" s="6"/>
      <c r="Z80" s="6"/>
      <c r="AA80" s="6"/>
      <c r="AB80" s="6" t="n">
        <v>22500</v>
      </c>
      <c r="AC80" s="6"/>
      <c r="AD80" s="6"/>
      <c r="AE80" s="6"/>
      <c r="AF80" s="6" t="n">
        <f aca="false">AF79+(U80+X80+Y80+AB80+AC80+AD80)-(V80+W80+Z80+AA80+AE80)</f>
        <v>41828.02</v>
      </c>
    </row>
    <row r="81" customFormat="false" ht="15" hidden="false" customHeight="false" outlineLevel="0" collapsed="false">
      <c r="B81" s="15" t="s">
        <v>520</v>
      </c>
      <c r="C81" s="9" t="s">
        <v>521</v>
      </c>
      <c r="D81" s="9"/>
      <c r="E81" s="9"/>
      <c r="F81" s="9"/>
      <c r="G81" s="9"/>
      <c r="H81" s="10" t="n">
        <f aca="false">H80+D81-G81</f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4331.44999999999</v>
      </c>
      <c r="U81" s="6"/>
      <c r="V81" s="6" t="n">
        <v>40000</v>
      </c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1828.02</v>
      </c>
    </row>
    <row r="82" customFormat="false" ht="15" hidden="false" customHeight="false" outlineLevel="0" collapsed="false">
      <c r="B82" s="15" t="s">
        <v>522</v>
      </c>
      <c r="C82" s="9" t="s">
        <v>174</v>
      </c>
      <c r="D82" s="9"/>
      <c r="E82" s="9"/>
      <c r="F82" s="9"/>
      <c r="G82" s="9"/>
      <c r="H82" s="10" t="n">
        <f aca="false">H81+D82-G82</f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4331.44999999999</v>
      </c>
      <c r="U82" s="6" t="n">
        <v>39000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40828.02</v>
      </c>
    </row>
    <row r="83" customFormat="false" ht="15" hidden="false" customHeight="false" outlineLevel="0" collapsed="false">
      <c r="B83" s="15" t="s">
        <v>522</v>
      </c>
      <c r="C83" s="9" t="s">
        <v>405</v>
      </c>
      <c r="D83" s="9"/>
      <c r="E83" s="9"/>
      <c r="F83" s="9"/>
      <c r="G83" s="9"/>
      <c r="H83" s="10" t="n">
        <f aca="false">H82+D83-G83</f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4331.44999999999</v>
      </c>
      <c r="U83" s="6"/>
      <c r="V83" s="6" t="n">
        <v>20000</v>
      </c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20828.02</v>
      </c>
    </row>
    <row r="84" customFormat="false" ht="15" hidden="false" customHeight="false" outlineLevel="0" collapsed="false">
      <c r="B84" s="15" t="s">
        <v>523</v>
      </c>
      <c r="C84" s="9" t="s">
        <v>450</v>
      </c>
      <c r="D84" s="9"/>
      <c r="E84" s="9"/>
      <c r="F84" s="9"/>
      <c r="G84" s="9"/>
      <c r="H84" s="10" t="n">
        <f aca="false">H83+D84-G84</f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4331.44999999999</v>
      </c>
      <c r="U84" s="6"/>
      <c r="V84" s="6" t="n">
        <v>5000</v>
      </c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15828.02</v>
      </c>
    </row>
    <row r="85" customFormat="false" ht="15" hidden="false" customHeight="false" outlineLevel="0" collapsed="false">
      <c r="B85" s="15" t="s">
        <v>523</v>
      </c>
      <c r="C85" s="9" t="s">
        <v>524</v>
      </c>
      <c r="D85" s="9"/>
      <c r="E85" s="9"/>
      <c r="F85" s="9"/>
      <c r="G85" s="9"/>
      <c r="H85" s="10" t="n">
        <f aca="false">H84+D85-G85</f>
        <v>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4331.44999999999</v>
      </c>
      <c r="U85" s="6" t="n">
        <v>10000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25828.02</v>
      </c>
    </row>
    <row r="86" customFormat="false" ht="15" hidden="false" customHeight="false" outlineLevel="0" collapsed="false">
      <c r="B86" s="15" t="s">
        <v>525</v>
      </c>
      <c r="C86" s="9" t="s">
        <v>252</v>
      </c>
      <c r="D86" s="9"/>
      <c r="E86" s="9"/>
      <c r="F86" s="9"/>
      <c r="G86" s="9"/>
      <c r="H86" s="10" t="n">
        <f aca="false">H85+D86-G86</f>
        <v>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4331.44999999999</v>
      </c>
      <c r="U86" s="6" t="n">
        <v>10000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35828.02</v>
      </c>
    </row>
    <row r="87" customFormat="false" ht="15" hidden="false" customHeight="false" outlineLevel="0" collapsed="false">
      <c r="B87" s="15" t="s">
        <v>525</v>
      </c>
      <c r="C87" s="9" t="s">
        <v>225</v>
      </c>
      <c r="D87" s="9"/>
      <c r="E87" s="9"/>
      <c r="F87" s="9"/>
      <c r="G87" s="9"/>
      <c r="H87" s="10" t="n">
        <f aca="false">H86+D87-G87</f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4331.44999999999</v>
      </c>
      <c r="U87" s="6"/>
      <c r="V87" s="6" t="n">
        <v>7500</v>
      </c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28328.02</v>
      </c>
    </row>
    <row r="88" customFormat="false" ht="15" hidden="false" customHeight="false" outlineLevel="0" collapsed="false">
      <c r="B88" s="15" t="s">
        <v>525</v>
      </c>
      <c r="C88" s="9" t="s">
        <v>526</v>
      </c>
      <c r="D88" s="9"/>
      <c r="E88" s="9"/>
      <c r="F88" s="9"/>
      <c r="G88" s="9"/>
      <c r="H88" s="10" t="n">
        <f aca="false">H87+D88-G88</f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4331.44999999999</v>
      </c>
      <c r="U88" s="6" t="n">
        <v>10000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38328.02</v>
      </c>
    </row>
    <row r="89" customFormat="false" ht="15" hidden="false" customHeight="false" outlineLevel="0" collapsed="false">
      <c r="B89" s="15" t="s">
        <v>527</v>
      </c>
      <c r="C89" s="9" t="s">
        <v>255</v>
      </c>
      <c r="D89" s="9"/>
      <c r="E89" s="9"/>
      <c r="F89" s="9"/>
      <c r="G89" s="9"/>
      <c r="H89" s="10" t="n">
        <f aca="false">H88+D89-G89</f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4331.44999999999</v>
      </c>
      <c r="U89" s="6" t="n">
        <v>1500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39828.02</v>
      </c>
    </row>
    <row r="90" customFormat="false" ht="15" hidden="false" customHeight="false" outlineLevel="0" collapsed="false">
      <c r="B90" s="15" t="s">
        <v>528</v>
      </c>
      <c r="C90" s="9" t="s">
        <v>32</v>
      </c>
      <c r="D90" s="9"/>
      <c r="E90" s="9"/>
      <c r="F90" s="9"/>
      <c r="G90" s="9"/>
      <c r="H90" s="10" t="n">
        <f aca="false">H89+D90-G90</f>
        <v>0</v>
      </c>
      <c r="I90" s="6"/>
      <c r="J90" s="6"/>
      <c r="K90" s="6"/>
      <c r="L90" s="6"/>
      <c r="M90" s="6" t="n">
        <v>479</v>
      </c>
      <c r="N90" s="6"/>
      <c r="O90" s="6"/>
      <c r="P90" s="6"/>
      <c r="Q90" s="6"/>
      <c r="R90" s="6"/>
      <c r="S90" s="6"/>
      <c r="T90" s="6" t="n">
        <f aca="false">T89+(I90+L90+M90+P90+Q90+R90)-(J90+K90+N90+O90+S90)</f>
        <v>4810.44999999999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39828.02</v>
      </c>
    </row>
    <row r="91" customFormat="false" ht="15" hidden="false" customHeight="false" outlineLevel="0" collapsed="false">
      <c r="B91" s="15" t="s">
        <v>529</v>
      </c>
      <c r="C91" s="9" t="s">
        <v>252</v>
      </c>
      <c r="D91" s="9"/>
      <c r="E91" s="9"/>
      <c r="F91" s="9"/>
      <c r="G91" s="9"/>
      <c r="H91" s="10" t="n">
        <f aca="false">H90+D91-G91</f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4810.44999999999</v>
      </c>
      <c r="U91" s="6" t="n">
        <v>25000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64828.02</v>
      </c>
    </row>
    <row r="92" customFormat="false" ht="15" hidden="false" customHeight="false" outlineLevel="0" collapsed="false">
      <c r="B92" s="15" t="s">
        <v>530</v>
      </c>
      <c r="C92" s="9" t="s">
        <v>32</v>
      </c>
      <c r="D92" s="9"/>
      <c r="E92" s="9"/>
      <c r="F92" s="9"/>
      <c r="G92" s="9"/>
      <c r="H92" s="10" t="n">
        <f aca="false">H91+D92-G92</f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4810.44999999999</v>
      </c>
      <c r="U92" s="6"/>
      <c r="V92" s="6"/>
      <c r="W92" s="6"/>
      <c r="X92" s="6"/>
      <c r="Y92" s="6" t="n">
        <v>9018</v>
      </c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73846.02</v>
      </c>
    </row>
    <row r="93" customFormat="false" ht="15" hidden="false" customHeight="false" outlineLevel="0" collapsed="false">
      <c r="B93" s="15" t="s">
        <v>531</v>
      </c>
      <c r="C93" s="9" t="s">
        <v>32</v>
      </c>
      <c r="D93" s="9"/>
      <c r="E93" s="9"/>
      <c r="F93" s="9"/>
      <c r="G93" s="9"/>
      <c r="H93" s="10" t="n">
        <f aca="false">H92+D93-G93</f>
        <v>0</v>
      </c>
      <c r="I93" s="6"/>
      <c r="J93" s="6"/>
      <c r="K93" s="6"/>
      <c r="L93" s="6"/>
      <c r="M93" s="6" t="n">
        <v>479</v>
      </c>
      <c r="N93" s="6"/>
      <c r="O93" s="6"/>
      <c r="P93" s="6"/>
      <c r="Q93" s="6"/>
      <c r="R93" s="6"/>
      <c r="S93" s="6"/>
      <c r="T93" s="6" t="n">
        <f aca="false">T92+(I93+L93+M93+P93+Q93+R93)-(J93+K93+N93+O93+S93)</f>
        <v>5289.44999999999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73846.02</v>
      </c>
    </row>
    <row r="94" customFormat="false" ht="15" hidden="false" customHeight="false" outlineLevel="0" collapsed="false">
      <c r="B94" s="15" t="s">
        <v>532</v>
      </c>
      <c r="C94" s="9" t="s">
        <v>58</v>
      </c>
      <c r="D94" s="9"/>
      <c r="E94" s="9"/>
      <c r="F94" s="9"/>
      <c r="G94" s="9"/>
      <c r="H94" s="10" t="n">
        <f aca="false">H93+D94-G94</f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5289.44999999999</v>
      </c>
      <c r="U94" s="6"/>
      <c r="V94" s="6" t="n">
        <v>12500</v>
      </c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61346.02</v>
      </c>
    </row>
    <row r="95" customFormat="false" ht="15" hidden="false" customHeight="false" outlineLevel="0" collapsed="false">
      <c r="B95" s="15" t="s">
        <v>532</v>
      </c>
      <c r="C95" s="9" t="s">
        <v>471</v>
      </c>
      <c r="D95" s="9"/>
      <c r="E95" s="9"/>
      <c r="F95" s="9"/>
      <c r="G95" s="9"/>
      <c r="H95" s="10" t="n">
        <f aca="false">H94+D95-G95</f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5289.44999999999</v>
      </c>
      <c r="U95" s="6"/>
      <c r="V95" s="6" t="n">
        <v>7500</v>
      </c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53846.02</v>
      </c>
    </row>
    <row r="96" customFormat="false" ht="15" hidden="false" customHeight="false" outlineLevel="0" collapsed="false">
      <c r="B96" s="15" t="s">
        <v>532</v>
      </c>
      <c r="C96" s="9" t="s">
        <v>533</v>
      </c>
      <c r="D96" s="9"/>
      <c r="E96" s="9"/>
      <c r="F96" s="9"/>
      <c r="G96" s="9"/>
      <c r="H96" s="10" t="n">
        <f aca="false">H95+D96-G96</f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5289.44999999999</v>
      </c>
      <c r="U96" s="6"/>
      <c r="V96" s="6" t="n">
        <v>2500</v>
      </c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51346.02</v>
      </c>
    </row>
    <row r="97" customFormat="false" ht="15" hidden="false" customHeight="false" outlineLevel="0" collapsed="false">
      <c r="B97" s="15" t="s">
        <v>532</v>
      </c>
      <c r="C97" s="9" t="s">
        <v>466</v>
      </c>
      <c r="D97" s="9"/>
      <c r="E97" s="9"/>
      <c r="F97" s="9"/>
      <c r="G97" s="9"/>
      <c r="H97" s="10" t="n">
        <f aca="false">H96+D97-G97</f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5289.44999999999</v>
      </c>
      <c r="U97" s="6"/>
      <c r="V97" s="6" t="n">
        <v>10000</v>
      </c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41346.02</v>
      </c>
    </row>
    <row r="98" customFormat="false" ht="15" hidden="false" customHeight="false" outlineLevel="0" collapsed="false">
      <c r="B98" s="15" t="s">
        <v>532</v>
      </c>
      <c r="C98" s="9" t="s">
        <v>225</v>
      </c>
      <c r="D98" s="9"/>
      <c r="E98" s="9"/>
      <c r="F98" s="9"/>
      <c r="G98" s="9"/>
      <c r="H98" s="10" t="n">
        <f aca="false">H97+D98-G98</f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5289.44999999999</v>
      </c>
      <c r="U98" s="6"/>
      <c r="V98" s="6" t="n">
        <v>800</v>
      </c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40546.02</v>
      </c>
    </row>
    <row r="99" customFormat="false" ht="15" hidden="false" customHeight="false" outlineLevel="0" collapsed="false">
      <c r="B99" s="15" t="s">
        <v>534</v>
      </c>
      <c r="C99" s="9" t="s">
        <v>32</v>
      </c>
      <c r="D99" s="9"/>
      <c r="E99" s="9"/>
      <c r="F99" s="9"/>
      <c r="G99" s="9"/>
      <c r="H99" s="10" t="n">
        <f aca="false">H98+D99-G99</f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5289.44999999999</v>
      </c>
      <c r="U99" s="6"/>
      <c r="V99" s="6"/>
      <c r="W99" s="6"/>
      <c r="X99" s="6"/>
      <c r="Y99" s="6" t="n">
        <v>2515</v>
      </c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43061.02</v>
      </c>
    </row>
    <row r="100" customFormat="false" ht="15" hidden="false" customHeight="false" outlineLevel="0" collapsed="false">
      <c r="B100" s="15" t="s">
        <v>534</v>
      </c>
      <c r="C100" s="9" t="s">
        <v>58</v>
      </c>
      <c r="D100" s="9"/>
      <c r="E100" s="9"/>
      <c r="F100" s="9"/>
      <c r="G100" s="9"/>
      <c r="H100" s="10" t="n">
        <f aca="false">H99+D100-G100</f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5289.44999999999</v>
      </c>
      <c r="U100" s="6"/>
      <c r="V100" s="6" t="n">
        <v>2500</v>
      </c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40561.02</v>
      </c>
    </row>
    <row r="101" customFormat="false" ht="15" hidden="false" customHeight="false" outlineLevel="0" collapsed="false">
      <c r="B101" s="15" t="s">
        <v>535</v>
      </c>
      <c r="C101" s="9" t="s">
        <v>474</v>
      </c>
      <c r="D101" s="9"/>
      <c r="E101" s="9"/>
      <c r="F101" s="9"/>
      <c r="G101" s="9"/>
      <c r="H101" s="10" t="n">
        <f aca="false">H100+D101-G101</f>
        <v>0</v>
      </c>
      <c r="I101" s="6"/>
      <c r="J101" s="6"/>
      <c r="K101" s="6" t="n">
        <v>17.7</v>
      </c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5271.74999999999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40561.02</v>
      </c>
    </row>
    <row r="102" customFormat="false" ht="15" hidden="false" customHeight="false" outlineLevel="0" collapsed="false">
      <c r="B102" s="15" t="s">
        <v>536</v>
      </c>
      <c r="C102" s="9" t="s">
        <v>225</v>
      </c>
      <c r="D102" s="9"/>
      <c r="E102" s="9"/>
      <c r="F102" s="9"/>
      <c r="G102" s="9"/>
      <c r="H102" s="10" t="n">
        <f aca="false">H101+D102-G102</f>
        <v>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5271.74999999999</v>
      </c>
      <c r="U102" s="6"/>
      <c r="V102" s="6" t="n">
        <v>400</v>
      </c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40161.02</v>
      </c>
    </row>
    <row r="103" customFormat="false" ht="15" hidden="false" customHeight="false" outlineLevel="0" collapsed="false">
      <c r="B103" s="15" t="s">
        <v>537</v>
      </c>
      <c r="C103" s="9" t="s">
        <v>32</v>
      </c>
      <c r="D103" s="9"/>
      <c r="E103" s="9"/>
      <c r="F103" s="9"/>
      <c r="G103" s="9"/>
      <c r="H103" s="10" t="n">
        <f aca="false">H102+D103-G103</f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5271.74999999999</v>
      </c>
      <c r="U103" s="6"/>
      <c r="V103" s="6"/>
      <c r="W103" s="6"/>
      <c r="X103" s="6"/>
      <c r="Y103" s="6" t="n">
        <v>2358</v>
      </c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42519.02</v>
      </c>
    </row>
    <row r="104" customFormat="false" ht="15" hidden="false" customHeight="false" outlineLevel="0" collapsed="false">
      <c r="B104" s="15" t="s">
        <v>538</v>
      </c>
      <c r="C104" s="9" t="s">
        <v>453</v>
      </c>
      <c r="D104" s="9"/>
      <c r="E104" s="9"/>
      <c r="F104" s="9"/>
      <c r="G104" s="9"/>
      <c r="H104" s="10" t="n">
        <f aca="false">H103+D104-G104</f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5271.74999999999</v>
      </c>
      <c r="U104" s="6"/>
      <c r="V104" s="6"/>
      <c r="W104" s="6"/>
      <c r="X104" s="6" t="n">
        <v>385</v>
      </c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42904.02</v>
      </c>
    </row>
    <row r="105" customFormat="false" ht="15" hidden="false" customHeight="false" outlineLevel="0" collapsed="false">
      <c r="B105" s="15" t="s">
        <v>539</v>
      </c>
      <c r="C105" s="9" t="s">
        <v>70</v>
      </c>
      <c r="D105" s="9"/>
      <c r="E105" s="9"/>
      <c r="F105" s="9"/>
      <c r="G105" s="9"/>
      <c r="H105" s="10" t="n">
        <f aca="false">H104+D105-G105</f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5271.74999999999</v>
      </c>
      <c r="U105" s="6"/>
      <c r="V105" s="6" t="n">
        <v>7500</v>
      </c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35404.02</v>
      </c>
    </row>
    <row r="106" customFormat="false" ht="15" hidden="false" customHeight="false" outlineLevel="0" collapsed="false">
      <c r="B106" s="15" t="s">
        <v>540</v>
      </c>
      <c r="C106" s="9" t="s">
        <v>32</v>
      </c>
      <c r="D106" s="9"/>
      <c r="E106" s="9"/>
      <c r="F106" s="9"/>
      <c r="G106" s="9"/>
      <c r="H106" s="10" t="n">
        <f aca="false">H105+D106-G106</f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5271.74999999999</v>
      </c>
      <c r="U106" s="6"/>
      <c r="V106" s="6"/>
      <c r="W106" s="6"/>
      <c r="X106" s="6"/>
      <c r="Y106" s="6" t="n">
        <v>3954</v>
      </c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39358.02</v>
      </c>
    </row>
    <row r="107" customFormat="false" ht="15" hidden="false" customHeight="false" outlineLevel="0" collapsed="false">
      <c r="B107" s="15" t="s">
        <v>541</v>
      </c>
      <c r="C107" s="9" t="s">
        <v>32</v>
      </c>
      <c r="D107" s="9"/>
      <c r="E107" s="9"/>
      <c r="F107" s="9"/>
      <c r="G107" s="9"/>
      <c r="H107" s="10" t="n">
        <f aca="false">H106+D107-G107</f>
        <v>0</v>
      </c>
      <c r="I107" s="6"/>
      <c r="J107" s="6"/>
      <c r="K107" s="6"/>
      <c r="L107" s="6"/>
      <c r="M107" s="6" t="n">
        <v>7227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12498.75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39358.02</v>
      </c>
    </row>
    <row r="108" customFormat="false" ht="15" hidden="false" customHeight="false" outlineLevel="0" collapsed="false">
      <c r="B108" s="15" t="s">
        <v>541</v>
      </c>
      <c r="C108" s="9" t="s">
        <v>32</v>
      </c>
      <c r="D108" s="9"/>
      <c r="E108" s="9"/>
      <c r="F108" s="9"/>
      <c r="G108" s="9"/>
      <c r="H108" s="10" t="n">
        <f aca="false">H107+D108-G108</f>
        <v>0</v>
      </c>
      <c r="I108" s="6"/>
      <c r="J108" s="6"/>
      <c r="K108" s="6"/>
      <c r="L108" s="6"/>
      <c r="M108" s="6" t="n">
        <v>5782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18280.75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39358.02</v>
      </c>
    </row>
    <row r="109" customFormat="false" ht="15" hidden="false" customHeight="false" outlineLevel="0" collapsed="false">
      <c r="B109" s="15" t="s">
        <v>541</v>
      </c>
      <c r="C109" s="9" t="s">
        <v>32</v>
      </c>
      <c r="D109" s="9"/>
      <c r="E109" s="9"/>
      <c r="F109" s="9"/>
      <c r="G109" s="9"/>
      <c r="H109" s="10" t="n">
        <f aca="false">H108+D109-G109</f>
        <v>0</v>
      </c>
      <c r="I109" s="6"/>
      <c r="J109" s="6"/>
      <c r="K109" s="6"/>
      <c r="L109" s="6"/>
      <c r="M109" s="6" t="n">
        <v>6865</v>
      </c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25145.75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39358.02</v>
      </c>
    </row>
    <row r="110" customFormat="false" ht="15" hidden="false" customHeight="false" outlineLevel="0" collapsed="false">
      <c r="B110" s="15" t="s">
        <v>541</v>
      </c>
      <c r="C110" s="9" t="s">
        <v>32</v>
      </c>
      <c r="D110" s="9"/>
      <c r="E110" s="9"/>
      <c r="F110" s="9"/>
      <c r="G110" s="9"/>
      <c r="H110" s="10" t="n">
        <f aca="false">H109+D110-G110</f>
        <v>0</v>
      </c>
      <c r="I110" s="6"/>
      <c r="J110" s="6"/>
      <c r="K110" s="6"/>
      <c r="L110" s="6"/>
      <c r="M110" s="6" t="n">
        <v>479</v>
      </c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25624.75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39358.02</v>
      </c>
    </row>
    <row r="111" customFormat="false" ht="15" hidden="false" customHeight="false" outlineLevel="0" collapsed="false">
      <c r="B111" s="15" t="s">
        <v>542</v>
      </c>
      <c r="C111" s="9" t="s">
        <v>236</v>
      </c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25624.75</v>
      </c>
      <c r="U111" s="6" t="n">
        <v>120000</v>
      </c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159358.02</v>
      </c>
    </row>
    <row r="112" customFormat="false" ht="15" hidden="false" customHeight="false" outlineLevel="0" collapsed="false">
      <c r="B112" s="15" t="s">
        <v>543</v>
      </c>
      <c r="C112" s="9" t="s">
        <v>453</v>
      </c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 t="n">
        <v>64</v>
      </c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25688.75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159358.02</v>
      </c>
    </row>
    <row r="113" customFormat="false" ht="15" hidden="false" customHeight="false" outlineLevel="0" collapsed="false">
      <c r="B113" s="15" t="s">
        <v>544</v>
      </c>
      <c r="C113" s="9" t="s">
        <v>516</v>
      </c>
      <c r="D113" s="9"/>
      <c r="E113" s="9"/>
      <c r="F113" s="9"/>
      <c r="G113" s="9"/>
      <c r="H113" s="10" t="n">
        <f aca="false">H112+D113-G113</f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25688.75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 t="n">
        <v>150000</v>
      </c>
      <c r="AF113" s="6" t="n">
        <f aca="false">AF112+(U113+X113+Y113+AB113+AC113+AD113)-(V113+W113+Z113+AA113+AE113)</f>
        <v>9358.02000000002</v>
      </c>
    </row>
    <row r="114" customFormat="false" ht="15" hidden="false" customHeight="false" outlineLevel="0" collapsed="false">
      <c r="B114" s="15" t="s">
        <v>545</v>
      </c>
      <c r="C114" s="9" t="s">
        <v>32</v>
      </c>
      <c r="D114" s="9"/>
      <c r="E114" s="9"/>
      <c r="F114" s="9"/>
      <c r="G114" s="9"/>
      <c r="H114" s="10" t="n">
        <f aca="false">H113+D114-G114</f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25688.75</v>
      </c>
      <c r="U114" s="6"/>
      <c r="V114" s="6"/>
      <c r="W114" s="6"/>
      <c r="X114" s="6"/>
      <c r="Y114" s="6" t="n">
        <v>1445</v>
      </c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10803.02</v>
      </c>
    </row>
    <row r="115" customFormat="false" ht="15" hidden="false" customHeight="false" outlineLevel="0" collapsed="false">
      <c r="B115" s="15" t="s">
        <v>546</v>
      </c>
      <c r="C115" s="9" t="s">
        <v>519</v>
      </c>
      <c r="D115" s="9"/>
      <c r="E115" s="9"/>
      <c r="F115" s="9"/>
      <c r="G115" s="9"/>
      <c r="H115" s="10" t="n">
        <f aca="false">H114+D115-G115</f>
        <v>0</v>
      </c>
      <c r="I115" s="6"/>
      <c r="J115" s="6"/>
      <c r="K115" s="6"/>
      <c r="L115" s="6"/>
      <c r="M115" s="6"/>
      <c r="N115" s="6"/>
      <c r="O115" s="6"/>
      <c r="P115" s="6" t="n">
        <v>-23500</v>
      </c>
      <c r="Q115" s="6"/>
      <c r="R115" s="6"/>
      <c r="S115" s="6"/>
      <c r="T115" s="6" t="n">
        <f aca="false">T114+(I115+L115+M115+P115+Q115+R115)-(J115+K115+N115+O115+S115)</f>
        <v>2188.74999999999</v>
      </c>
      <c r="U115" s="6"/>
      <c r="V115" s="6"/>
      <c r="W115" s="6"/>
      <c r="X115" s="6"/>
      <c r="Y115" s="6"/>
      <c r="Z115" s="6"/>
      <c r="AA115" s="6"/>
      <c r="AB115" s="6" t="n">
        <v>23500</v>
      </c>
      <c r="AC115" s="6"/>
      <c r="AD115" s="6"/>
      <c r="AE115" s="6"/>
      <c r="AF115" s="6" t="n">
        <f aca="false">AF114+(U115+X115+Y115+AB115+AC115+AD115)-(V115+W115+Z115+AA115+AE115)</f>
        <v>34303.02</v>
      </c>
    </row>
    <row r="116" customFormat="false" ht="15" hidden="false" customHeight="false" outlineLevel="0" collapsed="false">
      <c r="B116" s="15" t="s">
        <v>547</v>
      </c>
      <c r="C116" s="9" t="s">
        <v>32</v>
      </c>
      <c r="D116" s="9"/>
      <c r="E116" s="9"/>
      <c r="F116" s="9"/>
      <c r="G116" s="9"/>
      <c r="H116" s="10" t="n">
        <f aca="false">H115+D116-G116</f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2188.74999999999</v>
      </c>
      <c r="U116" s="6"/>
      <c r="V116" s="6"/>
      <c r="W116" s="6"/>
      <c r="X116" s="6"/>
      <c r="Y116" s="6" t="n">
        <v>999</v>
      </c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35302.02</v>
      </c>
    </row>
    <row r="117" customFormat="false" ht="15" hidden="false" customHeight="false" outlineLevel="0" collapsed="false">
      <c r="B117" s="15" t="s">
        <v>548</v>
      </c>
      <c r="C117" s="9" t="s">
        <v>225</v>
      </c>
      <c r="D117" s="9"/>
      <c r="E117" s="9"/>
      <c r="F117" s="9"/>
      <c r="G117" s="9"/>
      <c r="H117" s="10" t="n">
        <f aca="false">H116+D117-G117</f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2188.74999999999</v>
      </c>
      <c r="U117" s="6"/>
      <c r="V117" s="6" t="n">
        <v>1200</v>
      </c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34102.02</v>
      </c>
    </row>
    <row r="118" customFormat="false" ht="15" hidden="false" customHeight="false" outlineLevel="0" collapsed="false">
      <c r="B118" s="15" t="s">
        <v>549</v>
      </c>
      <c r="C118" s="9" t="s">
        <v>470</v>
      </c>
      <c r="D118" s="9"/>
      <c r="E118" s="9"/>
      <c r="F118" s="9"/>
      <c r="G118" s="9"/>
      <c r="H118" s="10" t="n">
        <f aca="false">H117+D118-G118</f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2188.74999999999</v>
      </c>
      <c r="U118" s="6" t="n">
        <v>22000</v>
      </c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56102.02</v>
      </c>
    </row>
    <row r="119" customFormat="false" ht="15" hidden="false" customHeight="false" outlineLevel="0" collapsed="false">
      <c r="B119" s="15" t="s">
        <v>550</v>
      </c>
      <c r="C119" s="9" t="s">
        <v>32</v>
      </c>
      <c r="D119" s="9"/>
      <c r="E119" s="9"/>
      <c r="F119" s="9"/>
      <c r="G119" s="9"/>
      <c r="H119" s="10" t="n">
        <f aca="false">H118+D119-G119</f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2188.74999999999</v>
      </c>
      <c r="U119" s="6"/>
      <c r="V119" s="6"/>
      <c r="W119" s="6"/>
      <c r="X119" s="6"/>
      <c r="Y119" s="6" t="n">
        <v>9018</v>
      </c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65120.02</v>
      </c>
    </row>
    <row r="120" customFormat="false" ht="15" hidden="false" customHeight="false" outlineLevel="0" collapsed="false">
      <c r="B120" s="15" t="s">
        <v>550</v>
      </c>
      <c r="C120" s="9" t="s">
        <v>32</v>
      </c>
      <c r="D120" s="9"/>
      <c r="E120" s="9"/>
      <c r="F120" s="9"/>
      <c r="G120" s="9"/>
      <c r="H120" s="10" t="n">
        <f aca="false">H119+D120-G120</f>
        <v>0</v>
      </c>
      <c r="I120" s="6"/>
      <c r="J120" s="6"/>
      <c r="K120" s="6"/>
      <c r="L120" s="6"/>
      <c r="M120" s="6" t="n">
        <v>3623</v>
      </c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5811.74999999999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65120.02</v>
      </c>
    </row>
    <row r="121" customFormat="false" ht="15" hidden="false" customHeight="false" outlineLevel="0" collapsed="false">
      <c r="B121" s="15" t="s">
        <v>551</v>
      </c>
      <c r="C121" s="9" t="s">
        <v>490</v>
      </c>
      <c r="D121" s="9"/>
      <c r="E121" s="9"/>
      <c r="F121" s="9"/>
      <c r="G121" s="9"/>
      <c r="H121" s="10" t="n">
        <f aca="false">H120+D121-G121</f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5811.74999999999</v>
      </c>
      <c r="U121" s="6" t="n">
        <v>25000</v>
      </c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90120.02</v>
      </c>
    </row>
    <row r="122" customFormat="false" ht="15" hidden="false" customHeight="false" outlineLevel="0" collapsed="false">
      <c r="B122" s="15" t="s">
        <v>552</v>
      </c>
      <c r="C122" s="9" t="s">
        <v>553</v>
      </c>
      <c r="D122" s="9"/>
      <c r="E122" s="9"/>
      <c r="F122" s="9"/>
      <c r="G122" s="9"/>
      <c r="H122" s="10" t="n">
        <f aca="false">H121+D122-G122</f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5811.74999999999</v>
      </c>
      <c r="U122" s="6"/>
      <c r="V122" s="6" t="n">
        <v>25000</v>
      </c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65120.02</v>
      </c>
    </row>
    <row r="123" customFormat="false" ht="15" hidden="false" customHeight="false" outlineLevel="0" collapsed="false">
      <c r="B123" s="15" t="s">
        <v>554</v>
      </c>
      <c r="C123" s="9" t="s">
        <v>255</v>
      </c>
      <c r="D123" s="9"/>
      <c r="E123" s="9"/>
      <c r="F123" s="9"/>
      <c r="G123" s="9"/>
      <c r="H123" s="10" t="n">
        <f aca="false">H122+D123-G123</f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5811.74999999999</v>
      </c>
      <c r="U123" s="6" t="n">
        <v>5000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70120.02</v>
      </c>
    </row>
    <row r="124" customFormat="false" ht="15" hidden="false" customHeight="false" outlineLevel="0" collapsed="false">
      <c r="B124" s="15" t="s">
        <v>555</v>
      </c>
      <c r="C124" s="9" t="s">
        <v>466</v>
      </c>
      <c r="D124" s="9"/>
      <c r="E124" s="9"/>
      <c r="F124" s="9"/>
      <c r="G124" s="9"/>
      <c r="H124" s="10" t="n">
        <f aca="false">H123+D124-G124</f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5811.74999999999</v>
      </c>
      <c r="U124" s="6"/>
      <c r="V124" s="6" t="n">
        <v>36000</v>
      </c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34120.02</v>
      </c>
    </row>
    <row r="125" customFormat="false" ht="15" hidden="false" customHeight="false" outlineLevel="0" collapsed="false">
      <c r="B125" s="15" t="s">
        <v>556</v>
      </c>
      <c r="C125" s="9" t="s">
        <v>69</v>
      </c>
      <c r="D125" s="9"/>
      <c r="E125" s="9"/>
      <c r="F125" s="9"/>
      <c r="G125" s="9"/>
      <c r="H125" s="10" t="n">
        <f aca="false">H124+D125-G125</f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5811.74999999999</v>
      </c>
      <c r="U125" s="6"/>
      <c r="V125" s="6" t="n">
        <v>18000</v>
      </c>
      <c r="W125" s="6"/>
      <c r="X125" s="6"/>
      <c r="Y125" s="6"/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16120.02</v>
      </c>
    </row>
    <row r="126" customFormat="false" ht="15" hidden="false" customHeight="false" outlineLevel="0" collapsed="false">
      <c r="B126" s="15" t="s">
        <v>556</v>
      </c>
      <c r="C126" s="9" t="s">
        <v>474</v>
      </c>
      <c r="D126" s="9"/>
      <c r="E126" s="9"/>
      <c r="F126" s="9"/>
      <c r="G126" s="9"/>
      <c r="H126" s="10" t="n">
        <f aca="false">H125+D126-G126</f>
        <v>0</v>
      </c>
      <c r="I126" s="6"/>
      <c r="J126" s="6"/>
      <c r="K126" s="6" t="n">
        <v>17.7</v>
      </c>
      <c r="L126" s="6"/>
      <c r="M126" s="6"/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5794.04999999999</v>
      </c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16120.02</v>
      </c>
    </row>
    <row r="127" customFormat="false" ht="15" hidden="false" customHeight="false" outlineLevel="0" collapsed="false">
      <c r="B127" s="15" t="s">
        <v>557</v>
      </c>
      <c r="C127" s="9" t="s">
        <v>533</v>
      </c>
      <c r="D127" s="9"/>
      <c r="E127" s="9"/>
      <c r="F127" s="9"/>
      <c r="G127" s="9"/>
      <c r="H127" s="10" t="n">
        <f aca="false">H126+D127-G127</f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 t="n">
        <f aca="false">T126+(I127+L127+M127+P127+Q127+R127)-(J127+K127+N127+O127+S127)</f>
        <v>5794.04999999999</v>
      </c>
      <c r="U127" s="6"/>
      <c r="V127" s="6" t="n">
        <v>6400</v>
      </c>
      <c r="W127" s="6"/>
      <c r="X127" s="6"/>
      <c r="Y127" s="6"/>
      <c r="Z127" s="6"/>
      <c r="AA127" s="6"/>
      <c r="AB127" s="6"/>
      <c r="AC127" s="6"/>
      <c r="AD127" s="6"/>
      <c r="AE127" s="6"/>
      <c r="AF127" s="6" t="n">
        <f aca="false">AF126+(U127+X127+Y127+AB127+AC127+AD127)-(V127+W127+Z127+AA127+AE127)</f>
        <v>9720.02000000002</v>
      </c>
    </row>
    <row r="128" customFormat="false" ht="15" hidden="false" customHeight="false" outlineLevel="0" collapsed="false">
      <c r="B128" s="15" t="s">
        <v>557</v>
      </c>
      <c r="C128" s="9" t="s">
        <v>32</v>
      </c>
      <c r="D128" s="9"/>
      <c r="E128" s="9"/>
      <c r="F128" s="9"/>
      <c r="G128" s="9"/>
      <c r="H128" s="10" t="n">
        <f aca="false">H127+D128-G128</f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 t="n">
        <f aca="false">T127+(I128+L128+M128+P128+Q128+R128)-(J128+K128+N128+O128+S128)</f>
        <v>5794.04999999999</v>
      </c>
      <c r="U128" s="6"/>
      <c r="V128" s="6"/>
      <c r="W128" s="6"/>
      <c r="X128" s="6"/>
      <c r="Y128" s="6" t="n">
        <v>2515</v>
      </c>
      <c r="Z128" s="6"/>
      <c r="AA128" s="6"/>
      <c r="AB128" s="6"/>
      <c r="AC128" s="6"/>
      <c r="AD128" s="6"/>
      <c r="AE128" s="6"/>
      <c r="AF128" s="6" t="n">
        <f aca="false">AF127+(U128+X128+Y128+AB128+AC128+AD128)-(V128+W128+Z128+AA128+AE128)</f>
        <v>12235.02</v>
      </c>
    </row>
    <row r="129" customFormat="false" ht="15" hidden="false" customHeight="false" outlineLevel="0" collapsed="false">
      <c r="B129" s="15" t="s">
        <v>558</v>
      </c>
      <c r="C129" s="9" t="s">
        <v>32</v>
      </c>
      <c r="D129" s="9"/>
      <c r="E129" s="9"/>
      <c r="F129" s="9"/>
      <c r="G129" s="9"/>
      <c r="H129" s="10" t="n">
        <f aca="false">H128+D129-G129</f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 t="n">
        <f aca="false">T128+(I129+L129+M129+P129+Q129+R129)-(J129+K129+N129+O129+S129)</f>
        <v>5794.04999999999</v>
      </c>
      <c r="U129" s="6"/>
      <c r="V129" s="6"/>
      <c r="W129" s="6"/>
      <c r="X129" s="6"/>
      <c r="Y129" s="6" t="n">
        <v>2358</v>
      </c>
      <c r="Z129" s="6"/>
      <c r="AA129" s="6"/>
      <c r="AB129" s="6"/>
      <c r="AC129" s="6"/>
      <c r="AD129" s="6"/>
      <c r="AE129" s="6"/>
      <c r="AF129" s="6" t="n">
        <f aca="false">AF128+(U129+X129+Y129+AB129+AC129+AD129)-(V129+W129+Z129+AA129+AE129)</f>
        <v>14593.02</v>
      </c>
    </row>
    <row r="130" customFormat="false" ht="15" hidden="false" customHeight="false" outlineLevel="0" collapsed="false">
      <c r="B130" s="15" t="s">
        <v>559</v>
      </c>
      <c r="C130" s="9" t="s">
        <v>34</v>
      </c>
      <c r="D130" s="9"/>
      <c r="E130" s="9"/>
      <c r="F130" s="9"/>
      <c r="G130" s="9"/>
      <c r="H130" s="10" t="n">
        <f aca="false">H129+D130-G130</f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 t="n">
        <f aca="false">T129+(I130+L130+M130+P130+Q130+R130)-(J130+K130+N130+O130+S130)</f>
        <v>5794.04999999999</v>
      </c>
      <c r="U130" s="6"/>
      <c r="V130" s="6"/>
      <c r="W130" s="6"/>
      <c r="X130" s="6" t="n">
        <v>290</v>
      </c>
      <c r="Y130" s="6"/>
      <c r="Z130" s="6"/>
      <c r="AA130" s="6"/>
      <c r="AB130" s="6"/>
      <c r="AC130" s="6"/>
      <c r="AD130" s="6"/>
      <c r="AE130" s="6"/>
      <c r="AF130" s="6" t="n">
        <f aca="false">AF129+(U130+X130+Y130+AB130+AC130+AD130)-(V130+W130+Z130+AA130+AE130)</f>
        <v>14883.02</v>
      </c>
    </row>
    <row r="131" customFormat="false" ht="15" hidden="false" customHeight="false" outlineLevel="0" collapsed="false">
      <c r="B131" s="8" t="s">
        <v>560</v>
      </c>
      <c r="C131" s="9" t="s">
        <v>553</v>
      </c>
      <c r="D131" s="9"/>
      <c r="E131" s="9"/>
      <c r="F131" s="9"/>
      <c r="G131" s="9"/>
      <c r="H131" s="10" t="n">
        <f aca="false">H130+D131-G131</f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 t="n">
        <f aca="false">T130+(I131+L131+M131+P131+Q131+R131)-(J131+K131+N131+O131+S131)</f>
        <v>5794.04999999999</v>
      </c>
      <c r="U131" s="6"/>
      <c r="V131" s="6" t="n">
        <v>5000</v>
      </c>
      <c r="W131" s="6"/>
      <c r="X131" s="6"/>
      <c r="Y131" s="6"/>
      <c r="Z131" s="6"/>
      <c r="AA131" s="6"/>
      <c r="AB131" s="6"/>
      <c r="AC131" s="6"/>
      <c r="AD131" s="6"/>
      <c r="AE131" s="6"/>
      <c r="AF131" s="6" t="n">
        <f aca="false">AF130+(U131+X131+Y131+AB131+AC131+AD131)-(V131+W131+Z131+AA131+AE131)</f>
        <v>9883.02000000002</v>
      </c>
    </row>
    <row r="132" customFormat="false" ht="15" hidden="false" customHeight="false" outlineLevel="0" collapsed="false">
      <c r="B132" s="8" t="s">
        <v>561</v>
      </c>
      <c r="C132" s="9" t="s">
        <v>32</v>
      </c>
      <c r="D132" s="9"/>
      <c r="E132" s="9"/>
      <c r="F132" s="9"/>
      <c r="G132" s="9"/>
      <c r="H132" s="10" t="n">
        <f aca="false">H131+D132-G132</f>
        <v>0</v>
      </c>
      <c r="I132" s="6"/>
      <c r="J132" s="6"/>
      <c r="K132" s="6"/>
      <c r="L132" s="6"/>
      <c r="M132" s="6" t="n">
        <v>7221</v>
      </c>
      <c r="N132" s="6"/>
      <c r="O132" s="6"/>
      <c r="P132" s="6"/>
      <c r="Q132" s="6"/>
      <c r="R132" s="6"/>
      <c r="S132" s="6"/>
      <c r="T132" s="6" t="n">
        <f aca="false">T131+(I132+L132+M132+P132+Q132+R132)-(J132+K132+N132+O132+S132)</f>
        <v>13015.05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 t="n">
        <f aca="false">AF131+(U132+X132+Y132+AB132+AC132+AD132)-(V132+W132+Z132+AA132+AE132)</f>
        <v>9883.02000000002</v>
      </c>
    </row>
    <row r="133" customFormat="false" ht="15" hidden="false" customHeight="false" outlineLevel="0" collapsed="false">
      <c r="B133" s="8" t="s">
        <v>561</v>
      </c>
      <c r="C133" s="9" t="s">
        <v>32</v>
      </c>
      <c r="D133" s="9"/>
      <c r="E133" s="9"/>
      <c r="F133" s="9"/>
      <c r="G133" s="9"/>
      <c r="H133" s="10" t="n">
        <f aca="false">H132+D133-G133</f>
        <v>0</v>
      </c>
      <c r="I133" s="6"/>
      <c r="J133" s="6"/>
      <c r="K133" s="6"/>
      <c r="L133" s="6"/>
      <c r="M133" s="6" t="n">
        <v>5781</v>
      </c>
      <c r="N133" s="6"/>
      <c r="O133" s="6"/>
      <c r="P133" s="6"/>
      <c r="Q133" s="6"/>
      <c r="R133" s="6"/>
      <c r="S133" s="6"/>
      <c r="T133" s="6" t="n">
        <f aca="false">T132+(I133+L133+M133+P133+Q133+R133)-(J133+K133+N133+O133+S133)</f>
        <v>18796.05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 t="n">
        <f aca="false">AF132+(U133+X133+Y133+AB133+AC133+AD133)-(V133+W133+Z133+AA133+AE133)</f>
        <v>9883.02000000002</v>
      </c>
    </row>
    <row r="134" customFormat="false" ht="15" hidden="false" customHeight="false" outlineLevel="0" collapsed="false">
      <c r="B134" s="8" t="s">
        <v>562</v>
      </c>
      <c r="C134" s="9" t="s">
        <v>32</v>
      </c>
      <c r="D134" s="9"/>
      <c r="E134" s="9"/>
      <c r="F134" s="9"/>
      <c r="G134" s="9"/>
      <c r="H134" s="10" t="n">
        <f aca="false">H133+D134-G134</f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 t="n">
        <f aca="false">T133+(I134+L134+M134+P134+Q134+R134)-(J134+K134+N134+O134+S134)</f>
        <v>18796.05</v>
      </c>
      <c r="U134" s="6"/>
      <c r="V134" s="6"/>
      <c r="W134" s="6"/>
      <c r="X134" s="6"/>
      <c r="Y134" s="6" t="n">
        <v>3954</v>
      </c>
      <c r="Z134" s="6"/>
      <c r="AA134" s="6"/>
      <c r="AB134" s="6"/>
      <c r="AC134" s="6"/>
      <c r="AD134" s="6"/>
      <c r="AE134" s="6"/>
      <c r="AF134" s="6" t="n">
        <f aca="false">AF133+(U134+X134+Y134+AB134+AC134+AD134)-(V134+W134+Z134+AA134+AE134)</f>
        <v>13837.02</v>
      </c>
    </row>
    <row r="135" customFormat="false" ht="15" hidden="false" customHeight="false" outlineLevel="0" collapsed="false">
      <c r="B135" s="8" t="s">
        <v>563</v>
      </c>
      <c r="C135" s="9" t="s">
        <v>3</v>
      </c>
      <c r="D135" s="9"/>
      <c r="E135" s="9"/>
      <c r="F135" s="9"/>
      <c r="G135" s="9"/>
      <c r="H135" s="10" t="n">
        <f aca="false">H134+D135-G135</f>
        <v>0</v>
      </c>
      <c r="I135" s="6"/>
      <c r="J135" s="6"/>
      <c r="K135" s="6"/>
      <c r="L135" s="6"/>
      <c r="M135" s="6"/>
      <c r="N135" s="6"/>
      <c r="O135" s="6"/>
      <c r="P135" s="6" t="n">
        <v>-16700</v>
      </c>
      <c r="Q135" s="6"/>
      <c r="R135" s="6"/>
      <c r="S135" s="6"/>
      <c r="T135" s="6" t="n">
        <f aca="false">T134+(I135+L135+M135+P135+Q135+R135)-(J135+K135+N135+O135+S135)</f>
        <v>2096.04999999999</v>
      </c>
      <c r="U135" s="6"/>
      <c r="V135" s="6"/>
      <c r="W135" s="6"/>
      <c r="X135" s="6"/>
      <c r="Y135" s="6"/>
      <c r="Z135" s="6"/>
      <c r="AA135" s="6"/>
      <c r="AB135" s="6" t="n">
        <v>16700</v>
      </c>
      <c r="AC135" s="6"/>
      <c r="AD135" s="6"/>
      <c r="AE135" s="6"/>
      <c r="AF135" s="6" t="n">
        <f aca="false">AF134+(U135+X135+Y135+AB135+AC135+AD135)-(V135+W135+Z135+AA135+AE135)</f>
        <v>30537.02</v>
      </c>
    </row>
    <row r="136" customFormat="false" ht="15" hidden="false" customHeight="false" outlineLevel="0" collapsed="false">
      <c r="B136" s="8"/>
      <c r="C136" s="9"/>
      <c r="D136" s="9"/>
      <c r="E136" s="9"/>
      <c r="F136" s="9"/>
      <c r="G136" s="9"/>
      <c r="H136" s="10" t="n">
        <f aca="false">H135+D136-G136</f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 t="n">
        <f aca="false">T135+(I136+L136+M136+P136+Q136+R136)-(J136+K136+N136+O136+S136)</f>
        <v>2096.04999999999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 t="n">
        <f aca="false">AF135+(U136+X136+Y136+AB136+AC136+AD136)-(V136+W136+Z136+AA136+AE136)</f>
        <v>30537.02</v>
      </c>
    </row>
    <row r="137" customFormat="false" ht="15" hidden="false" customHeight="false" outlineLevel="0" collapsed="false">
      <c r="B137" s="9"/>
      <c r="C137" s="9"/>
      <c r="D137" s="9"/>
      <c r="E137" s="9"/>
      <c r="F137" s="9"/>
      <c r="G137" s="9"/>
      <c r="H137" s="10" t="n">
        <f aca="false">H136+D137-G137</f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 t="n">
        <f aca="false">T136+(I137+L137+M137+P137+Q137+R137)-(J137+K137+N137+O137+S137)</f>
        <v>2096.04999999999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 t="n">
        <f aca="false">AF136+(U137+X137+Y137+AB137+AC137+AD137)-(V137+W137+Z137+AA137+AE137)</f>
        <v>30537.02</v>
      </c>
    </row>
    <row r="138" customFormat="false" ht="15" hidden="false" customHeight="false" outlineLevel="0" collapsed="false">
      <c r="B138" s="9"/>
      <c r="C138" s="9"/>
      <c r="D138" s="9"/>
      <c r="E138" s="9"/>
      <c r="F138" s="9"/>
      <c r="G138" s="9"/>
      <c r="H138" s="10" t="n">
        <f aca="false">H137+D138-G138</f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 t="n">
        <f aca="false">T137+(I138+L138+M138+P138+Q138+R138)-(J138+K138+N138+O138+S138)</f>
        <v>2096.04999999999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 t="n">
        <f aca="false">AF137+(U138+X138+Y138+AB138+AC138+AD138)-(V138+W138+Z138+AA138+AE138)</f>
        <v>30537.02</v>
      </c>
    </row>
    <row r="139" customFormat="false" ht="15" hidden="false" customHeight="false" outlineLevel="0" collapsed="false">
      <c r="B139" s="9"/>
      <c r="C139" s="9"/>
      <c r="D139" s="9"/>
      <c r="E139" s="9"/>
      <c r="F139" s="9"/>
      <c r="G139" s="9"/>
      <c r="H139" s="10" t="n">
        <f aca="false">H138+D139-G139</f>
        <v>0</v>
      </c>
      <c r="I139" s="6"/>
      <c r="J139" s="6"/>
      <c r="K139" s="6"/>
      <c r="L139" s="6"/>
      <c r="M139" s="16"/>
      <c r="N139" s="6"/>
      <c r="O139" s="6"/>
      <c r="P139" s="6"/>
      <c r="Q139" s="6"/>
      <c r="R139" s="6"/>
      <c r="S139" s="6"/>
      <c r="T139" s="6" t="n">
        <f aca="false">T138+(I139+L139+M139+P139+Q139+R139)-(J139+K139+N139+O139+S139)</f>
        <v>2096.04999999999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 t="n">
        <f aca="false">AF138+(U139+X139+Y139+AB139+AC139+AD139)-(V139+W139+Z139+AA139+AE139)</f>
        <v>30537.02</v>
      </c>
    </row>
    <row r="140" customFormat="false" ht="15" hidden="false" customHeight="false" outlineLevel="0" collapsed="false">
      <c r="B140" s="17"/>
      <c r="C140" s="17"/>
      <c r="D140" s="9"/>
      <c r="E140" s="9"/>
      <c r="F140" s="9"/>
      <c r="G140" s="9"/>
      <c r="H140" s="10" t="n">
        <f aca="false">H139+D140-G140</f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 t="n">
        <f aca="false">T139+(I140+L140+M140+P140+Q140+R140)-(J140+K140+N140+O140+S140)</f>
        <v>2096.04999999999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 t="n">
        <f aca="false">AF139+(U140+X140+Y140+AB140+AC140+AD140)-(V140+W140+Z140+AA140+AE140)</f>
        <v>30537.02</v>
      </c>
    </row>
    <row r="141" customFormat="false" ht="15" hidden="false" customHeight="false" outlineLevel="0" collapsed="false">
      <c r="B141" s="9"/>
      <c r="C141" s="9"/>
      <c r="D141" s="9"/>
      <c r="E141" s="9"/>
      <c r="F141" s="9"/>
      <c r="G141" s="9"/>
      <c r="H141" s="10" t="n">
        <f aca="false">H140+D141-G141</f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 t="n">
        <f aca="false">T140+(I141+L141+M141+P141+Q141+R141)-(J141+K141+N141+O141+S141)</f>
        <v>2096.04999999999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 t="n">
        <f aca="false">AF140+(U141+X141+Y141+AB141+AC141+AD141)-(V141+W141+Z141+AA141+AE141)</f>
        <v>30537.02</v>
      </c>
    </row>
    <row r="142" customFormat="false" ht="15" hidden="false" customHeight="false" outlineLevel="0" collapsed="false">
      <c r="B142" s="14"/>
      <c r="C142" s="9"/>
      <c r="D142" s="9"/>
      <c r="E142" s="9"/>
      <c r="F142" s="9"/>
      <c r="G142" s="9"/>
      <c r="H142" s="10" t="n">
        <f aca="false">H141+D142-G142</f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 t="n">
        <f aca="false">T141+(I142+L142+M142+P142+Q142+R142)-(J142+K142+N142+O142+S142)</f>
        <v>2096.04999999999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 t="n">
        <f aca="false">AF141+(U142+X142+Y142+AB142+AC142+AD142)-(V142+W142+Z142+AA142+AE142)</f>
        <v>30537.02</v>
      </c>
    </row>
    <row r="143" customFormat="false" ht="15" hidden="false" customHeight="false" outlineLevel="0" collapsed="false">
      <c r="B143" s="8"/>
      <c r="C143" s="9"/>
      <c r="D143" s="9"/>
      <c r="E143" s="9"/>
      <c r="F143" s="9"/>
      <c r="G143" s="9"/>
      <c r="H143" s="10" t="n">
        <f aca="false">H142+D143-G143</f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 t="n">
        <f aca="false">T142+(I143+L143+M143+P143+Q143+R143)-(J143+K143+N143+O143+S143)</f>
        <v>2096.04999999999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 t="n">
        <f aca="false">AF142+(U143+X143+Y143+AB143+AC143+AD143)-(V143+W143+Z143+AA143+AE143)</f>
        <v>30537.02</v>
      </c>
    </row>
    <row r="144" customFormat="false" ht="15" hidden="false" customHeight="false" outlineLevel="0" collapsed="false">
      <c r="B144" s="8"/>
      <c r="C144" s="9"/>
      <c r="D144" s="9"/>
      <c r="E144" s="9"/>
      <c r="F144" s="9"/>
      <c r="G144" s="9"/>
      <c r="H144" s="10" t="n">
        <f aca="false">H143+D144-G144</f>
        <v>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 t="n">
        <f aca="false">T143+(I144+L144+M144+P144+Q144+R144)-(J144+K144+N144+O144+S144)</f>
        <v>2096.04999999999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 t="n">
        <f aca="false">AF143+(U144+X144+Y144+AB144+AC144+AD144)-(V144+W144+Z144+AA144+AE144)</f>
        <v>30537.02</v>
      </c>
    </row>
    <row r="145" customFormat="false" ht="15" hidden="false" customHeight="false" outlineLevel="0" collapsed="false">
      <c r="B145" s="9"/>
      <c r="C145" s="9"/>
      <c r="D145" s="9"/>
      <c r="E145" s="9"/>
      <c r="F145" s="9"/>
      <c r="G145" s="9"/>
      <c r="H145" s="10" t="n">
        <f aca="false">H144+D145-G145</f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 t="n">
        <f aca="false">T144+(I145+L145+M145+P145+Q145+R145)-(J145+K145+N145+O145+S145)</f>
        <v>2096.04999999999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 t="n">
        <f aca="false">AF144+(U145+X145+Y145+AB145+AC145+AD145)-(V145+W145+Z145+AA145+AE145)</f>
        <v>30537.02</v>
      </c>
    </row>
    <row r="146" customFormat="false" ht="15" hidden="false" customHeight="false" outlineLevel="0" collapsed="false">
      <c r="B146" s="9"/>
      <c r="C146" s="9"/>
      <c r="D146" s="9"/>
      <c r="E146" s="9"/>
      <c r="F146" s="9"/>
      <c r="G146" s="9"/>
      <c r="H146" s="18" t="n">
        <f aca="false">H145+D146-G146</f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 t="n">
        <f aca="false">T145+(I146+L146+M146+P146+Q146+R146)-(J146+K146+N146+O146+S146)</f>
        <v>2096.04999999999</v>
      </c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 t="n">
        <f aca="false">AF145+(U146+X146+Y146+AB146+AC146+AD146)-(V146+W146+Z146+AA146+AE146)</f>
        <v>30537.02</v>
      </c>
    </row>
    <row r="147" customFormat="false" ht="15" hidden="false" customHeight="false" outlineLevel="0" collapsed="false">
      <c r="H147" s="11" t="s">
        <v>111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customFormat="false" ht="15" hidden="false" customHeight="false" outlineLevel="0" collapsed="false">
      <c r="H148" s="11" t="s">
        <v>111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customFormat="false" ht="15" hidden="false" customHeight="false" outlineLevel="0" collapsed="false">
      <c r="S149" s="0" t="s">
        <v>112</v>
      </c>
      <c r="T149" s="13" t="n">
        <v>22872.85</v>
      </c>
      <c r="AE149" s="0" t="s">
        <v>112</v>
      </c>
      <c r="AF149" s="13" t="n">
        <v>20600.02</v>
      </c>
    </row>
    <row r="150" customFormat="false" ht="15" hidden="false" customHeight="false" outlineLevel="0" collapsed="false">
      <c r="D150" s="6" t="n">
        <f aca="false">SUM(D4:D146)</f>
        <v>0</v>
      </c>
      <c r="E150" s="6" t="n">
        <f aca="false">SUM(E4:E146)</f>
        <v>0</v>
      </c>
      <c r="F150" s="6" t="n">
        <f aca="false">SUM(F4:F146)</f>
        <v>0</v>
      </c>
      <c r="G150" s="6" t="n">
        <f aca="false">SUM(G4:G146)</f>
        <v>0</v>
      </c>
      <c r="H150" s="6" t="n">
        <f aca="false">SUM(H4:H146)</f>
        <v>0</v>
      </c>
      <c r="I150" s="6" t="n">
        <f aca="false">SUM(I4:I146)</f>
        <v>7000</v>
      </c>
      <c r="J150" s="6" t="n">
        <f aca="false">SUM(J4:J146)</f>
        <v>0</v>
      </c>
      <c r="K150" s="6" t="n">
        <f aca="false">SUM(K4:K146)</f>
        <v>70.8</v>
      </c>
      <c r="L150" s="6" t="n">
        <f aca="false">SUM(L4:L146)</f>
        <v>311</v>
      </c>
      <c r="M150" s="6" t="n">
        <f aca="false">SUM(M4:M146)</f>
        <v>80183</v>
      </c>
      <c r="N150" s="6" t="n">
        <f aca="false">SUM(N4:N146)</f>
        <v>0</v>
      </c>
      <c r="O150" s="6" t="n">
        <f aca="false">SUM(O4:O146)</f>
        <v>0</v>
      </c>
      <c r="P150" s="6" t="n">
        <f aca="false">SUM(P4:P146)</f>
        <v>-108200</v>
      </c>
      <c r="Q150" s="6" t="n">
        <f aca="false">SUM(Q4:Q146)</f>
        <v>0</v>
      </c>
      <c r="R150" s="6" t="n">
        <f aca="false">SUM(R4:R146)</f>
        <v>0</v>
      </c>
      <c r="S150" s="6" t="n">
        <f aca="false">SUM(S4:S146)</f>
        <v>0</v>
      </c>
      <c r="T150" s="6" t="n">
        <f aca="false">I150-J150-K150+L150+M150-N150-O150+P150+Q150+T149+R150-S150</f>
        <v>2096.05</v>
      </c>
      <c r="U150" s="6" t="n">
        <f aca="false">SUM(U4:U146)</f>
        <v>416000</v>
      </c>
      <c r="V150" s="6" t="n">
        <f aca="false">SUM(V4:V146)</f>
        <v>385800</v>
      </c>
      <c r="W150" s="6" t="n">
        <f aca="false">SUM(W4:W146)</f>
        <v>0</v>
      </c>
      <c r="X150" s="6" t="n">
        <f aca="false">SUM(X4:X146)</f>
        <v>1460</v>
      </c>
      <c r="Y150" s="6" t="n">
        <f aca="false">SUM(Y4:Y146)</f>
        <v>78627</v>
      </c>
      <c r="Z150" s="6" t="n">
        <f aca="false">SUM(Z4:Z146)</f>
        <v>0</v>
      </c>
      <c r="AA150" s="6" t="n">
        <f aca="false">SUM(AA4:AA146)</f>
        <v>0</v>
      </c>
      <c r="AB150" s="6" t="n">
        <f aca="false">SUM(AB4:AB146)</f>
        <v>108200</v>
      </c>
      <c r="AC150" s="6" t="n">
        <f aca="false">SUM(AC4:AC146)</f>
        <v>21450</v>
      </c>
      <c r="AD150" s="6" t="n">
        <f aca="false">SUM(AD4:AD146)</f>
        <v>0</v>
      </c>
      <c r="AE150" s="6" t="n">
        <f aca="false">SUM(AE4:AE146)</f>
        <v>230000</v>
      </c>
      <c r="AF150" s="6" t="n">
        <f aca="false">U150-V150-W150+X150+Y150-Z150-AA150+AB150+AC150+AF149+AD150-AE150</f>
        <v>30537.02</v>
      </c>
    </row>
    <row r="151" customFormat="false" ht="44.85" hidden="false" customHeight="false" outlineLevel="0" collapsed="false">
      <c r="B151" s="2" t="s">
        <v>0</v>
      </c>
      <c r="C151" s="3" t="s">
        <v>1</v>
      </c>
      <c r="D151" s="3" t="s">
        <v>2</v>
      </c>
      <c r="E151" s="3" t="s">
        <v>3</v>
      </c>
      <c r="F151" s="3" t="s">
        <v>4</v>
      </c>
      <c r="G151" s="3" t="s">
        <v>5</v>
      </c>
      <c r="H151" s="3" t="s">
        <v>6</v>
      </c>
      <c r="I151" s="3" t="s">
        <v>7</v>
      </c>
      <c r="J151" s="3" t="s">
        <v>8</v>
      </c>
      <c r="K151" s="3" t="s">
        <v>9</v>
      </c>
      <c r="L151" s="3" t="s">
        <v>10</v>
      </c>
      <c r="M151" s="3" t="s">
        <v>11</v>
      </c>
      <c r="N151" s="3" t="s">
        <v>12</v>
      </c>
      <c r="O151" s="3" t="s">
        <v>13</v>
      </c>
      <c r="P151" s="3" t="s">
        <v>14</v>
      </c>
      <c r="Q151" s="3" t="s">
        <v>15</v>
      </c>
      <c r="R151" s="3" t="s">
        <v>16</v>
      </c>
      <c r="S151" s="3" t="s">
        <v>17</v>
      </c>
      <c r="T151" s="3" t="s">
        <v>18</v>
      </c>
      <c r="U151" s="3" t="s">
        <v>19</v>
      </c>
      <c r="V151" s="3" t="s">
        <v>20</v>
      </c>
      <c r="W151" s="3" t="s">
        <v>21</v>
      </c>
      <c r="X151" s="3" t="s">
        <v>22</v>
      </c>
      <c r="Y151" s="3" t="s">
        <v>23</v>
      </c>
      <c r="Z151" s="3" t="s">
        <v>24</v>
      </c>
      <c r="AA151" s="3" t="s">
        <v>25</v>
      </c>
      <c r="AB151" s="3" t="s">
        <v>26</v>
      </c>
      <c r="AC151" s="3" t="s">
        <v>27</v>
      </c>
      <c r="AD151" s="3" t="s">
        <v>16</v>
      </c>
      <c r="AE151" s="3" t="s">
        <v>28</v>
      </c>
      <c r="AF151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H128"/>
  <sheetViews>
    <sheetView showFormulas="false" showGridLines="true" showRowColHeaders="true" showZeros="true" rightToLeft="false" tabSelected="false" showOutlineSymbols="true" defaultGridColor="true" view="normal" topLeftCell="Q109" colorId="64" zoomScale="100" zoomScaleNormal="100" zoomScalePageLayoutView="100" workbookViewId="0">
      <selection pane="topLeft" activeCell="E128" activeCellId="0" sqref="E128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4.29"/>
    <col collapsed="false" customWidth="true" hidden="false" outlineLevel="0" max="7" min="7" style="0" width="11.14"/>
    <col collapsed="false" customWidth="true" hidden="false" outlineLevel="0" max="10" min="10" style="0" width="10.57"/>
    <col collapsed="false" customWidth="true" hidden="false" outlineLevel="0" max="13" min="13" style="0" width="9.57"/>
    <col collapsed="false" customWidth="true" hidden="false" outlineLevel="0" max="14" min="14" style="0" width="14.57"/>
    <col collapsed="false" customWidth="true" hidden="false" outlineLevel="0" max="15" min="15" style="0" width="13.42"/>
    <col collapsed="false" customWidth="true" hidden="false" outlineLevel="0" max="16" min="16" style="0" width="10.57"/>
    <col collapsed="false" customWidth="true" hidden="false" outlineLevel="0" max="18" min="18" style="0" width="10.85"/>
    <col collapsed="false" customWidth="true" hidden="false" outlineLevel="0" max="21" min="21" style="0" width="11.71"/>
    <col collapsed="false" customWidth="true" hidden="false" outlineLevel="0" max="22" min="22" style="0" width="12"/>
    <col collapsed="false" customWidth="true" hidden="false" outlineLevel="0" max="24" min="24" style="0" width="10.29"/>
    <col collapsed="false" customWidth="true" hidden="false" outlineLevel="0" max="25" min="25" style="0" width="11"/>
    <col collapsed="false" customWidth="true" hidden="false" outlineLevel="0" max="26" min="26" style="0" width="10.57"/>
    <col collapsed="false" customWidth="true" hidden="false" outlineLevel="0" max="27" min="27" style="0" width="11.71"/>
    <col collapsed="false" customWidth="true" hidden="false" outlineLevel="0" max="28" min="28" style="0" width="10.14"/>
    <col collapsed="false" customWidth="true" hidden="false" outlineLevel="0" max="29" min="29" style="0" width="11.43"/>
    <col collapsed="false" customWidth="true" hidden="false" outlineLevel="0" max="30" min="30" style="0" width="11.71"/>
    <col collapsed="false" customWidth="true" hidden="false" outlineLevel="0" max="31" min="31" style="0" width="10.29"/>
    <col collapsed="false" customWidth="true" hidden="false" outlineLevel="0" max="32" min="32" style="0" width="12.15"/>
  </cols>
  <sheetData>
    <row r="3" customFormat="false" ht="33.9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  <c r="AG3" s="1"/>
      <c r="AH3" s="1"/>
    </row>
    <row r="4" customFormat="false" ht="15" hidden="false" customHeight="false" outlineLevel="0" collapsed="false">
      <c r="A4" s="1"/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23297.35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6830.50000000005</v>
      </c>
      <c r="AG4" s="1"/>
      <c r="AH4" s="1"/>
    </row>
    <row r="5" customFormat="false" ht="15" hidden="false" customHeight="false" outlineLevel="0" collapsed="false">
      <c r="B5" s="8" t="s">
        <v>564</v>
      </c>
      <c r="C5" s="9" t="s">
        <v>450</v>
      </c>
      <c r="D5" s="9"/>
      <c r="E5" s="9"/>
      <c r="F5" s="9"/>
      <c r="G5" s="9"/>
      <c r="H5" s="10" t="n">
        <f aca="false">H4+D5-G5</f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23297.35</v>
      </c>
      <c r="U5" s="6"/>
      <c r="V5" s="6" t="n">
        <v>1000</v>
      </c>
      <c r="W5" s="6" t="n">
        <v>1.18</v>
      </c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5829.32000000005</v>
      </c>
    </row>
    <row r="6" customFormat="false" ht="15" hidden="false" customHeight="false" outlineLevel="0" collapsed="false">
      <c r="B6" s="8" t="s">
        <v>565</v>
      </c>
      <c r="C6" s="9" t="s">
        <v>474</v>
      </c>
      <c r="D6" s="9"/>
      <c r="E6" s="9"/>
      <c r="F6" s="9"/>
      <c r="G6" s="9"/>
      <c r="H6" s="10" t="n">
        <f aca="false">H5+D6-G6</f>
        <v>0</v>
      </c>
      <c r="I6" s="6" t="n">
        <v>0</v>
      </c>
      <c r="J6" s="6" t="n">
        <v>0</v>
      </c>
      <c r="K6" s="6" t="n">
        <v>30</v>
      </c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23267.35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5829.32000000005</v>
      </c>
    </row>
    <row r="7" customFormat="false" ht="15" hidden="false" customHeight="false" outlineLevel="0" collapsed="false">
      <c r="B7" s="8" t="s">
        <v>566</v>
      </c>
      <c r="C7" s="9" t="s">
        <v>449</v>
      </c>
      <c r="D7" s="9"/>
      <c r="E7" s="9"/>
      <c r="F7" s="9"/>
      <c r="G7" s="9"/>
      <c r="H7" s="10" t="n">
        <f aca="false">H6+D7-G7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23267.35</v>
      </c>
      <c r="U7" s="6" t="n">
        <v>15000</v>
      </c>
      <c r="V7" s="6"/>
      <c r="W7" s="6"/>
      <c r="X7" s="6"/>
      <c r="Y7" s="6"/>
      <c r="Z7" s="6"/>
      <c r="AA7" s="6"/>
      <c r="AB7" s="6" t="n">
        <v>0</v>
      </c>
      <c r="AC7" s="6"/>
      <c r="AD7" s="6"/>
      <c r="AE7" s="6"/>
      <c r="AF7" s="6" t="n">
        <f aca="false">AF6+(U7+X7+Y7+AB7+AC7+AD7)-(V7+W7+Z7+AA7+AE7)</f>
        <v>20829.3200000001</v>
      </c>
    </row>
    <row r="8" customFormat="false" ht="15" hidden="false" customHeight="false" outlineLevel="0" collapsed="false">
      <c r="B8" s="8" t="s">
        <v>566</v>
      </c>
      <c r="C8" s="9" t="s">
        <v>567</v>
      </c>
      <c r="D8" s="9"/>
      <c r="E8" s="9"/>
      <c r="F8" s="9"/>
      <c r="G8" s="9"/>
      <c r="H8" s="10" t="n">
        <f aca="false">H7+D8-G8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23267.35</v>
      </c>
      <c r="U8" s="6"/>
      <c r="V8" s="6" t="n">
        <v>5000</v>
      </c>
      <c r="W8" s="6" t="n">
        <v>1.18</v>
      </c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15828.1400000001</v>
      </c>
    </row>
    <row r="9" customFormat="false" ht="15" hidden="false" customHeight="false" outlineLevel="0" collapsed="false">
      <c r="B9" s="8" t="s">
        <v>566</v>
      </c>
      <c r="C9" s="9" t="s">
        <v>568</v>
      </c>
      <c r="D9" s="9"/>
      <c r="E9" s="9"/>
      <c r="F9" s="9"/>
      <c r="G9" s="9"/>
      <c r="H9" s="10" t="n">
        <f aca="false">H8+D9-G9</f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23267.35</v>
      </c>
      <c r="U9" s="6"/>
      <c r="V9" s="6" t="n">
        <v>5000</v>
      </c>
      <c r="W9" s="6" t="n">
        <v>1.18</v>
      </c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10826.9600000001</v>
      </c>
    </row>
    <row r="10" customFormat="false" ht="15" hidden="false" customHeight="false" outlineLevel="0" collapsed="false">
      <c r="B10" s="8" t="s">
        <v>566</v>
      </c>
      <c r="C10" s="9" t="s">
        <v>569</v>
      </c>
      <c r="D10" s="9"/>
      <c r="E10" s="9"/>
      <c r="F10" s="9"/>
      <c r="G10" s="9"/>
      <c r="H10" s="10" t="n">
        <f aca="false">H9+D10-G10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23267.35</v>
      </c>
      <c r="U10" s="6"/>
      <c r="V10" s="6" t="n">
        <v>4000</v>
      </c>
      <c r="W10" s="6" t="n">
        <v>1.18</v>
      </c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6825.78000000005</v>
      </c>
    </row>
    <row r="11" customFormat="false" ht="15" hidden="false" customHeight="false" outlineLevel="0" collapsed="false">
      <c r="B11" s="8" t="s">
        <v>570</v>
      </c>
      <c r="C11" s="9" t="s">
        <v>571</v>
      </c>
      <c r="D11" s="9"/>
      <c r="E11" s="9"/>
      <c r="F11" s="9"/>
      <c r="G11" s="9"/>
      <c r="H11" s="10" t="n">
        <f aca="false">H10+D11-G11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23267.35</v>
      </c>
      <c r="U11" s="6" t="n">
        <v>15000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21825.7800000001</v>
      </c>
    </row>
    <row r="12" customFormat="false" ht="15" hidden="false" customHeight="false" outlineLevel="0" collapsed="false">
      <c r="B12" s="8" t="s">
        <v>570</v>
      </c>
      <c r="C12" s="9" t="s">
        <v>572</v>
      </c>
      <c r="D12" s="9"/>
      <c r="E12" s="9"/>
      <c r="F12" s="9"/>
      <c r="G12" s="9"/>
      <c r="H12" s="10" t="n">
        <f aca="false">H11+D12-G12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23267.35</v>
      </c>
      <c r="U12" s="6"/>
      <c r="V12" s="6" t="n">
        <v>15000</v>
      </c>
      <c r="W12" s="6" t="n">
        <v>2.36</v>
      </c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6823.42000000005</v>
      </c>
    </row>
    <row r="13" customFormat="false" ht="15" hidden="false" customHeight="false" outlineLevel="0" collapsed="false">
      <c r="B13" s="8" t="s">
        <v>573</v>
      </c>
      <c r="C13" s="9" t="s">
        <v>32</v>
      </c>
      <c r="D13" s="9"/>
      <c r="E13" s="9"/>
      <c r="F13" s="9"/>
      <c r="G13" s="9"/>
      <c r="H13" s="10" t="n">
        <f aca="false">H12+D13-G13</f>
        <v>0</v>
      </c>
      <c r="I13" s="6" t="n">
        <v>0</v>
      </c>
      <c r="J13" s="6" t="n">
        <v>0</v>
      </c>
      <c r="K13" s="6"/>
      <c r="L13" s="6"/>
      <c r="M13" s="6" t="n">
        <v>518</v>
      </c>
      <c r="N13" s="6"/>
      <c r="O13" s="6"/>
      <c r="P13" s="6"/>
      <c r="Q13" s="6"/>
      <c r="R13" s="6"/>
      <c r="S13" s="6"/>
      <c r="T13" s="6" t="n">
        <f aca="false">T12+(I13+L13+M13+P13+Q13+R13)-(J13+K13+N13+O13+S13)</f>
        <v>23785.35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6823.42000000005</v>
      </c>
    </row>
    <row r="14" customFormat="false" ht="15" hidden="false" customHeight="false" outlineLevel="0" collapsed="false">
      <c r="B14" s="8" t="s">
        <v>574</v>
      </c>
      <c r="C14" s="9" t="s">
        <v>103</v>
      </c>
      <c r="D14" s="9"/>
      <c r="E14" s="9"/>
      <c r="F14" s="9"/>
      <c r="G14" s="9"/>
      <c r="H14" s="10" t="n">
        <f aca="false">H13+D14-G14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23785.35</v>
      </c>
      <c r="U14" s="6"/>
      <c r="V14" s="6"/>
      <c r="W14" s="6"/>
      <c r="X14" s="6"/>
      <c r="Y14" s="6"/>
      <c r="Z14" s="6"/>
      <c r="AA14" s="6"/>
      <c r="AB14" s="6"/>
      <c r="AC14" s="6" t="n">
        <v>24900</v>
      </c>
      <c r="AD14" s="6"/>
      <c r="AE14" s="6"/>
      <c r="AF14" s="6" t="n">
        <f aca="false">AF13+(U14+X14+Y14+AB14+AC14+AD14)-(V14+W14+Z14+AA14+AE14)</f>
        <v>31723.4200000001</v>
      </c>
    </row>
    <row r="15" customFormat="false" ht="15" hidden="false" customHeight="false" outlineLevel="0" collapsed="false">
      <c r="B15" s="8" t="s">
        <v>575</v>
      </c>
      <c r="C15" s="9" t="s">
        <v>32</v>
      </c>
      <c r="D15" s="9"/>
      <c r="E15" s="9"/>
      <c r="F15" s="9"/>
      <c r="G15" s="9"/>
      <c r="H15" s="10" t="n">
        <f aca="false">H14+D15-G15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23785.35</v>
      </c>
      <c r="U15" s="6" t="n">
        <v>0</v>
      </c>
      <c r="V15" s="6"/>
      <c r="W15" s="6"/>
      <c r="X15" s="6"/>
      <c r="Y15" s="6" t="n">
        <v>8774</v>
      </c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40497.4200000001</v>
      </c>
    </row>
    <row r="16" customFormat="false" ht="15" hidden="false" customHeight="false" outlineLevel="0" collapsed="false">
      <c r="B16" s="8" t="s">
        <v>576</v>
      </c>
      <c r="C16" s="9" t="s">
        <v>449</v>
      </c>
      <c r="D16" s="9"/>
      <c r="E16" s="9"/>
      <c r="F16" s="9"/>
      <c r="G16" s="9"/>
      <c r="H16" s="10" t="n">
        <f aca="false">H15+D16-G16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23785.35</v>
      </c>
      <c r="U16" s="6" t="n">
        <v>9000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49497.4200000001</v>
      </c>
    </row>
    <row r="17" customFormat="false" ht="15" hidden="false" customHeight="false" outlineLevel="0" collapsed="false">
      <c r="B17" s="8" t="s">
        <v>576</v>
      </c>
      <c r="C17" s="9" t="s">
        <v>519</v>
      </c>
      <c r="D17" s="9"/>
      <c r="E17" s="9"/>
      <c r="F17" s="9"/>
      <c r="G17" s="9"/>
      <c r="H17" s="10" t="n">
        <f aca="false">H16+D17-G17</f>
        <v>0</v>
      </c>
      <c r="I17" s="6" t="n">
        <v>0</v>
      </c>
      <c r="J17" s="6" t="n">
        <v>0</v>
      </c>
      <c r="K17" s="6"/>
      <c r="L17" s="6"/>
      <c r="M17" s="6"/>
      <c r="N17" s="6"/>
      <c r="O17" s="6"/>
      <c r="P17" s="6" t="n">
        <v>-21785</v>
      </c>
      <c r="Q17" s="6"/>
      <c r="R17" s="6"/>
      <c r="S17" s="6"/>
      <c r="T17" s="6" t="n">
        <f aca="false">T16+(I17+L17+M17+P17+Q17+R17)-(J17+K17+N17+O17+S17)</f>
        <v>2000.35</v>
      </c>
      <c r="U17" s="6"/>
      <c r="V17" s="6"/>
      <c r="W17" s="6"/>
      <c r="X17" s="6"/>
      <c r="Y17" s="6"/>
      <c r="Z17" s="6"/>
      <c r="AA17" s="6"/>
      <c r="AB17" s="6" t="n">
        <v>21785</v>
      </c>
      <c r="AC17" s="6"/>
      <c r="AD17" s="6"/>
      <c r="AE17" s="6"/>
      <c r="AF17" s="6" t="n">
        <f aca="false">AF16+(U17+X17+Y17+AB17+AC17+AD17)-(V17+W17+Z17+AA17+AE17)</f>
        <v>71282.42</v>
      </c>
    </row>
    <row r="18" customFormat="false" ht="15" hidden="false" customHeight="false" outlineLevel="0" collapsed="false">
      <c r="B18" s="8" t="s">
        <v>577</v>
      </c>
      <c r="C18" s="9" t="s">
        <v>32</v>
      </c>
      <c r="D18" s="9"/>
      <c r="E18" s="9"/>
      <c r="F18" s="9"/>
      <c r="G18" s="9"/>
      <c r="H18" s="10" t="n">
        <f aca="false">H17+D18-G18</f>
        <v>0</v>
      </c>
      <c r="I18" s="6" t="n">
        <v>0</v>
      </c>
      <c r="J18" s="6" t="n">
        <v>0</v>
      </c>
      <c r="K18" s="6"/>
      <c r="L18" s="6"/>
      <c r="M18" s="6" t="n">
        <v>518</v>
      </c>
      <c r="N18" s="6"/>
      <c r="O18" s="6"/>
      <c r="P18" s="6"/>
      <c r="Q18" s="6"/>
      <c r="R18" s="6"/>
      <c r="S18" s="6"/>
      <c r="T18" s="6" t="n">
        <f aca="false">T17+(I18+L18+M18+P18+Q18+R18)-(J18+K18+N18+O18+S18)</f>
        <v>2518.35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71282.42</v>
      </c>
    </row>
    <row r="19" customFormat="false" ht="15" hidden="false" customHeight="false" outlineLevel="0" collapsed="false">
      <c r="B19" s="8" t="s">
        <v>578</v>
      </c>
      <c r="C19" s="9" t="s">
        <v>453</v>
      </c>
      <c r="D19" s="9"/>
      <c r="E19" s="9"/>
      <c r="F19" s="9"/>
      <c r="G19" s="9"/>
      <c r="H19" s="10" t="n">
        <f aca="false">H18+D19-G19</f>
        <v>0</v>
      </c>
      <c r="I19" s="6" t="n">
        <v>0</v>
      </c>
      <c r="J19" s="6" t="n">
        <v>0</v>
      </c>
      <c r="K19" s="6"/>
      <c r="L19" s="6" t="n">
        <v>144</v>
      </c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2662.35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71282.42</v>
      </c>
    </row>
    <row r="20" customFormat="false" ht="15" hidden="false" customHeight="false" outlineLevel="0" collapsed="false">
      <c r="B20" s="8" t="s">
        <v>579</v>
      </c>
      <c r="C20" s="9" t="s">
        <v>580</v>
      </c>
      <c r="D20" s="9"/>
      <c r="E20" s="9"/>
      <c r="F20" s="9"/>
      <c r="G20" s="9"/>
      <c r="H20" s="10" t="n">
        <f aca="false">H19+D20-G20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2662.35</v>
      </c>
      <c r="U20" s="6"/>
      <c r="V20" s="6" t="n">
        <v>15000</v>
      </c>
      <c r="W20" s="6" t="n">
        <v>2.36</v>
      </c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56280.06</v>
      </c>
    </row>
    <row r="21" customFormat="false" ht="15" hidden="false" customHeight="false" outlineLevel="0" collapsed="false">
      <c r="B21" s="8" t="s">
        <v>581</v>
      </c>
      <c r="C21" s="9" t="s">
        <v>32</v>
      </c>
      <c r="D21" s="9"/>
      <c r="E21" s="9"/>
      <c r="F21" s="9"/>
      <c r="G21" s="9"/>
      <c r="H21" s="10" t="n">
        <f aca="false">H20+D21-G21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2662.35</v>
      </c>
      <c r="U21" s="6" t="n">
        <v>0</v>
      </c>
      <c r="V21" s="6"/>
      <c r="W21" s="6"/>
      <c r="X21" s="6"/>
      <c r="Y21" s="6" t="n">
        <v>2446</v>
      </c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58726.06</v>
      </c>
    </row>
    <row r="22" customFormat="false" ht="15" hidden="false" customHeight="false" outlineLevel="0" collapsed="false">
      <c r="B22" s="8" t="s">
        <v>581</v>
      </c>
      <c r="C22" s="9" t="s">
        <v>474</v>
      </c>
      <c r="D22" s="9"/>
      <c r="E22" s="9"/>
      <c r="F22" s="9"/>
      <c r="G22" s="9"/>
      <c r="H22" s="10" t="n">
        <f aca="false">H21+D22-G22</f>
        <v>0</v>
      </c>
      <c r="I22" s="6" t="n">
        <v>0</v>
      </c>
      <c r="J22" s="6" t="n">
        <v>0</v>
      </c>
      <c r="K22" s="6" t="n">
        <v>18</v>
      </c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2644.35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58726.06</v>
      </c>
    </row>
    <row r="23" customFormat="false" ht="15" hidden="false" customHeight="false" outlineLevel="0" collapsed="false">
      <c r="B23" s="8" t="s">
        <v>581</v>
      </c>
      <c r="C23" s="9" t="s">
        <v>270</v>
      </c>
      <c r="D23" s="9"/>
      <c r="E23" s="9"/>
      <c r="F23" s="9"/>
      <c r="G23" s="9"/>
      <c r="H23" s="10" t="n">
        <f aca="false">H22+D23-G23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2644.35</v>
      </c>
      <c r="U23" s="6"/>
      <c r="V23" s="6" t="n">
        <v>5500</v>
      </c>
      <c r="W23" s="6" t="n">
        <v>1.18</v>
      </c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53224.88</v>
      </c>
    </row>
    <row r="24" customFormat="false" ht="15" hidden="false" customHeight="false" outlineLevel="0" collapsed="false">
      <c r="B24" s="8" t="s">
        <v>582</v>
      </c>
      <c r="C24" s="9" t="s">
        <v>504</v>
      </c>
      <c r="D24" s="9"/>
      <c r="E24" s="9"/>
      <c r="F24" s="9"/>
      <c r="G24" s="9"/>
      <c r="H24" s="10" t="n">
        <f aca="false">H23+D24-G24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2644.35</v>
      </c>
      <c r="U24" s="6"/>
      <c r="V24" s="6" t="n">
        <v>7000</v>
      </c>
      <c r="W24" s="6" t="n">
        <v>1.18</v>
      </c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46223.7</v>
      </c>
    </row>
    <row r="25" customFormat="false" ht="15" hidden="false" customHeight="false" outlineLevel="0" collapsed="false">
      <c r="B25" s="8" t="s">
        <v>583</v>
      </c>
      <c r="C25" s="9" t="s">
        <v>32</v>
      </c>
      <c r="D25" s="9"/>
      <c r="E25" s="9"/>
      <c r="F25" s="9"/>
      <c r="G25" s="9"/>
      <c r="H25" s="10" t="n">
        <f aca="false">H24+D25-G25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2644.35</v>
      </c>
      <c r="U25" s="6" t="n">
        <v>0</v>
      </c>
      <c r="V25" s="6"/>
      <c r="W25" s="6"/>
      <c r="X25" s="6"/>
      <c r="Y25" s="6" t="n">
        <v>2699</v>
      </c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48922.7</v>
      </c>
    </row>
    <row r="26" customFormat="false" ht="15" hidden="false" customHeight="false" outlineLevel="0" collapsed="false">
      <c r="B26" s="8" t="s">
        <v>583</v>
      </c>
      <c r="C26" s="9" t="s">
        <v>453</v>
      </c>
      <c r="D26" s="9"/>
      <c r="E26" s="9"/>
      <c r="F26" s="9"/>
      <c r="G26" s="9"/>
      <c r="H26" s="10" t="n">
        <f aca="false">H25+D26-G26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2644.35</v>
      </c>
      <c r="U26" s="6"/>
      <c r="V26" s="6"/>
      <c r="W26" s="6"/>
      <c r="X26" s="6" t="n">
        <v>247</v>
      </c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49169.7</v>
      </c>
    </row>
    <row r="27" customFormat="false" ht="15" hidden="false" customHeight="false" outlineLevel="0" collapsed="false">
      <c r="B27" s="8" t="s">
        <v>584</v>
      </c>
      <c r="C27" s="9" t="s">
        <v>585</v>
      </c>
      <c r="D27" s="9"/>
      <c r="E27" s="9"/>
      <c r="F27" s="9"/>
      <c r="G27" s="9"/>
      <c r="H27" s="10" t="n">
        <f aca="false">H26+D27-G27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2644.35</v>
      </c>
      <c r="U27" s="6"/>
      <c r="V27" s="6" t="n">
        <v>5000</v>
      </c>
      <c r="W27" s="6" t="n">
        <v>1.18</v>
      </c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44168.52</v>
      </c>
    </row>
    <row r="28" customFormat="false" ht="15" hidden="false" customHeight="false" outlineLevel="0" collapsed="false">
      <c r="B28" s="8" t="s">
        <v>586</v>
      </c>
      <c r="C28" s="9" t="s">
        <v>32</v>
      </c>
      <c r="D28" s="9"/>
      <c r="E28" s="9"/>
      <c r="F28" s="9"/>
      <c r="G28" s="9"/>
      <c r="H28" s="10" t="n">
        <f aca="false">H27+D28-G28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2644.35</v>
      </c>
      <c r="U28" s="6" t="n">
        <v>0</v>
      </c>
      <c r="V28" s="6"/>
      <c r="W28" s="6"/>
      <c r="X28" s="6"/>
      <c r="Y28" s="6" t="n">
        <v>4454</v>
      </c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48622.52</v>
      </c>
    </row>
    <row r="29" customFormat="false" ht="15" hidden="false" customHeight="false" outlineLevel="0" collapsed="false">
      <c r="B29" s="8" t="s">
        <v>586</v>
      </c>
      <c r="C29" s="9" t="s">
        <v>32</v>
      </c>
      <c r="D29" s="9"/>
      <c r="E29" s="9"/>
      <c r="F29" s="9"/>
      <c r="G29" s="9"/>
      <c r="H29" s="10" t="n">
        <f aca="false">H28+D29-G29</f>
        <v>0</v>
      </c>
      <c r="I29" s="6" t="n">
        <v>0</v>
      </c>
      <c r="J29" s="6" t="n">
        <v>0</v>
      </c>
      <c r="K29" s="6"/>
      <c r="L29" s="6"/>
      <c r="M29" s="6" t="n">
        <v>7813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10457.35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48622.52</v>
      </c>
    </row>
    <row r="30" customFormat="false" ht="15" hidden="false" customHeight="false" outlineLevel="0" collapsed="false">
      <c r="B30" s="8" t="s">
        <v>586</v>
      </c>
      <c r="C30" s="9" t="s">
        <v>32</v>
      </c>
      <c r="D30" s="9"/>
      <c r="E30" s="9"/>
      <c r="F30" s="9"/>
      <c r="G30" s="9"/>
      <c r="H30" s="10" t="n">
        <f aca="false">H29+D30-G30</f>
        <v>0</v>
      </c>
      <c r="I30" s="6" t="n">
        <v>0</v>
      </c>
      <c r="J30" s="6" t="n">
        <v>0</v>
      </c>
      <c r="K30" s="6"/>
      <c r="L30" s="6"/>
      <c r="M30" s="6" t="n">
        <v>6250</v>
      </c>
      <c r="N30" s="6"/>
      <c r="O30" s="6"/>
      <c r="P30" s="6"/>
      <c r="Q30" s="6"/>
      <c r="R30" s="6"/>
      <c r="S30" s="6"/>
      <c r="T30" s="6" t="n">
        <f aca="false">T29+(I30+L30+M30+P30+Q30+R30)-(J30+K30+N30+O30+S30)</f>
        <v>16707.35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48622.52</v>
      </c>
    </row>
    <row r="31" customFormat="false" ht="15" hidden="false" customHeight="false" outlineLevel="0" collapsed="false">
      <c r="B31" s="8" t="s">
        <v>586</v>
      </c>
      <c r="C31" s="9" t="s">
        <v>32</v>
      </c>
      <c r="D31" s="9"/>
      <c r="E31" s="9"/>
      <c r="F31" s="9"/>
      <c r="G31" s="9"/>
      <c r="H31" s="10" t="n">
        <f aca="false">H30+D31-G31</f>
        <v>0</v>
      </c>
      <c r="I31" s="6" t="n">
        <v>0</v>
      </c>
      <c r="J31" s="6" t="n">
        <v>0</v>
      </c>
      <c r="K31" s="6"/>
      <c r="L31" s="6"/>
      <c r="M31" s="6" t="n">
        <v>7422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24129.35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48622.52</v>
      </c>
    </row>
    <row r="32" customFormat="false" ht="15" hidden="false" customHeight="false" outlineLevel="0" collapsed="false">
      <c r="B32" s="8" t="s">
        <v>586</v>
      </c>
      <c r="C32" s="9" t="s">
        <v>32</v>
      </c>
      <c r="D32" s="9"/>
      <c r="E32" s="9"/>
      <c r="F32" s="9"/>
      <c r="G32" s="9"/>
      <c r="H32" s="10" t="n">
        <f aca="false">H31+D32-G32</f>
        <v>0</v>
      </c>
      <c r="I32" s="6" t="n">
        <v>0</v>
      </c>
      <c r="J32" s="6" t="n">
        <v>0</v>
      </c>
      <c r="K32" s="6"/>
      <c r="L32" s="6"/>
      <c r="M32" s="6" t="n">
        <v>518</v>
      </c>
      <c r="N32" s="6"/>
      <c r="O32" s="6"/>
      <c r="P32" s="6"/>
      <c r="Q32" s="6"/>
      <c r="R32" s="6"/>
      <c r="S32" s="6"/>
      <c r="T32" s="6" t="n">
        <f aca="false">T31+(I32+L32+M32+P32+Q32+R32)-(J32+K32+N32+O32+S32)</f>
        <v>24647.35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48622.52</v>
      </c>
    </row>
    <row r="33" customFormat="false" ht="15" hidden="false" customHeight="false" outlineLevel="0" collapsed="false">
      <c r="B33" s="8" t="s">
        <v>587</v>
      </c>
      <c r="C33" s="9" t="s">
        <v>588</v>
      </c>
      <c r="D33" s="9"/>
      <c r="E33" s="9"/>
      <c r="F33" s="9"/>
      <c r="G33" s="9"/>
      <c r="H33" s="10" t="n">
        <f aca="false">H32+D33-G33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24647.35</v>
      </c>
      <c r="U33" s="6"/>
      <c r="V33" s="6" t="n">
        <v>5000</v>
      </c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43622.52</v>
      </c>
    </row>
    <row r="34" customFormat="false" ht="15" hidden="false" customHeight="false" outlineLevel="0" collapsed="false">
      <c r="B34" s="8" t="s">
        <v>587</v>
      </c>
      <c r="C34" s="9" t="s">
        <v>589</v>
      </c>
      <c r="D34" s="9"/>
      <c r="E34" s="9"/>
      <c r="F34" s="9"/>
      <c r="G34" s="9"/>
      <c r="H34" s="10" t="n">
        <f aca="false">H33+D34-G34</f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24647.35</v>
      </c>
      <c r="U34" s="6"/>
      <c r="V34" s="6" t="n">
        <v>5000</v>
      </c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38622.52</v>
      </c>
    </row>
    <row r="35" customFormat="false" ht="15" hidden="false" customHeight="false" outlineLevel="0" collapsed="false">
      <c r="B35" s="8" t="s">
        <v>587</v>
      </c>
      <c r="C35" s="9" t="s">
        <v>590</v>
      </c>
      <c r="D35" s="9"/>
      <c r="E35" s="9"/>
      <c r="F35" s="9"/>
      <c r="G35" s="9"/>
      <c r="H35" s="10" t="n">
        <f aca="false">H34+D35-G35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24647.35</v>
      </c>
      <c r="U35" s="6"/>
      <c r="V35" s="6" t="n">
        <v>5000</v>
      </c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33622.52</v>
      </c>
    </row>
    <row r="36" customFormat="false" ht="15" hidden="false" customHeight="false" outlineLevel="0" collapsed="false">
      <c r="B36" s="8" t="s">
        <v>587</v>
      </c>
      <c r="C36" s="9" t="s">
        <v>591</v>
      </c>
      <c r="D36" s="9"/>
      <c r="E36" s="9"/>
      <c r="F36" s="9"/>
      <c r="G36" s="9"/>
      <c r="H36" s="10" t="n">
        <f aca="false">H35+D36-G36</f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24647.35</v>
      </c>
      <c r="U36" s="6"/>
      <c r="V36" s="6" t="n">
        <v>5000</v>
      </c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28622.52</v>
      </c>
    </row>
    <row r="37" customFormat="false" ht="15" hidden="false" customHeight="false" outlineLevel="0" collapsed="false">
      <c r="B37" s="8" t="s">
        <v>587</v>
      </c>
      <c r="C37" s="9" t="s">
        <v>592</v>
      </c>
      <c r="D37" s="9"/>
      <c r="E37" s="9"/>
      <c r="F37" s="9"/>
      <c r="G37" s="9"/>
      <c r="H37" s="10" t="n">
        <f aca="false">H36+D37-G37</f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24647.35</v>
      </c>
      <c r="U37" s="6"/>
      <c r="V37" s="6" t="n">
        <v>5000</v>
      </c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23622.52</v>
      </c>
    </row>
    <row r="38" customFormat="false" ht="15" hidden="false" customHeight="false" outlineLevel="0" collapsed="false">
      <c r="B38" s="8" t="s">
        <v>593</v>
      </c>
      <c r="C38" s="9" t="s">
        <v>594</v>
      </c>
      <c r="D38" s="9"/>
      <c r="E38" s="9"/>
      <c r="F38" s="9"/>
      <c r="G38" s="9"/>
      <c r="H38" s="10" t="n">
        <f aca="false">H37+D38-G38</f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24647.35</v>
      </c>
      <c r="U38" s="6"/>
      <c r="V38" s="6" t="n">
        <v>10000</v>
      </c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13622.52</v>
      </c>
    </row>
    <row r="39" customFormat="false" ht="15" hidden="false" customHeight="false" outlineLevel="0" collapsed="false">
      <c r="B39" s="8" t="s">
        <v>595</v>
      </c>
      <c r="C39" s="9" t="s">
        <v>596</v>
      </c>
      <c r="D39" s="9"/>
      <c r="E39" s="9"/>
      <c r="F39" s="9"/>
      <c r="G39" s="9"/>
      <c r="H39" s="10" t="n">
        <f aca="false">H38+D39-G39</f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24647.35</v>
      </c>
      <c r="U39" s="6"/>
      <c r="V39" s="6" t="n">
        <v>5000</v>
      </c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8622.52000000004</v>
      </c>
    </row>
    <row r="40" customFormat="false" ht="15" hidden="false" customHeight="false" outlineLevel="0" collapsed="false">
      <c r="B40" s="8" t="s">
        <v>595</v>
      </c>
      <c r="C40" s="9" t="s">
        <v>597</v>
      </c>
      <c r="D40" s="9"/>
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24647.35</v>
      </c>
      <c r="U40" s="6"/>
      <c r="V40" s="6" t="n">
        <v>5000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3622.52000000004</v>
      </c>
    </row>
    <row r="41" customFormat="false" ht="15" hidden="false" customHeight="false" outlineLevel="0" collapsed="false">
      <c r="B41" s="8" t="s">
        <v>595</v>
      </c>
      <c r="C41" s="9" t="s">
        <v>571</v>
      </c>
      <c r="D41" s="9"/>
      <c r="E41" s="9"/>
      <c r="F41" s="9"/>
      <c r="G41" s="9"/>
      <c r="H41" s="10" t="n">
        <f aca="false">H40+D41-G41</f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24647.35</v>
      </c>
      <c r="U41" s="6" t="n">
        <v>5000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8622.52000000004</v>
      </c>
    </row>
    <row r="42" customFormat="false" ht="15" hidden="false" customHeight="false" outlineLevel="0" collapsed="false">
      <c r="B42" s="8" t="s">
        <v>598</v>
      </c>
      <c r="C42" s="9" t="s">
        <v>599</v>
      </c>
      <c r="D42" s="9"/>
      <c r="E42" s="9"/>
      <c r="F42" s="9"/>
      <c r="G42" s="9"/>
      <c r="H42" s="10" t="n">
        <f aca="false">H41+D42-G42</f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24647.35</v>
      </c>
      <c r="U42" s="6"/>
      <c r="V42" s="6" t="n">
        <v>5500</v>
      </c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3122.52000000004</v>
      </c>
    </row>
    <row r="43" customFormat="false" ht="15" hidden="false" customHeight="false" outlineLevel="0" collapsed="false">
      <c r="B43" s="8" t="s">
        <v>598</v>
      </c>
      <c r="C43" s="9" t="s">
        <v>519</v>
      </c>
      <c r="D43" s="9"/>
      <c r="E43" s="9"/>
      <c r="F43" s="9"/>
      <c r="G43" s="9"/>
      <c r="H43" s="10" t="n">
        <f aca="false">H42+D43-G43</f>
        <v>0</v>
      </c>
      <c r="I43" s="6" t="n">
        <v>0</v>
      </c>
      <c r="J43" s="6" t="n">
        <v>0</v>
      </c>
      <c r="K43" s="6"/>
      <c r="L43" s="6"/>
      <c r="M43" s="6"/>
      <c r="N43" s="6"/>
      <c r="O43" s="6"/>
      <c r="P43" s="6" t="n">
        <v>-22500</v>
      </c>
      <c r="Q43" s="6"/>
      <c r="R43" s="6"/>
      <c r="S43" s="6"/>
      <c r="T43" s="6" t="n">
        <f aca="false">T42+(I43+L43+M43+P43+Q43+R43)-(J43+K43+N43+O43+S43)</f>
        <v>2147.35</v>
      </c>
      <c r="U43" s="6"/>
      <c r="V43" s="6"/>
      <c r="W43" s="6"/>
      <c r="X43" s="6"/>
      <c r="Y43" s="6"/>
      <c r="Z43" s="6"/>
      <c r="AA43" s="6"/>
      <c r="AB43" s="6" t="n">
        <v>22500</v>
      </c>
      <c r="AC43" s="6"/>
      <c r="AD43" s="6"/>
      <c r="AE43" s="6"/>
      <c r="AF43" s="6" t="n">
        <f aca="false">AF42+(U43+X43+Y43+AB43+AC43+AD43)-(V43+W43+Z43+AA43+AE43)</f>
        <v>25622.52</v>
      </c>
    </row>
    <row r="44" customFormat="false" ht="15" hidden="false" customHeight="false" outlineLevel="0" collapsed="false">
      <c r="B44" s="8" t="s">
        <v>598</v>
      </c>
      <c r="C44" s="9" t="s">
        <v>474</v>
      </c>
      <c r="D44" s="9"/>
      <c r="E44" s="9"/>
      <c r="F44" s="9"/>
      <c r="G44" s="9"/>
      <c r="H44" s="10" t="n">
        <f aca="false">H43+D44-G44</f>
        <v>0</v>
      </c>
      <c r="I44" s="6" t="n">
        <v>0</v>
      </c>
      <c r="J44" s="6" t="n">
        <v>0</v>
      </c>
      <c r="K44" s="6" t="n">
        <v>5.5</v>
      </c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2141.85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25622.52</v>
      </c>
    </row>
    <row r="45" customFormat="false" ht="15" hidden="false" customHeight="false" outlineLevel="0" collapsed="false">
      <c r="B45" s="8" t="s">
        <v>600</v>
      </c>
      <c r="C45" s="9" t="s">
        <v>601</v>
      </c>
      <c r="D45" s="9"/>
      <c r="E45" s="9"/>
      <c r="F45" s="9"/>
      <c r="G45" s="9"/>
      <c r="H45" s="10" t="n">
        <f aca="false">H44+D45-G45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2141.85</v>
      </c>
      <c r="U45" s="6"/>
      <c r="V45" s="6" t="n">
        <v>5000</v>
      </c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20622.52</v>
      </c>
    </row>
    <row r="46" customFormat="false" ht="15" hidden="false" customHeight="false" outlineLevel="0" collapsed="false">
      <c r="B46" s="8" t="s">
        <v>600</v>
      </c>
      <c r="C46" s="9" t="s">
        <v>602</v>
      </c>
      <c r="D46" s="9"/>
      <c r="E46" s="9"/>
      <c r="F46" s="9"/>
      <c r="G46" s="9"/>
      <c r="H46" s="10" t="n">
        <f aca="false">H45+D46-G46</f>
        <v>0</v>
      </c>
      <c r="I46" s="6" t="n">
        <v>5000</v>
      </c>
      <c r="J46" s="6" t="n">
        <v>0</v>
      </c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7141.85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20622.52</v>
      </c>
    </row>
    <row r="47" customFormat="false" ht="15" hidden="false" customHeight="false" outlineLevel="0" collapsed="false">
      <c r="B47" s="8" t="s">
        <v>603</v>
      </c>
      <c r="C47" s="9" t="s">
        <v>32</v>
      </c>
      <c r="D47" s="9"/>
      <c r="E47" s="9"/>
      <c r="F47" s="9"/>
      <c r="G47" s="9"/>
      <c r="H47" s="10" t="n">
        <f aca="false">H46+D47-G47</f>
        <v>0</v>
      </c>
      <c r="I47" s="6" t="n">
        <v>0</v>
      </c>
      <c r="J47" s="6" t="n">
        <v>0</v>
      </c>
      <c r="K47" s="6"/>
      <c r="L47" s="6"/>
      <c r="M47" s="6" t="n">
        <v>518</v>
      </c>
      <c r="N47" s="6"/>
      <c r="O47" s="6"/>
      <c r="P47" s="6"/>
      <c r="Q47" s="6"/>
      <c r="R47" s="6"/>
      <c r="S47" s="6"/>
      <c r="T47" s="6" t="n">
        <f aca="false">T46+(I47+L47+M47+P47+Q47+R47)-(J47+K47+N47+O47+S47)</f>
        <v>7659.85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20622.52</v>
      </c>
    </row>
    <row r="48" customFormat="false" ht="15" hidden="false" customHeight="false" outlineLevel="0" collapsed="false">
      <c r="B48" s="8" t="s">
        <v>604</v>
      </c>
      <c r="C48" s="9" t="s">
        <v>605</v>
      </c>
      <c r="D48" s="9"/>
      <c r="E48" s="9"/>
      <c r="F48" s="9"/>
      <c r="G48" s="9"/>
      <c r="H48" s="10" t="n">
        <f aca="false">H47+D48-G48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7659.85</v>
      </c>
      <c r="U48" s="6"/>
      <c r="V48" s="6" t="n">
        <v>10000</v>
      </c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10622.52</v>
      </c>
    </row>
    <row r="49" customFormat="false" ht="15" hidden="false" customHeight="false" outlineLevel="0" collapsed="false">
      <c r="B49" s="8" t="s">
        <v>604</v>
      </c>
      <c r="C49" s="9" t="s">
        <v>605</v>
      </c>
      <c r="D49" s="9"/>
      <c r="E49" s="9"/>
      <c r="F49" s="9"/>
      <c r="G49" s="9"/>
      <c r="H49" s="10" t="n">
        <f aca="false">H48+D49-G49</f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7659.85</v>
      </c>
      <c r="U49" s="6"/>
      <c r="V49" s="6" t="n">
        <v>1000</v>
      </c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9622.52000000004</v>
      </c>
    </row>
    <row r="50" customFormat="false" ht="15" hidden="false" customHeight="false" outlineLevel="0" collapsed="false">
      <c r="B50" s="8" t="s">
        <v>604</v>
      </c>
      <c r="C50" s="9" t="s">
        <v>605</v>
      </c>
      <c r="D50" s="9"/>
      <c r="E50" s="9"/>
      <c r="F50" s="9"/>
      <c r="G50" s="9"/>
      <c r="H50" s="10" t="n">
        <f aca="false">H49+D50-G50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7659.85</v>
      </c>
      <c r="U50" s="6"/>
      <c r="V50" s="6" t="n">
        <v>3500</v>
      </c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6122.52000000004</v>
      </c>
    </row>
    <row r="51" customFormat="false" ht="15" hidden="false" customHeight="false" outlineLevel="0" collapsed="false">
      <c r="B51" s="8" t="s">
        <v>606</v>
      </c>
      <c r="C51" s="9" t="s">
        <v>32</v>
      </c>
      <c r="D51" s="9"/>
      <c r="E51" s="9"/>
      <c r="F51" s="9"/>
      <c r="G51" s="9"/>
      <c r="H51" s="10" t="n">
        <f aca="false">H50+D51-G51</f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7659.85</v>
      </c>
      <c r="U51" s="6" t="n">
        <v>0</v>
      </c>
      <c r="V51" s="6"/>
      <c r="W51" s="6"/>
      <c r="X51" s="6"/>
      <c r="Y51" s="6" t="n">
        <v>8775</v>
      </c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14897.52</v>
      </c>
    </row>
    <row r="52" customFormat="false" ht="15" hidden="false" customHeight="false" outlineLevel="0" collapsed="false">
      <c r="B52" s="8" t="s">
        <v>607</v>
      </c>
      <c r="C52" s="9" t="s">
        <v>32</v>
      </c>
      <c r="D52" s="9"/>
      <c r="E52" s="9"/>
      <c r="F52" s="9"/>
      <c r="G52" s="9"/>
      <c r="H52" s="10" t="n">
        <f aca="false">H51+D52-G52</f>
        <v>0</v>
      </c>
      <c r="I52" s="6" t="n">
        <v>0</v>
      </c>
      <c r="J52" s="6" t="n">
        <v>0</v>
      </c>
      <c r="K52" s="6"/>
      <c r="L52" s="6"/>
      <c r="M52" s="6" t="n">
        <v>518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8177.85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14897.52</v>
      </c>
    </row>
    <row r="53" customFormat="false" ht="15" hidden="false" customHeight="false" outlineLevel="0" collapsed="false">
      <c r="B53" s="8" t="s">
        <v>608</v>
      </c>
      <c r="C53" s="9" t="s">
        <v>609</v>
      </c>
      <c r="D53" s="9"/>
      <c r="E53" s="9"/>
      <c r="F53" s="9"/>
      <c r="G53" s="9"/>
      <c r="H53" s="10" t="n">
        <f aca="false">H52+D53-G53</f>
        <v>0</v>
      </c>
      <c r="I53" s="6" t="n">
        <v>0</v>
      </c>
      <c r="J53" s="6" t="n">
        <v>0</v>
      </c>
      <c r="K53" s="6"/>
      <c r="L53" s="6" t="n">
        <v>76</v>
      </c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8253.85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14897.52</v>
      </c>
    </row>
    <row r="54" customFormat="false" ht="15" hidden="false" customHeight="false" outlineLevel="0" collapsed="false">
      <c r="B54" s="8" t="s">
        <v>610</v>
      </c>
      <c r="C54" s="9" t="s">
        <v>32</v>
      </c>
      <c r="D54" s="9"/>
      <c r="E54" s="9"/>
      <c r="F54" s="9"/>
      <c r="G54" s="9"/>
      <c r="H54" s="10" t="n">
        <f aca="false">H53+D54-G54</f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8253.85</v>
      </c>
      <c r="U54" s="6"/>
      <c r="V54" s="6"/>
      <c r="W54" s="6"/>
      <c r="X54" s="6"/>
      <c r="Y54" s="6" t="n">
        <v>2447</v>
      </c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17344.52</v>
      </c>
    </row>
    <row r="55" customFormat="false" ht="15" hidden="false" customHeight="false" outlineLevel="0" collapsed="false">
      <c r="B55" s="8" t="s">
        <v>610</v>
      </c>
      <c r="C55" s="9" t="s">
        <v>474</v>
      </c>
      <c r="D55" s="9"/>
      <c r="E55" s="9"/>
      <c r="F55" s="9"/>
      <c r="G55" s="9"/>
      <c r="H55" s="10" t="n">
        <f aca="false">H54+D55-G55</f>
        <v>0</v>
      </c>
      <c r="I55" s="6" t="n">
        <v>0</v>
      </c>
      <c r="J55" s="6" t="n">
        <v>0</v>
      </c>
      <c r="K55" s="6" t="n">
        <v>18</v>
      </c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8235.85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17344.52</v>
      </c>
    </row>
    <row r="56" customFormat="false" ht="15" hidden="false" customHeight="false" outlineLevel="0" collapsed="false">
      <c r="B56" s="8" t="s">
        <v>611</v>
      </c>
      <c r="C56" s="9" t="s">
        <v>32</v>
      </c>
      <c r="D56" s="9"/>
      <c r="E56" s="9"/>
      <c r="F56" s="9"/>
      <c r="G56" s="9"/>
      <c r="H56" s="10" t="n">
        <f aca="false">H55+D56-G56</f>
        <v>0</v>
      </c>
      <c r="I56" s="6" t="n">
        <v>0</v>
      </c>
      <c r="J56" s="6" t="n">
        <v>0</v>
      </c>
      <c r="K56" s="6"/>
      <c r="L56" s="6"/>
      <c r="M56" s="6" t="n">
        <v>5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8240.85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17344.52</v>
      </c>
    </row>
    <row r="57" customFormat="false" ht="15" hidden="false" customHeight="false" outlineLevel="0" collapsed="false">
      <c r="B57" s="8" t="s">
        <v>611</v>
      </c>
      <c r="C57" s="9" t="s">
        <v>32</v>
      </c>
      <c r="D57" s="9"/>
      <c r="E57" s="9"/>
      <c r="F57" s="9"/>
      <c r="G57" s="9"/>
      <c r="H57" s="10" t="n">
        <f aca="false">H56+D57-G57</f>
        <v>0</v>
      </c>
      <c r="I57" s="6" t="n">
        <v>0</v>
      </c>
      <c r="J57" s="6" t="n">
        <v>0</v>
      </c>
      <c r="K57" s="6"/>
      <c r="L57" s="6"/>
      <c r="M57" s="6" t="n">
        <v>5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8245.85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17344.52</v>
      </c>
    </row>
    <row r="58" customFormat="false" ht="15" hidden="false" customHeight="false" outlineLevel="0" collapsed="false">
      <c r="B58" s="8" t="s">
        <v>611</v>
      </c>
      <c r="C58" s="9" t="s">
        <v>32</v>
      </c>
      <c r="D58" s="9"/>
      <c r="E58" s="9"/>
      <c r="F58" s="9"/>
      <c r="G58" s="9"/>
      <c r="H58" s="10" t="n">
        <f aca="false">H57+D58-G58</f>
        <v>0</v>
      </c>
      <c r="I58" s="6" t="n">
        <v>0</v>
      </c>
      <c r="J58" s="6" t="n">
        <v>0</v>
      </c>
      <c r="K58" s="6"/>
      <c r="L58" s="6"/>
      <c r="M58" s="6" t="n">
        <v>3777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12022.85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17344.52</v>
      </c>
    </row>
    <row r="59" customFormat="false" ht="15" hidden="false" customHeight="false" outlineLevel="0" collapsed="false">
      <c r="B59" s="8" t="s">
        <v>612</v>
      </c>
      <c r="C59" s="9" t="s">
        <v>32</v>
      </c>
      <c r="D59" s="9"/>
      <c r="E59" s="9"/>
      <c r="F59" s="9"/>
      <c r="G59" s="9"/>
      <c r="H59" s="10" t="n">
        <f aca="false">H58+D59-G59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12022.85</v>
      </c>
      <c r="U59" s="6"/>
      <c r="V59" s="6"/>
      <c r="W59" s="6"/>
      <c r="X59" s="6"/>
      <c r="Y59" s="6" t="n">
        <v>2700</v>
      </c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20044.52</v>
      </c>
    </row>
    <row r="60" customFormat="false" ht="15" hidden="false" customHeight="false" outlineLevel="0" collapsed="false">
      <c r="B60" s="8" t="s">
        <v>612</v>
      </c>
      <c r="C60" s="9" t="s">
        <v>453</v>
      </c>
      <c r="D60" s="9"/>
      <c r="E60" s="9"/>
      <c r="F60" s="9"/>
      <c r="G60" s="9"/>
      <c r="H60" s="10" t="n">
        <f aca="false">H59+D60-G60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12022.85</v>
      </c>
      <c r="U60" s="6"/>
      <c r="V60" s="6"/>
      <c r="W60" s="6"/>
      <c r="X60" s="6" t="n">
        <v>198</v>
      </c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20242.52</v>
      </c>
    </row>
    <row r="61" customFormat="false" ht="15" hidden="false" customHeight="false" outlineLevel="0" collapsed="false">
      <c r="B61" s="8" t="s">
        <v>613</v>
      </c>
      <c r="C61" s="9" t="s">
        <v>32</v>
      </c>
      <c r="D61" s="9"/>
      <c r="E61" s="9"/>
      <c r="F61" s="9"/>
      <c r="G61" s="9"/>
      <c r="H61" s="10" t="n">
        <f aca="false">H60+D61-G61</f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12022.85</v>
      </c>
      <c r="U61" s="6"/>
      <c r="V61" s="6"/>
      <c r="W61" s="6"/>
      <c r="X61" s="6"/>
      <c r="Y61" s="6" t="n">
        <v>4455</v>
      </c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24697.52</v>
      </c>
    </row>
    <row r="62" customFormat="false" ht="15" hidden="false" customHeight="false" outlineLevel="0" collapsed="false">
      <c r="B62" s="8" t="s">
        <v>614</v>
      </c>
      <c r="C62" s="9" t="s">
        <v>32</v>
      </c>
      <c r="D62" s="9"/>
      <c r="E62" s="9"/>
      <c r="F62" s="9"/>
      <c r="G62" s="9"/>
      <c r="H62" s="10" t="n">
        <f aca="false">H61+D62-G62</f>
        <v>0</v>
      </c>
      <c r="I62" s="6" t="n">
        <v>0</v>
      </c>
      <c r="J62" s="6" t="n">
        <v>0</v>
      </c>
      <c r="K62" s="6"/>
      <c r="L62" s="6"/>
      <c r="M62" s="6" t="n">
        <v>4456</v>
      </c>
      <c r="N62" s="6"/>
      <c r="O62" s="6"/>
      <c r="P62" s="6"/>
      <c r="Q62" s="6"/>
      <c r="R62" s="6"/>
      <c r="S62" s="6"/>
      <c r="T62" s="6" t="n">
        <f aca="false">T61+(I62+L62+M62+P62+Q62+R62)-(J62+K62+N62+O62+S62)</f>
        <v>16478.85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24697.52</v>
      </c>
    </row>
    <row r="63" customFormat="false" ht="15" hidden="false" customHeight="false" outlineLevel="0" collapsed="false">
      <c r="B63" s="8" t="s">
        <v>614</v>
      </c>
      <c r="C63" s="9" t="s">
        <v>32</v>
      </c>
      <c r="D63" s="9"/>
      <c r="E63" s="9"/>
      <c r="F63" s="9"/>
      <c r="G63" s="9"/>
      <c r="H63" s="10" t="n">
        <f aca="false">H62+D63-G63</f>
        <v>0</v>
      </c>
      <c r="I63" s="6" t="n">
        <v>0</v>
      </c>
      <c r="J63" s="6" t="n">
        <v>0</v>
      </c>
      <c r="K63" s="6"/>
      <c r="L63" s="6"/>
      <c r="M63" s="6" t="n">
        <v>5625</v>
      </c>
      <c r="N63" s="6"/>
      <c r="O63" s="6"/>
      <c r="P63" s="6"/>
      <c r="Q63" s="6"/>
      <c r="R63" s="6"/>
      <c r="S63" s="6"/>
      <c r="T63" s="6" t="n">
        <f aca="false">T62+(I63+L63+M63+P63+Q63+R63)-(J63+K63+N63+O63+S63)</f>
        <v>22103.85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24697.52</v>
      </c>
    </row>
    <row r="64" customFormat="false" ht="15" hidden="false" customHeight="false" outlineLevel="0" collapsed="false">
      <c r="B64" s="8" t="s">
        <v>614</v>
      </c>
      <c r="C64" s="9" t="s">
        <v>32</v>
      </c>
      <c r="D64" s="9"/>
      <c r="E64" s="9"/>
      <c r="F64" s="9"/>
      <c r="G64" s="9"/>
      <c r="H64" s="10" t="n">
        <f aca="false">H63+D64-G64</f>
        <v>0</v>
      </c>
      <c r="I64" s="6" t="n">
        <v>0</v>
      </c>
      <c r="J64" s="6" t="n">
        <v>0</v>
      </c>
      <c r="K64" s="6"/>
      <c r="L64" s="6"/>
      <c r="M64" s="6" t="n">
        <v>6680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28783.85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24697.52</v>
      </c>
    </row>
    <row r="65" customFormat="false" ht="15" hidden="false" customHeight="false" outlineLevel="0" collapsed="false">
      <c r="B65" s="8" t="s">
        <v>614</v>
      </c>
      <c r="C65" s="9" t="s">
        <v>32</v>
      </c>
      <c r="D65" s="9"/>
      <c r="E65" s="9"/>
      <c r="F65" s="9"/>
      <c r="G65" s="9"/>
      <c r="H65" s="10" t="n">
        <f aca="false">H64+D65-G65</f>
        <v>0</v>
      </c>
      <c r="I65" s="6" t="n">
        <v>0</v>
      </c>
      <c r="J65" s="6" t="n">
        <v>0</v>
      </c>
      <c r="K65" s="6"/>
      <c r="L65" s="6"/>
      <c r="M65" s="6" t="n">
        <v>466</v>
      </c>
      <c r="N65" s="6"/>
      <c r="O65" s="6"/>
      <c r="P65" s="6"/>
      <c r="Q65" s="6"/>
      <c r="R65" s="6"/>
      <c r="S65" s="6"/>
      <c r="T65" s="6" t="n">
        <f aca="false">T64+(I65+L65+M65+P65+Q65+R65)-(J65+K65+N65+O65+S65)</f>
        <v>29249.85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24697.52</v>
      </c>
    </row>
    <row r="66" customFormat="false" ht="15" hidden="false" customHeight="false" outlineLevel="0" collapsed="false">
      <c r="B66" s="8" t="s">
        <v>615</v>
      </c>
      <c r="C66" s="9" t="s">
        <v>601</v>
      </c>
      <c r="D66" s="9"/>
      <c r="E66" s="9"/>
      <c r="F66" s="9"/>
      <c r="G66" s="9"/>
      <c r="H66" s="10" t="n">
        <f aca="false">H65+D66-G66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29249.85</v>
      </c>
      <c r="U66" s="6"/>
      <c r="V66" s="6" t="n">
        <v>5000</v>
      </c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19697.52</v>
      </c>
    </row>
    <row r="67" customFormat="false" ht="15" hidden="false" customHeight="false" outlineLevel="0" collapsed="false">
      <c r="B67" s="8" t="s">
        <v>615</v>
      </c>
      <c r="C67" s="9" t="s">
        <v>616</v>
      </c>
      <c r="D67" s="9"/>
      <c r="E67" s="9"/>
      <c r="F67" s="9"/>
      <c r="G67" s="9"/>
      <c r="H67" s="10" t="n">
        <f aca="false">H66+D67-G67</f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29249.85</v>
      </c>
      <c r="U67" s="6"/>
      <c r="V67" s="6" t="n">
        <v>5000</v>
      </c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14697.52</v>
      </c>
    </row>
    <row r="68" customFormat="false" ht="15" hidden="false" customHeight="false" outlineLevel="0" collapsed="false">
      <c r="B68" s="8" t="s">
        <v>615</v>
      </c>
      <c r="C68" s="9" t="s">
        <v>616</v>
      </c>
      <c r="D68" s="9"/>
      <c r="E68" s="9"/>
      <c r="F68" s="9"/>
      <c r="G68" s="9"/>
      <c r="H68" s="10" t="n">
        <f aca="false">H67+D68-G68</f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29249.85</v>
      </c>
      <c r="U68" s="6"/>
      <c r="V68" s="6" t="n">
        <v>5000</v>
      </c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9697.52000000004</v>
      </c>
    </row>
    <row r="69" customFormat="false" ht="15" hidden="false" customHeight="false" outlineLevel="0" collapsed="false">
      <c r="B69" s="8" t="s">
        <v>615</v>
      </c>
      <c r="C69" s="9" t="s">
        <v>616</v>
      </c>
      <c r="D69" s="9"/>
      <c r="E69" s="9"/>
      <c r="F69" s="9"/>
      <c r="G69" s="9"/>
      <c r="H69" s="10" t="n">
        <f aca="false">H68+D69-G69</f>
        <v>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29249.85</v>
      </c>
      <c r="U69" s="6"/>
      <c r="V69" s="6" t="n">
        <v>5000</v>
      </c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4697.52000000004</v>
      </c>
    </row>
    <row r="70" customFormat="false" ht="15" hidden="false" customHeight="false" outlineLevel="0" collapsed="false">
      <c r="B70" s="8" t="s">
        <v>617</v>
      </c>
      <c r="C70" s="9" t="s">
        <v>32</v>
      </c>
      <c r="D70" s="9"/>
      <c r="E70" s="9"/>
      <c r="F70" s="9"/>
      <c r="G70" s="9"/>
      <c r="H70" s="10" t="n">
        <f aca="false">H69+D70-G70</f>
        <v>0</v>
      </c>
      <c r="I70" s="6" t="n">
        <v>0</v>
      </c>
      <c r="J70" s="6" t="n">
        <v>0</v>
      </c>
      <c r="K70" s="6"/>
      <c r="L70" s="6"/>
      <c r="M70" s="6" t="n">
        <v>467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29716.85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4697.52000000004</v>
      </c>
    </row>
    <row r="71" customFormat="false" ht="15" hidden="false" customHeight="false" outlineLevel="0" collapsed="false">
      <c r="B71" s="8" t="s">
        <v>618</v>
      </c>
      <c r="C71" s="9" t="s">
        <v>519</v>
      </c>
      <c r="D71" s="9"/>
      <c r="E71" s="9"/>
      <c r="F71" s="9"/>
      <c r="G71" s="9"/>
      <c r="H71" s="10" t="n">
        <f aca="false">H70+D71-G71</f>
        <v>0</v>
      </c>
      <c r="I71" s="6" t="n">
        <v>0</v>
      </c>
      <c r="J71" s="6" t="n">
        <v>0</v>
      </c>
      <c r="K71" s="6"/>
      <c r="L71" s="6"/>
      <c r="M71" s="6"/>
      <c r="N71" s="6"/>
      <c r="O71" s="6"/>
      <c r="P71" s="6" t="n">
        <v>-27000</v>
      </c>
      <c r="Q71" s="6"/>
      <c r="R71" s="6"/>
      <c r="S71" s="6"/>
      <c r="T71" s="6" t="n">
        <f aca="false">T70+(I71+L71+M71+P71+Q71+R71)-(J71+K71+N71+O71+S71)</f>
        <v>2716.85</v>
      </c>
      <c r="U71" s="6"/>
      <c r="V71" s="6"/>
      <c r="W71" s="6"/>
      <c r="X71" s="6"/>
      <c r="Y71" s="6"/>
      <c r="Z71" s="6"/>
      <c r="AA71" s="6"/>
      <c r="AB71" s="6" t="n">
        <v>27000</v>
      </c>
      <c r="AC71" s="6"/>
      <c r="AD71" s="6"/>
      <c r="AE71" s="6"/>
      <c r="AF71" s="6" t="n">
        <f aca="false">AF70+(U71+X71+Y71+AB71+AC71+AD71)-(V71+W71+Z71+AA71+AE71)</f>
        <v>31697.52</v>
      </c>
    </row>
    <row r="72" customFormat="false" ht="15" hidden="false" customHeight="false" outlineLevel="0" collapsed="false">
      <c r="B72" s="8" t="s">
        <v>619</v>
      </c>
      <c r="C72" s="9" t="s">
        <v>32</v>
      </c>
      <c r="D72" s="9"/>
      <c r="E72" s="9"/>
      <c r="F72" s="9"/>
      <c r="G72" s="9"/>
      <c r="H72" s="10" t="n">
        <f aca="false">H71+D72-G72</f>
        <v>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2716.85</v>
      </c>
      <c r="U72" s="6"/>
      <c r="V72" s="6"/>
      <c r="W72" s="6"/>
      <c r="X72" s="6"/>
      <c r="Y72" s="6" t="n">
        <v>8775</v>
      </c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40472.52</v>
      </c>
    </row>
    <row r="73" customFormat="false" ht="15" hidden="false" customHeight="false" outlineLevel="0" collapsed="false">
      <c r="B73" s="8" t="s">
        <v>619</v>
      </c>
      <c r="C73" s="9" t="s">
        <v>620</v>
      </c>
      <c r="D73" s="9"/>
      <c r="E73" s="9"/>
      <c r="F73" s="9"/>
      <c r="G73" s="9"/>
      <c r="H73" s="10" t="n">
        <f aca="false">H72+D73-G73</f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2716.85</v>
      </c>
      <c r="U73" s="6"/>
      <c r="V73" s="6" t="n">
        <v>5000</v>
      </c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35472.52</v>
      </c>
    </row>
    <row r="74" customFormat="false" ht="15" hidden="false" customHeight="false" outlineLevel="0" collapsed="false">
      <c r="B74" s="8" t="s">
        <v>619</v>
      </c>
      <c r="C74" s="9" t="s">
        <v>621</v>
      </c>
      <c r="D74" s="9"/>
      <c r="E74" s="9"/>
      <c r="F74" s="9"/>
      <c r="G74" s="9"/>
      <c r="H74" s="10" t="n">
        <f aca="false">H73+D74-G74</f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2716.85</v>
      </c>
      <c r="U74" s="6"/>
      <c r="V74" s="6" t="n">
        <v>5000</v>
      </c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30472.52</v>
      </c>
    </row>
    <row r="75" customFormat="false" ht="15" hidden="false" customHeight="false" outlineLevel="0" collapsed="false">
      <c r="B75" s="8" t="s">
        <v>619</v>
      </c>
      <c r="C75" s="9" t="s">
        <v>622</v>
      </c>
      <c r="D75" s="9"/>
      <c r="E75" s="9"/>
      <c r="F75" s="9"/>
      <c r="G75" s="9"/>
      <c r="H75" s="10" t="n">
        <f aca="false">H74+D75-G75</f>
        <v>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2716.85</v>
      </c>
      <c r="U75" s="6"/>
      <c r="V75" s="6" t="n">
        <v>5000</v>
      </c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25472.52</v>
      </c>
    </row>
    <row r="76" customFormat="false" ht="15" hidden="false" customHeight="false" outlineLevel="0" collapsed="false">
      <c r="B76" s="8" t="s">
        <v>619</v>
      </c>
      <c r="C76" s="9" t="s">
        <v>623</v>
      </c>
      <c r="D76" s="9"/>
      <c r="E76" s="9"/>
      <c r="F76" s="9"/>
      <c r="G76" s="9"/>
      <c r="H76" s="10" t="n">
        <f aca="false">H75+D76-G76</f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2716.85</v>
      </c>
      <c r="U76" s="6"/>
      <c r="V76" s="6" t="n">
        <v>5000</v>
      </c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20472.52</v>
      </c>
    </row>
    <row r="77" customFormat="false" ht="15" hidden="false" customHeight="false" outlineLevel="0" collapsed="false">
      <c r="B77" s="8" t="s">
        <v>619</v>
      </c>
      <c r="C77" s="9" t="s">
        <v>624</v>
      </c>
      <c r="D77" s="9"/>
      <c r="E77" s="9"/>
      <c r="F77" s="9"/>
      <c r="G77" s="9"/>
      <c r="H77" s="10" t="n">
        <f aca="false">H76+D77-G77</f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2716.85</v>
      </c>
      <c r="U77" s="6"/>
      <c r="V77" s="6" t="n">
        <v>5000</v>
      </c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15472.52</v>
      </c>
    </row>
    <row r="78" customFormat="false" ht="15" hidden="false" customHeight="false" outlineLevel="0" collapsed="false">
      <c r="B78" s="8" t="s">
        <v>625</v>
      </c>
      <c r="C78" s="9" t="s">
        <v>626</v>
      </c>
      <c r="D78" s="9"/>
      <c r="E78" s="9"/>
      <c r="F78" s="9"/>
      <c r="G78" s="9"/>
      <c r="H78" s="10" t="n">
        <f aca="false">H77+D78-G78</f>
        <v>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2716.85</v>
      </c>
      <c r="U78" s="6"/>
      <c r="V78" s="6" t="n">
        <v>2000</v>
      </c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13472.52</v>
      </c>
    </row>
    <row r="79" customFormat="false" ht="15" hidden="false" customHeight="false" outlineLevel="0" collapsed="false">
      <c r="B79" s="8" t="s">
        <v>627</v>
      </c>
      <c r="C79" s="9" t="s">
        <v>270</v>
      </c>
      <c r="D79" s="9"/>
      <c r="E79" s="9"/>
      <c r="F79" s="9"/>
      <c r="G79" s="9"/>
      <c r="H79" s="10" t="n">
        <f aca="false">H78+D79-G79</f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2716.85</v>
      </c>
      <c r="U79" s="6"/>
      <c r="V79" s="6" t="n">
        <v>5000</v>
      </c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8472.52000000004</v>
      </c>
    </row>
    <row r="80" customFormat="false" ht="15" hidden="false" customHeight="false" outlineLevel="0" collapsed="false">
      <c r="B80" s="8" t="s">
        <v>627</v>
      </c>
      <c r="C80" s="9" t="s">
        <v>270</v>
      </c>
      <c r="D80" s="9"/>
      <c r="E80" s="9"/>
      <c r="F80" s="9"/>
      <c r="G80" s="9"/>
      <c r="H80" s="10" t="n">
        <f aca="false">H79+D80-G80</f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2716.85</v>
      </c>
      <c r="U80" s="6"/>
      <c r="V80" s="6" t="n">
        <v>5000</v>
      </c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3472.52000000004</v>
      </c>
    </row>
    <row r="81" customFormat="false" ht="15" hidden="false" customHeight="false" outlineLevel="0" collapsed="false">
      <c r="B81" s="8" t="s">
        <v>628</v>
      </c>
      <c r="C81" s="9" t="s">
        <v>32</v>
      </c>
      <c r="D81" s="9"/>
      <c r="E81" s="9"/>
      <c r="F81" s="9"/>
      <c r="G81" s="9"/>
      <c r="H81" s="10" t="n">
        <f aca="false">H80+D81-G81</f>
        <v>0</v>
      </c>
      <c r="I81" s="6" t="n">
        <v>0</v>
      </c>
      <c r="J81" s="6" t="n">
        <v>0</v>
      </c>
      <c r="K81" s="6"/>
      <c r="L81" s="6"/>
      <c r="M81" s="6" t="n">
        <v>466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3182.85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3472.52000000004</v>
      </c>
    </row>
    <row r="82" customFormat="false" ht="15" hidden="false" customHeight="false" outlineLevel="0" collapsed="false">
      <c r="B82" s="8" t="s">
        <v>629</v>
      </c>
      <c r="C82" s="9" t="s">
        <v>453</v>
      </c>
      <c r="D82" s="9"/>
      <c r="E82" s="9"/>
      <c r="F82" s="9"/>
      <c r="G82" s="9"/>
      <c r="H82" s="10" t="n">
        <f aca="false">H81+D82-G82</f>
        <v>0</v>
      </c>
      <c r="I82" s="6" t="n">
        <v>0</v>
      </c>
      <c r="J82" s="6" t="n">
        <v>0</v>
      </c>
      <c r="K82" s="6"/>
      <c r="L82" s="6" t="n">
        <v>134</v>
      </c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3316.85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3472.52000000004</v>
      </c>
    </row>
    <row r="83" customFormat="false" ht="15" hidden="false" customHeight="false" outlineLevel="0" collapsed="false">
      <c r="B83" s="8" t="s">
        <v>630</v>
      </c>
      <c r="C83" s="9" t="s">
        <v>60</v>
      </c>
      <c r="D83" s="9"/>
      <c r="E83" s="9"/>
      <c r="F83" s="9"/>
      <c r="G83" s="9"/>
      <c r="H83" s="10" t="n">
        <f aca="false">H82+D83-G83</f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3316.85</v>
      </c>
      <c r="U83" s="6"/>
      <c r="V83" s="6" t="n">
        <v>1500</v>
      </c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1972.52000000004</v>
      </c>
    </row>
    <row r="84" customFormat="false" ht="15" hidden="false" customHeight="false" outlineLevel="0" collapsed="false">
      <c r="B84" s="8" t="s">
        <v>631</v>
      </c>
      <c r="C84" s="9" t="s">
        <v>632</v>
      </c>
      <c r="D84" s="9"/>
      <c r="E84" s="9"/>
      <c r="F84" s="9"/>
      <c r="G84" s="9"/>
      <c r="H84" s="10" t="n">
        <f aca="false">H83+D84-G84</f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3316.85</v>
      </c>
      <c r="U84" s="6" t="n">
        <v>120000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121972.52</v>
      </c>
    </row>
    <row r="85" customFormat="false" ht="15" hidden="false" customHeight="false" outlineLevel="0" collapsed="false">
      <c r="B85" s="8" t="s">
        <v>631</v>
      </c>
      <c r="C85" s="9" t="s">
        <v>504</v>
      </c>
      <c r="D85" s="9"/>
      <c r="E85" s="9"/>
      <c r="F85" s="9"/>
      <c r="G85" s="9"/>
      <c r="H85" s="10" t="n">
        <f aca="false">H84+D85-G85</f>
        <v>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3316.85</v>
      </c>
      <c r="U85" s="6"/>
      <c r="V85" s="6" t="n">
        <v>10000</v>
      </c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111972.52</v>
      </c>
    </row>
    <row r="86" customFormat="false" ht="15" hidden="false" customHeight="false" outlineLevel="0" collapsed="false">
      <c r="B86" s="8" t="s">
        <v>633</v>
      </c>
      <c r="C86" s="9" t="s">
        <v>474</v>
      </c>
      <c r="D86" s="9"/>
      <c r="E86" s="9"/>
      <c r="F86" s="9"/>
      <c r="G86" s="9"/>
      <c r="H86" s="10" t="n">
        <f aca="false">H85+D86-G86</f>
        <v>0</v>
      </c>
      <c r="I86" s="6" t="n">
        <v>0</v>
      </c>
      <c r="J86" s="6" t="n">
        <v>0</v>
      </c>
      <c r="K86" s="6" t="n">
        <v>18</v>
      </c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3298.85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111972.52</v>
      </c>
    </row>
    <row r="87" customFormat="false" ht="15" hidden="false" customHeight="false" outlineLevel="0" collapsed="false">
      <c r="B87" s="8" t="s">
        <v>634</v>
      </c>
      <c r="C87" s="9" t="s">
        <v>635</v>
      </c>
      <c r="D87" s="9"/>
      <c r="E87" s="9"/>
      <c r="F87" s="9"/>
      <c r="G87" s="9"/>
      <c r="H87" s="10" t="n">
        <f aca="false">H86+D87-G87</f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3298.85</v>
      </c>
      <c r="U87" s="6"/>
      <c r="V87" s="6" t="n">
        <v>20000</v>
      </c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91972.5200000001</v>
      </c>
    </row>
    <row r="88" customFormat="false" ht="15" hidden="false" customHeight="false" outlineLevel="0" collapsed="false">
      <c r="B88" s="8" t="s">
        <v>636</v>
      </c>
      <c r="C88" s="9" t="s">
        <v>32</v>
      </c>
      <c r="D88" s="9"/>
      <c r="E88" s="9"/>
      <c r="F88" s="9"/>
      <c r="G88" s="9"/>
      <c r="H88" s="10" t="n">
        <f aca="false">H87+D88-G88</f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3298.85</v>
      </c>
      <c r="U88" s="6"/>
      <c r="V88" s="6"/>
      <c r="W88" s="6"/>
      <c r="X88" s="6"/>
      <c r="Y88" s="6" t="n">
        <v>2447</v>
      </c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94419.5200000001</v>
      </c>
    </row>
    <row r="89" customFormat="false" ht="15" hidden="false" customHeight="false" outlineLevel="0" collapsed="false">
      <c r="B89" s="8" t="s">
        <v>637</v>
      </c>
      <c r="C89" s="9" t="s">
        <v>32</v>
      </c>
      <c r="D89" s="9"/>
      <c r="E89" s="9"/>
      <c r="F89" s="9"/>
      <c r="G89" s="9"/>
      <c r="H89" s="10" t="n">
        <f aca="false">H88+D89-G89</f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3298.85</v>
      </c>
      <c r="U89" s="6"/>
      <c r="V89" s="6"/>
      <c r="W89" s="6"/>
      <c r="X89" s="6"/>
      <c r="Y89" s="6" t="n">
        <v>2700</v>
      </c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97119.5200000001</v>
      </c>
    </row>
    <row r="90" customFormat="false" ht="15" hidden="false" customHeight="false" outlineLevel="0" collapsed="false">
      <c r="B90" s="8" t="s">
        <v>637</v>
      </c>
      <c r="C90" s="9" t="s">
        <v>453</v>
      </c>
      <c r="D90" s="9"/>
      <c r="E90" s="9"/>
      <c r="F90" s="9"/>
      <c r="G90" s="9"/>
      <c r="H90" s="10" t="n">
        <f aca="false">H89+D90-G90</f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3298.85</v>
      </c>
      <c r="U90" s="6"/>
      <c r="V90" s="6"/>
      <c r="W90" s="6"/>
      <c r="X90" s="6" t="n">
        <v>184</v>
      </c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97303.5200000001</v>
      </c>
    </row>
    <row r="91" customFormat="false" ht="15" hidden="false" customHeight="false" outlineLevel="0" collapsed="false">
      <c r="B91" s="8" t="s">
        <v>638</v>
      </c>
      <c r="C91" s="9" t="s">
        <v>32</v>
      </c>
      <c r="D91" s="9"/>
      <c r="E91" s="9"/>
      <c r="F91" s="9"/>
      <c r="G91" s="9"/>
      <c r="H91" s="10" t="n">
        <f aca="false">H90+D91-G91</f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3298.85</v>
      </c>
      <c r="U91" s="6"/>
      <c r="V91" s="6"/>
      <c r="W91" s="6"/>
      <c r="X91" s="6"/>
      <c r="Y91" s="6" t="n">
        <v>4455</v>
      </c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101758.52</v>
      </c>
    </row>
    <row r="92" customFormat="false" ht="15" hidden="false" customHeight="false" outlineLevel="0" collapsed="false">
      <c r="B92" s="8" t="s">
        <v>639</v>
      </c>
      <c r="C92" s="9" t="s">
        <v>32</v>
      </c>
      <c r="D92" s="9"/>
      <c r="E92" s="9"/>
      <c r="F92" s="9"/>
      <c r="G92" s="9"/>
      <c r="H92" s="10" t="n">
        <f aca="false">H91+D92-G92</f>
        <v>0</v>
      </c>
      <c r="I92" s="6" t="n">
        <v>0</v>
      </c>
      <c r="J92" s="6" t="n">
        <v>0</v>
      </c>
      <c r="K92" s="6"/>
      <c r="L92" s="6"/>
      <c r="M92" s="6" t="n">
        <v>7032</v>
      </c>
      <c r="N92" s="6"/>
      <c r="O92" s="6"/>
      <c r="P92" s="6"/>
      <c r="Q92" s="6"/>
      <c r="R92" s="6"/>
      <c r="S92" s="6"/>
      <c r="T92" s="6" t="n">
        <f aca="false">T91+(I92+L92+M92+P92+Q92+R92)-(J92+K92+N92+O92+S92)</f>
        <v>10330.85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101758.52</v>
      </c>
    </row>
    <row r="93" customFormat="false" ht="15" hidden="false" customHeight="false" outlineLevel="0" collapsed="false">
      <c r="B93" s="8" t="s">
        <v>639</v>
      </c>
      <c r="C93" s="9" t="s">
        <v>32</v>
      </c>
      <c r="D93" s="9"/>
      <c r="E93" s="9"/>
      <c r="F93" s="9"/>
      <c r="G93" s="9"/>
      <c r="H93" s="10" t="n">
        <f aca="false">H92+D93-G93</f>
        <v>0</v>
      </c>
      <c r="I93" s="6" t="n">
        <v>0</v>
      </c>
      <c r="J93" s="6" t="n">
        <v>0</v>
      </c>
      <c r="K93" s="6"/>
      <c r="L93" s="6"/>
      <c r="M93" s="6" t="n">
        <v>5625</v>
      </c>
      <c r="N93" s="6"/>
      <c r="O93" s="6"/>
      <c r="P93" s="6"/>
      <c r="Q93" s="6"/>
      <c r="R93" s="6"/>
      <c r="S93" s="6"/>
      <c r="T93" s="6" t="n">
        <f aca="false">T92+(I93+L93+M93+P93+Q93+R93)-(J93+K93+N93+O93+S93)</f>
        <v>15955.85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101758.52</v>
      </c>
    </row>
    <row r="94" customFormat="false" ht="15" hidden="false" customHeight="false" outlineLevel="0" collapsed="false">
      <c r="B94" s="8" t="s">
        <v>639</v>
      </c>
      <c r="C94" s="9" t="s">
        <v>32</v>
      </c>
      <c r="D94" s="9"/>
      <c r="E94" s="9"/>
      <c r="F94" s="9"/>
      <c r="G94" s="9"/>
      <c r="H94" s="10" t="n">
        <f aca="false">H93+D94-G94</f>
        <v>0</v>
      </c>
      <c r="I94" s="6" t="n">
        <v>0</v>
      </c>
      <c r="J94" s="6" t="n">
        <v>0</v>
      </c>
      <c r="K94" s="6"/>
      <c r="L94" s="6"/>
      <c r="M94" s="6" t="n">
        <v>6680</v>
      </c>
      <c r="N94" s="6"/>
      <c r="O94" s="6"/>
      <c r="P94" s="6"/>
      <c r="Q94" s="6"/>
      <c r="R94" s="6"/>
      <c r="S94" s="6"/>
      <c r="T94" s="6" t="n">
        <f aca="false">T93+(I94+L94+M94+P94+Q94+R94)-(J94+K94+N94+O94+S94)</f>
        <v>22635.85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101758.52</v>
      </c>
    </row>
    <row r="95" customFormat="false" ht="15" hidden="false" customHeight="false" outlineLevel="0" collapsed="false">
      <c r="B95" s="8" t="s">
        <v>639</v>
      </c>
      <c r="C95" s="9" t="s">
        <v>32</v>
      </c>
      <c r="D95" s="9"/>
      <c r="E95" s="9"/>
      <c r="F95" s="9"/>
      <c r="G95" s="9"/>
      <c r="H95" s="10" t="n">
        <f aca="false">H94+D95-G95</f>
        <v>0</v>
      </c>
      <c r="I95" s="6" t="n">
        <v>0</v>
      </c>
      <c r="J95" s="6" t="n">
        <v>0</v>
      </c>
      <c r="K95" s="6"/>
      <c r="L95" s="6"/>
      <c r="M95" s="6" t="n">
        <v>466</v>
      </c>
      <c r="N95" s="6"/>
      <c r="O95" s="6"/>
      <c r="P95" s="6"/>
      <c r="Q95" s="6"/>
      <c r="R95" s="6"/>
      <c r="S95" s="6"/>
      <c r="T95" s="6" t="n">
        <f aca="false">T94+(I95+L95+M95+P95+Q95+R95)-(J95+K95+N95+O95+S95)</f>
        <v>23101.85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101758.52</v>
      </c>
    </row>
    <row r="96" customFormat="false" ht="15" hidden="false" customHeight="false" outlineLevel="0" collapsed="false">
      <c r="B96" s="8" t="s">
        <v>640</v>
      </c>
      <c r="C96" s="9" t="s">
        <v>641</v>
      </c>
      <c r="D96" s="9"/>
      <c r="E96" s="9"/>
      <c r="F96" s="9"/>
      <c r="G96" s="9"/>
      <c r="H96" s="10" t="n">
        <f aca="false">H95+D96-G96</f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23101.85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 t="n">
        <v>100000</v>
      </c>
      <c r="AF96" s="6" t="n">
        <f aca="false">AF95+(U96+X96+Y96+AB96+AC96+AD96)-(V96+W96+Z96+AA96+AE96)</f>
        <v>1758.52000000005</v>
      </c>
    </row>
    <row r="97" customFormat="false" ht="15" hidden="false" customHeight="false" outlineLevel="0" collapsed="false">
      <c r="B97" s="8" t="s">
        <v>640</v>
      </c>
      <c r="C97" s="9" t="s">
        <v>474</v>
      </c>
      <c r="D97" s="9"/>
      <c r="E97" s="9"/>
      <c r="F97" s="9"/>
      <c r="G97" s="9"/>
      <c r="H97" s="10" t="n">
        <f aca="false">H96+D97-G97</f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23101.85</v>
      </c>
      <c r="U97" s="6"/>
      <c r="V97" s="6"/>
      <c r="W97" s="6" t="n">
        <v>88.5</v>
      </c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1670.02000000005</v>
      </c>
    </row>
    <row r="98" customFormat="false" ht="15" hidden="false" customHeight="false" outlineLevel="0" collapsed="false">
      <c r="B98" s="8" t="s">
        <v>642</v>
      </c>
      <c r="C98" s="9" t="s">
        <v>519</v>
      </c>
      <c r="D98" s="9"/>
      <c r="E98" s="9"/>
      <c r="F98" s="9"/>
      <c r="G98" s="9"/>
      <c r="H98" s="10" t="n">
        <f aca="false">H97+D98-G98</f>
        <v>0</v>
      </c>
      <c r="I98" s="6" t="n">
        <v>0</v>
      </c>
      <c r="J98" s="6" t="n">
        <v>0</v>
      </c>
      <c r="K98" s="6"/>
      <c r="L98" s="6"/>
      <c r="M98" s="6"/>
      <c r="N98" s="6"/>
      <c r="O98" s="6"/>
      <c r="P98" s="6" t="n">
        <v>-21000</v>
      </c>
      <c r="Q98" s="6"/>
      <c r="R98" s="6"/>
      <c r="S98" s="6"/>
      <c r="T98" s="6" t="n">
        <f aca="false">T97+(I98+L98+M98+P98+Q98+R98)-(J98+K98+N98+O98+S98)</f>
        <v>2101.85</v>
      </c>
      <c r="U98" s="6"/>
      <c r="V98" s="6"/>
      <c r="W98" s="6"/>
      <c r="X98" s="6"/>
      <c r="Y98" s="6"/>
      <c r="Z98" s="6"/>
      <c r="AA98" s="6"/>
      <c r="AB98" s="6" t="n">
        <v>21000</v>
      </c>
      <c r="AC98" s="6"/>
      <c r="AD98" s="6"/>
      <c r="AE98" s="6"/>
      <c r="AF98" s="6" t="n">
        <f aca="false">AF97+(U98+X98+Y98+AB98+AC98+AD98)-(V98+W98+Z98+AA98+AE98)</f>
        <v>22670.02</v>
      </c>
    </row>
    <row r="99" customFormat="false" ht="15" hidden="false" customHeight="false" outlineLevel="0" collapsed="false">
      <c r="B99" s="8" t="s">
        <v>643</v>
      </c>
      <c r="C99" s="9" t="s">
        <v>69</v>
      </c>
      <c r="D99" s="9"/>
      <c r="E99" s="9"/>
      <c r="F99" s="9"/>
      <c r="G99" s="9"/>
      <c r="H99" s="10" t="n">
        <f aca="false">H98+D99-G99</f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2101.85</v>
      </c>
      <c r="U99" s="6"/>
      <c r="V99" s="6" t="n">
        <v>10000</v>
      </c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12670.02</v>
      </c>
    </row>
    <row r="100" customFormat="false" ht="15" hidden="false" customHeight="false" outlineLevel="0" collapsed="false">
      <c r="B100" s="8" t="s">
        <v>643</v>
      </c>
      <c r="C100" s="9" t="s">
        <v>69</v>
      </c>
      <c r="D100" s="9"/>
      <c r="E100" s="9"/>
      <c r="F100" s="9"/>
      <c r="G100" s="9"/>
      <c r="H100" s="10" t="n">
        <f aca="false">H99+D100-G100</f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2101.85</v>
      </c>
      <c r="U100" s="6"/>
      <c r="V100" s="6" t="n">
        <v>10000</v>
      </c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2670.02000000005</v>
      </c>
    </row>
    <row r="101" customFormat="false" ht="15" hidden="false" customHeight="false" outlineLevel="0" collapsed="false">
      <c r="B101" s="8" t="s">
        <v>644</v>
      </c>
      <c r="C101" s="9" t="s">
        <v>504</v>
      </c>
      <c r="D101" s="9"/>
      <c r="E101" s="9"/>
      <c r="F101" s="9"/>
      <c r="G101" s="9"/>
      <c r="H101" s="10" t="n">
        <f aca="false">H100+D101-G101</f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2101.85</v>
      </c>
      <c r="U101" s="6"/>
      <c r="V101" s="6" t="n">
        <v>600</v>
      </c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2070.02000000005</v>
      </c>
    </row>
    <row r="102" customFormat="false" ht="15" hidden="false" customHeight="false" outlineLevel="0" collapsed="false">
      <c r="B102" s="8" t="s">
        <v>645</v>
      </c>
      <c r="C102" s="9" t="s">
        <v>32</v>
      </c>
      <c r="D102" s="9"/>
      <c r="E102" s="9"/>
      <c r="F102" s="9"/>
      <c r="G102" s="9"/>
      <c r="H102" s="10" t="n">
        <f aca="false">H101+D102-G102</f>
        <v>0</v>
      </c>
      <c r="I102" s="6" t="n">
        <v>0</v>
      </c>
      <c r="J102" s="6" t="n">
        <v>0</v>
      </c>
      <c r="K102" s="6"/>
      <c r="L102" s="6"/>
      <c r="M102" s="6" t="n">
        <v>466</v>
      </c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2567.85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2070.02000000005</v>
      </c>
    </row>
    <row r="103" customFormat="false" ht="15" hidden="false" customHeight="false" outlineLevel="0" collapsed="false">
      <c r="B103" s="8" t="s">
        <v>646</v>
      </c>
      <c r="C103" s="9" t="s">
        <v>32</v>
      </c>
      <c r="D103" s="9"/>
      <c r="E103" s="9"/>
      <c r="F103" s="9"/>
      <c r="G103" s="9"/>
      <c r="H103" s="10" t="n">
        <f aca="false">H102+D103-G103</f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2567.85</v>
      </c>
      <c r="U103" s="6"/>
      <c r="V103" s="6"/>
      <c r="W103" s="6"/>
      <c r="X103" s="6"/>
      <c r="Y103" s="6" t="n">
        <v>8775</v>
      </c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10845.02</v>
      </c>
    </row>
    <row r="104" customFormat="false" ht="15" hidden="false" customHeight="false" outlineLevel="0" collapsed="false">
      <c r="B104" s="8" t="s">
        <v>647</v>
      </c>
      <c r="C104" s="9" t="s">
        <v>32</v>
      </c>
      <c r="D104" s="9"/>
      <c r="E104" s="9"/>
      <c r="F104" s="9"/>
      <c r="G104" s="9"/>
      <c r="H104" s="10" t="n">
        <f aca="false">H103+D104-G104</f>
        <v>0</v>
      </c>
      <c r="I104" s="6" t="n">
        <v>0</v>
      </c>
      <c r="J104" s="6" t="n">
        <v>0</v>
      </c>
      <c r="K104" s="6"/>
      <c r="L104" s="6"/>
      <c r="M104" s="6" t="n">
        <v>466</v>
      </c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3033.85</v>
      </c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10845.02</v>
      </c>
    </row>
    <row r="105" customFormat="false" ht="15" hidden="false" customHeight="false" outlineLevel="0" collapsed="false">
      <c r="B105" s="8" t="s">
        <v>648</v>
      </c>
      <c r="C105" s="9" t="s">
        <v>453</v>
      </c>
      <c r="D105" s="9"/>
      <c r="E105" s="9"/>
      <c r="F105" s="9"/>
      <c r="G105" s="9"/>
      <c r="H105" s="10" t="n">
        <f aca="false">H104+D105-G105</f>
        <v>0</v>
      </c>
      <c r="I105" s="6" t="n">
        <v>0</v>
      </c>
      <c r="J105" s="6" t="n">
        <v>0</v>
      </c>
      <c r="K105" s="6"/>
      <c r="L105" s="6" t="n">
        <v>36</v>
      </c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3069.85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10845.02</v>
      </c>
    </row>
    <row r="106" customFormat="false" ht="15" hidden="false" customHeight="false" outlineLevel="0" collapsed="false">
      <c r="B106" s="8" t="s">
        <v>649</v>
      </c>
      <c r="C106" s="9" t="s">
        <v>32</v>
      </c>
      <c r="D106" s="9"/>
      <c r="E106" s="9"/>
      <c r="F106" s="9"/>
      <c r="G106" s="9"/>
      <c r="H106" s="10" t="n">
        <f aca="false">H105+D106-G106</f>
        <v>0</v>
      </c>
      <c r="I106" s="6" t="n">
        <v>0</v>
      </c>
      <c r="J106" s="6" t="n">
        <v>0</v>
      </c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3069.85</v>
      </c>
      <c r="U106" s="6"/>
      <c r="V106" s="6"/>
      <c r="W106" s="6"/>
      <c r="X106" s="6"/>
      <c r="Y106" s="6" t="n">
        <v>2447</v>
      </c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13292.02</v>
      </c>
    </row>
    <row r="107" customFormat="false" ht="15" hidden="false" customHeight="false" outlineLevel="0" collapsed="false">
      <c r="B107" s="8" t="s">
        <v>650</v>
      </c>
      <c r="C107" s="9" t="s">
        <v>651</v>
      </c>
      <c r="D107" s="9"/>
      <c r="E107" s="9"/>
      <c r="F107" s="9"/>
      <c r="G107" s="9"/>
      <c r="H107" s="10" t="n">
        <f aca="false">H106+D107-G107</f>
        <v>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3069.85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13292.02</v>
      </c>
    </row>
    <row r="108" customFormat="false" ht="15" hidden="false" customHeight="false" outlineLevel="0" collapsed="false">
      <c r="B108" s="8" t="s">
        <v>650</v>
      </c>
      <c r="C108" s="9" t="s">
        <v>519</v>
      </c>
      <c r="D108" s="9"/>
      <c r="E108" s="9"/>
      <c r="F108" s="9"/>
      <c r="G108" s="9"/>
      <c r="H108" s="10" t="n">
        <f aca="false">H107+D108-G108</f>
        <v>0</v>
      </c>
      <c r="I108" s="6"/>
      <c r="J108" s="6"/>
      <c r="K108" s="6"/>
      <c r="L108" s="6"/>
      <c r="M108" s="6"/>
      <c r="N108" s="6"/>
      <c r="O108" s="6"/>
      <c r="P108" s="6" t="n">
        <v>41137</v>
      </c>
      <c r="Q108" s="6"/>
      <c r="R108" s="6"/>
      <c r="S108" s="6"/>
      <c r="T108" s="6" t="n">
        <f aca="false">T107+(I108+L108+M108+P108+Q108+R108)-(J108+K108+N108+O108+S108)</f>
        <v>44206.85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13292.02</v>
      </c>
    </row>
    <row r="109" customFormat="false" ht="15" hidden="false" customHeight="false" outlineLevel="0" collapsed="false">
      <c r="B109" s="8" t="s">
        <v>650</v>
      </c>
      <c r="C109" s="9" t="s">
        <v>32</v>
      </c>
      <c r="D109" s="9"/>
      <c r="E109" s="9"/>
      <c r="F109" s="9"/>
      <c r="G109" s="9"/>
      <c r="H109" s="10" t="n">
        <f aca="false">H108+D109-G109</f>
        <v>0</v>
      </c>
      <c r="I109" s="6"/>
      <c r="J109" s="6"/>
      <c r="K109" s="6"/>
      <c r="L109" s="6"/>
      <c r="M109" s="6" t="n">
        <v>55717</v>
      </c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99923.85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13292.02</v>
      </c>
    </row>
    <row r="110" customFormat="false" ht="15" hidden="false" customHeight="false" outlineLevel="0" collapsed="false">
      <c r="B110" s="8" t="s">
        <v>650</v>
      </c>
      <c r="C110" s="9" t="s">
        <v>75</v>
      </c>
      <c r="D110" s="9"/>
      <c r="E110" s="9"/>
      <c r="F110" s="9"/>
      <c r="G110" s="9"/>
      <c r="H110" s="10" t="n">
        <f aca="false">H109+D110-G110</f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 t="n">
        <v>96854</v>
      </c>
      <c r="T110" s="6" t="n">
        <f aca="false">T109+(I110+L110+M110+P110+Q110+R110)-(J110+K110+N110+O110+S110)</f>
        <v>3069.85000000001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13292.02</v>
      </c>
    </row>
    <row r="111" customFormat="false" ht="15" hidden="false" customHeight="false" outlineLevel="0" collapsed="false">
      <c r="B111" s="8" t="s">
        <v>650</v>
      </c>
      <c r="C111" s="9" t="s">
        <v>32</v>
      </c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3069.85000000001</v>
      </c>
      <c r="U111" s="6"/>
      <c r="V111" s="6"/>
      <c r="W111" s="6"/>
      <c r="X111" s="6"/>
      <c r="Y111" s="6" t="n">
        <v>2700</v>
      </c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15992.02</v>
      </c>
    </row>
    <row r="112" customFormat="false" ht="15" hidden="false" customHeight="false" outlineLevel="0" collapsed="false">
      <c r="B112" s="8" t="s">
        <v>650</v>
      </c>
      <c r="C112" s="9" t="s">
        <v>453</v>
      </c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3069.85000000001</v>
      </c>
      <c r="U112" s="6"/>
      <c r="V112" s="6"/>
      <c r="W112" s="6"/>
      <c r="X112" s="6" t="n">
        <v>153</v>
      </c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16145.02</v>
      </c>
    </row>
    <row r="113" customFormat="false" ht="15" hidden="false" customHeight="false" outlineLevel="0" collapsed="false">
      <c r="B113" s="8" t="s">
        <v>652</v>
      </c>
      <c r="C113" s="9" t="s">
        <v>32</v>
      </c>
      <c r="D113" s="9"/>
      <c r="E113" s="9"/>
      <c r="F113" s="9"/>
      <c r="G113" s="9"/>
      <c r="H113" s="10" t="n">
        <f aca="false">H112+D113-G113</f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3069.85000000001</v>
      </c>
      <c r="U113" s="6"/>
      <c r="V113" s="6"/>
      <c r="W113" s="6"/>
      <c r="X113" s="6"/>
      <c r="Y113" s="6" t="n">
        <v>4455</v>
      </c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20600.02</v>
      </c>
    </row>
    <row r="114" customFormat="false" ht="15" hidden="false" customHeight="false" outlineLevel="0" collapsed="false">
      <c r="B114" s="9" t="s">
        <v>653</v>
      </c>
      <c r="C114" s="9" t="s">
        <v>32</v>
      </c>
      <c r="D114" s="9"/>
      <c r="E114" s="9"/>
      <c r="F114" s="9"/>
      <c r="G114" s="9"/>
      <c r="H114" s="10" t="n">
        <f aca="false">H113+D114-G114</f>
        <v>0</v>
      </c>
      <c r="I114" s="6"/>
      <c r="J114" s="6"/>
      <c r="K114" s="6"/>
      <c r="L114" s="6"/>
      <c r="M114" s="16" t="n">
        <v>7032</v>
      </c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10101.85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20600.02</v>
      </c>
    </row>
    <row r="115" customFormat="false" ht="15" hidden="false" customHeight="false" outlineLevel="0" collapsed="false">
      <c r="B115" s="9" t="s">
        <v>653</v>
      </c>
      <c r="C115" s="9" t="s">
        <v>32</v>
      </c>
      <c r="D115" s="9"/>
      <c r="E115" s="9"/>
      <c r="F115" s="9"/>
      <c r="G115" s="9"/>
      <c r="H115" s="10" t="n">
        <f aca="false">H114+D115-G115</f>
        <v>0</v>
      </c>
      <c r="I115" s="6"/>
      <c r="J115" s="6"/>
      <c r="K115" s="6"/>
      <c r="L115" s="6"/>
      <c r="M115" s="16" t="n">
        <v>5625</v>
      </c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15726.85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20600.02</v>
      </c>
    </row>
    <row r="116" customFormat="false" ht="15" hidden="false" customHeight="false" outlineLevel="0" collapsed="false">
      <c r="B116" s="9" t="s">
        <v>653</v>
      </c>
      <c r="C116" s="9" t="s">
        <v>32</v>
      </c>
      <c r="D116" s="9"/>
      <c r="E116" s="9"/>
      <c r="F116" s="9"/>
      <c r="G116" s="9"/>
      <c r="H116" s="10" t="n">
        <f aca="false">H115+D116-G116</f>
        <v>0</v>
      </c>
      <c r="I116" s="6"/>
      <c r="J116" s="6"/>
      <c r="K116" s="6"/>
      <c r="L116" s="6"/>
      <c r="M116" s="16" t="n">
        <v>6679</v>
      </c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22405.85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20600.02</v>
      </c>
    </row>
    <row r="117" customFormat="false" ht="15" hidden="false" customHeight="false" outlineLevel="0" collapsed="false">
      <c r="B117" s="17" t="s">
        <v>653</v>
      </c>
      <c r="C117" s="17" t="s">
        <v>453</v>
      </c>
      <c r="D117" s="9"/>
      <c r="E117" s="9"/>
      <c r="F117" s="9"/>
      <c r="G117" s="9"/>
      <c r="H117" s="10" t="n">
        <f aca="false">H116+D117-G117</f>
        <v>0</v>
      </c>
      <c r="I117" s="6"/>
      <c r="J117" s="6"/>
      <c r="K117" s="6"/>
      <c r="L117" s="6" t="n">
        <v>467</v>
      </c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22872.85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20600.02</v>
      </c>
    </row>
    <row r="118" customFormat="false" ht="15" hidden="false" customHeight="false" outlineLevel="0" collapsed="false">
      <c r="B118" s="9"/>
      <c r="C118" s="9"/>
      <c r="D118" s="9"/>
      <c r="E118" s="9"/>
      <c r="F118" s="9"/>
      <c r="G118" s="9"/>
      <c r="H118" s="10" t="n">
        <f aca="false">H117+D118-G118</f>
        <v>0</v>
      </c>
      <c r="I118" s="6" t="n">
        <v>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22872.85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20600.02</v>
      </c>
    </row>
    <row r="119" customFormat="false" ht="15" hidden="false" customHeight="false" outlineLevel="0" collapsed="false">
      <c r="B119" s="14"/>
      <c r="C119" s="9"/>
      <c r="D119" s="9"/>
      <c r="E119" s="9"/>
      <c r="F119" s="9"/>
      <c r="G119" s="9"/>
      <c r="H119" s="10" t="n">
        <f aca="false">H118+D119-G119</f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22872.85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20600.02</v>
      </c>
    </row>
    <row r="120" customFormat="false" ht="15" hidden="false" customHeight="false" outlineLevel="0" collapsed="false">
      <c r="B120" s="8"/>
      <c r="C120" s="9"/>
      <c r="D120" s="9"/>
      <c r="E120" s="9"/>
      <c r="F120" s="9"/>
      <c r="G120" s="9"/>
      <c r="H120" s="10" t="n">
        <f aca="false">H119+D120-G120</f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22872.85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20600.02</v>
      </c>
    </row>
    <row r="121" customFormat="false" ht="15" hidden="false" customHeight="false" outlineLevel="0" collapsed="false">
      <c r="B121" s="8"/>
      <c r="C121" s="9"/>
      <c r="D121" s="9"/>
      <c r="E121" s="9"/>
      <c r="F121" s="9"/>
      <c r="G121" s="9"/>
      <c r="H121" s="10" t="n">
        <f aca="false">H120+D121-G121</f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22872.85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20600.02</v>
      </c>
    </row>
    <row r="122" customFormat="false" ht="15" hidden="false" customHeight="false" outlineLevel="0" collapsed="false">
      <c r="B122" s="9"/>
      <c r="C122" s="9"/>
      <c r="D122" s="9"/>
      <c r="E122" s="9"/>
      <c r="F122" s="9"/>
      <c r="G122" s="9"/>
      <c r="H122" s="10" t="n">
        <f aca="false">H121+D122-G122</f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22872.85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20600.02</v>
      </c>
    </row>
    <row r="123" customFormat="false" ht="15" hidden="false" customHeight="false" outlineLevel="0" collapsed="false">
      <c r="B123" s="9"/>
      <c r="C123" s="9"/>
      <c r="D123" s="9"/>
      <c r="E123" s="9"/>
      <c r="F123" s="9"/>
      <c r="G123" s="9"/>
      <c r="H123" s="18" t="n">
        <f aca="false">H122+D123-G123</f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22872.85</v>
      </c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20600.02</v>
      </c>
    </row>
    <row r="124" customFormat="false" ht="15" hidden="false" customHeight="false" outlineLevel="0" collapsed="false">
      <c r="H124" s="11" t="s">
        <v>111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customFormat="false" ht="15" hidden="false" customHeight="false" outlineLevel="0" collapsed="false">
      <c r="H125" s="11" t="s">
        <v>111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customFormat="false" ht="15" hidden="false" customHeight="false" outlineLevel="0" collapsed="false">
      <c r="S126" s="0" t="s">
        <v>112</v>
      </c>
      <c r="T126" s="13" t="n">
        <v>23297.35</v>
      </c>
      <c r="AE126" s="0" t="s">
        <v>112</v>
      </c>
      <c r="AF126" s="13" t="n">
        <v>6830.50000000005</v>
      </c>
    </row>
    <row r="127" customFormat="false" ht="15" hidden="false" customHeight="false" outlineLevel="0" collapsed="false">
      <c r="D127" s="6" t="n">
        <f aca="false">SUM(D4:D123)</f>
        <v>0</v>
      </c>
      <c r="E127" s="6" t="n">
        <f aca="false">SUM(E4:E123)</f>
        <v>0</v>
      </c>
      <c r="F127" s="6" t="n">
        <f aca="false">SUM(F4:F123)</f>
        <v>0</v>
      </c>
      <c r="G127" s="6" t="n">
        <f aca="false">SUM(G4:G123)</f>
        <v>0</v>
      </c>
      <c r="H127" s="6" t="n">
        <f aca="false">SUM(H4:H123)</f>
        <v>0</v>
      </c>
      <c r="I127" s="6" t="n">
        <f aca="false">SUM(I4:I123)</f>
        <v>5000</v>
      </c>
      <c r="J127" s="6" t="n">
        <f aca="false">SUM(J4:J123)</f>
        <v>0</v>
      </c>
      <c r="K127" s="6" t="n">
        <f aca="false">SUM(K4:K123)</f>
        <v>89.5</v>
      </c>
      <c r="L127" s="6" t="n">
        <f aca="false">SUM(L4:L123)</f>
        <v>857</v>
      </c>
      <c r="M127" s="6" t="n">
        <f aca="false">SUM(M4:M123)</f>
        <v>141810</v>
      </c>
      <c r="N127" s="6" t="n">
        <f aca="false">SUM(N4:N123)</f>
        <v>0</v>
      </c>
      <c r="O127" s="6" t="n">
        <f aca="false">SUM(O4:O123)</f>
        <v>0</v>
      </c>
      <c r="P127" s="6" t="n">
        <f aca="false">SUM(P4:P123)</f>
        <v>-51148</v>
      </c>
      <c r="Q127" s="6" t="n">
        <f aca="false">SUM(Q4:Q123)</f>
        <v>0</v>
      </c>
      <c r="R127" s="6" t="n">
        <f aca="false">SUM(R4:R123)</f>
        <v>0</v>
      </c>
      <c r="S127" s="6" t="n">
        <f aca="false">SUM(S4:S123)</f>
        <v>96854</v>
      </c>
      <c r="T127" s="6" t="n">
        <f aca="false">I127-J127-K127+L127+M127-N127-O127+P127+Q127+T126+R127-S127</f>
        <v>22872.85</v>
      </c>
      <c r="U127" s="6" t="n">
        <f aca="false">SUM(U4:U123)</f>
        <v>164000</v>
      </c>
      <c r="V127" s="6" t="n">
        <f aca="false">SUM(V4:V123)</f>
        <v>241600</v>
      </c>
      <c r="W127" s="6" t="n">
        <f aca="false">SUM(W4:W123)</f>
        <v>101.48</v>
      </c>
      <c r="X127" s="6" t="n">
        <f aca="false">SUM(X4:X123)</f>
        <v>782</v>
      </c>
      <c r="Y127" s="6" t="n">
        <f aca="false">SUM(Y4:Y123)</f>
        <v>73504</v>
      </c>
      <c r="Z127" s="6" t="n">
        <f aca="false">SUM(Z4:Z123)</f>
        <v>0</v>
      </c>
      <c r="AA127" s="6" t="n">
        <f aca="false">SUM(AA4:AA123)</f>
        <v>0</v>
      </c>
      <c r="AB127" s="6" t="n">
        <f aca="false">SUM(AB4:AB123)</f>
        <v>92285</v>
      </c>
      <c r="AC127" s="6" t="n">
        <f aca="false">SUM(AC4:AC123)</f>
        <v>24900</v>
      </c>
      <c r="AD127" s="6" t="n">
        <f aca="false">SUM(AD4:AD123)</f>
        <v>0</v>
      </c>
      <c r="AE127" s="6" t="n">
        <f aca="false">SUM(AE4:AE123)</f>
        <v>100000</v>
      </c>
      <c r="AF127" s="6" t="n">
        <f aca="false">U127-V127-W127+X127+Y127-Z127-AA127+AB127+AC127+AF126+AD127-AE127</f>
        <v>20600.02</v>
      </c>
    </row>
    <row r="128" customFormat="false" ht="33.95" hidden="false" customHeight="false" outlineLevel="0" collapsed="false">
      <c r="B128" s="2" t="s">
        <v>0</v>
      </c>
      <c r="C128" s="3" t="s">
        <v>1</v>
      </c>
      <c r="D128" s="3" t="s">
        <v>2</v>
      </c>
      <c r="E128" s="3" t="s">
        <v>3</v>
      </c>
      <c r="F128" s="3" t="s">
        <v>4</v>
      </c>
      <c r="G128" s="3" t="s">
        <v>5</v>
      </c>
      <c r="H128" s="3" t="s">
        <v>6</v>
      </c>
      <c r="I128" s="3" t="s">
        <v>7</v>
      </c>
      <c r="J128" s="3" t="s">
        <v>8</v>
      </c>
      <c r="K128" s="3" t="s">
        <v>9</v>
      </c>
      <c r="L128" s="3" t="s">
        <v>10</v>
      </c>
      <c r="M128" s="3" t="s">
        <v>11</v>
      </c>
      <c r="N128" s="3" t="s">
        <v>12</v>
      </c>
      <c r="O128" s="3" t="s">
        <v>13</v>
      </c>
      <c r="P128" s="3" t="s">
        <v>14</v>
      </c>
      <c r="Q128" s="3" t="s">
        <v>15</v>
      </c>
      <c r="R128" s="3" t="s">
        <v>16</v>
      </c>
      <c r="S128" s="3" t="s">
        <v>17</v>
      </c>
      <c r="T128" s="3" t="s">
        <v>18</v>
      </c>
      <c r="U128" s="3" t="s">
        <v>19</v>
      </c>
      <c r="V128" s="3" t="s">
        <v>20</v>
      </c>
      <c r="W128" s="3" t="s">
        <v>21</v>
      </c>
      <c r="X128" s="3" t="s">
        <v>22</v>
      </c>
      <c r="Y128" s="3" t="s">
        <v>23</v>
      </c>
      <c r="Z128" s="3" t="s">
        <v>24</v>
      </c>
      <c r="AA128" s="3" t="s">
        <v>25</v>
      </c>
      <c r="AB128" s="3" t="s">
        <v>26</v>
      </c>
      <c r="AC128" s="3" t="s">
        <v>27</v>
      </c>
      <c r="AD128" s="3" t="s">
        <v>16</v>
      </c>
      <c r="AE128" s="3" t="s">
        <v>28</v>
      </c>
      <c r="AF128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F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10.14"/>
    <col collapsed="false" customWidth="true" hidden="false" outlineLevel="0" max="3" min="3" style="0" width="31.15"/>
    <col collapsed="false" customWidth="true" hidden="false" outlineLevel="0" max="6" min="4" style="0" width="7.29"/>
    <col collapsed="false" customWidth="true" hidden="false" outlineLevel="0" max="7" min="7" style="0" width="10.57"/>
    <col collapsed="false" customWidth="true" hidden="false" outlineLevel="0" max="9" min="8" style="0" width="8.86"/>
    <col collapsed="false" customWidth="true" hidden="false" outlineLevel="0" max="10" min="10" style="0" width="10.57"/>
    <col collapsed="false" customWidth="true" hidden="false" outlineLevel="0" max="13" min="11" style="0" width="8.86"/>
    <col collapsed="false" customWidth="true" hidden="false" outlineLevel="0" max="14" min="14" style="0" width="13.42"/>
    <col collapsed="false" customWidth="true" hidden="false" outlineLevel="0" max="19" min="15" style="0" width="11.43"/>
    <col collapsed="false" customWidth="true" hidden="false" outlineLevel="0" max="20" min="20" style="0" width="9.57"/>
    <col collapsed="false" customWidth="true" hidden="false" outlineLevel="0" max="21" min="21" style="0" width="10.85"/>
    <col collapsed="false" customWidth="true" hidden="false" outlineLevel="0" max="22" min="22" style="0" width="10.29"/>
    <col collapsed="false" customWidth="true" hidden="false" outlineLevel="0" max="24" min="23" style="0" width="9"/>
    <col collapsed="false" customWidth="true" hidden="false" outlineLevel="0" max="25" min="25" style="0" width="9.57"/>
    <col collapsed="false" customWidth="true" hidden="false" outlineLevel="0" max="26" min="26" style="0" width="13.42"/>
    <col collapsed="false" customWidth="true" hidden="false" outlineLevel="0" max="27" min="27" style="0" width="11.43"/>
    <col collapsed="false" customWidth="true" hidden="false" outlineLevel="0" max="28" min="28" style="0" width="9.57"/>
    <col collapsed="false" customWidth="true" hidden="false" outlineLevel="0" max="30" min="29" style="0" width="12.86"/>
    <col collapsed="false" customWidth="true" hidden="false" outlineLevel="0" max="31" min="31" style="0" width="8.71"/>
    <col collapsed="false" customWidth="true" hidden="false" outlineLevel="0" max="32" min="32" style="0" width="10.42"/>
  </cols>
  <sheetData>
    <row r="3" s="1" customFormat="true" ht="44.85" hidden="false" customHeight="false" outlineLevel="0" collapsed="false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16</v>
      </c>
      <c r="AE3" s="3" t="s">
        <v>28</v>
      </c>
      <c r="AF3" s="3" t="s">
        <v>29</v>
      </c>
    </row>
    <row r="4" s="1" customFormat="true" ht="15" hidden="false" customHeight="false" outlineLevel="0" collapsed="false">
      <c r="B4" s="4"/>
      <c r="C4" s="5" t="s">
        <v>30</v>
      </c>
      <c r="D4" s="5"/>
      <c r="E4" s="5"/>
      <c r="F4" s="5"/>
      <c r="G4" s="5"/>
      <c r="H4" s="5"/>
      <c r="I4" s="6" t="n">
        <v>0</v>
      </c>
      <c r="J4" s="6" t="n">
        <v>0</v>
      </c>
      <c r="K4" s="5"/>
      <c r="L4" s="5"/>
      <c r="M4" s="5"/>
      <c r="N4" s="5"/>
      <c r="O4" s="5"/>
      <c r="P4" s="5"/>
      <c r="Q4" s="5"/>
      <c r="R4" s="5"/>
      <c r="S4" s="5"/>
      <c r="T4" s="7" t="n">
        <v>18965.35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 t="n">
        <v>3304.96</v>
      </c>
    </row>
    <row r="5" customFormat="false" ht="15" hidden="false" customHeight="false" outlineLevel="0" collapsed="false">
      <c r="B5" s="8" t="s">
        <v>654</v>
      </c>
      <c r="C5" s="9" t="s">
        <v>632</v>
      </c>
      <c r="D5" s="9"/>
      <c r="E5" s="9"/>
      <c r="F5" s="9"/>
      <c r="G5" s="9"/>
      <c r="H5" s="10" t="n">
        <f aca="false">H4+D5-G5</f>
        <v>0</v>
      </c>
      <c r="I5" s="6" t="n">
        <v>0</v>
      </c>
      <c r="J5" s="6" t="n">
        <v>0</v>
      </c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18965.35</v>
      </c>
      <c r="U5" s="6" t="n">
        <v>50000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53304.96</v>
      </c>
    </row>
    <row r="6" customFormat="false" ht="15" hidden="false" customHeight="false" outlineLevel="0" collapsed="false">
      <c r="B6" s="8" t="s">
        <v>655</v>
      </c>
      <c r="C6" s="9" t="s">
        <v>474</v>
      </c>
      <c r="D6" s="9"/>
      <c r="E6" s="9"/>
      <c r="F6" s="9"/>
      <c r="G6" s="9"/>
      <c r="H6" s="10" t="n">
        <f aca="false">H5+D6-G6</f>
        <v>0</v>
      </c>
      <c r="I6" s="6" t="n">
        <v>0</v>
      </c>
      <c r="J6" s="6" t="n">
        <v>0</v>
      </c>
      <c r="K6" s="6" t="n">
        <v>59</v>
      </c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18906.35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53304.96</v>
      </c>
    </row>
    <row r="7" customFormat="false" ht="15" hidden="false" customHeight="false" outlineLevel="0" collapsed="false">
      <c r="B7" s="8" t="s">
        <v>656</v>
      </c>
      <c r="C7" s="9" t="s">
        <v>32</v>
      </c>
      <c r="D7" s="9"/>
      <c r="E7" s="9"/>
      <c r="F7" s="9"/>
      <c r="G7" s="9"/>
      <c r="H7" s="10" t="n">
        <f aca="false">H6+D7-G7</f>
        <v>0</v>
      </c>
      <c r="I7" s="6" t="n">
        <v>0</v>
      </c>
      <c r="J7" s="6" t="n">
        <v>0</v>
      </c>
      <c r="K7" s="6"/>
      <c r="L7" s="6"/>
      <c r="M7" s="6" t="n">
        <v>518</v>
      </c>
      <c r="N7" s="6"/>
      <c r="O7" s="6"/>
      <c r="P7" s="6"/>
      <c r="Q7" s="6"/>
      <c r="R7" s="6"/>
      <c r="S7" s="6"/>
      <c r="T7" s="6" t="n">
        <f aca="false">T6+(I7+L7+M7+P7+Q7+R7)-(J7+K7+N7+O7+S7)</f>
        <v>19424.35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53304.96</v>
      </c>
    </row>
    <row r="8" customFormat="false" ht="15" hidden="false" customHeight="false" outlineLevel="0" collapsed="false">
      <c r="B8" s="8" t="s">
        <v>657</v>
      </c>
      <c r="C8" s="9" t="s">
        <v>658</v>
      </c>
      <c r="D8" s="9"/>
      <c r="E8" s="9"/>
      <c r="F8" s="9"/>
      <c r="G8" s="9"/>
      <c r="H8" s="10" t="n">
        <f aca="false">H7+D8-G8</f>
        <v>0</v>
      </c>
      <c r="I8" s="6" t="n">
        <v>0</v>
      </c>
      <c r="J8" s="6" t="n">
        <v>0</v>
      </c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19424.35</v>
      </c>
      <c r="U8" s="6"/>
      <c r="V8" s="6" t="n">
        <v>10000</v>
      </c>
      <c r="W8" s="6" t="n">
        <v>1.18</v>
      </c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43303.78</v>
      </c>
    </row>
    <row r="9" customFormat="false" ht="15" hidden="false" customHeight="false" outlineLevel="0" collapsed="false">
      <c r="B9" s="8" t="s">
        <v>659</v>
      </c>
      <c r="C9" s="9" t="s">
        <v>103</v>
      </c>
      <c r="D9" s="9"/>
      <c r="E9" s="9"/>
      <c r="F9" s="9"/>
      <c r="G9" s="9"/>
      <c r="H9" s="10" t="n">
        <f aca="false">H8+D9-G9</f>
        <v>0</v>
      </c>
      <c r="I9" s="6" t="n">
        <v>0</v>
      </c>
      <c r="J9" s="6" t="n">
        <v>0</v>
      </c>
      <c r="K9" s="6"/>
      <c r="L9" s="6"/>
      <c r="M9" s="6"/>
      <c r="N9" s="6"/>
      <c r="O9" s="6"/>
      <c r="P9" s="6"/>
      <c r="Q9" s="6" t="n">
        <v>27800</v>
      </c>
      <c r="R9" s="6"/>
      <c r="S9" s="6"/>
      <c r="T9" s="6" t="n">
        <f aca="false">T8+(I9+L9+M9+P9+Q9+R9)-(J9+K9+N9+O9+S9)</f>
        <v>47224.35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43303.78</v>
      </c>
    </row>
    <row r="10" customFormat="false" ht="15" hidden="false" customHeight="false" outlineLevel="0" collapsed="false">
      <c r="B10" s="8" t="s">
        <v>660</v>
      </c>
      <c r="C10" s="9" t="s">
        <v>32</v>
      </c>
      <c r="D10" s="9"/>
      <c r="E10" s="9"/>
      <c r="F10" s="9"/>
      <c r="G10" s="9"/>
      <c r="H10" s="10" t="n">
        <f aca="false">H9+D10-G10</f>
        <v>0</v>
      </c>
      <c r="I10" s="6" t="n">
        <v>0</v>
      </c>
      <c r="J10" s="6" t="n">
        <v>0</v>
      </c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47224.35</v>
      </c>
      <c r="U10" s="6" t="n">
        <v>0</v>
      </c>
      <c r="V10" s="6"/>
      <c r="W10" s="6"/>
      <c r="X10" s="6" t="n">
        <v>0</v>
      </c>
      <c r="Y10" s="6" t="n">
        <v>8774</v>
      </c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52077.78</v>
      </c>
    </row>
    <row r="11" customFormat="false" ht="15" hidden="false" customHeight="false" outlineLevel="0" collapsed="false">
      <c r="B11" s="8" t="s">
        <v>661</v>
      </c>
      <c r="C11" s="9" t="s">
        <v>662</v>
      </c>
      <c r="D11" s="9"/>
      <c r="E11" s="9"/>
      <c r="F11" s="9"/>
      <c r="G11" s="9"/>
      <c r="H11" s="10" t="n">
        <f aca="false">H10+D11-G11</f>
        <v>0</v>
      </c>
      <c r="I11" s="6" t="n">
        <v>0</v>
      </c>
      <c r="J11" s="6" t="n">
        <v>0</v>
      </c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47224.35</v>
      </c>
      <c r="U11" s="6"/>
      <c r="V11" s="6" t="n">
        <v>10000</v>
      </c>
      <c r="W11" s="6" t="n">
        <v>1.18</v>
      </c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42076.6</v>
      </c>
    </row>
    <row r="12" customFormat="false" ht="15" hidden="false" customHeight="false" outlineLevel="0" collapsed="false">
      <c r="B12" s="8" t="s">
        <v>663</v>
      </c>
      <c r="C12" s="9" t="s">
        <v>474</v>
      </c>
      <c r="D12" s="9"/>
      <c r="E12" s="9"/>
      <c r="F12" s="9"/>
      <c r="G12" s="9"/>
      <c r="H12" s="10" t="n">
        <f aca="false">H11+D12-G12</f>
        <v>0</v>
      </c>
      <c r="I12" s="6" t="n">
        <v>0</v>
      </c>
      <c r="J12" s="6" t="n">
        <v>0</v>
      </c>
      <c r="K12" s="6" t="n">
        <v>30</v>
      </c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47194.35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42076.6</v>
      </c>
    </row>
    <row r="13" customFormat="false" ht="15" hidden="false" customHeight="false" outlineLevel="0" collapsed="false">
      <c r="B13" s="8" t="s">
        <v>664</v>
      </c>
      <c r="C13" s="9" t="s">
        <v>32</v>
      </c>
      <c r="D13" s="9"/>
      <c r="E13" s="9"/>
      <c r="F13" s="9"/>
      <c r="G13" s="9"/>
      <c r="H13" s="10" t="n">
        <f aca="false">H12+D13-G13</f>
        <v>0</v>
      </c>
      <c r="I13" s="6" t="n">
        <v>0</v>
      </c>
      <c r="J13" s="6" t="n">
        <v>0</v>
      </c>
      <c r="K13" s="6"/>
      <c r="L13" s="6"/>
      <c r="M13" s="6" t="n">
        <v>518</v>
      </c>
      <c r="N13" s="6"/>
      <c r="O13" s="6"/>
      <c r="P13" s="6"/>
      <c r="Q13" s="6"/>
      <c r="R13" s="6"/>
      <c r="S13" s="6"/>
      <c r="T13" s="6" t="n">
        <f aca="false">T12+(I13+L13+M13+P13+Q13+R13)-(J13+K13+N13+O13+S13)</f>
        <v>47712.35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42076.6</v>
      </c>
    </row>
    <row r="14" customFormat="false" ht="15" hidden="false" customHeight="false" outlineLevel="0" collapsed="false">
      <c r="B14" s="8" t="s">
        <v>664</v>
      </c>
      <c r="C14" s="9" t="s">
        <v>665</v>
      </c>
      <c r="D14" s="9"/>
      <c r="E14" s="9"/>
      <c r="F14" s="9"/>
      <c r="G14" s="9"/>
      <c r="H14" s="10" t="n">
        <f aca="false">H13+D14-G14</f>
        <v>0</v>
      </c>
      <c r="I14" s="6" t="n">
        <v>0</v>
      </c>
      <c r="J14" s="6" t="n">
        <v>0</v>
      </c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47712.35</v>
      </c>
      <c r="U14" s="6"/>
      <c r="V14" s="6" t="n">
        <v>10000</v>
      </c>
      <c r="W14" s="6" t="n">
        <v>1.18</v>
      </c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32075.42</v>
      </c>
    </row>
    <row r="15" customFormat="false" ht="15" hidden="false" customHeight="false" outlineLevel="0" collapsed="false">
      <c r="B15" s="8" t="s">
        <v>666</v>
      </c>
      <c r="C15" s="9" t="s">
        <v>453</v>
      </c>
      <c r="D15" s="9"/>
      <c r="E15" s="9"/>
      <c r="F15" s="9"/>
      <c r="G15" s="9"/>
      <c r="H15" s="10" t="n">
        <f aca="false">H14+D15-G15</f>
        <v>0</v>
      </c>
      <c r="I15" s="6" t="n">
        <v>0</v>
      </c>
      <c r="J15" s="6" t="n">
        <v>0</v>
      </c>
      <c r="K15" s="6"/>
      <c r="L15" s="6" t="n">
        <v>174</v>
      </c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47886.35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32075.42</v>
      </c>
    </row>
    <row r="16" customFormat="false" ht="15" hidden="false" customHeight="false" outlineLevel="0" collapsed="false">
      <c r="B16" s="8" t="s">
        <v>667</v>
      </c>
      <c r="C16" s="9" t="s">
        <v>668</v>
      </c>
      <c r="D16" s="9"/>
      <c r="E16" s="9"/>
      <c r="F16" s="9"/>
      <c r="G16" s="9"/>
      <c r="H16" s="10" t="n">
        <f aca="false">H15+D16-G16</f>
        <v>0</v>
      </c>
      <c r="I16" s="6" t="n">
        <v>0</v>
      </c>
      <c r="J16" s="6" t="n">
        <v>0</v>
      </c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47886.35</v>
      </c>
      <c r="U16" s="6"/>
      <c r="V16" s="6" t="n">
        <v>4500</v>
      </c>
      <c r="W16" s="6" t="n">
        <v>1.18</v>
      </c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27574.24</v>
      </c>
    </row>
    <row r="17" customFormat="false" ht="15" hidden="false" customHeight="false" outlineLevel="0" collapsed="false">
      <c r="B17" s="8" t="s">
        <v>667</v>
      </c>
      <c r="C17" s="9" t="s">
        <v>669</v>
      </c>
      <c r="D17" s="9"/>
      <c r="E17" s="9"/>
      <c r="F17" s="9"/>
      <c r="G17" s="9"/>
      <c r="H17" s="10" t="n">
        <f aca="false">H16+D17-G17</f>
        <v>0</v>
      </c>
      <c r="I17" s="6" t="n">
        <v>0</v>
      </c>
      <c r="J17" s="6" t="n">
        <v>0</v>
      </c>
      <c r="K17" s="6"/>
      <c r="L17" s="6"/>
      <c r="M17" s="6"/>
      <c r="N17" s="6"/>
      <c r="O17" s="6"/>
      <c r="P17" s="6" t="n">
        <v>-45000</v>
      </c>
      <c r="Q17" s="6"/>
      <c r="R17" s="6"/>
      <c r="S17" s="6"/>
      <c r="T17" s="6" t="n">
        <f aca="false">T16+(I17+L17+M17+P17+Q17+R17)-(J17+K17+N17+O17+S17)</f>
        <v>2886.35</v>
      </c>
      <c r="U17" s="6" t="n">
        <v>0</v>
      </c>
      <c r="V17" s="6"/>
      <c r="W17" s="6"/>
      <c r="X17" s="6"/>
      <c r="Y17" s="6"/>
      <c r="Z17" s="6"/>
      <c r="AA17" s="6"/>
      <c r="AB17" s="6" t="n">
        <v>45000</v>
      </c>
      <c r="AC17" s="6"/>
      <c r="AD17" s="6"/>
      <c r="AE17" s="6"/>
      <c r="AF17" s="6" t="n">
        <f aca="false">AF16+(U17+X17+Y17+AB17+AC17+AD17)-(V17+W17+Z17+AA17+AE17)</f>
        <v>72574.24</v>
      </c>
    </row>
    <row r="18" customFormat="false" ht="15" hidden="false" customHeight="false" outlineLevel="0" collapsed="false">
      <c r="B18" s="8" t="s">
        <v>670</v>
      </c>
      <c r="C18" s="9" t="s">
        <v>32</v>
      </c>
      <c r="D18" s="9"/>
      <c r="E18" s="9"/>
      <c r="F18" s="9"/>
      <c r="G18" s="9"/>
      <c r="H18" s="10" t="n">
        <f aca="false">H17+D18-G18</f>
        <v>0</v>
      </c>
      <c r="I18" s="6" t="n">
        <v>0</v>
      </c>
      <c r="J18" s="6" t="n">
        <v>0</v>
      </c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2886.35</v>
      </c>
      <c r="U18" s="6" t="n">
        <v>0</v>
      </c>
      <c r="V18" s="6"/>
      <c r="W18" s="6"/>
      <c r="X18" s="6"/>
      <c r="Y18" s="6" t="n">
        <v>2446</v>
      </c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75020.24</v>
      </c>
    </row>
    <row r="19" customFormat="false" ht="15" hidden="false" customHeight="false" outlineLevel="0" collapsed="false">
      <c r="B19" s="8" t="s">
        <v>671</v>
      </c>
      <c r="C19" s="9" t="s">
        <v>474</v>
      </c>
      <c r="D19" s="9"/>
      <c r="E19" s="9"/>
      <c r="F19" s="9"/>
      <c r="G19" s="9"/>
      <c r="H19" s="10" t="n">
        <f aca="false">H18+D19-G19</f>
        <v>0</v>
      </c>
      <c r="I19" s="6" t="n">
        <v>0</v>
      </c>
      <c r="J19" s="6" t="n">
        <v>0</v>
      </c>
      <c r="K19" s="6" t="n">
        <v>18</v>
      </c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2868.35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75020.24</v>
      </c>
    </row>
    <row r="20" customFormat="false" ht="15" hidden="false" customHeight="false" outlineLevel="0" collapsed="false">
      <c r="B20" s="8" t="s">
        <v>672</v>
      </c>
      <c r="C20" s="9" t="s">
        <v>673</v>
      </c>
      <c r="D20" s="9"/>
      <c r="E20" s="9"/>
      <c r="F20" s="9"/>
      <c r="G20" s="9"/>
      <c r="H20" s="10" t="n">
        <f aca="false">H19+D20-G20</f>
        <v>0</v>
      </c>
      <c r="I20" s="6" t="n">
        <v>0</v>
      </c>
      <c r="J20" s="6" t="n">
        <v>0</v>
      </c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2868.35</v>
      </c>
      <c r="U20" s="6"/>
      <c r="V20" s="6" t="n">
        <v>6000</v>
      </c>
      <c r="W20" s="6" t="n">
        <v>1.18</v>
      </c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69019.06</v>
      </c>
    </row>
    <row r="21" customFormat="false" ht="15" hidden="false" customHeight="false" outlineLevel="0" collapsed="false">
      <c r="B21" s="8" t="s">
        <v>674</v>
      </c>
      <c r="C21" s="9" t="s">
        <v>32</v>
      </c>
      <c r="D21" s="9"/>
      <c r="E21" s="9"/>
      <c r="F21" s="9"/>
      <c r="G21" s="9"/>
      <c r="H21" s="10" t="n">
        <f aca="false">H20+D21-G21</f>
        <v>0</v>
      </c>
      <c r="I21" s="6" t="n">
        <v>0</v>
      </c>
      <c r="J21" s="6" t="n">
        <v>0</v>
      </c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2868.35</v>
      </c>
      <c r="U21" s="6" t="n">
        <v>0</v>
      </c>
      <c r="V21" s="6"/>
      <c r="W21" s="6"/>
      <c r="X21" s="6"/>
      <c r="Y21" s="6" t="n">
        <v>2699</v>
      </c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71718.06</v>
      </c>
    </row>
    <row r="22" customFormat="false" ht="15" hidden="false" customHeight="false" outlineLevel="0" collapsed="false">
      <c r="B22" s="8" t="s">
        <v>674</v>
      </c>
      <c r="C22" s="9" t="s">
        <v>675</v>
      </c>
      <c r="D22" s="9"/>
      <c r="E22" s="9"/>
      <c r="F22" s="9"/>
      <c r="G22" s="9"/>
      <c r="H22" s="10" t="n">
        <f aca="false">H21+D22-G22</f>
        <v>0</v>
      </c>
      <c r="I22" s="6" t="n">
        <v>0</v>
      </c>
      <c r="J22" s="6" t="n">
        <v>0</v>
      </c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2868.35</v>
      </c>
      <c r="U22" s="6"/>
      <c r="V22" s="6" t="n">
        <v>15000</v>
      </c>
      <c r="W22" s="6" t="n">
        <v>2.36</v>
      </c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56715.7</v>
      </c>
    </row>
    <row r="23" customFormat="false" ht="15" hidden="false" customHeight="false" outlineLevel="0" collapsed="false">
      <c r="B23" s="8" t="s">
        <v>674</v>
      </c>
      <c r="C23" s="9" t="s">
        <v>676</v>
      </c>
      <c r="D23" s="9"/>
      <c r="E23" s="9"/>
      <c r="F23" s="9"/>
      <c r="G23" s="9"/>
      <c r="H23" s="10" t="n">
        <f aca="false">H22+D23-G23</f>
        <v>0</v>
      </c>
      <c r="I23" s="6" t="n">
        <v>0</v>
      </c>
      <c r="J23" s="6" t="n">
        <v>0</v>
      </c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2868.35</v>
      </c>
      <c r="U23" s="6"/>
      <c r="V23" s="6" t="n">
        <v>9000</v>
      </c>
      <c r="W23" s="6" t="n">
        <v>1.18</v>
      </c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47714.52</v>
      </c>
    </row>
    <row r="24" customFormat="false" ht="15" hidden="false" customHeight="false" outlineLevel="0" collapsed="false">
      <c r="B24" s="8" t="s">
        <v>674</v>
      </c>
      <c r="C24" s="9" t="s">
        <v>453</v>
      </c>
      <c r="D24" s="9"/>
      <c r="E24" s="9"/>
      <c r="F24" s="9"/>
      <c r="G24" s="9"/>
      <c r="H24" s="10" t="n">
        <f aca="false">H23+D24-G24</f>
        <v>0</v>
      </c>
      <c r="I24" s="6" t="n">
        <v>0</v>
      </c>
      <c r="J24" s="6" t="n">
        <v>0</v>
      </c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2868.35</v>
      </c>
      <c r="U24" s="6" t="n">
        <v>0</v>
      </c>
      <c r="V24" s="6"/>
      <c r="W24" s="6"/>
      <c r="X24" s="6" t="n">
        <v>400</v>
      </c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48114.52</v>
      </c>
    </row>
    <row r="25" customFormat="false" ht="15" hidden="false" customHeight="false" outlineLevel="0" collapsed="false">
      <c r="B25" s="8" t="s">
        <v>677</v>
      </c>
      <c r="C25" s="9" t="s">
        <v>32</v>
      </c>
      <c r="D25" s="9"/>
      <c r="E25" s="9"/>
      <c r="F25" s="9"/>
      <c r="G25" s="9"/>
      <c r="H25" s="10" t="n">
        <f aca="false">H24+D25-G25</f>
        <v>0</v>
      </c>
      <c r="I25" s="6" t="n">
        <v>0</v>
      </c>
      <c r="J25" s="6" t="n">
        <v>0</v>
      </c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2868.35</v>
      </c>
      <c r="U25" s="6" t="n">
        <v>0</v>
      </c>
      <c r="V25" s="6"/>
      <c r="W25" s="6"/>
      <c r="X25" s="6"/>
      <c r="Y25" s="6" t="n">
        <v>4454</v>
      </c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52568.52</v>
      </c>
    </row>
    <row r="26" customFormat="false" ht="15" hidden="false" customHeight="false" outlineLevel="0" collapsed="false">
      <c r="B26" s="8" t="s">
        <v>678</v>
      </c>
      <c r="C26" s="9" t="s">
        <v>32</v>
      </c>
      <c r="D26" s="9"/>
      <c r="E26" s="9"/>
      <c r="F26" s="9"/>
      <c r="G26" s="9"/>
      <c r="H26" s="10" t="n">
        <f aca="false">H25+D26-G26</f>
        <v>0</v>
      </c>
      <c r="I26" s="6" t="n">
        <v>0</v>
      </c>
      <c r="J26" s="6" t="n">
        <v>0</v>
      </c>
      <c r="K26" s="6"/>
      <c r="L26" s="6"/>
      <c r="M26" s="6" t="n">
        <v>6850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9718.35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52568.52</v>
      </c>
    </row>
    <row r="27" customFormat="false" ht="15" hidden="false" customHeight="false" outlineLevel="0" collapsed="false">
      <c r="B27" s="8" t="s">
        <v>678</v>
      </c>
      <c r="C27" s="9" t="s">
        <v>32</v>
      </c>
      <c r="D27" s="9"/>
      <c r="E27" s="9"/>
      <c r="F27" s="9"/>
      <c r="G27" s="9"/>
      <c r="H27" s="10" t="n">
        <f aca="false">H26+D27-G27</f>
        <v>0</v>
      </c>
      <c r="I27" s="6" t="n">
        <v>0</v>
      </c>
      <c r="J27" s="6" t="n">
        <v>0</v>
      </c>
      <c r="K27" s="6"/>
      <c r="L27" s="6"/>
      <c r="M27" s="6" t="n">
        <v>5625</v>
      </c>
      <c r="N27" s="6"/>
      <c r="O27" s="6"/>
      <c r="P27" s="6"/>
      <c r="Q27" s="6"/>
      <c r="R27" s="6"/>
      <c r="S27" s="6"/>
      <c r="T27" s="6" t="n">
        <f aca="false">T26+(I27+L27+M27+P27+Q27+R27)-(J27+K27+N27+O27+S27)</f>
        <v>15343.35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52568.52</v>
      </c>
    </row>
    <row r="28" customFormat="false" ht="15" hidden="false" customHeight="false" outlineLevel="0" collapsed="false">
      <c r="B28" s="8" t="s">
        <v>678</v>
      </c>
      <c r="C28" s="9" t="s">
        <v>32</v>
      </c>
      <c r="D28" s="9"/>
      <c r="E28" s="9"/>
      <c r="F28" s="9"/>
      <c r="G28" s="9"/>
      <c r="H28" s="10" t="n">
        <f aca="false">H27+D28-G28</f>
        <v>0</v>
      </c>
      <c r="I28" s="6" t="n">
        <v>0</v>
      </c>
      <c r="J28" s="6" t="n">
        <v>0</v>
      </c>
      <c r="K28" s="6"/>
      <c r="L28" s="6"/>
      <c r="M28" s="6" t="n">
        <v>6680</v>
      </c>
      <c r="N28" s="6"/>
      <c r="O28" s="6"/>
      <c r="P28" s="6"/>
      <c r="Q28" s="6"/>
      <c r="R28" s="6"/>
      <c r="S28" s="6"/>
      <c r="T28" s="6" t="n">
        <f aca="false">T27+(I28+L28+M28+P28+Q28+R28)-(J28+K28+N28+O28+S28)</f>
        <v>22023.35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52568.52</v>
      </c>
    </row>
    <row r="29" customFormat="false" ht="15" hidden="false" customHeight="false" outlineLevel="0" collapsed="false">
      <c r="B29" s="8" t="s">
        <v>678</v>
      </c>
      <c r="C29" s="9" t="s">
        <v>32</v>
      </c>
      <c r="D29" s="9"/>
      <c r="E29" s="9"/>
      <c r="F29" s="9"/>
      <c r="G29" s="9"/>
      <c r="H29" s="10" t="n">
        <f aca="false">H28+D29-G29</f>
        <v>0</v>
      </c>
      <c r="I29" s="6" t="n">
        <v>0</v>
      </c>
      <c r="J29" s="6" t="n">
        <v>0</v>
      </c>
      <c r="K29" s="6"/>
      <c r="L29" s="6"/>
      <c r="M29" s="6" t="n">
        <v>466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22489.35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52568.52</v>
      </c>
    </row>
    <row r="30" customFormat="false" ht="15" hidden="false" customHeight="false" outlineLevel="0" collapsed="false">
      <c r="B30" s="8" t="s">
        <v>679</v>
      </c>
      <c r="C30" s="9" t="s">
        <v>680</v>
      </c>
      <c r="D30" s="9"/>
      <c r="E30" s="9"/>
      <c r="F30" s="9"/>
      <c r="G30" s="9"/>
      <c r="H30" s="10" t="n">
        <f aca="false">H29+D30-G30</f>
        <v>0</v>
      </c>
      <c r="I30" s="6" t="n">
        <v>0</v>
      </c>
      <c r="J30" s="6" t="n">
        <v>0</v>
      </c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22489.35</v>
      </c>
      <c r="U30" s="6"/>
      <c r="V30" s="6" t="n">
        <v>7500</v>
      </c>
      <c r="W30" s="6" t="n">
        <v>1.18</v>
      </c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45067.34</v>
      </c>
    </row>
    <row r="31" customFormat="false" ht="15" hidden="false" customHeight="false" outlineLevel="0" collapsed="false">
      <c r="B31" s="8" t="s">
        <v>679</v>
      </c>
      <c r="C31" s="9" t="s">
        <v>456</v>
      </c>
      <c r="D31" s="9"/>
      <c r="E31" s="9"/>
      <c r="F31" s="9"/>
      <c r="G31" s="9"/>
      <c r="H31" s="10" t="n">
        <f aca="false">H30+D31-G31</f>
        <v>0</v>
      </c>
      <c r="I31" s="6" t="n">
        <v>0</v>
      </c>
      <c r="J31" s="6" t="n">
        <v>0</v>
      </c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22489.35</v>
      </c>
      <c r="U31" s="6"/>
      <c r="V31" s="6" t="n">
        <v>5000</v>
      </c>
      <c r="W31" s="6" t="n">
        <v>1.18</v>
      </c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40066.16</v>
      </c>
    </row>
    <row r="32" customFormat="false" ht="15" hidden="false" customHeight="false" outlineLevel="0" collapsed="false">
      <c r="B32" s="8" t="s">
        <v>681</v>
      </c>
      <c r="C32" s="9" t="s">
        <v>682</v>
      </c>
      <c r="D32" s="9"/>
      <c r="E32" s="9"/>
      <c r="F32" s="9"/>
      <c r="G32" s="9"/>
      <c r="H32" s="10" t="n">
        <f aca="false">H31+D32-G32</f>
        <v>0</v>
      </c>
      <c r="I32" s="6" t="n">
        <v>0</v>
      </c>
      <c r="J32" s="6" t="n">
        <v>0</v>
      </c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22489.35</v>
      </c>
      <c r="U32" s="6"/>
      <c r="V32" s="6" t="n">
        <v>5000</v>
      </c>
      <c r="W32" s="6" t="n">
        <v>1.18</v>
      </c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35064.98</v>
      </c>
    </row>
    <row r="33" customFormat="false" ht="15" hidden="false" customHeight="false" outlineLevel="0" collapsed="false">
      <c r="B33" s="8" t="s">
        <v>681</v>
      </c>
      <c r="C33" s="9" t="s">
        <v>590</v>
      </c>
      <c r="D33" s="9"/>
      <c r="E33" s="9"/>
      <c r="F33" s="9"/>
      <c r="G33" s="9"/>
      <c r="H33" s="10" t="n">
        <f aca="false">H32+D33-G33</f>
        <v>0</v>
      </c>
      <c r="I33" s="6" t="n">
        <v>0</v>
      </c>
      <c r="J33" s="6" t="n">
        <v>0</v>
      </c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22489.35</v>
      </c>
      <c r="U33" s="6"/>
      <c r="V33" s="6" t="n">
        <v>5000</v>
      </c>
      <c r="W33" s="6" t="n">
        <v>1.18</v>
      </c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30063.8</v>
      </c>
    </row>
    <row r="34" customFormat="false" ht="15" hidden="false" customHeight="false" outlineLevel="0" collapsed="false">
      <c r="B34" s="8" t="s">
        <v>681</v>
      </c>
      <c r="C34" s="9" t="s">
        <v>591</v>
      </c>
      <c r="D34" s="9"/>
      <c r="E34" s="9"/>
      <c r="F34" s="9"/>
      <c r="G34" s="9"/>
      <c r="H34" s="10" t="n">
        <f aca="false">H33+D34-G34</f>
        <v>0</v>
      </c>
      <c r="I34" s="6" t="n">
        <v>0</v>
      </c>
      <c r="J34" s="6" t="n">
        <v>0</v>
      </c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22489.35</v>
      </c>
      <c r="U34" s="6"/>
      <c r="V34" s="6" t="n">
        <v>5000</v>
      </c>
      <c r="W34" s="6" t="n">
        <v>1.18</v>
      </c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25062.62</v>
      </c>
    </row>
    <row r="35" customFormat="false" ht="15" hidden="false" customHeight="false" outlineLevel="0" collapsed="false">
      <c r="B35" s="8" t="s">
        <v>681</v>
      </c>
      <c r="C35" s="9" t="s">
        <v>683</v>
      </c>
      <c r="D35" s="9"/>
      <c r="E35" s="9"/>
      <c r="F35" s="9"/>
      <c r="G35" s="9"/>
      <c r="H35" s="10" t="n">
        <f aca="false">H34+D35-G35</f>
        <v>0</v>
      </c>
      <c r="I35" s="6" t="n">
        <v>0</v>
      </c>
      <c r="J35" s="6" t="n">
        <v>0</v>
      </c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22489.35</v>
      </c>
      <c r="U35" s="6"/>
      <c r="V35" s="6" t="n">
        <v>5000</v>
      </c>
      <c r="W35" s="6" t="n">
        <v>1.18</v>
      </c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20061.44</v>
      </c>
    </row>
    <row r="36" customFormat="false" ht="15" hidden="false" customHeight="false" outlineLevel="0" collapsed="false">
      <c r="B36" s="8" t="s">
        <v>684</v>
      </c>
      <c r="C36" s="9" t="s">
        <v>685</v>
      </c>
      <c r="D36" s="9"/>
      <c r="E36" s="9"/>
      <c r="F36" s="9"/>
      <c r="G36" s="9"/>
      <c r="H36" s="10" t="n">
        <f aca="false">H35+D36-G36</f>
        <v>0</v>
      </c>
      <c r="I36" s="6" t="n">
        <v>0</v>
      </c>
      <c r="J36" s="6" t="n">
        <v>0</v>
      </c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22489.35</v>
      </c>
      <c r="U36" s="6"/>
      <c r="V36" s="6" t="n">
        <v>5000</v>
      </c>
      <c r="W36" s="6" t="n">
        <v>1.18</v>
      </c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15060.26</v>
      </c>
    </row>
    <row r="37" customFormat="false" ht="15" hidden="false" customHeight="false" outlineLevel="0" collapsed="false">
      <c r="B37" s="8" t="s">
        <v>686</v>
      </c>
      <c r="C37" s="9" t="s">
        <v>687</v>
      </c>
      <c r="D37" s="9"/>
      <c r="E37" s="9"/>
      <c r="F37" s="9"/>
      <c r="G37" s="9"/>
      <c r="H37" s="10" t="n">
        <f aca="false">H36+D37-G37</f>
        <v>0</v>
      </c>
      <c r="I37" s="6" t="n">
        <v>0</v>
      </c>
      <c r="J37" s="6" t="n">
        <v>0</v>
      </c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22489.35</v>
      </c>
      <c r="U37" s="6"/>
      <c r="V37" s="6" t="n">
        <v>2000</v>
      </c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13060.26</v>
      </c>
    </row>
    <row r="38" customFormat="false" ht="15" hidden="false" customHeight="false" outlineLevel="0" collapsed="false">
      <c r="B38" s="8" t="s">
        <v>688</v>
      </c>
      <c r="C38" s="9" t="s">
        <v>32</v>
      </c>
      <c r="D38" s="9"/>
      <c r="E38" s="9"/>
      <c r="F38" s="9"/>
      <c r="G38" s="9"/>
      <c r="H38" s="10" t="n">
        <f aca="false">H37+D38-G38</f>
        <v>0</v>
      </c>
      <c r="I38" s="6" t="n">
        <v>0</v>
      </c>
      <c r="J38" s="6" t="n">
        <v>0</v>
      </c>
      <c r="K38" s="6"/>
      <c r="L38" s="6"/>
      <c r="M38" s="6" t="n">
        <v>466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22955.35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13060.26</v>
      </c>
    </row>
    <row r="39" customFormat="false" ht="15" hidden="false" customHeight="false" outlineLevel="0" collapsed="false">
      <c r="B39" s="8" t="s">
        <v>689</v>
      </c>
      <c r="C39" s="9" t="s">
        <v>668</v>
      </c>
      <c r="D39" s="9"/>
      <c r="E39" s="9"/>
      <c r="F39" s="9"/>
      <c r="G39" s="9"/>
      <c r="H39" s="10" t="n">
        <f aca="false">H38+D39-G39</f>
        <v>0</v>
      </c>
      <c r="I39" s="6" t="n">
        <v>0</v>
      </c>
      <c r="J39" s="6" t="n">
        <v>0</v>
      </c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22955.35</v>
      </c>
      <c r="U39" s="6"/>
      <c r="V39" s="6" t="n">
        <v>1000</v>
      </c>
      <c r="W39" s="6" t="n">
        <v>1.18</v>
      </c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12059.08</v>
      </c>
    </row>
    <row r="40" customFormat="false" ht="15" hidden="false" customHeight="false" outlineLevel="0" collapsed="false">
      <c r="B40" s="8" t="s">
        <v>690</v>
      </c>
      <c r="C40" s="9" t="s">
        <v>32</v>
      </c>
      <c r="D40" s="9"/>
      <c r="E40" s="9"/>
      <c r="F40" s="9"/>
      <c r="G40" s="9"/>
      <c r="H40" s="10" t="n">
        <f aca="false">H39+D40-G40</f>
        <v>0</v>
      </c>
      <c r="I40" s="6" t="n">
        <v>0</v>
      </c>
      <c r="J40" s="6" t="n">
        <v>0</v>
      </c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22955.35</v>
      </c>
      <c r="U40" s="6" t="n">
        <v>0</v>
      </c>
      <c r="V40" s="6"/>
      <c r="W40" s="6"/>
      <c r="X40" s="6"/>
      <c r="Y40" s="6" t="n">
        <v>8775</v>
      </c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20834.08</v>
      </c>
    </row>
    <row r="41" customFormat="false" ht="15" hidden="false" customHeight="false" outlineLevel="0" collapsed="false">
      <c r="B41" s="8" t="s">
        <v>691</v>
      </c>
      <c r="C41" s="9" t="s">
        <v>596</v>
      </c>
      <c r="D41" s="9"/>
      <c r="E41" s="9"/>
      <c r="F41" s="9"/>
      <c r="G41" s="9"/>
      <c r="H41" s="10" t="n">
        <f aca="false">H40+D41-G41</f>
        <v>0</v>
      </c>
      <c r="I41" s="6" t="n">
        <v>0</v>
      </c>
      <c r="J41" s="6" t="n">
        <v>0</v>
      </c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22955.35</v>
      </c>
      <c r="U41" s="6"/>
      <c r="V41" s="6" t="n">
        <v>5000</v>
      </c>
      <c r="W41" s="6" t="n">
        <v>1.18</v>
      </c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15832.9</v>
      </c>
    </row>
    <row r="42" customFormat="false" ht="15" hidden="false" customHeight="false" outlineLevel="0" collapsed="false">
      <c r="B42" s="8" t="s">
        <v>691</v>
      </c>
      <c r="C42" s="9" t="s">
        <v>692</v>
      </c>
      <c r="D42" s="9"/>
      <c r="E42" s="9"/>
      <c r="F42" s="9"/>
      <c r="G42" s="9"/>
      <c r="H42" s="10" t="n">
        <f aca="false">H41+D42-G42</f>
        <v>0</v>
      </c>
      <c r="I42" s="6" t="n">
        <v>0</v>
      </c>
      <c r="J42" s="6" t="n">
        <v>0</v>
      </c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22955.35</v>
      </c>
      <c r="U42" s="6"/>
      <c r="V42" s="6" t="n">
        <v>5000</v>
      </c>
      <c r="W42" s="6" t="n">
        <v>1.18</v>
      </c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10831.72</v>
      </c>
    </row>
    <row r="43" customFormat="false" ht="15" hidden="false" customHeight="false" outlineLevel="0" collapsed="false">
      <c r="B43" s="8" t="s">
        <v>693</v>
      </c>
      <c r="C43" s="9" t="s">
        <v>694</v>
      </c>
      <c r="D43" s="9"/>
      <c r="E43" s="9"/>
      <c r="F43" s="9"/>
      <c r="G43" s="9"/>
      <c r="H43" s="10" t="n">
        <f aca="false">H42+D43-G43</f>
        <v>0</v>
      </c>
      <c r="I43" s="6" t="n">
        <v>0</v>
      </c>
      <c r="J43" s="6" t="n">
        <v>0</v>
      </c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22955.35</v>
      </c>
      <c r="U43" s="6"/>
      <c r="V43" s="6" t="n">
        <v>7500</v>
      </c>
      <c r="W43" s="6" t="n">
        <v>1.18</v>
      </c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3330.53999999999</v>
      </c>
    </row>
    <row r="44" customFormat="false" ht="15" hidden="false" customHeight="false" outlineLevel="0" collapsed="false">
      <c r="B44" s="8" t="s">
        <v>695</v>
      </c>
      <c r="C44" s="9" t="s">
        <v>32</v>
      </c>
      <c r="D44" s="9"/>
      <c r="E44" s="9"/>
      <c r="F44" s="9"/>
      <c r="G44" s="9"/>
      <c r="H44" s="10" t="n">
        <f aca="false">H43+D44-G44</f>
        <v>0</v>
      </c>
      <c r="I44" s="6" t="n">
        <v>0</v>
      </c>
      <c r="J44" s="6" t="n">
        <v>0</v>
      </c>
      <c r="K44" s="6"/>
      <c r="L44" s="6"/>
      <c r="M44" s="6" t="n">
        <v>466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23421.35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3330.53999999999</v>
      </c>
    </row>
    <row r="45" customFormat="false" ht="15" hidden="false" customHeight="false" outlineLevel="0" collapsed="false">
      <c r="B45" s="8" t="s">
        <v>696</v>
      </c>
      <c r="C45" s="9" t="s">
        <v>32</v>
      </c>
      <c r="D45" s="9"/>
      <c r="E45" s="9"/>
      <c r="F45" s="9"/>
      <c r="G45" s="9"/>
      <c r="H45" s="10" t="n">
        <f aca="false">H44+D45-G45</f>
        <v>0</v>
      </c>
      <c r="I45" s="6" t="n">
        <v>0</v>
      </c>
      <c r="J45" s="6" t="n">
        <v>0</v>
      </c>
      <c r="K45" s="6"/>
      <c r="L45" s="6"/>
      <c r="M45" s="6" t="n">
        <v>193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23614.35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3330.53999999999</v>
      </c>
    </row>
    <row r="46" customFormat="false" ht="15" hidden="false" customHeight="false" outlineLevel="0" collapsed="false">
      <c r="B46" s="8" t="s">
        <v>697</v>
      </c>
      <c r="C46" s="9" t="s">
        <v>474</v>
      </c>
      <c r="D46" s="9"/>
      <c r="E46" s="9"/>
      <c r="F46" s="9"/>
      <c r="G46" s="9"/>
      <c r="H46" s="10" t="n">
        <f aca="false">H45+D46-G46</f>
        <v>0</v>
      </c>
      <c r="I46" s="6" t="n">
        <v>0</v>
      </c>
      <c r="J46" s="6" t="n">
        <v>0</v>
      </c>
      <c r="K46" s="6" t="n">
        <v>18</v>
      </c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23596.35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3330.53999999999</v>
      </c>
    </row>
    <row r="47" customFormat="false" ht="15" hidden="false" customHeight="false" outlineLevel="0" collapsed="false">
      <c r="B47" s="8" t="s">
        <v>697</v>
      </c>
      <c r="C47" s="9" t="s">
        <v>32</v>
      </c>
      <c r="D47" s="9"/>
      <c r="E47" s="9"/>
      <c r="F47" s="9"/>
      <c r="G47" s="9"/>
      <c r="H47" s="10" t="n">
        <f aca="false">H46+D47-G47</f>
        <v>0</v>
      </c>
      <c r="I47" s="6" t="n">
        <v>0</v>
      </c>
      <c r="J47" s="6" t="n">
        <v>0</v>
      </c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23596.35</v>
      </c>
      <c r="U47" s="6" t="n">
        <v>0</v>
      </c>
      <c r="V47" s="6"/>
      <c r="W47" s="6"/>
      <c r="X47" s="6"/>
      <c r="Y47" s="6" t="n">
        <v>2447</v>
      </c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5777.53999999999</v>
      </c>
    </row>
    <row r="48" customFormat="false" ht="15" hidden="false" customHeight="false" outlineLevel="0" collapsed="false">
      <c r="B48" s="8" t="s">
        <v>698</v>
      </c>
      <c r="C48" s="9" t="s">
        <v>694</v>
      </c>
      <c r="D48" s="9"/>
      <c r="E48" s="9"/>
      <c r="F48" s="9"/>
      <c r="G48" s="9"/>
      <c r="H48" s="10" t="n">
        <f aca="false">H47+D48-G48</f>
        <v>0</v>
      </c>
      <c r="I48" s="6" t="n">
        <v>0</v>
      </c>
      <c r="J48" s="6" t="n">
        <v>0</v>
      </c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23596.35</v>
      </c>
      <c r="U48" s="6"/>
      <c r="V48" s="6" t="n">
        <v>2500</v>
      </c>
      <c r="W48" s="6" t="n">
        <v>1.18</v>
      </c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3276.35999999999</v>
      </c>
    </row>
    <row r="49" customFormat="false" ht="15" hidden="false" customHeight="false" outlineLevel="0" collapsed="false">
      <c r="B49" s="8" t="s">
        <v>699</v>
      </c>
      <c r="C49" s="9" t="s">
        <v>32</v>
      </c>
      <c r="D49" s="9"/>
      <c r="E49" s="9"/>
      <c r="F49" s="9"/>
      <c r="G49" s="9"/>
      <c r="H49" s="10" t="n">
        <f aca="false">H48+D49-G49</f>
        <v>0</v>
      </c>
      <c r="I49" s="6" t="n">
        <v>0</v>
      </c>
      <c r="J49" s="6" t="n">
        <v>0</v>
      </c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23596.35</v>
      </c>
      <c r="U49" s="6" t="n">
        <v>0</v>
      </c>
      <c r="V49" s="6"/>
      <c r="W49" s="6"/>
      <c r="X49" s="6"/>
      <c r="Y49" s="6" t="n">
        <v>2700</v>
      </c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5976.35999999999</v>
      </c>
    </row>
    <row r="50" customFormat="false" ht="15" hidden="false" customHeight="false" outlineLevel="0" collapsed="false">
      <c r="B50" s="8" t="s">
        <v>699</v>
      </c>
      <c r="C50" s="9" t="s">
        <v>453</v>
      </c>
      <c r="D50" s="9"/>
      <c r="E50" s="9"/>
      <c r="F50" s="9"/>
      <c r="G50" s="9"/>
      <c r="H50" s="10" t="n">
        <f aca="false">H49+D50-G50</f>
        <v>0</v>
      </c>
      <c r="I50" s="6" t="n">
        <v>0</v>
      </c>
      <c r="J50" s="6" t="n">
        <v>0</v>
      </c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23596.35</v>
      </c>
      <c r="U50" s="6" t="n">
        <v>0</v>
      </c>
      <c r="V50" s="6"/>
      <c r="W50" s="6"/>
      <c r="X50" s="6" t="n">
        <v>139</v>
      </c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6115.35999999999</v>
      </c>
    </row>
    <row r="51" customFormat="false" ht="15" hidden="false" customHeight="false" outlineLevel="0" collapsed="false">
      <c r="B51" s="8" t="s">
        <v>700</v>
      </c>
      <c r="C51" s="9" t="s">
        <v>32</v>
      </c>
      <c r="D51" s="9"/>
      <c r="E51" s="9"/>
      <c r="F51" s="9"/>
      <c r="G51" s="9"/>
      <c r="H51" s="10" t="n">
        <f aca="false">H50+D51-G51</f>
        <v>0</v>
      </c>
      <c r="I51" s="6" t="n">
        <v>0</v>
      </c>
      <c r="J51" s="6" t="n">
        <v>0</v>
      </c>
      <c r="K51" s="6"/>
      <c r="L51" s="6"/>
      <c r="M51" s="6" t="n">
        <v>7032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30628.35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6115.35999999999</v>
      </c>
    </row>
    <row r="52" customFormat="false" ht="15" hidden="false" customHeight="false" outlineLevel="0" collapsed="false">
      <c r="B52" s="8" t="s">
        <v>700</v>
      </c>
      <c r="C52" s="9" t="s">
        <v>32</v>
      </c>
      <c r="D52" s="9"/>
      <c r="E52" s="9"/>
      <c r="F52" s="9"/>
      <c r="G52" s="9"/>
      <c r="H52" s="10" t="n">
        <f aca="false">H51+D52-G52</f>
        <v>0</v>
      </c>
      <c r="I52" s="6" t="n">
        <v>0</v>
      </c>
      <c r="J52" s="6" t="n">
        <v>0</v>
      </c>
      <c r="K52" s="6"/>
      <c r="L52" s="6"/>
      <c r="M52" s="6" t="n">
        <v>5625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36253.35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6115.35999999999</v>
      </c>
    </row>
    <row r="53" customFormat="false" ht="15" hidden="false" customHeight="false" outlineLevel="0" collapsed="false">
      <c r="B53" s="8" t="s">
        <v>700</v>
      </c>
      <c r="C53" s="9" t="s">
        <v>32</v>
      </c>
      <c r="D53" s="9"/>
      <c r="E53" s="9"/>
      <c r="F53" s="9"/>
      <c r="G53" s="9"/>
      <c r="H53" s="10" t="n">
        <f aca="false">H52+D53-G53</f>
        <v>0</v>
      </c>
      <c r="I53" s="6" t="n">
        <v>0</v>
      </c>
      <c r="J53" s="6" t="n">
        <v>0</v>
      </c>
      <c r="K53" s="6"/>
      <c r="L53" s="6"/>
      <c r="M53" s="6" t="n">
        <v>6680</v>
      </c>
      <c r="N53" s="6"/>
      <c r="O53" s="6"/>
      <c r="P53" s="6"/>
      <c r="Q53" s="6"/>
      <c r="R53" s="6"/>
      <c r="S53" s="6"/>
      <c r="T53" s="6" t="n">
        <f aca="false">T52+(I53+L53+M53+P53+Q53+R53)-(J53+K53+N53+O53+S53)</f>
        <v>42933.35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6115.35999999999</v>
      </c>
    </row>
    <row r="54" customFormat="false" ht="15" hidden="false" customHeight="false" outlineLevel="0" collapsed="false">
      <c r="B54" s="8" t="s">
        <v>700</v>
      </c>
      <c r="C54" s="9" t="s">
        <v>32</v>
      </c>
      <c r="D54" s="9"/>
      <c r="E54" s="9"/>
      <c r="F54" s="9"/>
      <c r="G54" s="9"/>
      <c r="H54" s="10" t="n">
        <f aca="false">H53+D54-G54</f>
        <v>0</v>
      </c>
      <c r="I54" s="6" t="n">
        <v>0</v>
      </c>
      <c r="J54" s="6" t="n">
        <v>0</v>
      </c>
      <c r="K54" s="6"/>
      <c r="L54" s="6"/>
      <c r="M54" s="6" t="n">
        <v>466</v>
      </c>
      <c r="N54" s="6"/>
      <c r="O54" s="6"/>
      <c r="P54" s="6"/>
      <c r="Q54" s="6"/>
      <c r="R54" s="6"/>
      <c r="S54" s="6"/>
      <c r="T54" s="6" t="n">
        <f aca="false">T53+(I54+L54+M54+P54+Q54+R54)-(J54+K54+N54+O54+S54)</f>
        <v>43399.35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6115.35999999999</v>
      </c>
    </row>
    <row r="55" customFormat="false" ht="15" hidden="false" customHeight="false" outlineLevel="0" collapsed="false">
      <c r="B55" s="8" t="s">
        <v>700</v>
      </c>
      <c r="C55" s="9" t="s">
        <v>32</v>
      </c>
      <c r="D55" s="9"/>
      <c r="E55" s="9"/>
      <c r="F55" s="9"/>
      <c r="G55" s="9"/>
      <c r="H55" s="10" t="n">
        <f aca="false">H54+D55-G55</f>
        <v>0</v>
      </c>
      <c r="I55" s="6" t="n">
        <v>0</v>
      </c>
      <c r="J55" s="6" t="n">
        <v>0</v>
      </c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43399.35</v>
      </c>
      <c r="U55" s="6" t="n">
        <v>0</v>
      </c>
      <c r="V55" s="6"/>
      <c r="W55" s="6"/>
      <c r="X55" s="6"/>
      <c r="Y55" s="6" t="n">
        <v>4455</v>
      </c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10570.36</v>
      </c>
    </row>
    <row r="56" customFormat="false" ht="15" hidden="false" customHeight="false" outlineLevel="0" collapsed="false">
      <c r="B56" s="8" t="s">
        <v>701</v>
      </c>
      <c r="C56" s="9" t="s">
        <v>456</v>
      </c>
      <c r="D56" s="9"/>
      <c r="E56" s="9"/>
      <c r="F56" s="9"/>
      <c r="G56" s="9"/>
      <c r="H56" s="10" t="n">
        <f aca="false">H55+D56-G56</f>
        <v>0</v>
      </c>
      <c r="I56" s="6" t="n">
        <v>0</v>
      </c>
      <c r="J56" s="6" t="n">
        <v>0</v>
      </c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43399.35</v>
      </c>
      <c r="U56" s="6"/>
      <c r="V56" s="6" t="n">
        <v>5000</v>
      </c>
      <c r="W56" s="6" t="n">
        <v>1.18</v>
      </c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5569.17999999999</v>
      </c>
    </row>
    <row r="57" customFormat="false" ht="15" hidden="false" customHeight="false" outlineLevel="0" collapsed="false">
      <c r="B57" s="8" t="s">
        <v>702</v>
      </c>
      <c r="C57" s="9" t="s">
        <v>32</v>
      </c>
      <c r="D57" s="9"/>
      <c r="E57" s="9"/>
      <c r="F57" s="9"/>
      <c r="G57" s="9"/>
      <c r="H57" s="10" t="n">
        <f aca="false">H56+D57-G57</f>
        <v>0</v>
      </c>
      <c r="I57" s="6" t="n">
        <v>0</v>
      </c>
      <c r="J57" s="6" t="n">
        <v>0</v>
      </c>
      <c r="K57" s="6"/>
      <c r="L57" s="6"/>
      <c r="M57" s="6" t="n">
        <v>466</v>
      </c>
      <c r="N57" s="6"/>
      <c r="O57" s="6"/>
      <c r="P57" s="6" t="n">
        <v>0</v>
      </c>
      <c r="Q57" s="6"/>
      <c r="R57" s="6"/>
      <c r="S57" s="6"/>
      <c r="T57" s="6" t="n">
        <f aca="false">T56+(I57+L57+M57+P57+Q57+R57)-(J57+K57+N57+O57+S57)</f>
        <v>43865.35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5569.17999999999</v>
      </c>
    </row>
    <row r="58" customFormat="false" ht="15" hidden="false" customHeight="false" outlineLevel="0" collapsed="false">
      <c r="B58" s="8" t="s">
        <v>703</v>
      </c>
      <c r="C58" s="9" t="s">
        <v>669</v>
      </c>
      <c r="D58" s="9"/>
      <c r="E58" s="9"/>
      <c r="F58" s="9"/>
      <c r="G58" s="9"/>
      <c r="H58" s="10" t="n">
        <f aca="false">H57+D58-G58</f>
        <v>0</v>
      </c>
      <c r="I58" s="6" t="n">
        <v>0</v>
      </c>
      <c r="J58" s="6" t="n">
        <v>0</v>
      </c>
      <c r="K58" s="6"/>
      <c r="L58" s="6"/>
      <c r="M58" s="6"/>
      <c r="N58" s="6"/>
      <c r="O58" s="6"/>
      <c r="P58" s="6" t="n">
        <v>-41800</v>
      </c>
      <c r="Q58" s="6"/>
      <c r="R58" s="6"/>
      <c r="S58" s="6"/>
      <c r="T58" s="6" t="n">
        <f aca="false">T57+(I58+L58+M58+P58+Q58+R58)-(J58+K58+N58+O58+S58)</f>
        <v>2065.35</v>
      </c>
      <c r="U58" s="6" t="n">
        <v>0</v>
      </c>
      <c r="V58" s="6"/>
      <c r="W58" s="6"/>
      <c r="X58" s="6"/>
      <c r="Y58" s="6"/>
      <c r="Z58" s="6"/>
      <c r="AA58" s="6"/>
      <c r="AB58" s="6" t="n">
        <v>41800</v>
      </c>
      <c r="AC58" s="6"/>
      <c r="AD58" s="6"/>
      <c r="AE58" s="6"/>
      <c r="AF58" s="6" t="n">
        <f aca="false">AF57+(U58+X58+Y58+AB58+AC58+AD58)-(V58+W58+Z58+AA58+AE58)</f>
        <v>47369.18</v>
      </c>
    </row>
    <row r="59" customFormat="false" ht="15" hidden="false" customHeight="false" outlineLevel="0" collapsed="false">
      <c r="B59" s="8" t="s">
        <v>704</v>
      </c>
      <c r="C59" s="9" t="s">
        <v>456</v>
      </c>
      <c r="D59" s="9"/>
      <c r="E59" s="9"/>
      <c r="F59" s="9"/>
      <c r="G59" s="9"/>
      <c r="H59" s="10" t="n">
        <f aca="false">H58+D59-G59</f>
        <v>0</v>
      </c>
      <c r="I59" s="6" t="n">
        <v>0</v>
      </c>
      <c r="J59" s="6" t="n">
        <v>0</v>
      </c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2065.35</v>
      </c>
      <c r="U59" s="6"/>
      <c r="V59" s="6" t="n">
        <v>5000</v>
      </c>
      <c r="W59" s="6" t="n">
        <v>1.18</v>
      </c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42368</v>
      </c>
    </row>
    <row r="60" customFormat="false" ht="15" hidden="false" customHeight="false" outlineLevel="0" collapsed="false">
      <c r="B60" s="8" t="s">
        <v>704</v>
      </c>
      <c r="C60" s="9" t="s">
        <v>705</v>
      </c>
      <c r="D60" s="9"/>
      <c r="E60" s="9"/>
      <c r="F60" s="9"/>
      <c r="G60" s="9"/>
      <c r="H60" s="10" t="n">
        <f aca="false">H59+D60-G60</f>
        <v>0</v>
      </c>
      <c r="I60" s="6" t="n">
        <v>0</v>
      </c>
      <c r="J60" s="6" t="n">
        <v>0</v>
      </c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2065.35</v>
      </c>
      <c r="U60" s="6"/>
      <c r="V60" s="6" t="n">
        <v>5000</v>
      </c>
      <c r="W60" s="6" t="n">
        <v>1.18</v>
      </c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37366.82</v>
      </c>
    </row>
    <row r="61" customFormat="false" ht="15" hidden="false" customHeight="false" outlineLevel="0" collapsed="false">
      <c r="B61" s="8" t="s">
        <v>704</v>
      </c>
      <c r="C61" s="9" t="s">
        <v>588</v>
      </c>
      <c r="D61" s="9"/>
      <c r="E61" s="9"/>
      <c r="F61" s="9"/>
      <c r="G61" s="9"/>
      <c r="H61" s="10" t="n">
        <f aca="false">H60+D61-G61</f>
        <v>0</v>
      </c>
      <c r="I61" s="6" t="n">
        <v>0</v>
      </c>
      <c r="J61" s="6" t="n">
        <v>0</v>
      </c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2065.35</v>
      </c>
      <c r="U61" s="6"/>
      <c r="V61" s="6" t="n">
        <v>5000</v>
      </c>
      <c r="W61" s="6" t="n">
        <v>1.18</v>
      </c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32365.64</v>
      </c>
    </row>
    <row r="62" customFormat="false" ht="15" hidden="false" customHeight="false" outlineLevel="0" collapsed="false">
      <c r="B62" s="8" t="s">
        <v>704</v>
      </c>
      <c r="C62" s="9" t="s">
        <v>706</v>
      </c>
      <c r="D62" s="9"/>
      <c r="E62" s="9"/>
      <c r="F62" s="9"/>
      <c r="G62" s="9"/>
      <c r="H62" s="10" t="n">
        <f aca="false">H61+D62-G62</f>
        <v>0</v>
      </c>
      <c r="I62" s="6" t="n">
        <v>0</v>
      </c>
      <c r="J62" s="6" t="n">
        <v>0</v>
      </c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2065.35</v>
      </c>
      <c r="U62" s="6"/>
      <c r="V62" s="6" t="n">
        <v>5000</v>
      </c>
      <c r="W62" s="6" t="n">
        <v>1.18</v>
      </c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27364.46</v>
      </c>
    </row>
    <row r="63" customFormat="false" ht="15" hidden="false" customHeight="false" outlineLevel="0" collapsed="false">
      <c r="B63" s="8" t="s">
        <v>704</v>
      </c>
      <c r="C63" s="9" t="s">
        <v>707</v>
      </c>
      <c r="D63" s="9"/>
      <c r="E63" s="9"/>
      <c r="F63" s="9"/>
      <c r="G63" s="9"/>
      <c r="H63" s="10" t="n">
        <f aca="false">H62+D63-G63</f>
        <v>0</v>
      </c>
      <c r="I63" s="6" t="n">
        <v>0</v>
      </c>
      <c r="J63" s="6" t="n">
        <v>0</v>
      </c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2065.35</v>
      </c>
      <c r="U63" s="6"/>
      <c r="V63" s="6" t="n">
        <v>5000</v>
      </c>
      <c r="W63" s="6" t="n">
        <v>1.18</v>
      </c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22363.28</v>
      </c>
    </row>
    <row r="64" customFormat="false" ht="15" hidden="false" customHeight="false" outlineLevel="0" collapsed="false">
      <c r="B64" s="8" t="s">
        <v>708</v>
      </c>
      <c r="C64" s="9" t="s">
        <v>32</v>
      </c>
      <c r="D64" s="9"/>
      <c r="E64" s="9"/>
      <c r="F64" s="9"/>
      <c r="G64" s="9"/>
      <c r="H64" s="10" t="n">
        <f aca="false">H63+D64-G64</f>
        <v>0</v>
      </c>
      <c r="I64" s="6" t="n">
        <v>0</v>
      </c>
      <c r="J64" s="6" t="n">
        <v>0</v>
      </c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2065.35</v>
      </c>
      <c r="U64" s="6" t="n">
        <v>0</v>
      </c>
      <c r="V64" s="6"/>
      <c r="W64" s="6"/>
      <c r="X64" s="6"/>
      <c r="Y64" s="6" t="n">
        <v>8775</v>
      </c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31138.28</v>
      </c>
    </row>
    <row r="65" customFormat="false" ht="15" hidden="false" customHeight="false" outlineLevel="0" collapsed="false">
      <c r="B65" s="8" t="s">
        <v>709</v>
      </c>
      <c r="C65" s="9" t="s">
        <v>32</v>
      </c>
      <c r="D65" s="9"/>
      <c r="E65" s="9"/>
      <c r="F65" s="9"/>
      <c r="G65" s="9"/>
      <c r="H65" s="10" t="n">
        <f aca="false">H64+D65-G65</f>
        <v>0</v>
      </c>
      <c r="I65" s="6" t="n">
        <v>0</v>
      </c>
      <c r="J65" s="6" t="n">
        <v>0</v>
      </c>
      <c r="K65" s="6"/>
      <c r="L65" s="6"/>
      <c r="M65" s="6" t="n">
        <v>466</v>
      </c>
      <c r="N65" s="6"/>
      <c r="O65" s="6"/>
      <c r="P65" s="6"/>
      <c r="Q65" s="6"/>
      <c r="R65" s="6"/>
      <c r="S65" s="6"/>
      <c r="T65" s="6" t="n">
        <f aca="false">T64+(I65+L65+M65+P65+Q65+R65)-(J65+K65+N65+O65+S65)</f>
        <v>2531.35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31138.28</v>
      </c>
    </row>
    <row r="66" customFormat="false" ht="15" hidden="false" customHeight="false" outlineLevel="0" collapsed="false">
      <c r="B66" s="8" t="s">
        <v>710</v>
      </c>
      <c r="C66" s="9" t="s">
        <v>453</v>
      </c>
      <c r="D66" s="9"/>
      <c r="E66" s="9"/>
      <c r="F66" s="9"/>
      <c r="G66" s="9"/>
      <c r="H66" s="10" t="n">
        <f aca="false">H65+D66-G66</f>
        <v>0</v>
      </c>
      <c r="I66" s="6" t="n">
        <v>0</v>
      </c>
      <c r="J66" s="6" t="n">
        <v>0</v>
      </c>
      <c r="K66" s="6"/>
      <c r="L66" s="6" t="n">
        <v>235</v>
      </c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2766.35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31138.28</v>
      </c>
    </row>
    <row r="67" customFormat="false" ht="15" hidden="false" customHeight="false" outlineLevel="0" collapsed="false">
      <c r="B67" s="8" t="s">
        <v>711</v>
      </c>
      <c r="C67" s="9" t="s">
        <v>474</v>
      </c>
      <c r="D67" s="9"/>
      <c r="E67" s="9"/>
      <c r="F67" s="9"/>
      <c r="G67" s="9"/>
      <c r="H67" s="10" t="n">
        <f aca="false">H66+D67-G67</f>
        <v>0</v>
      </c>
      <c r="I67" s="6" t="n">
        <v>0</v>
      </c>
      <c r="J67" s="6" t="n">
        <v>0</v>
      </c>
      <c r="K67" s="6" t="n">
        <v>18</v>
      </c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2748.35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31138.28</v>
      </c>
    </row>
    <row r="68" customFormat="false" ht="15" hidden="false" customHeight="false" outlineLevel="0" collapsed="false">
      <c r="B68" s="8" t="s">
        <v>711</v>
      </c>
      <c r="C68" s="9" t="s">
        <v>32</v>
      </c>
      <c r="D68" s="9"/>
      <c r="E68" s="9"/>
      <c r="F68" s="9"/>
      <c r="G68" s="9"/>
      <c r="H68" s="10" t="n">
        <f aca="false">H67+D68-G68</f>
        <v>0</v>
      </c>
      <c r="I68" s="6" t="n">
        <v>0</v>
      </c>
      <c r="J68" s="6" t="n">
        <v>0</v>
      </c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2748.35</v>
      </c>
      <c r="U68" s="6" t="n">
        <v>0</v>
      </c>
      <c r="V68" s="6"/>
      <c r="W68" s="6"/>
      <c r="X68" s="6"/>
      <c r="Y68" s="6" t="n">
        <v>2447</v>
      </c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33585.28</v>
      </c>
    </row>
    <row r="69" customFormat="false" ht="15" hidden="false" customHeight="false" outlineLevel="0" collapsed="false">
      <c r="B69" s="8" t="s">
        <v>712</v>
      </c>
      <c r="C69" s="9" t="s">
        <v>32</v>
      </c>
      <c r="D69" s="9"/>
      <c r="E69" s="9"/>
      <c r="F69" s="9"/>
      <c r="G69" s="9"/>
      <c r="H69" s="10" t="n">
        <f aca="false">H68+D69-G69</f>
        <v>0</v>
      </c>
      <c r="I69" s="6" t="n">
        <v>0</v>
      </c>
      <c r="J69" s="6" t="n">
        <v>0</v>
      </c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2748.35</v>
      </c>
      <c r="U69" s="6" t="n">
        <v>0</v>
      </c>
      <c r="V69" s="6"/>
      <c r="W69" s="6"/>
      <c r="X69" s="6"/>
      <c r="Y69" s="6" t="n">
        <v>2700</v>
      </c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36285.28</v>
      </c>
    </row>
    <row r="70" customFormat="false" ht="15" hidden="false" customHeight="false" outlineLevel="0" collapsed="false">
      <c r="B70" s="8" t="s">
        <v>712</v>
      </c>
      <c r="C70" s="9" t="s">
        <v>32</v>
      </c>
      <c r="D70" s="9"/>
      <c r="E70" s="9"/>
      <c r="F70" s="9"/>
      <c r="G70" s="9"/>
      <c r="H70" s="10" t="n">
        <f aca="false">H69+D70-G70</f>
        <v>0</v>
      </c>
      <c r="I70" s="6" t="n">
        <v>0</v>
      </c>
      <c r="J70" s="6" t="n">
        <v>0</v>
      </c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2748.35</v>
      </c>
      <c r="U70" s="6" t="n">
        <v>0</v>
      </c>
      <c r="V70" s="6"/>
      <c r="W70" s="6"/>
      <c r="X70" s="6"/>
      <c r="Y70" s="6" t="n">
        <v>178</v>
      </c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36463.28</v>
      </c>
    </row>
    <row r="71" customFormat="false" ht="15" hidden="false" customHeight="false" outlineLevel="0" collapsed="false">
      <c r="B71" s="8" t="s">
        <v>713</v>
      </c>
      <c r="C71" s="9" t="s">
        <v>32</v>
      </c>
      <c r="D71" s="9"/>
      <c r="E71" s="9"/>
      <c r="F71" s="9"/>
      <c r="G71" s="9"/>
      <c r="H71" s="10" t="n">
        <f aca="false">H70+D71-G71</f>
        <v>0</v>
      </c>
      <c r="I71" s="6" t="n">
        <v>0</v>
      </c>
      <c r="J71" s="6" t="n">
        <v>0</v>
      </c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2748.35</v>
      </c>
      <c r="U71" s="6" t="n">
        <v>0</v>
      </c>
      <c r="V71" s="6"/>
      <c r="W71" s="6"/>
      <c r="X71" s="6"/>
      <c r="Y71" s="6" t="n">
        <v>4455</v>
      </c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40918.28</v>
      </c>
    </row>
    <row r="72" customFormat="false" ht="15" hidden="false" customHeight="false" outlineLevel="0" collapsed="false">
      <c r="B72" s="8" t="s">
        <v>714</v>
      </c>
      <c r="C72" s="9" t="s">
        <v>32</v>
      </c>
      <c r="D72" s="9"/>
      <c r="E72" s="9"/>
      <c r="F72" s="9"/>
      <c r="G72" s="9"/>
      <c r="H72" s="10" t="n">
        <f aca="false">H71+D72-G72</f>
        <v>0</v>
      </c>
      <c r="I72" s="6" t="n">
        <v>0</v>
      </c>
      <c r="J72" s="6" t="n">
        <v>0</v>
      </c>
      <c r="K72" s="6"/>
      <c r="L72" s="6"/>
      <c r="M72" s="6" t="n">
        <v>7032</v>
      </c>
      <c r="N72" s="6"/>
      <c r="O72" s="6"/>
      <c r="P72" s="6"/>
      <c r="Q72" s="6"/>
      <c r="R72" s="6"/>
      <c r="S72" s="6"/>
      <c r="T72" s="6" t="n">
        <f aca="false">T71+(I72+L72+M72+P72+Q72+R72)-(J72+K72+N72+O72+S72)</f>
        <v>9780.35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40918.28</v>
      </c>
    </row>
    <row r="73" customFormat="false" ht="15" hidden="false" customHeight="false" outlineLevel="0" collapsed="false">
      <c r="B73" s="8" t="s">
        <v>714</v>
      </c>
      <c r="C73" s="9" t="s">
        <v>32</v>
      </c>
      <c r="D73" s="9"/>
      <c r="E73" s="9"/>
      <c r="F73" s="9"/>
      <c r="G73" s="9"/>
      <c r="H73" s="10" t="n">
        <f aca="false">H72+D73-G73</f>
        <v>0</v>
      </c>
      <c r="I73" s="6" t="n">
        <v>0</v>
      </c>
      <c r="J73" s="6" t="n">
        <v>0</v>
      </c>
      <c r="K73" s="6"/>
      <c r="L73" s="6"/>
      <c r="M73" s="6" t="n">
        <v>5625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15405.35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40918.28</v>
      </c>
    </row>
    <row r="74" customFormat="false" ht="15" hidden="false" customHeight="false" outlineLevel="0" collapsed="false">
      <c r="B74" s="8" t="s">
        <v>714</v>
      </c>
      <c r="C74" s="9" t="s">
        <v>32</v>
      </c>
      <c r="D74" s="9"/>
      <c r="E74" s="9"/>
      <c r="F74" s="9"/>
      <c r="G74" s="9"/>
      <c r="H74" s="10" t="n">
        <f aca="false">H73+D74-G74</f>
        <v>0</v>
      </c>
      <c r="I74" s="6" t="n">
        <v>0</v>
      </c>
      <c r="J74" s="6" t="n">
        <v>0</v>
      </c>
      <c r="K74" s="6"/>
      <c r="L74" s="6"/>
      <c r="M74" s="6" t="n">
        <v>6680</v>
      </c>
      <c r="N74" s="6"/>
      <c r="O74" s="6"/>
      <c r="P74" s="6"/>
      <c r="Q74" s="6"/>
      <c r="R74" s="6"/>
      <c r="S74" s="6"/>
      <c r="T74" s="6" t="n">
        <f aca="false">T73+(I74+L74+M74+P74+Q74+R74)-(J74+K74+N74+O74+S74)</f>
        <v>22085.35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40918.28</v>
      </c>
    </row>
    <row r="75" customFormat="false" ht="15" hidden="false" customHeight="false" outlineLevel="0" collapsed="false">
      <c r="B75" s="8" t="s">
        <v>714</v>
      </c>
      <c r="C75" s="9" t="s">
        <v>32</v>
      </c>
      <c r="D75" s="9"/>
      <c r="E75" s="9"/>
      <c r="F75" s="9"/>
      <c r="G75" s="9"/>
      <c r="H75" s="10" t="n">
        <f aca="false">H74+D75-G75</f>
        <v>0</v>
      </c>
      <c r="I75" s="6" t="n">
        <v>0</v>
      </c>
      <c r="J75" s="6" t="n">
        <v>0</v>
      </c>
      <c r="K75" s="6"/>
      <c r="L75" s="6"/>
      <c r="M75" s="6" t="n">
        <v>466</v>
      </c>
      <c r="N75" s="6"/>
      <c r="O75" s="6"/>
      <c r="P75" s="6"/>
      <c r="Q75" s="6"/>
      <c r="R75" s="6"/>
      <c r="S75" s="6"/>
      <c r="T75" s="6" t="n">
        <f aca="false">T74+(I75+L75+M75+P75+Q75+R75)-(J75+K75+N75+O75+S75)</f>
        <v>22551.35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40918.28</v>
      </c>
    </row>
    <row r="76" customFormat="false" ht="15" hidden="false" customHeight="false" outlineLevel="0" collapsed="false">
      <c r="B76" s="8" t="s">
        <v>715</v>
      </c>
      <c r="C76" s="9" t="s">
        <v>632</v>
      </c>
      <c r="D76" s="9"/>
      <c r="E76" s="9"/>
      <c r="F76" s="9"/>
      <c r="G76" s="9"/>
      <c r="H76" s="10" t="n">
        <f aca="false">H75+D76-G76</f>
        <v>0</v>
      </c>
      <c r="I76" s="6" t="n">
        <v>0</v>
      </c>
      <c r="J76" s="6" t="n">
        <v>0</v>
      </c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22551.35</v>
      </c>
      <c r="U76" s="6" t="n">
        <v>50000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90918.28</v>
      </c>
    </row>
    <row r="77" customFormat="false" ht="15" hidden="false" customHeight="false" outlineLevel="0" collapsed="false">
      <c r="B77" s="8" t="s">
        <v>715</v>
      </c>
      <c r="C77" s="9" t="s">
        <v>669</v>
      </c>
      <c r="D77" s="9"/>
      <c r="E77" s="9"/>
      <c r="F77" s="9"/>
      <c r="G77" s="9"/>
      <c r="H77" s="10" t="n">
        <f aca="false">H76+D77-G77</f>
        <v>0</v>
      </c>
      <c r="I77" s="6" t="n">
        <v>0</v>
      </c>
      <c r="J77" s="6" t="n">
        <v>0</v>
      </c>
      <c r="K77" s="6"/>
      <c r="L77" s="6"/>
      <c r="M77" s="6"/>
      <c r="N77" s="6"/>
      <c r="O77" s="6"/>
      <c r="P77" s="6" t="n">
        <v>-20000</v>
      </c>
      <c r="Q77" s="6"/>
      <c r="R77" s="6"/>
      <c r="S77" s="6"/>
      <c r="T77" s="6" t="n">
        <f aca="false">T76+(I77+L77+M77+P77+Q77+R77)-(J77+K77+N77+O77+S77)</f>
        <v>2551.35</v>
      </c>
      <c r="U77" s="6" t="n">
        <v>0</v>
      </c>
      <c r="V77" s="6"/>
      <c r="W77" s="6"/>
      <c r="X77" s="6"/>
      <c r="Y77" s="6"/>
      <c r="Z77" s="6"/>
      <c r="AA77" s="6"/>
      <c r="AB77" s="6" t="n">
        <v>20000</v>
      </c>
      <c r="AC77" s="6"/>
      <c r="AD77" s="6"/>
      <c r="AE77" s="6"/>
      <c r="AF77" s="6" t="n">
        <f aca="false">AF76+(U77+X77+Y77+AB77+AC77+AD77)-(V77+W77+Z77+AA77+AE77)</f>
        <v>110918.28</v>
      </c>
    </row>
    <row r="78" customFormat="false" ht="15" hidden="false" customHeight="false" outlineLevel="0" collapsed="false">
      <c r="B78" s="8" t="s">
        <v>716</v>
      </c>
      <c r="C78" s="9" t="s">
        <v>717</v>
      </c>
      <c r="D78" s="9"/>
      <c r="E78" s="9"/>
      <c r="F78" s="9"/>
      <c r="G78" s="9"/>
      <c r="H78" s="10" t="n">
        <f aca="false">H77+D78-G78</f>
        <v>0</v>
      </c>
      <c r="I78" s="6" t="n">
        <v>0</v>
      </c>
      <c r="J78" s="6" t="n">
        <v>0</v>
      </c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2551.35</v>
      </c>
      <c r="U78" s="6" t="n">
        <v>0</v>
      </c>
      <c r="V78" s="6" t="n">
        <v>5000</v>
      </c>
      <c r="W78" s="6" t="n">
        <v>1.18</v>
      </c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105917.1</v>
      </c>
    </row>
    <row r="79" customFormat="false" ht="15" hidden="false" customHeight="false" outlineLevel="0" collapsed="false">
      <c r="B79" s="8" t="s">
        <v>716</v>
      </c>
      <c r="C79" s="9" t="s">
        <v>718</v>
      </c>
      <c r="D79" s="9"/>
      <c r="E79" s="9"/>
      <c r="F79" s="9"/>
      <c r="G79" s="9"/>
      <c r="H79" s="10" t="n">
        <f aca="false">H78+D79-G79</f>
        <v>0</v>
      </c>
      <c r="I79" s="6" t="n">
        <v>0</v>
      </c>
      <c r="J79" s="6" t="n">
        <v>0</v>
      </c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2551.35</v>
      </c>
      <c r="U79" s="6" t="n">
        <v>0</v>
      </c>
      <c r="V79" s="6" t="n">
        <v>5000</v>
      </c>
      <c r="W79" s="6" t="n">
        <v>1.18</v>
      </c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100915.92</v>
      </c>
    </row>
    <row r="80" customFormat="false" ht="15" hidden="false" customHeight="false" outlineLevel="0" collapsed="false">
      <c r="B80" s="8" t="s">
        <v>716</v>
      </c>
      <c r="C80" s="9" t="s">
        <v>719</v>
      </c>
      <c r="D80" s="9"/>
      <c r="E80" s="9"/>
      <c r="F80" s="9"/>
      <c r="G80" s="9"/>
      <c r="H80" s="10" t="n">
        <f aca="false">H79+D80-G80</f>
        <v>0</v>
      </c>
      <c r="I80" s="6" t="n">
        <v>0</v>
      </c>
      <c r="J80" s="6" t="n">
        <v>0</v>
      </c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2551.35</v>
      </c>
      <c r="U80" s="6" t="n">
        <v>0</v>
      </c>
      <c r="V80" s="6" t="n">
        <v>5000</v>
      </c>
      <c r="W80" s="6" t="n">
        <v>1.18</v>
      </c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95914.74</v>
      </c>
    </row>
    <row r="81" customFormat="false" ht="15" hidden="false" customHeight="false" outlineLevel="0" collapsed="false">
      <c r="B81" s="8" t="s">
        <v>716</v>
      </c>
      <c r="C81" s="9" t="s">
        <v>720</v>
      </c>
      <c r="D81" s="9"/>
      <c r="E81" s="9"/>
      <c r="F81" s="9"/>
      <c r="G81" s="9"/>
      <c r="H81" s="10" t="n">
        <f aca="false">H80+D81-G81</f>
        <v>0</v>
      </c>
      <c r="I81" s="6" t="n">
        <v>0</v>
      </c>
      <c r="J81" s="6" t="n">
        <v>0</v>
      </c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2551.35</v>
      </c>
      <c r="U81" s="6" t="n">
        <v>0</v>
      </c>
      <c r="V81" s="6" t="n">
        <v>5000</v>
      </c>
      <c r="W81" s="6" t="n">
        <v>1.18</v>
      </c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90913.56</v>
      </c>
    </row>
    <row r="82" customFormat="false" ht="15" hidden="false" customHeight="false" outlineLevel="0" collapsed="false">
      <c r="B82" s="8" t="s">
        <v>716</v>
      </c>
      <c r="C82" s="9" t="s">
        <v>721</v>
      </c>
      <c r="D82" s="9"/>
      <c r="E82" s="9"/>
      <c r="F82" s="9"/>
      <c r="G82" s="9"/>
      <c r="H82" s="10" t="n">
        <f aca="false">H81+D82-G82</f>
        <v>0</v>
      </c>
      <c r="I82" s="6" t="n">
        <v>0</v>
      </c>
      <c r="J82" s="6" t="n">
        <v>0</v>
      </c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2551.35</v>
      </c>
      <c r="U82" s="6" t="n">
        <v>0</v>
      </c>
      <c r="V82" s="6" t="n">
        <v>5000</v>
      </c>
      <c r="W82" s="6" t="n">
        <v>1.18</v>
      </c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85912.38</v>
      </c>
    </row>
    <row r="83" customFormat="false" ht="15" hidden="false" customHeight="false" outlineLevel="0" collapsed="false">
      <c r="B83" s="8" t="s">
        <v>722</v>
      </c>
      <c r="C83" s="9" t="s">
        <v>456</v>
      </c>
      <c r="D83" s="9"/>
      <c r="E83" s="9"/>
      <c r="F83" s="9"/>
      <c r="G83" s="9"/>
      <c r="H83" s="10" t="n">
        <f aca="false">H82+D83-G83</f>
        <v>0</v>
      </c>
      <c r="I83" s="6" t="n">
        <v>0</v>
      </c>
      <c r="J83" s="6" t="n">
        <v>0</v>
      </c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2551.35</v>
      </c>
      <c r="U83" s="6" t="n">
        <v>0</v>
      </c>
      <c r="V83" s="6" t="n">
        <v>1000</v>
      </c>
      <c r="W83" s="6" t="n">
        <v>1.18</v>
      </c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84911.2</v>
      </c>
    </row>
    <row r="84" customFormat="false" ht="15" hidden="false" customHeight="false" outlineLevel="0" collapsed="false">
      <c r="B84" s="8" t="s">
        <v>723</v>
      </c>
      <c r="C84" s="9" t="s">
        <v>724</v>
      </c>
      <c r="D84" s="9"/>
      <c r="E84" s="9"/>
      <c r="F84" s="9"/>
      <c r="G84" s="9"/>
      <c r="H84" s="10" t="n">
        <f aca="false">H83+D84-G84</f>
        <v>0</v>
      </c>
      <c r="I84" s="6" t="n">
        <v>0</v>
      </c>
      <c r="J84" s="6" t="n">
        <v>0</v>
      </c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2551.35</v>
      </c>
      <c r="U84" s="6" t="n">
        <v>0</v>
      </c>
      <c r="V84" s="6" t="n">
        <v>10000</v>
      </c>
      <c r="W84" s="6" t="n">
        <v>1.18</v>
      </c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74910.0200000001</v>
      </c>
    </row>
    <row r="85" customFormat="false" ht="15" hidden="false" customHeight="false" outlineLevel="0" collapsed="false">
      <c r="B85" s="8" t="s">
        <v>725</v>
      </c>
      <c r="C85" s="9" t="s">
        <v>32</v>
      </c>
      <c r="D85" s="9"/>
      <c r="E85" s="9"/>
      <c r="F85" s="9"/>
      <c r="G85" s="9"/>
      <c r="H85" s="10" t="n">
        <f aca="false">H84+D85-G85</f>
        <v>0</v>
      </c>
      <c r="I85" s="6" t="n">
        <v>0</v>
      </c>
      <c r="J85" s="6" t="n">
        <v>0</v>
      </c>
      <c r="K85" s="6"/>
      <c r="L85" s="6"/>
      <c r="M85" s="6" t="n">
        <v>466</v>
      </c>
      <c r="N85" s="6"/>
      <c r="O85" s="6"/>
      <c r="P85" s="6"/>
      <c r="Q85" s="6"/>
      <c r="R85" s="6"/>
      <c r="S85" s="6"/>
      <c r="T85" s="6" t="n">
        <f aca="false">T84+(I85+L85+M85+P85+Q85+R85)-(J85+K85+N85+O85+S85)</f>
        <v>3017.35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74910.0200000001</v>
      </c>
    </row>
    <row r="86" customFormat="false" ht="15" hidden="false" customHeight="false" outlineLevel="0" collapsed="false">
      <c r="B86" s="8" t="s">
        <v>725</v>
      </c>
      <c r="C86" s="9" t="s">
        <v>683</v>
      </c>
      <c r="D86" s="9"/>
      <c r="E86" s="9"/>
      <c r="F86" s="9"/>
      <c r="G86" s="9"/>
      <c r="H86" s="10" t="n">
        <f aca="false">H85+D86-G86</f>
        <v>0</v>
      </c>
      <c r="I86" s="6" t="n">
        <v>0</v>
      </c>
      <c r="J86" s="6" t="n">
        <v>0</v>
      </c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3017.35</v>
      </c>
      <c r="U86" s="6" t="n">
        <v>0</v>
      </c>
      <c r="V86" s="6" t="n">
        <v>5000</v>
      </c>
      <c r="W86" s="6" t="n">
        <v>1.18</v>
      </c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69908.8400000001</v>
      </c>
    </row>
    <row r="87" customFormat="false" ht="15" hidden="false" customHeight="false" outlineLevel="0" collapsed="false">
      <c r="B87" s="8" t="s">
        <v>725</v>
      </c>
      <c r="C87" s="9" t="s">
        <v>726</v>
      </c>
      <c r="D87" s="9"/>
      <c r="E87" s="9"/>
      <c r="F87" s="9"/>
      <c r="G87" s="9"/>
      <c r="H87" s="10" t="n">
        <f aca="false">H86+D87-G87</f>
        <v>0</v>
      </c>
      <c r="I87" s="6" t="n">
        <v>0</v>
      </c>
      <c r="J87" s="6" t="n">
        <v>0</v>
      </c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3017.35</v>
      </c>
      <c r="U87" s="6" t="n">
        <v>0</v>
      </c>
      <c r="V87" s="6" t="n">
        <v>5000</v>
      </c>
      <c r="W87" s="6" t="n">
        <v>1.18</v>
      </c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64907.6600000001</v>
      </c>
    </row>
    <row r="88" customFormat="false" ht="15" hidden="false" customHeight="false" outlineLevel="0" collapsed="false">
      <c r="B88" s="8" t="s">
        <v>725</v>
      </c>
      <c r="C88" s="9" t="s">
        <v>727</v>
      </c>
      <c r="D88" s="9"/>
      <c r="E88" s="9"/>
      <c r="F88" s="9"/>
      <c r="G88" s="9"/>
      <c r="H88" s="10" t="n">
        <f aca="false">H87+D88-G88</f>
        <v>0</v>
      </c>
      <c r="I88" s="6" t="n">
        <v>0</v>
      </c>
      <c r="J88" s="6" t="n">
        <v>0</v>
      </c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3017.35</v>
      </c>
      <c r="U88" s="6" t="n">
        <v>0</v>
      </c>
      <c r="V88" s="6" t="n">
        <v>5000</v>
      </c>
      <c r="W88" s="6" t="n">
        <v>1.18</v>
      </c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59906.4800000001</v>
      </c>
    </row>
    <row r="89" customFormat="false" ht="15" hidden="false" customHeight="false" outlineLevel="0" collapsed="false">
      <c r="B89" s="8" t="s">
        <v>725</v>
      </c>
      <c r="C89" s="9" t="s">
        <v>728</v>
      </c>
      <c r="D89" s="9"/>
      <c r="E89" s="9"/>
      <c r="F89" s="9"/>
      <c r="G89" s="9"/>
      <c r="H89" s="10" t="n">
        <f aca="false">H88+D89-G89</f>
        <v>0</v>
      </c>
      <c r="I89" s="6" t="n">
        <v>0</v>
      </c>
      <c r="J89" s="6" t="n">
        <v>0</v>
      </c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3017.35</v>
      </c>
      <c r="U89" s="6" t="n">
        <v>0</v>
      </c>
      <c r="V89" s="6" t="n">
        <v>5000</v>
      </c>
      <c r="W89" s="6" t="n">
        <v>1.18</v>
      </c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54905.3000000001</v>
      </c>
    </row>
    <row r="90" customFormat="false" ht="15" hidden="false" customHeight="false" outlineLevel="0" collapsed="false">
      <c r="B90" s="8" t="s">
        <v>725</v>
      </c>
      <c r="C90" s="9" t="s">
        <v>729</v>
      </c>
      <c r="D90" s="9"/>
      <c r="E90" s="9"/>
      <c r="F90" s="9"/>
      <c r="G90" s="9"/>
      <c r="H90" s="10" t="n">
        <f aca="false">H89+D90-G90</f>
        <v>0</v>
      </c>
      <c r="I90" s="6" t="n">
        <v>0</v>
      </c>
      <c r="J90" s="6" t="n">
        <v>0</v>
      </c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3017.35</v>
      </c>
      <c r="U90" s="6" t="n">
        <v>0</v>
      </c>
      <c r="V90" s="6" t="n">
        <v>5000</v>
      </c>
      <c r="W90" s="6" t="n">
        <v>1.18</v>
      </c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49904.1200000001</v>
      </c>
    </row>
    <row r="91" customFormat="false" ht="15" hidden="false" customHeight="false" outlineLevel="0" collapsed="false">
      <c r="B91" s="8" t="s">
        <v>730</v>
      </c>
      <c r="C91" s="9" t="s">
        <v>32</v>
      </c>
      <c r="D91" s="9"/>
      <c r="E91" s="9"/>
      <c r="F91" s="9"/>
      <c r="G91" s="9"/>
      <c r="H91" s="10" t="n">
        <f aca="false">H90+D91-G91</f>
        <v>0</v>
      </c>
      <c r="I91" s="6" t="n">
        <v>0</v>
      </c>
      <c r="J91" s="6" t="n">
        <v>0</v>
      </c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3017.35</v>
      </c>
      <c r="U91" s="6" t="n">
        <v>0</v>
      </c>
      <c r="V91" s="6"/>
      <c r="W91" s="6"/>
      <c r="X91" s="6"/>
      <c r="Y91" s="6" t="n">
        <v>8775</v>
      </c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58679.1200000001</v>
      </c>
    </row>
    <row r="92" customFormat="false" ht="15" hidden="false" customHeight="false" outlineLevel="0" collapsed="false">
      <c r="B92" s="8" t="s">
        <v>731</v>
      </c>
      <c r="C92" s="9" t="s">
        <v>32</v>
      </c>
      <c r="D92" s="9"/>
      <c r="E92" s="9"/>
      <c r="F92" s="9"/>
      <c r="G92" s="9"/>
      <c r="H92" s="10" t="n">
        <f aca="false">H91+D92-G92</f>
        <v>0</v>
      </c>
      <c r="I92" s="6" t="n">
        <v>0</v>
      </c>
      <c r="J92" s="6" t="n">
        <v>0</v>
      </c>
      <c r="K92" s="6"/>
      <c r="L92" s="6"/>
      <c r="M92" s="6" t="n">
        <v>467</v>
      </c>
      <c r="N92" s="6"/>
      <c r="O92" s="6"/>
      <c r="P92" s="6"/>
      <c r="Q92" s="6"/>
      <c r="R92" s="6"/>
      <c r="S92" s="6"/>
      <c r="T92" s="6" t="n">
        <f aca="false">T91+(I92+L92+M92+P92+Q92+R92)-(J92+K92+N92+O92+S92)</f>
        <v>3484.35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58679.1200000001</v>
      </c>
    </row>
    <row r="93" customFormat="false" ht="15" hidden="false" customHeight="false" outlineLevel="0" collapsed="false">
      <c r="B93" s="8" t="s">
        <v>732</v>
      </c>
      <c r="C93" s="9" t="s">
        <v>453</v>
      </c>
      <c r="D93" s="9"/>
      <c r="E93" s="9"/>
      <c r="F93" s="9"/>
      <c r="G93" s="9"/>
      <c r="H93" s="10" t="n">
        <f aca="false">H92+D93-G93</f>
        <v>0</v>
      </c>
      <c r="I93" s="6" t="n">
        <v>0</v>
      </c>
      <c r="J93" s="6" t="n">
        <v>0</v>
      </c>
      <c r="K93" s="6"/>
      <c r="L93" s="6" t="n">
        <v>28</v>
      </c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3512.35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58679.1200000001</v>
      </c>
    </row>
    <row r="94" customFormat="false" ht="15" hidden="false" customHeight="false" outlineLevel="0" collapsed="false">
      <c r="B94" s="8" t="s">
        <v>733</v>
      </c>
      <c r="C94" s="9" t="s">
        <v>474</v>
      </c>
      <c r="D94" s="9"/>
      <c r="E94" s="9"/>
      <c r="F94" s="9"/>
      <c r="G94" s="9"/>
      <c r="H94" s="10" t="n">
        <f aca="false">H93+D94-G94</f>
        <v>0</v>
      </c>
      <c r="I94" s="6" t="n">
        <v>0</v>
      </c>
      <c r="J94" s="6" t="n">
        <v>0</v>
      </c>
      <c r="K94" s="6" t="n">
        <v>18</v>
      </c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3494.35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58679.1200000001</v>
      </c>
    </row>
    <row r="95" customFormat="false" ht="15" hidden="false" customHeight="false" outlineLevel="0" collapsed="false">
      <c r="B95" s="8" t="s">
        <v>734</v>
      </c>
      <c r="C95" s="9" t="s">
        <v>32</v>
      </c>
      <c r="D95" s="9"/>
      <c r="E95" s="9"/>
      <c r="F95" s="9"/>
      <c r="G95" s="9"/>
      <c r="H95" s="10" t="n">
        <f aca="false">H94+D95-G95</f>
        <v>0</v>
      </c>
      <c r="I95" s="6" t="n">
        <v>0</v>
      </c>
      <c r="J95" s="6" t="n">
        <v>0</v>
      </c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3494.35</v>
      </c>
      <c r="U95" s="6" t="n">
        <v>0</v>
      </c>
      <c r="V95" s="6"/>
      <c r="W95" s="6"/>
      <c r="X95" s="6"/>
      <c r="Y95" s="6" t="n">
        <v>2447</v>
      </c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61126.1200000001</v>
      </c>
    </row>
    <row r="96" customFormat="false" ht="15" hidden="false" customHeight="false" outlineLevel="0" collapsed="false">
      <c r="B96" s="8" t="s">
        <v>735</v>
      </c>
      <c r="C96" s="9" t="s">
        <v>32</v>
      </c>
      <c r="D96" s="9"/>
      <c r="E96" s="9"/>
      <c r="F96" s="9"/>
      <c r="G96" s="9"/>
      <c r="H96" s="10" t="n">
        <f aca="false">H95+D96-G96</f>
        <v>0</v>
      </c>
      <c r="I96" s="6" t="n">
        <v>0</v>
      </c>
      <c r="J96" s="6" t="n">
        <v>0</v>
      </c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3494.35</v>
      </c>
      <c r="U96" s="6" t="n">
        <v>0</v>
      </c>
      <c r="V96" s="6"/>
      <c r="W96" s="6"/>
      <c r="X96" s="6"/>
      <c r="Y96" s="6" t="n">
        <v>2700</v>
      </c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63826.1200000001</v>
      </c>
    </row>
    <row r="97" customFormat="false" ht="15" hidden="false" customHeight="false" outlineLevel="0" collapsed="false">
      <c r="B97" s="8" t="s">
        <v>735</v>
      </c>
      <c r="C97" s="9" t="s">
        <v>685</v>
      </c>
      <c r="D97" s="9"/>
      <c r="E97" s="9"/>
      <c r="F97" s="9"/>
      <c r="G97" s="9"/>
      <c r="H97" s="10" t="n">
        <f aca="false">H96+D97-G97</f>
        <v>0</v>
      </c>
      <c r="I97" s="6" t="n">
        <v>0</v>
      </c>
      <c r="J97" s="6" t="n">
        <v>0</v>
      </c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3494.35</v>
      </c>
      <c r="U97" s="6"/>
      <c r="V97" s="6" t="n">
        <v>10000</v>
      </c>
      <c r="W97" s="6" t="n">
        <v>1.18</v>
      </c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53824.9400000001</v>
      </c>
    </row>
    <row r="98" customFormat="false" ht="15" hidden="false" customHeight="false" outlineLevel="0" collapsed="false">
      <c r="B98" s="8" t="s">
        <v>735</v>
      </c>
      <c r="C98" s="9" t="s">
        <v>64</v>
      </c>
      <c r="D98" s="9"/>
      <c r="E98" s="9"/>
      <c r="F98" s="9"/>
      <c r="G98" s="9"/>
      <c r="H98" s="10" t="n">
        <f aca="false">H97+D98-G98</f>
        <v>0</v>
      </c>
      <c r="I98" s="6" t="n">
        <v>0</v>
      </c>
      <c r="J98" s="6" t="n">
        <v>0</v>
      </c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3494.35</v>
      </c>
      <c r="U98" s="6"/>
      <c r="V98" s="6" t="n">
        <v>3000</v>
      </c>
      <c r="W98" s="6" t="n">
        <v>1.18</v>
      </c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50823.7600000001</v>
      </c>
    </row>
    <row r="99" customFormat="false" ht="15" hidden="false" customHeight="false" outlineLevel="0" collapsed="false">
      <c r="B99" s="8" t="s">
        <v>735</v>
      </c>
      <c r="C99" s="9" t="s">
        <v>736</v>
      </c>
      <c r="D99" s="9"/>
      <c r="E99" s="9"/>
      <c r="F99" s="9"/>
      <c r="G99" s="9"/>
      <c r="H99" s="10" t="n">
        <f aca="false">H98+D99-G99</f>
        <v>0</v>
      </c>
      <c r="I99" s="6" t="n">
        <v>0</v>
      </c>
      <c r="J99" s="6" t="n">
        <v>0</v>
      </c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3494.35</v>
      </c>
      <c r="U99" s="6"/>
      <c r="V99" s="6" t="n">
        <v>25000</v>
      </c>
      <c r="W99" s="6" t="n">
        <v>2.36</v>
      </c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25821.4000000001</v>
      </c>
    </row>
    <row r="100" customFormat="false" ht="15" hidden="false" customHeight="false" outlineLevel="0" collapsed="false">
      <c r="B100" s="8" t="s">
        <v>735</v>
      </c>
      <c r="C100" s="9" t="s">
        <v>453</v>
      </c>
      <c r="D100" s="9"/>
      <c r="E100" s="9"/>
      <c r="F100" s="9"/>
      <c r="G100" s="9"/>
      <c r="H100" s="10" t="n">
        <f aca="false">H99+D100-G100</f>
        <v>0</v>
      </c>
      <c r="I100" s="6" t="n">
        <v>0</v>
      </c>
      <c r="J100" s="6" t="n">
        <v>0</v>
      </c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3494.35</v>
      </c>
      <c r="U100" s="6" t="n">
        <v>0</v>
      </c>
      <c r="V100" s="6"/>
      <c r="W100" s="6"/>
      <c r="X100" s="6" t="n">
        <v>560</v>
      </c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26381.4000000001</v>
      </c>
    </row>
    <row r="101" customFormat="false" ht="15" hidden="false" customHeight="false" outlineLevel="0" collapsed="false">
      <c r="B101" s="8" t="s">
        <v>737</v>
      </c>
      <c r="C101" s="9" t="s">
        <v>738</v>
      </c>
      <c r="D101" s="9"/>
      <c r="E101" s="9"/>
      <c r="F101" s="9"/>
      <c r="G101" s="9"/>
      <c r="H101" s="10" t="n">
        <f aca="false">H100+D101-G101</f>
        <v>0</v>
      </c>
      <c r="I101" s="6" t="n">
        <v>0</v>
      </c>
      <c r="J101" s="6" t="n">
        <v>0</v>
      </c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3494.35</v>
      </c>
      <c r="U101" s="6"/>
      <c r="V101" s="6" t="n">
        <v>15000</v>
      </c>
      <c r="W101" s="6" t="n">
        <v>2.36</v>
      </c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11379.0400000001</v>
      </c>
    </row>
    <row r="102" customFormat="false" ht="15" hidden="false" customHeight="false" outlineLevel="0" collapsed="false">
      <c r="B102" s="19" t="s">
        <v>737</v>
      </c>
      <c r="C102" s="9" t="s">
        <v>266</v>
      </c>
      <c r="D102" s="9"/>
      <c r="E102" s="9"/>
      <c r="F102" s="9"/>
      <c r="G102" s="9"/>
      <c r="H102" s="10" t="n">
        <f aca="false">H101+D102-G102</f>
        <v>0</v>
      </c>
      <c r="I102" s="6" t="n">
        <v>0</v>
      </c>
      <c r="J102" s="6" t="n">
        <v>0</v>
      </c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3494.35</v>
      </c>
      <c r="U102" s="6"/>
      <c r="V102" s="6" t="n">
        <v>1000</v>
      </c>
      <c r="W102" s="6" t="n">
        <v>1.18</v>
      </c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10377.8600000001</v>
      </c>
    </row>
    <row r="103" customFormat="false" ht="15" hidden="false" customHeight="false" outlineLevel="0" collapsed="false">
      <c r="B103" s="8" t="s">
        <v>737</v>
      </c>
      <c r="C103" s="9" t="s">
        <v>567</v>
      </c>
      <c r="D103" s="9"/>
      <c r="E103" s="9"/>
      <c r="F103" s="9"/>
      <c r="G103" s="9"/>
      <c r="H103" s="10" t="n">
        <f aca="false">H102+D103-G103</f>
        <v>0</v>
      </c>
      <c r="I103" s="6" t="n">
        <v>0</v>
      </c>
      <c r="J103" s="6" t="n">
        <v>0</v>
      </c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3494.35</v>
      </c>
      <c r="U103" s="6"/>
      <c r="V103" s="6" t="n">
        <v>4000</v>
      </c>
      <c r="W103" s="6" t="n">
        <v>1.18</v>
      </c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6376.68000000005</v>
      </c>
    </row>
    <row r="104" customFormat="false" ht="15" hidden="false" customHeight="false" outlineLevel="0" collapsed="false">
      <c r="B104" s="8" t="s">
        <v>737</v>
      </c>
      <c r="C104" s="9" t="s">
        <v>739</v>
      </c>
      <c r="D104" s="9"/>
      <c r="E104" s="9"/>
      <c r="F104" s="9"/>
      <c r="G104" s="9"/>
      <c r="H104" s="10" t="n">
        <f aca="false">H103+D104-G104</f>
        <v>0</v>
      </c>
      <c r="I104" s="6" t="n">
        <v>0</v>
      </c>
      <c r="J104" s="6" t="n">
        <v>0</v>
      </c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3494.35</v>
      </c>
      <c r="U104" s="6"/>
      <c r="V104" s="6" t="n">
        <v>4000</v>
      </c>
      <c r="W104" s="6" t="n">
        <v>1.18</v>
      </c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2375.50000000005</v>
      </c>
    </row>
    <row r="105" customFormat="false" ht="15" hidden="false" customHeight="false" outlineLevel="0" collapsed="false">
      <c r="B105" s="8" t="s">
        <v>740</v>
      </c>
      <c r="C105" s="9" t="s">
        <v>32</v>
      </c>
      <c r="D105" s="9"/>
      <c r="E105" s="9"/>
      <c r="F105" s="9"/>
      <c r="G105" s="9"/>
      <c r="H105" s="10" t="n">
        <f aca="false">H104+D105-G105</f>
        <v>0</v>
      </c>
      <c r="I105" s="6" t="n">
        <v>0</v>
      </c>
      <c r="J105" s="6" t="n">
        <v>0</v>
      </c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3494.35</v>
      </c>
      <c r="U105" s="6" t="n">
        <v>0</v>
      </c>
      <c r="V105" s="6"/>
      <c r="W105" s="6"/>
      <c r="X105" s="6"/>
      <c r="Y105" s="6" t="n">
        <v>4455</v>
      </c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6830.50000000005</v>
      </c>
    </row>
    <row r="106" customFormat="false" ht="15" hidden="false" customHeight="false" outlineLevel="0" collapsed="false">
      <c r="B106" s="8" t="s">
        <v>741</v>
      </c>
      <c r="C106" s="9" t="s">
        <v>32</v>
      </c>
      <c r="D106" s="9"/>
      <c r="E106" s="9"/>
      <c r="F106" s="9"/>
      <c r="G106" s="9"/>
      <c r="H106" s="10" t="n">
        <f aca="false">H105+D106-G106</f>
        <v>0</v>
      </c>
      <c r="I106" s="6" t="n">
        <v>0</v>
      </c>
      <c r="J106" s="6" t="n">
        <v>0</v>
      </c>
      <c r="K106" s="6"/>
      <c r="L106" s="6"/>
      <c r="M106" s="6" t="n">
        <v>7032</v>
      </c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10526.35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6830.50000000005</v>
      </c>
    </row>
    <row r="107" customFormat="false" ht="15" hidden="false" customHeight="false" outlineLevel="0" collapsed="false">
      <c r="B107" s="8" t="s">
        <v>741</v>
      </c>
      <c r="C107" s="9" t="s">
        <v>32</v>
      </c>
      <c r="D107" s="9"/>
      <c r="E107" s="9"/>
      <c r="F107" s="9"/>
      <c r="G107" s="9"/>
      <c r="H107" s="10" t="n">
        <f aca="false">H106+D107-G107</f>
        <v>0</v>
      </c>
      <c r="I107" s="6" t="n">
        <v>0</v>
      </c>
      <c r="J107" s="6" t="n">
        <v>0</v>
      </c>
      <c r="K107" s="6"/>
      <c r="L107" s="6"/>
      <c r="M107" s="6" t="n">
        <v>5625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16151.35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6830.50000000005</v>
      </c>
    </row>
    <row r="108" customFormat="false" ht="15" hidden="false" customHeight="false" outlineLevel="0" collapsed="false">
      <c r="B108" s="8" t="s">
        <v>741</v>
      </c>
      <c r="C108" s="9" t="s">
        <v>32</v>
      </c>
      <c r="D108" s="9"/>
      <c r="E108" s="9"/>
      <c r="F108" s="9"/>
      <c r="G108" s="9"/>
      <c r="H108" s="10" t="n">
        <f aca="false">H107+D108-G108</f>
        <v>0</v>
      </c>
      <c r="I108" s="6" t="n">
        <v>0</v>
      </c>
      <c r="J108" s="6" t="n">
        <v>0</v>
      </c>
      <c r="K108" s="6"/>
      <c r="L108" s="6"/>
      <c r="M108" s="6" t="n">
        <v>6680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22831.35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6830.50000000005</v>
      </c>
    </row>
    <row r="109" customFormat="false" ht="15" hidden="false" customHeight="false" outlineLevel="0" collapsed="false">
      <c r="B109" s="8" t="s">
        <v>741</v>
      </c>
      <c r="C109" s="9" t="s">
        <v>32</v>
      </c>
      <c r="D109" s="9"/>
      <c r="E109" s="9"/>
      <c r="F109" s="9"/>
      <c r="G109" s="9"/>
      <c r="H109" s="10" t="n">
        <f aca="false">H108+D109-G109</f>
        <v>0</v>
      </c>
      <c r="I109" s="6" t="n">
        <v>0</v>
      </c>
      <c r="J109" s="6" t="n">
        <v>0</v>
      </c>
      <c r="K109" s="6"/>
      <c r="L109" s="6"/>
      <c r="M109" s="6" t="n">
        <v>466</v>
      </c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23297.35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6830.50000000005</v>
      </c>
    </row>
    <row r="110" customFormat="false" ht="15" hidden="false" customHeight="false" outlineLevel="0" collapsed="false">
      <c r="B110" s="8" t="s">
        <v>741</v>
      </c>
      <c r="C110" s="9" t="s">
        <v>32</v>
      </c>
      <c r="D110" s="9"/>
      <c r="E110" s="9"/>
      <c r="F110" s="9"/>
      <c r="G110" s="9"/>
      <c r="H110" s="10" t="n">
        <f aca="false">H109+D110-G110</f>
        <v>0</v>
      </c>
      <c r="I110" s="6" t="n">
        <v>0</v>
      </c>
      <c r="J110" s="6" t="n">
        <v>0</v>
      </c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23297.35</v>
      </c>
      <c r="U110" s="6" t="n">
        <v>0</v>
      </c>
      <c r="V110" s="6"/>
      <c r="W110" s="6"/>
      <c r="X110" s="6"/>
      <c r="Y110" s="6" t="n">
        <v>51370</v>
      </c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58200.5000000001</v>
      </c>
    </row>
    <row r="111" customFormat="false" ht="15" hidden="false" customHeight="false" outlineLevel="0" collapsed="false">
      <c r="B111" s="8" t="s">
        <v>741</v>
      </c>
      <c r="C111" s="9" t="s">
        <v>742</v>
      </c>
      <c r="D111" s="9"/>
      <c r="E111" s="9"/>
      <c r="F111" s="9"/>
      <c r="G111" s="9"/>
      <c r="H111" s="10" t="n">
        <f aca="false">H110+D111-G111</f>
        <v>0</v>
      </c>
      <c r="I111" s="6" t="n">
        <v>0</v>
      </c>
      <c r="J111" s="6" t="n">
        <v>0</v>
      </c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23297.35</v>
      </c>
      <c r="U111" s="6"/>
      <c r="V111" s="6" t="n">
        <v>0</v>
      </c>
      <c r="W111" s="6"/>
      <c r="X111" s="6"/>
      <c r="Y111" s="6"/>
      <c r="Z111" s="6"/>
      <c r="AA111" s="6"/>
      <c r="AB111" s="6"/>
      <c r="AC111" s="6"/>
      <c r="AD111" s="6"/>
      <c r="AE111" s="6" t="n">
        <v>51370</v>
      </c>
      <c r="AF111" s="6" t="n">
        <f aca="false">AF110+(U111+X111+Y111+AB111+AC111+AD111)-(V111+W111+Z111+AA111+AE111)</f>
        <v>6830.50000000005</v>
      </c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10" t="n">
        <f aca="false">H111+D112-G112</f>
        <v>0</v>
      </c>
      <c r="I112" s="6" t="n">
        <v>0</v>
      </c>
      <c r="J112" s="6" t="n">
        <v>0</v>
      </c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23297.35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6830.50000000005</v>
      </c>
    </row>
    <row r="113" customFormat="false" ht="15" hidden="false" customHeight="false" outlineLevel="0" collapsed="false">
      <c r="B113" s="9"/>
      <c r="C113" s="9"/>
      <c r="D113" s="9"/>
      <c r="E113" s="9"/>
      <c r="F113" s="9"/>
      <c r="G113" s="9"/>
      <c r="H113" s="10" t="n">
        <f aca="false">H112+D113-G113</f>
        <v>0</v>
      </c>
      <c r="I113" s="6" t="n">
        <v>0</v>
      </c>
      <c r="J113" s="6" t="n">
        <v>0</v>
      </c>
      <c r="K113" s="6"/>
      <c r="L113" s="6"/>
      <c r="M113" s="6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23297.35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6830.50000000005</v>
      </c>
    </row>
    <row r="116" customFormat="false" ht="15" hidden="false" customHeight="false" outlineLevel="0" collapsed="false">
      <c r="S116" s="0" t="s">
        <v>112</v>
      </c>
      <c r="T116" s="7" t="n">
        <v>18965.35</v>
      </c>
      <c r="AE116" s="0" t="s">
        <v>112</v>
      </c>
      <c r="AF116" s="7" t="n">
        <v>3304.96</v>
      </c>
    </row>
    <row r="117" customFormat="false" ht="15" hidden="false" customHeight="false" outlineLevel="0" collapsed="false">
      <c r="D117" s="6" t="n">
        <f aca="false">SUM(D4:D113)</f>
        <v>0</v>
      </c>
      <c r="E117" s="6" t="n">
        <f aca="false">SUM(E4:E113)</f>
        <v>0</v>
      </c>
      <c r="F117" s="6" t="n">
        <f aca="false">SUM(F4:F113)</f>
        <v>0</v>
      </c>
      <c r="G117" s="6" t="n">
        <f aca="false">SUM(G4:G113)</f>
        <v>0</v>
      </c>
      <c r="H117" s="6" t="n">
        <f aca="false">SUM(H4:H113)</f>
        <v>0</v>
      </c>
      <c r="I117" s="6" t="n">
        <f aca="false">SUM(I4:I113)</f>
        <v>0</v>
      </c>
      <c r="J117" s="6" t="n">
        <f aca="false">SUM(J4:J113)</f>
        <v>0</v>
      </c>
      <c r="K117" s="6" t="n">
        <f aca="false">SUM(K4:K113)</f>
        <v>161</v>
      </c>
      <c r="L117" s="6" t="n">
        <f aca="false">SUM(L4:L113)</f>
        <v>437</v>
      </c>
      <c r="M117" s="6" t="n">
        <f aca="false">SUM(M4:M113)</f>
        <v>83056</v>
      </c>
      <c r="N117" s="6" t="n">
        <f aca="false">SUM(N4:N113)</f>
        <v>0</v>
      </c>
      <c r="O117" s="6" t="n">
        <f aca="false">SUM(O4:O113)</f>
        <v>0</v>
      </c>
      <c r="P117" s="6" t="n">
        <f aca="false">SUM(P4:P113)</f>
        <v>-106800</v>
      </c>
      <c r="Q117" s="6" t="n">
        <f aca="false">SUM(Q4:Q113)</f>
        <v>27800</v>
      </c>
      <c r="R117" s="6" t="n">
        <f aca="false">SUM(R4:R113)</f>
        <v>0</v>
      </c>
      <c r="S117" s="6" t="n">
        <f aca="false">SUM(S4:S113)</f>
        <v>0</v>
      </c>
      <c r="T117" s="6" t="n">
        <f aca="false">I117-J117-K117+L117+M117-N117-O117+P117+Q117+T116+R117-S117</f>
        <v>23297.35</v>
      </c>
      <c r="U117" s="6" t="n">
        <f aca="false">SUM(U4:U113)</f>
        <v>100000</v>
      </c>
      <c r="V117" s="6" t="n">
        <f aca="false">SUM(V4:V113)</f>
        <v>278000</v>
      </c>
      <c r="W117" s="6" t="n">
        <f aca="false">SUM(W4:W113)</f>
        <v>55.46</v>
      </c>
      <c r="X117" s="6" t="n">
        <f aca="false">SUM(X4:X113)</f>
        <v>1099</v>
      </c>
      <c r="Y117" s="6" t="n">
        <f aca="false">SUM(Y4:Y113)</f>
        <v>125052</v>
      </c>
      <c r="Z117" s="6" t="n">
        <f aca="false">SUM(Z4:Z113)</f>
        <v>0</v>
      </c>
      <c r="AA117" s="6" t="n">
        <f aca="false">SUM(AA4:AA113)</f>
        <v>0</v>
      </c>
      <c r="AB117" s="6" t="n">
        <f aca="false">SUM(AB4:AB113)</f>
        <v>106800</v>
      </c>
      <c r="AC117" s="6" t="n">
        <f aca="false">SUM(AC4:AC113)</f>
        <v>0</v>
      </c>
      <c r="AD117" s="6" t="n">
        <f aca="false">SUM(AD4:AD113)</f>
        <v>0</v>
      </c>
      <c r="AE117" s="6" t="n">
        <f aca="false">SUM(AE4:AE113)</f>
        <v>51370</v>
      </c>
      <c r="AF117" s="6" t="n">
        <f aca="false">U117-V117-W117+X117+Y117-Z117-AA117+AB117+AC117+AF116+AD117-AE117</f>
        <v>6830.50000000001</v>
      </c>
    </row>
    <row r="118" customFormat="false" ht="44.85" hidden="false" customHeight="false" outlineLevel="0" collapsed="false">
      <c r="B118" s="2" t="s">
        <v>0</v>
      </c>
      <c r="C118" s="3" t="s">
        <v>1</v>
      </c>
      <c r="D118" s="3" t="s">
        <v>2</v>
      </c>
      <c r="E118" s="3" t="s">
        <v>3</v>
      </c>
      <c r="F118" s="3" t="s">
        <v>4</v>
      </c>
      <c r="G118" s="3" t="s">
        <v>5</v>
      </c>
      <c r="H118" s="3" t="s">
        <v>6</v>
      </c>
      <c r="I118" s="3" t="s">
        <v>7</v>
      </c>
      <c r="J118" s="3" t="s">
        <v>8</v>
      </c>
      <c r="K118" s="3" t="s">
        <v>9</v>
      </c>
      <c r="L118" s="3" t="s">
        <v>10</v>
      </c>
      <c r="M118" s="3" t="s">
        <v>11</v>
      </c>
      <c r="N118" s="3" t="s">
        <v>12</v>
      </c>
      <c r="O118" s="3" t="s">
        <v>13</v>
      </c>
      <c r="P118" s="3" t="s">
        <v>14</v>
      </c>
      <c r="Q118" s="3" t="s">
        <v>15</v>
      </c>
      <c r="R118" s="3" t="s">
        <v>16</v>
      </c>
      <c r="S118" s="3" t="s">
        <v>17</v>
      </c>
      <c r="T118" s="3" t="s">
        <v>18</v>
      </c>
      <c r="U118" s="3" t="s">
        <v>19</v>
      </c>
      <c r="V118" s="3" t="s">
        <v>20</v>
      </c>
      <c r="W118" s="3" t="s">
        <v>21</v>
      </c>
      <c r="X118" s="3" t="s">
        <v>22</v>
      </c>
      <c r="Y118" s="3" t="s">
        <v>23</v>
      </c>
      <c r="Z118" s="3" t="s">
        <v>24</v>
      </c>
      <c r="AA118" s="3" t="s">
        <v>25</v>
      </c>
      <c r="AB118" s="3" t="s">
        <v>26</v>
      </c>
      <c r="AC118" s="3" t="s">
        <v>27</v>
      </c>
      <c r="AD118" s="3" t="s">
        <v>16</v>
      </c>
      <c r="AE118" s="3" t="s">
        <v>28</v>
      </c>
      <c r="AF118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94"/>
  <sheetViews>
    <sheetView showFormulas="false" showGridLines="true" showRowColHeaders="true" showZeros="true" rightToLeft="false" tabSelected="false" showOutlineSymbols="true" defaultGridColor="true" view="normal" topLeftCell="A83" colorId="64" zoomScale="100" zoomScaleNormal="100" zoomScalePageLayoutView="100" workbookViewId="0">
      <selection pane="topLeft" activeCell="E94" activeCellId="0" sqref="E94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1.15"/>
    <col collapsed="false" customWidth="true" hidden="false" outlineLevel="0" max="6" min="4" style="0" width="8.86"/>
    <col collapsed="false" customWidth="true" hidden="false" outlineLevel="0" max="7" min="7" style="0" width="10"/>
    <col collapsed="false" customWidth="true" hidden="false" outlineLevel="0" max="12" min="8" style="0" width="8.86"/>
    <col collapsed="false" customWidth="true" hidden="false" outlineLevel="0" max="13" min="13" style="0" width="9.57"/>
    <col collapsed="false" customWidth="true" hidden="false" outlineLevel="0" max="15" min="14" style="0" width="8.86"/>
    <col collapsed="false" customWidth="true" hidden="false" outlineLevel="0" max="16" min="16" style="0" width="10.29"/>
    <col collapsed="false" customWidth="true" hidden="false" outlineLevel="0" max="19" min="17" style="0" width="8.86"/>
    <col collapsed="false" customWidth="true" hidden="false" outlineLevel="0" max="20" min="20" style="0" width="9.29"/>
    <col collapsed="false" customWidth="true" hidden="false" outlineLevel="0" max="21" min="21" style="0" width="9.57"/>
    <col collapsed="false" customWidth="true" hidden="false" outlineLevel="0" max="22" min="22" style="0" width="10.29"/>
    <col collapsed="false" customWidth="true" hidden="false" outlineLevel="0" max="28" min="28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 t="n">
        <v>0</v>
      </c>
      <c r="J3" s="6" t="n">
        <v>0</v>
      </c>
      <c r="K3" s="5"/>
      <c r="L3" s="5"/>
      <c r="M3" s="5"/>
      <c r="N3" s="5"/>
      <c r="O3" s="5"/>
      <c r="P3" s="5"/>
      <c r="Q3" s="5"/>
      <c r="R3" s="5"/>
      <c r="S3" s="5"/>
      <c r="T3" s="16" t="n">
        <v>30736.35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7" t="n">
        <v>5013</v>
      </c>
    </row>
    <row r="4" customFormat="false" ht="15" hidden="false" customHeight="false" outlineLevel="0" collapsed="false">
      <c r="B4" s="20" t="s">
        <v>743</v>
      </c>
      <c r="C4" s="20" t="s">
        <v>744</v>
      </c>
      <c r="D4" s="9"/>
      <c r="E4" s="9"/>
      <c r="F4" s="9"/>
      <c r="G4" s="9"/>
      <c r="H4" s="10" t="n">
        <f aca="false">H3+D4-G4</f>
        <v>0</v>
      </c>
      <c r="I4" s="21" t="n">
        <v>0</v>
      </c>
      <c r="J4" s="21"/>
      <c r="K4" s="6"/>
      <c r="L4" s="6"/>
      <c r="M4" s="6" t="n">
        <v>744</v>
      </c>
      <c r="N4" s="6"/>
      <c r="O4" s="6"/>
      <c r="P4" s="6"/>
      <c r="Q4" s="6"/>
      <c r="R4" s="6"/>
      <c r="S4" s="6"/>
      <c r="T4" s="6" t="n">
        <f aca="false">T3+(I4+L4+M4+P4+Q4+R4)-(J4+K4+N4+O4+S4)</f>
        <v>31480.35</v>
      </c>
      <c r="U4" s="21"/>
      <c r="V4" s="21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5013</v>
      </c>
    </row>
    <row r="5" customFormat="false" ht="15" hidden="false" customHeight="false" outlineLevel="0" collapsed="false">
      <c r="B5" s="20" t="s">
        <v>743</v>
      </c>
      <c r="C5" s="20" t="s">
        <v>745</v>
      </c>
      <c r="D5" s="9"/>
      <c r="E5" s="9"/>
      <c r="F5" s="9"/>
      <c r="G5" s="9"/>
      <c r="H5" s="10" t="n">
        <f aca="false">H4+D5-G5</f>
        <v>0</v>
      </c>
      <c r="I5" s="21"/>
      <c r="J5" s="21" t="n">
        <v>0</v>
      </c>
      <c r="K5" s="6" t="n">
        <v>29</v>
      </c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31451.35</v>
      </c>
      <c r="U5" s="21"/>
      <c r="V5" s="21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5013</v>
      </c>
    </row>
    <row r="6" customFormat="false" ht="15" hidden="false" customHeight="false" outlineLevel="0" collapsed="false">
      <c r="B6" s="20" t="s">
        <v>746</v>
      </c>
      <c r="C6" s="20" t="s">
        <v>744</v>
      </c>
      <c r="D6" s="9"/>
      <c r="E6" s="9"/>
      <c r="F6" s="9"/>
      <c r="G6" s="9"/>
      <c r="H6" s="10" t="n">
        <f aca="false">H5+D6-G6</f>
        <v>0</v>
      </c>
      <c r="I6" s="21"/>
      <c r="J6" s="21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31451.35</v>
      </c>
      <c r="U6" s="21" t="n">
        <v>0</v>
      </c>
      <c r="V6" s="21"/>
      <c r="W6" s="6"/>
      <c r="X6" s="6"/>
      <c r="Y6" s="6" t="n">
        <v>8774</v>
      </c>
      <c r="Z6" s="6"/>
      <c r="AA6" s="6"/>
      <c r="AB6" s="6"/>
      <c r="AC6" s="6"/>
      <c r="AD6" s="6"/>
      <c r="AE6" s="6"/>
      <c r="AF6" s="6" t="n">
        <f aca="false">AF5+(U6+X6+Y6+AB6+AC6+AD6)-(V6+W6+Z6+AA6+AE6)</f>
        <v>13787</v>
      </c>
    </row>
    <row r="7" customFormat="false" ht="15" hidden="false" customHeight="false" outlineLevel="0" collapsed="false">
      <c r="B7" s="20" t="s">
        <v>747</v>
      </c>
      <c r="C7" s="20" t="s">
        <v>748</v>
      </c>
      <c r="D7" s="9"/>
      <c r="E7" s="9"/>
      <c r="F7" s="9"/>
      <c r="G7" s="9"/>
      <c r="H7" s="10" t="n">
        <f aca="false">H6+D7-G7</f>
        <v>0</v>
      </c>
      <c r="I7" s="21"/>
      <c r="J7" s="21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31451.35</v>
      </c>
      <c r="U7" s="21" t="n">
        <v>0</v>
      </c>
      <c r="V7" s="21" t="n">
        <v>5000</v>
      </c>
      <c r="W7" s="6" t="n">
        <v>2.3</v>
      </c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8784.7</v>
      </c>
    </row>
    <row r="8" customFormat="false" ht="15" hidden="false" customHeight="false" outlineLevel="0" collapsed="false">
      <c r="B8" s="20" t="s">
        <v>749</v>
      </c>
      <c r="C8" s="20" t="s">
        <v>744</v>
      </c>
      <c r="D8" s="9"/>
      <c r="E8" s="9"/>
      <c r="F8" s="9"/>
      <c r="G8" s="9"/>
      <c r="H8" s="10" t="n">
        <f aca="false">H7+D8-G8</f>
        <v>0</v>
      </c>
      <c r="I8" s="21" t="n">
        <v>0</v>
      </c>
      <c r="J8" s="21"/>
      <c r="K8" s="6"/>
      <c r="L8" s="6"/>
      <c r="M8" s="6" t="n">
        <v>744</v>
      </c>
      <c r="N8" s="6"/>
      <c r="O8" s="6"/>
      <c r="P8" s="6"/>
      <c r="Q8" s="6"/>
      <c r="R8" s="6"/>
      <c r="S8" s="6"/>
      <c r="T8" s="6" t="n">
        <f aca="false">T7+(I8+L8+M8+P8+Q8+R8)-(J8+K8+N8+O8+S8)</f>
        <v>32195.35</v>
      </c>
      <c r="U8" s="21"/>
      <c r="V8" s="21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8784.7</v>
      </c>
    </row>
    <row r="9" customFormat="false" ht="15" hidden="false" customHeight="false" outlineLevel="0" collapsed="false">
      <c r="B9" s="20" t="s">
        <v>750</v>
      </c>
      <c r="C9" s="20" t="s">
        <v>609</v>
      </c>
      <c r="D9" s="9"/>
      <c r="E9" s="9"/>
      <c r="F9" s="9"/>
      <c r="G9" s="9"/>
      <c r="H9" s="10" t="n">
        <f aca="false">H8+D9-G9</f>
        <v>0</v>
      </c>
      <c r="I9" s="21" t="n">
        <v>0</v>
      </c>
      <c r="J9" s="21"/>
      <c r="K9" s="6"/>
      <c r="L9" s="6" t="n">
        <v>283</v>
      </c>
      <c r="M9" s="6"/>
      <c r="N9" s="6"/>
      <c r="O9" s="6"/>
      <c r="P9" s="6"/>
      <c r="Q9" s="6"/>
      <c r="R9" s="6"/>
      <c r="S9" s="6"/>
      <c r="T9" s="6" t="n">
        <f aca="false">T8+(I9+L9+M9+P9+Q9+R9)-(J9+K9+N9+O9+S9)</f>
        <v>32478.35</v>
      </c>
      <c r="U9" s="21"/>
      <c r="V9" s="21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8784.7</v>
      </c>
    </row>
    <row r="10" customFormat="false" ht="15" hidden="false" customHeight="false" outlineLevel="0" collapsed="false">
      <c r="B10" s="20" t="s">
        <v>751</v>
      </c>
      <c r="C10" s="20" t="s">
        <v>752</v>
      </c>
      <c r="D10" s="9"/>
      <c r="E10" s="9"/>
      <c r="F10" s="9"/>
      <c r="G10" s="9"/>
      <c r="H10" s="10" t="n">
        <f aca="false">H9+D10-G10</f>
        <v>0</v>
      </c>
      <c r="I10" s="21"/>
      <c r="J10" s="21" t="n">
        <v>0</v>
      </c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32478.35</v>
      </c>
      <c r="U10" s="21"/>
      <c r="V10" s="21" t="n">
        <v>3000</v>
      </c>
      <c r="W10" s="6" t="n">
        <v>2.3</v>
      </c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5782.4</v>
      </c>
    </row>
    <row r="11" customFormat="false" ht="15" hidden="false" customHeight="false" outlineLevel="0" collapsed="false">
      <c r="B11" s="20" t="s">
        <v>751</v>
      </c>
      <c r="C11" s="20" t="s">
        <v>753</v>
      </c>
      <c r="D11" s="9"/>
      <c r="E11" s="9"/>
      <c r="F11" s="9"/>
      <c r="G11" s="9"/>
      <c r="H11" s="10" t="n">
        <f aca="false">H10+D11-G11</f>
        <v>0</v>
      </c>
      <c r="I11" s="21"/>
      <c r="J11" s="21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32478.35</v>
      </c>
      <c r="U11" s="21"/>
      <c r="V11" s="21" t="n">
        <v>4500</v>
      </c>
      <c r="W11" s="6" t="n">
        <v>2.3</v>
      </c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1280.1</v>
      </c>
    </row>
    <row r="12" customFormat="false" ht="15" hidden="false" customHeight="false" outlineLevel="0" collapsed="false">
      <c r="B12" s="20" t="s">
        <v>754</v>
      </c>
      <c r="C12" s="20" t="s">
        <v>474</v>
      </c>
      <c r="D12" s="9"/>
      <c r="E12" s="9"/>
      <c r="F12" s="9"/>
      <c r="G12" s="9"/>
      <c r="H12" s="10" t="n">
        <f aca="false">H11+D12-G12</f>
        <v>0</v>
      </c>
      <c r="I12" s="21"/>
      <c r="J12" s="21" t="n">
        <v>0</v>
      </c>
      <c r="K12" s="6" t="n">
        <v>17</v>
      </c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32461.35</v>
      </c>
      <c r="U12" s="21"/>
      <c r="V12" s="21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1280.1</v>
      </c>
    </row>
    <row r="13" customFormat="false" ht="15" hidden="false" customHeight="false" outlineLevel="0" collapsed="false">
      <c r="B13" s="20" t="s">
        <v>755</v>
      </c>
      <c r="C13" s="20" t="s">
        <v>744</v>
      </c>
      <c r="D13" s="9"/>
      <c r="E13" s="9"/>
      <c r="F13" s="9"/>
      <c r="G13" s="9"/>
      <c r="H13" s="10" t="n">
        <f aca="false">H12+D13-G13</f>
        <v>0</v>
      </c>
      <c r="I13" s="21"/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32461.35</v>
      </c>
      <c r="U13" s="21" t="n">
        <v>0</v>
      </c>
      <c r="V13" s="21"/>
      <c r="W13" s="6"/>
      <c r="X13" s="6"/>
      <c r="Y13" s="6" t="n">
        <v>2446</v>
      </c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3726.1</v>
      </c>
    </row>
    <row r="14" customFormat="false" ht="15" hidden="false" customHeight="false" outlineLevel="0" collapsed="false">
      <c r="B14" s="20" t="s">
        <v>756</v>
      </c>
      <c r="C14" s="20" t="s">
        <v>757</v>
      </c>
      <c r="D14" s="9"/>
      <c r="E14" s="9"/>
      <c r="F14" s="9"/>
      <c r="G14" s="9"/>
      <c r="H14" s="10" t="n">
        <f aca="false">H13+D14-G14</f>
        <v>0</v>
      </c>
      <c r="I14" s="21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32461.35</v>
      </c>
      <c r="U14" s="21" t="n">
        <v>0</v>
      </c>
      <c r="V14" s="21"/>
      <c r="W14" s="6"/>
      <c r="X14" s="6" t="n">
        <v>56</v>
      </c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3782.1</v>
      </c>
    </row>
    <row r="15" customFormat="false" ht="15" hidden="false" customHeight="false" outlineLevel="0" collapsed="false">
      <c r="B15" s="20" t="s">
        <v>758</v>
      </c>
      <c r="C15" s="20" t="s">
        <v>744</v>
      </c>
      <c r="D15" s="9"/>
      <c r="E15" s="9"/>
      <c r="F15" s="9"/>
      <c r="G15" s="9"/>
      <c r="H15" s="10" t="n">
        <f aca="false">H14+D15-G15</f>
        <v>0</v>
      </c>
      <c r="I15" s="21"/>
      <c r="J15" s="21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32461.35</v>
      </c>
      <c r="U15" s="21" t="n">
        <v>0</v>
      </c>
      <c r="V15" s="21"/>
      <c r="W15" s="6"/>
      <c r="X15" s="6"/>
      <c r="Y15" s="6" t="n">
        <v>5231</v>
      </c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9013.1</v>
      </c>
    </row>
    <row r="16" customFormat="false" ht="15" hidden="false" customHeight="false" outlineLevel="0" collapsed="false">
      <c r="B16" s="20" t="s">
        <v>759</v>
      </c>
      <c r="C16" s="20" t="s">
        <v>744</v>
      </c>
      <c r="D16" s="9"/>
      <c r="E16" s="9"/>
      <c r="F16" s="9"/>
      <c r="G16" s="9"/>
      <c r="H16" s="10" t="n">
        <f aca="false">H15+D16-G16</f>
        <v>0</v>
      </c>
      <c r="I16" s="21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32461.35</v>
      </c>
      <c r="U16" s="21" t="n">
        <v>0</v>
      </c>
      <c r="V16" s="21"/>
      <c r="W16" s="6"/>
      <c r="X16" s="6"/>
      <c r="Y16" s="6" t="n">
        <v>3955</v>
      </c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12968.1</v>
      </c>
    </row>
    <row r="17" customFormat="false" ht="15" hidden="false" customHeight="false" outlineLevel="0" collapsed="false">
      <c r="B17" s="20" t="s">
        <v>759</v>
      </c>
      <c r="C17" s="20" t="s">
        <v>744</v>
      </c>
      <c r="D17" s="9"/>
      <c r="E17" s="9"/>
      <c r="F17" s="9"/>
      <c r="G17" s="9"/>
      <c r="H17" s="10" t="n">
        <f aca="false">H16+D17-G17</f>
        <v>0</v>
      </c>
      <c r="I17" s="21" t="n">
        <v>0</v>
      </c>
      <c r="J17" s="21"/>
      <c r="K17" s="6"/>
      <c r="L17" s="6"/>
      <c r="M17" s="6" t="n">
        <v>9877</v>
      </c>
      <c r="N17" s="6"/>
      <c r="O17" s="6"/>
      <c r="P17" s="6"/>
      <c r="Q17" s="6"/>
      <c r="R17" s="6"/>
      <c r="S17" s="6"/>
      <c r="T17" s="6" t="n">
        <f aca="false">T16+(I17+L17+M17+P17+Q17+R17)-(J17+K17+N17+O17+S17)</f>
        <v>42338.35</v>
      </c>
      <c r="U17" s="21"/>
      <c r="V17" s="21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12968.1</v>
      </c>
    </row>
    <row r="18" customFormat="false" ht="15" hidden="false" customHeight="false" outlineLevel="0" collapsed="false">
      <c r="B18" s="20" t="s">
        <v>759</v>
      </c>
      <c r="C18" s="20" t="s">
        <v>744</v>
      </c>
      <c r="D18" s="9"/>
      <c r="E18" s="9"/>
      <c r="F18" s="9"/>
      <c r="G18" s="9"/>
      <c r="H18" s="10" t="n">
        <f aca="false">H17+D18-G18</f>
        <v>0</v>
      </c>
      <c r="I18" s="21" t="n">
        <v>0</v>
      </c>
      <c r="J18" s="21"/>
      <c r="K18" s="6"/>
      <c r="L18" s="6"/>
      <c r="M18" s="6" t="n">
        <v>8100</v>
      </c>
      <c r="N18" s="6"/>
      <c r="O18" s="6"/>
      <c r="P18" s="6"/>
      <c r="Q18" s="6"/>
      <c r="R18" s="6"/>
      <c r="S18" s="6"/>
      <c r="T18" s="6" t="n">
        <f aca="false">T17+(I18+L18+M18+P18+Q18+R18)-(J18+K18+N18+O18+S18)</f>
        <v>50438.35</v>
      </c>
      <c r="U18" s="21"/>
      <c r="V18" s="21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12968.1</v>
      </c>
    </row>
    <row r="19" customFormat="false" ht="15" hidden="false" customHeight="false" outlineLevel="0" collapsed="false">
      <c r="B19" s="20" t="s">
        <v>759</v>
      </c>
      <c r="C19" s="20" t="s">
        <v>744</v>
      </c>
      <c r="D19" s="9"/>
      <c r="E19" s="9"/>
      <c r="F19" s="9"/>
      <c r="G19" s="9"/>
      <c r="H19" s="10" t="n">
        <f aca="false">H18+D19-G19</f>
        <v>0</v>
      </c>
      <c r="I19" s="21" t="n">
        <v>0</v>
      </c>
      <c r="J19" s="21"/>
      <c r="K19" s="6"/>
      <c r="L19" s="6"/>
      <c r="M19" s="6" t="n">
        <v>9085</v>
      </c>
      <c r="N19" s="6"/>
      <c r="O19" s="6"/>
      <c r="P19" s="6"/>
      <c r="Q19" s="6"/>
      <c r="R19" s="6"/>
      <c r="S19" s="6"/>
      <c r="T19" s="6" t="n">
        <f aca="false">T18+(I19+L19+M19+P19+Q19+R19)-(J19+K19+N19+O19+S19)</f>
        <v>59523.35</v>
      </c>
      <c r="U19" s="21"/>
      <c r="V19" s="21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12968.1</v>
      </c>
    </row>
    <row r="20" customFormat="false" ht="15" hidden="false" customHeight="false" outlineLevel="0" collapsed="false">
      <c r="B20" s="20" t="s">
        <v>759</v>
      </c>
      <c r="C20" s="20" t="s">
        <v>744</v>
      </c>
      <c r="D20" s="9"/>
      <c r="E20" s="9"/>
      <c r="F20" s="9"/>
      <c r="G20" s="9"/>
      <c r="H20" s="10" t="n">
        <f aca="false">H19+D20-G20</f>
        <v>0</v>
      </c>
      <c r="I20" s="21" t="n">
        <v>0</v>
      </c>
      <c r="J20" s="21"/>
      <c r="K20" s="6"/>
      <c r="L20" s="6"/>
      <c r="M20" s="6" t="n">
        <v>670</v>
      </c>
      <c r="N20" s="6"/>
      <c r="O20" s="6"/>
      <c r="P20" s="6"/>
      <c r="Q20" s="6"/>
      <c r="R20" s="6"/>
      <c r="S20" s="6"/>
      <c r="T20" s="6" t="n">
        <f aca="false">T19+(I20+L20+M20+P20+Q20+R20)-(J20+K20+N20+O20+S20)</f>
        <v>60193.35</v>
      </c>
      <c r="U20" s="21"/>
      <c r="V20" s="21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12968.1</v>
      </c>
    </row>
    <row r="21" customFormat="false" ht="15" hidden="false" customHeight="false" outlineLevel="0" collapsed="false">
      <c r="B21" s="20" t="s">
        <v>760</v>
      </c>
      <c r="C21" s="20" t="s">
        <v>3</v>
      </c>
      <c r="D21" s="9"/>
      <c r="E21" s="9"/>
      <c r="F21" s="9"/>
      <c r="G21" s="9"/>
      <c r="H21" s="10" t="n">
        <f aca="false">H20+D21-G21</f>
        <v>0</v>
      </c>
      <c r="I21" s="21" t="n">
        <v>0</v>
      </c>
      <c r="J21" s="21" t="n">
        <v>0</v>
      </c>
      <c r="K21" s="6"/>
      <c r="L21" s="6"/>
      <c r="M21" s="6"/>
      <c r="N21" s="6"/>
      <c r="O21" s="6"/>
      <c r="P21" s="6" t="n">
        <v>-25000</v>
      </c>
      <c r="Q21" s="6"/>
      <c r="R21" s="6"/>
      <c r="S21" s="6"/>
      <c r="T21" s="6" t="n">
        <f aca="false">T20+(I21+L21+M21+P21+Q21+R21)-(J21+K21+N21+O21+S21)</f>
        <v>35193.35</v>
      </c>
      <c r="U21" s="21" t="n">
        <v>0</v>
      </c>
      <c r="V21" s="21"/>
      <c r="W21" s="6"/>
      <c r="X21" s="6"/>
      <c r="Y21" s="6"/>
      <c r="Z21" s="6"/>
      <c r="AA21" s="6"/>
      <c r="AB21" s="6" t="n">
        <v>25000</v>
      </c>
      <c r="AC21" s="6"/>
      <c r="AD21" s="6"/>
      <c r="AE21" s="6"/>
      <c r="AF21" s="6" t="n">
        <f aca="false">AF20+(U21+X21+Y21+AB21+AC21+AD21)-(V21+W21+Z21+AA21+AE21)</f>
        <v>37968.1</v>
      </c>
    </row>
    <row r="22" customFormat="false" ht="15" hidden="false" customHeight="false" outlineLevel="0" collapsed="false">
      <c r="B22" s="20" t="s">
        <v>760</v>
      </c>
      <c r="C22" s="20" t="s">
        <v>3</v>
      </c>
      <c r="D22" s="9"/>
      <c r="E22" s="9"/>
      <c r="F22" s="9"/>
      <c r="G22" s="9"/>
      <c r="H22" s="10" t="n">
        <f aca="false">H21+D22-G22</f>
        <v>0</v>
      </c>
      <c r="I22" s="21"/>
      <c r="J22" s="21" t="n">
        <v>0</v>
      </c>
      <c r="K22" s="6"/>
      <c r="L22" s="6"/>
      <c r="M22" s="6"/>
      <c r="N22" s="6"/>
      <c r="O22" s="6"/>
      <c r="P22" s="6" t="n">
        <v>-28000</v>
      </c>
      <c r="Q22" s="6"/>
      <c r="R22" s="6"/>
      <c r="S22" s="6"/>
      <c r="T22" s="6" t="n">
        <f aca="false">T21+(I22+L22+M22+P22+Q22+R22)-(J22+K22+N22+O22+S22)</f>
        <v>7193.35</v>
      </c>
      <c r="U22" s="21" t="n">
        <v>0</v>
      </c>
      <c r="V22" s="21"/>
      <c r="W22" s="6"/>
      <c r="X22" s="6"/>
      <c r="Y22" s="6"/>
      <c r="Z22" s="6"/>
      <c r="AA22" s="6"/>
      <c r="AB22" s="6" t="n">
        <v>28000</v>
      </c>
      <c r="AC22" s="6"/>
      <c r="AD22" s="6"/>
      <c r="AE22" s="6"/>
      <c r="AF22" s="6" t="n">
        <f aca="false">AF21+(U22+X22+Y22+AB22+AC22+AD22)-(V22+W22+Z22+AA22+AE22)</f>
        <v>65968.1</v>
      </c>
    </row>
    <row r="23" customFormat="false" ht="15" hidden="false" customHeight="false" outlineLevel="0" collapsed="false">
      <c r="B23" s="20" t="s">
        <v>761</v>
      </c>
      <c r="C23" s="20" t="s">
        <v>676</v>
      </c>
      <c r="D23" s="9"/>
      <c r="E23" s="9"/>
      <c r="F23" s="9"/>
      <c r="G23" s="9"/>
      <c r="H23" s="10" t="n">
        <f aca="false">H22+D23-G23</f>
        <v>0</v>
      </c>
      <c r="I23" s="21"/>
      <c r="J23" s="21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7193.35</v>
      </c>
      <c r="U23" s="21"/>
      <c r="V23" s="21" t="n">
        <v>5500</v>
      </c>
      <c r="W23" s="6" t="n">
        <v>2.36</v>
      </c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60465.74</v>
      </c>
    </row>
    <row r="24" customFormat="false" ht="15" hidden="false" customHeight="false" outlineLevel="0" collapsed="false">
      <c r="B24" s="20" t="s">
        <v>762</v>
      </c>
      <c r="C24" s="20" t="s">
        <v>763</v>
      </c>
      <c r="D24" s="9"/>
      <c r="E24" s="9"/>
      <c r="F24" s="9"/>
      <c r="G24" s="9"/>
      <c r="H24" s="10" t="n">
        <f aca="false">H23+D24-G24</f>
        <v>0</v>
      </c>
      <c r="I24" s="21"/>
      <c r="J24" s="21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7193.35</v>
      </c>
      <c r="U24" s="21"/>
      <c r="V24" s="21" t="n">
        <v>11000</v>
      </c>
      <c r="W24" s="6" t="n">
        <v>4.72</v>
      </c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49461.02</v>
      </c>
    </row>
    <row r="25" customFormat="false" ht="15" hidden="false" customHeight="false" outlineLevel="0" collapsed="false">
      <c r="B25" s="20" t="s">
        <v>764</v>
      </c>
      <c r="C25" s="20" t="s">
        <v>456</v>
      </c>
      <c r="D25" s="9"/>
      <c r="E25" s="9"/>
      <c r="F25" s="9"/>
      <c r="G25" s="9"/>
      <c r="H25" s="10" t="n">
        <f aca="false">H24+D25-G25</f>
        <v>0</v>
      </c>
      <c r="I25" s="21"/>
      <c r="J25" s="21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7193.35</v>
      </c>
      <c r="U25" s="21"/>
      <c r="V25" s="21" t="n">
        <v>5000</v>
      </c>
      <c r="W25" s="6" t="n">
        <v>2.36</v>
      </c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44458.66</v>
      </c>
    </row>
    <row r="26" customFormat="false" ht="15" hidden="false" customHeight="false" outlineLevel="0" collapsed="false">
      <c r="B26" s="20" t="s">
        <v>765</v>
      </c>
      <c r="C26" s="20" t="s">
        <v>675</v>
      </c>
      <c r="D26" s="9"/>
      <c r="E26" s="9"/>
      <c r="F26" s="9"/>
      <c r="G26" s="9"/>
      <c r="H26" s="10" t="n">
        <f aca="false">H25+D26-G26</f>
        <v>0</v>
      </c>
      <c r="I26" s="21"/>
      <c r="J26" s="21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7193.35</v>
      </c>
      <c r="U26" s="21"/>
      <c r="V26" s="21" t="n">
        <v>10000</v>
      </c>
      <c r="W26" s="6" t="n">
        <v>1.18</v>
      </c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34457.48</v>
      </c>
    </row>
    <row r="27" customFormat="false" ht="15" hidden="false" customHeight="false" outlineLevel="0" collapsed="false">
      <c r="B27" s="20" t="s">
        <v>765</v>
      </c>
      <c r="C27" s="20" t="s">
        <v>766</v>
      </c>
      <c r="D27" s="9"/>
      <c r="E27" s="9"/>
      <c r="F27" s="9"/>
      <c r="G27" s="9"/>
      <c r="H27" s="10" t="n">
        <f aca="false">H26+D27-G27</f>
        <v>0</v>
      </c>
      <c r="I27" s="21"/>
      <c r="J27" s="21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7193.35</v>
      </c>
      <c r="U27" s="21"/>
      <c r="V27" s="21" t="n">
        <v>25000</v>
      </c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9457.48</v>
      </c>
    </row>
    <row r="28" customFormat="false" ht="15" hidden="false" customHeight="false" outlineLevel="0" collapsed="false">
      <c r="B28" s="20" t="s">
        <v>767</v>
      </c>
      <c r="C28" s="20" t="s">
        <v>744</v>
      </c>
      <c r="D28" s="9"/>
      <c r="E28" s="9"/>
      <c r="F28" s="9"/>
      <c r="G28" s="9"/>
      <c r="H28" s="10" t="n">
        <f aca="false">H27+D28-G28</f>
        <v>0</v>
      </c>
      <c r="I28" s="21" t="n">
        <v>0</v>
      </c>
      <c r="J28" s="21"/>
      <c r="K28" s="6"/>
      <c r="L28" s="6"/>
      <c r="M28" s="6" t="n">
        <v>583</v>
      </c>
      <c r="N28" s="6"/>
      <c r="O28" s="6"/>
      <c r="P28" s="6"/>
      <c r="Q28" s="6"/>
      <c r="R28" s="6"/>
      <c r="S28" s="6"/>
      <c r="T28" s="6" t="n">
        <f aca="false">T27+(I28+L28+M28+P28+Q28+R28)-(J28+K28+N28+O28+S28)</f>
        <v>7776.35</v>
      </c>
      <c r="U28" s="21"/>
      <c r="V28" s="21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9457.48</v>
      </c>
    </row>
    <row r="29" customFormat="false" ht="15" hidden="false" customHeight="false" outlineLevel="0" collapsed="false">
      <c r="B29" s="20" t="s">
        <v>768</v>
      </c>
      <c r="C29" s="20" t="s">
        <v>744</v>
      </c>
      <c r="D29" s="9"/>
      <c r="E29" s="9"/>
      <c r="F29" s="9"/>
      <c r="G29" s="9"/>
      <c r="H29" s="10" t="n">
        <f aca="false">H28+D29-G29</f>
        <v>0</v>
      </c>
      <c r="I29" s="21" t="n">
        <v>0</v>
      </c>
      <c r="J29" s="21"/>
      <c r="K29" s="6"/>
      <c r="L29" s="6"/>
      <c r="M29" s="6" t="n">
        <v>60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7836.35</v>
      </c>
      <c r="U29" s="21"/>
      <c r="V29" s="21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9457.48</v>
      </c>
    </row>
    <row r="30" customFormat="false" ht="15" hidden="false" customHeight="false" outlineLevel="0" collapsed="false">
      <c r="B30" s="20" t="s">
        <v>769</v>
      </c>
      <c r="C30" s="20" t="s">
        <v>744</v>
      </c>
      <c r="D30" s="9"/>
      <c r="E30" s="9"/>
      <c r="F30" s="9"/>
      <c r="G30" s="9"/>
      <c r="H30" s="10" t="n">
        <f aca="false">H29+D30-G30</f>
        <v>0</v>
      </c>
      <c r="I30" s="21"/>
      <c r="J30" s="21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7836.35</v>
      </c>
      <c r="U30" s="21" t="n">
        <v>0</v>
      </c>
      <c r="V30" s="21"/>
      <c r="W30" s="6"/>
      <c r="X30" s="6"/>
      <c r="Y30" s="6" t="n">
        <v>8775</v>
      </c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18232.48</v>
      </c>
    </row>
    <row r="31" customFormat="false" ht="15" hidden="false" customHeight="false" outlineLevel="0" collapsed="false">
      <c r="B31" s="20" t="s">
        <v>770</v>
      </c>
      <c r="C31" s="20" t="s">
        <v>771</v>
      </c>
      <c r="D31" s="9"/>
      <c r="E31" s="9"/>
      <c r="F31" s="9"/>
      <c r="G31" s="9"/>
      <c r="H31" s="10" t="n">
        <f aca="false">H30+D31-G31</f>
        <v>0</v>
      </c>
      <c r="I31" s="21"/>
      <c r="J31" s="21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7836.35</v>
      </c>
      <c r="U31" s="21"/>
      <c r="V31" s="21" t="n">
        <v>2500</v>
      </c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15732.48</v>
      </c>
    </row>
    <row r="32" customFormat="false" ht="15" hidden="false" customHeight="false" outlineLevel="0" collapsed="false">
      <c r="B32" s="20" t="s">
        <v>770</v>
      </c>
      <c r="C32" s="20" t="s">
        <v>772</v>
      </c>
      <c r="D32" s="9"/>
      <c r="E32" s="9"/>
      <c r="F32" s="9"/>
      <c r="G32" s="9"/>
      <c r="H32" s="10" t="n">
        <f aca="false">H31+D32-G32</f>
        <v>0</v>
      </c>
      <c r="I32" s="21"/>
      <c r="J32" s="21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7836.35</v>
      </c>
      <c r="U32" s="21"/>
      <c r="V32" s="21" t="n">
        <v>5001.18</v>
      </c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10731.3</v>
      </c>
    </row>
    <row r="33" customFormat="false" ht="15" hidden="false" customHeight="false" outlineLevel="0" collapsed="false">
      <c r="B33" s="20" t="s">
        <v>773</v>
      </c>
      <c r="C33" s="20" t="s">
        <v>744</v>
      </c>
      <c r="D33" s="9"/>
      <c r="E33" s="9"/>
      <c r="F33" s="9"/>
      <c r="G33" s="9"/>
      <c r="H33" s="10" t="n">
        <f aca="false">H32+D33-G33</f>
        <v>0</v>
      </c>
      <c r="I33" s="21" t="n">
        <v>0</v>
      </c>
      <c r="J33" s="21"/>
      <c r="K33" s="6"/>
      <c r="L33" s="6"/>
      <c r="M33" s="6" t="n">
        <v>466</v>
      </c>
      <c r="N33" s="6"/>
      <c r="O33" s="6"/>
      <c r="P33" s="6"/>
      <c r="Q33" s="6"/>
      <c r="R33" s="6"/>
      <c r="S33" s="6"/>
      <c r="T33" s="6" t="n">
        <f aca="false">T32+(I33+L33+M33+P33+Q33+R33)-(J33+K33+N33+O33+S33)</f>
        <v>8302.35</v>
      </c>
      <c r="U33" s="21"/>
      <c r="V33" s="21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10731.3</v>
      </c>
    </row>
    <row r="34" customFormat="false" ht="15" hidden="false" customHeight="false" outlineLevel="0" collapsed="false">
      <c r="B34" s="20" t="s">
        <v>774</v>
      </c>
      <c r="C34" s="20" t="s">
        <v>744</v>
      </c>
      <c r="D34" s="9"/>
      <c r="E34" s="9"/>
      <c r="F34" s="9"/>
      <c r="G34" s="9"/>
      <c r="H34" s="10" t="n">
        <f aca="false">H33+D34-G34</f>
        <v>0</v>
      </c>
      <c r="I34" s="21" t="n">
        <v>0</v>
      </c>
      <c r="J34" s="21"/>
      <c r="K34" s="6"/>
      <c r="L34" s="6"/>
      <c r="M34" s="6" t="n">
        <v>173</v>
      </c>
      <c r="N34" s="6"/>
      <c r="O34" s="6"/>
      <c r="P34" s="6"/>
      <c r="Q34" s="6"/>
      <c r="R34" s="6"/>
      <c r="S34" s="6"/>
      <c r="T34" s="6" t="n">
        <f aca="false">T33+(I34+L34+M34+P34+Q34+R34)-(J34+K34+N34+O34+S34)</f>
        <v>8475.35</v>
      </c>
      <c r="U34" s="21"/>
      <c r="V34" s="21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10731.3</v>
      </c>
    </row>
    <row r="35" customFormat="false" ht="15" hidden="false" customHeight="false" outlineLevel="0" collapsed="false">
      <c r="B35" s="20" t="s">
        <v>775</v>
      </c>
      <c r="C35" s="20" t="s">
        <v>745</v>
      </c>
      <c r="D35" s="9"/>
      <c r="E35" s="9"/>
      <c r="F35" s="9"/>
      <c r="G35" s="9"/>
      <c r="H35" s="10" t="n">
        <f aca="false">H34+D35-G35</f>
        <v>0</v>
      </c>
      <c r="I35" s="21"/>
      <c r="J35" s="21" t="n">
        <v>0</v>
      </c>
      <c r="K35" s="6" t="n">
        <v>18</v>
      </c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8457.35</v>
      </c>
      <c r="U35" s="21"/>
      <c r="V35" s="21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10731.3</v>
      </c>
    </row>
    <row r="36" customFormat="false" ht="15" hidden="false" customHeight="false" outlineLevel="0" collapsed="false">
      <c r="B36" s="20" t="s">
        <v>776</v>
      </c>
      <c r="C36" s="20" t="s">
        <v>744</v>
      </c>
      <c r="D36" s="9"/>
      <c r="E36" s="9"/>
      <c r="F36" s="9"/>
      <c r="G36" s="9"/>
      <c r="H36" s="10" t="n">
        <f aca="false">H35+D36-G36</f>
        <v>0</v>
      </c>
      <c r="I36" s="21"/>
      <c r="J36" s="21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8457.35</v>
      </c>
      <c r="U36" s="21" t="n">
        <v>0</v>
      </c>
      <c r="V36" s="21"/>
      <c r="W36" s="6"/>
      <c r="X36" s="6"/>
      <c r="Y36" s="6" t="n">
        <v>2447</v>
      </c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13178.3</v>
      </c>
    </row>
    <row r="37" customFormat="false" ht="15" hidden="false" customHeight="false" outlineLevel="0" collapsed="false">
      <c r="B37" s="20" t="s">
        <v>777</v>
      </c>
      <c r="C37" s="20" t="s">
        <v>609</v>
      </c>
      <c r="D37" s="9"/>
      <c r="E37" s="9"/>
      <c r="F37" s="9"/>
      <c r="G37" s="9"/>
      <c r="H37" s="10" t="n">
        <f aca="false">H36+D37-G37</f>
        <v>0</v>
      </c>
      <c r="I37" s="21"/>
      <c r="J37" s="21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8457.35</v>
      </c>
      <c r="U37" s="21" t="n">
        <v>0</v>
      </c>
      <c r="V37" s="21"/>
      <c r="W37" s="6"/>
      <c r="X37" s="6" t="n">
        <v>183</v>
      </c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13361.3</v>
      </c>
    </row>
    <row r="38" customFormat="false" ht="15" hidden="false" customHeight="false" outlineLevel="0" collapsed="false">
      <c r="B38" s="20" t="s">
        <v>778</v>
      </c>
      <c r="C38" s="20" t="s">
        <v>744</v>
      </c>
      <c r="D38" s="9"/>
      <c r="E38" s="9"/>
      <c r="F38" s="9"/>
      <c r="G38" s="9"/>
      <c r="H38" s="10" t="n">
        <f aca="false">H37+D38-G38</f>
        <v>0</v>
      </c>
      <c r="I38" s="21" t="n">
        <v>0</v>
      </c>
      <c r="J38" s="21"/>
      <c r="K38" s="6"/>
      <c r="L38" s="6"/>
      <c r="M38" s="6" t="n">
        <v>10125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18582.35</v>
      </c>
      <c r="U38" s="21"/>
      <c r="V38" s="21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13361.3</v>
      </c>
    </row>
    <row r="39" customFormat="false" ht="15" hidden="false" customHeight="false" outlineLevel="0" collapsed="false">
      <c r="B39" s="20" t="s">
        <v>778</v>
      </c>
      <c r="C39" s="20" t="s">
        <v>744</v>
      </c>
      <c r="D39" s="9"/>
      <c r="E39" s="9"/>
      <c r="F39" s="9"/>
      <c r="G39" s="9"/>
      <c r="H39" s="10" t="n">
        <f aca="false">H38+D39-G39</f>
        <v>0</v>
      </c>
      <c r="I39" s="21"/>
      <c r="J39" s="21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18582.35</v>
      </c>
      <c r="U39" s="21" t="n">
        <v>0</v>
      </c>
      <c r="V39" s="21"/>
      <c r="W39" s="6"/>
      <c r="X39" s="6"/>
      <c r="Y39" s="6" t="n">
        <v>5231</v>
      </c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18592.3</v>
      </c>
    </row>
    <row r="40" customFormat="false" ht="15" hidden="false" customHeight="false" outlineLevel="0" collapsed="false">
      <c r="B40" s="20" t="s">
        <v>778</v>
      </c>
      <c r="C40" s="20" t="s">
        <v>744</v>
      </c>
      <c r="D40" s="9"/>
      <c r="E40" s="9"/>
      <c r="F40" s="9"/>
      <c r="G40" s="9"/>
      <c r="H40" s="10" t="n">
        <f aca="false">H39+D40-G40</f>
        <v>0</v>
      </c>
      <c r="I40" s="21" t="n">
        <v>0</v>
      </c>
      <c r="J40" s="21"/>
      <c r="K40" s="6"/>
      <c r="L40" s="6"/>
      <c r="M40" s="6" t="n">
        <v>8100</v>
      </c>
      <c r="N40" s="6"/>
      <c r="O40" s="6"/>
      <c r="P40" s="6"/>
      <c r="Q40" s="6"/>
      <c r="R40" s="6"/>
      <c r="S40" s="6"/>
      <c r="T40" s="6" t="n">
        <f aca="false">T39+(I40+L40+M40+P40+Q40+R40)-(J40+K40+N40+O40+S40)</f>
        <v>26682.35</v>
      </c>
      <c r="U40" s="21"/>
      <c r="V40" s="21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18592.3</v>
      </c>
    </row>
    <row r="41" customFormat="false" ht="15" hidden="false" customHeight="false" outlineLevel="0" collapsed="false">
      <c r="B41" s="20" t="s">
        <v>778</v>
      </c>
      <c r="C41" s="20" t="s">
        <v>744</v>
      </c>
      <c r="D41" s="9"/>
      <c r="E41" s="9"/>
      <c r="F41" s="9"/>
      <c r="G41" s="9"/>
      <c r="H41" s="10" t="n">
        <f aca="false">H40+D41-G41</f>
        <v>0</v>
      </c>
      <c r="I41" s="21" t="n">
        <v>0</v>
      </c>
      <c r="J41" s="21"/>
      <c r="K41" s="6"/>
      <c r="L41" s="6"/>
      <c r="M41" s="6" t="n">
        <v>9084</v>
      </c>
      <c r="N41" s="6"/>
      <c r="O41" s="6"/>
      <c r="P41" s="6"/>
      <c r="Q41" s="6"/>
      <c r="R41" s="6"/>
      <c r="S41" s="6"/>
      <c r="T41" s="6" t="n">
        <f aca="false">T40+(I41+L41+M41+P41+Q41+R41)-(J41+K41+N41+O41+S41)</f>
        <v>35766.35</v>
      </c>
      <c r="U41" s="21"/>
      <c r="V41" s="21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18592.3</v>
      </c>
    </row>
    <row r="42" customFormat="false" ht="15" hidden="false" customHeight="false" outlineLevel="0" collapsed="false">
      <c r="B42" s="20" t="s">
        <v>778</v>
      </c>
      <c r="C42" s="20" t="s">
        <v>744</v>
      </c>
      <c r="D42" s="9"/>
      <c r="E42" s="9"/>
      <c r="F42" s="9"/>
      <c r="G42" s="9"/>
      <c r="H42" s="10" t="n">
        <f aca="false">H41+D42-G42</f>
        <v>0</v>
      </c>
      <c r="I42" s="21" t="n">
        <v>0</v>
      </c>
      <c r="J42" s="21"/>
      <c r="K42" s="6"/>
      <c r="L42" s="6"/>
      <c r="M42" s="6" t="n">
        <v>467</v>
      </c>
      <c r="N42" s="6"/>
      <c r="O42" s="6"/>
      <c r="P42" s="6"/>
      <c r="Q42" s="6"/>
      <c r="R42" s="6"/>
      <c r="S42" s="6"/>
      <c r="T42" s="6" t="n">
        <f aca="false">T41+(I42+L42+M42+P42+Q42+R42)-(J42+K42+N42+O42+S42)</f>
        <v>36233.35</v>
      </c>
      <c r="U42" s="21"/>
      <c r="V42" s="21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18592.3</v>
      </c>
    </row>
    <row r="43" customFormat="false" ht="15" hidden="false" customHeight="false" outlineLevel="0" collapsed="false">
      <c r="B43" s="20" t="s">
        <v>779</v>
      </c>
      <c r="C43" s="20" t="s">
        <v>744</v>
      </c>
      <c r="D43" s="9"/>
      <c r="E43" s="9"/>
      <c r="F43" s="9"/>
      <c r="G43" s="9"/>
      <c r="H43" s="10" t="n">
        <f aca="false">H42+D43-G43</f>
        <v>0</v>
      </c>
      <c r="I43" s="21"/>
      <c r="J43" s="21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36233.35</v>
      </c>
      <c r="U43" s="21" t="n">
        <v>0</v>
      </c>
      <c r="V43" s="21"/>
      <c r="W43" s="6"/>
      <c r="X43" s="6"/>
      <c r="Y43" s="6" t="n">
        <v>3960</v>
      </c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22552.3</v>
      </c>
    </row>
    <row r="44" customFormat="false" ht="15" hidden="false" customHeight="false" outlineLevel="0" collapsed="false">
      <c r="B44" s="20" t="s">
        <v>780</v>
      </c>
      <c r="C44" s="20" t="s">
        <v>744</v>
      </c>
      <c r="D44" s="9"/>
      <c r="E44" s="9"/>
      <c r="F44" s="9"/>
      <c r="G44" s="9"/>
      <c r="H44" s="10" t="n">
        <f aca="false">H43+D44-G44</f>
        <v>0</v>
      </c>
      <c r="I44" s="21" t="n">
        <v>0</v>
      </c>
      <c r="J44" s="21"/>
      <c r="K44" s="6"/>
      <c r="L44" s="6"/>
      <c r="M44" s="6" t="n">
        <v>466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36699.35</v>
      </c>
      <c r="U44" s="21"/>
      <c r="V44" s="21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22552.3</v>
      </c>
    </row>
    <row r="45" customFormat="false" ht="15" hidden="false" customHeight="false" outlineLevel="0" collapsed="false">
      <c r="B45" s="20" t="s">
        <v>781</v>
      </c>
      <c r="C45" s="20" t="s">
        <v>744</v>
      </c>
      <c r="D45" s="9"/>
      <c r="E45" s="9"/>
      <c r="F45" s="9"/>
      <c r="G45" s="9"/>
      <c r="H45" s="10" t="n">
        <f aca="false">H44+D45-G45</f>
        <v>0</v>
      </c>
      <c r="I45" s="21" t="n">
        <v>0</v>
      </c>
      <c r="J45" s="21"/>
      <c r="K45" s="6"/>
      <c r="L45" s="6"/>
      <c r="M45" s="6" t="n">
        <v>3375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40074.35</v>
      </c>
      <c r="U45" s="21"/>
      <c r="V45" s="21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22552.3</v>
      </c>
    </row>
    <row r="46" customFormat="false" ht="15" hidden="false" customHeight="false" outlineLevel="0" collapsed="false">
      <c r="B46" s="20" t="s">
        <v>781</v>
      </c>
      <c r="C46" s="20" t="s">
        <v>744</v>
      </c>
      <c r="D46" s="9"/>
      <c r="E46" s="9"/>
      <c r="F46" s="9"/>
      <c r="G46" s="9"/>
      <c r="H46" s="10" t="n">
        <f aca="false">H45+D46-G46</f>
        <v>0</v>
      </c>
      <c r="I46" s="21" t="n">
        <v>0</v>
      </c>
      <c r="J46" s="21"/>
      <c r="K46" s="6"/>
      <c r="L46" s="6"/>
      <c r="M46" s="6" t="n">
        <v>2700</v>
      </c>
      <c r="N46" s="6"/>
      <c r="O46" s="6"/>
      <c r="P46" s="6"/>
      <c r="Q46" s="6"/>
      <c r="R46" s="6"/>
      <c r="S46" s="6"/>
      <c r="T46" s="6" t="n">
        <f aca="false">T45+(I46+L46+M46+P46+Q46+R46)-(J46+K46+N46+O46+S46)</f>
        <v>42774.35</v>
      </c>
      <c r="U46" s="21"/>
      <c r="V46" s="21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22552.3</v>
      </c>
    </row>
    <row r="47" customFormat="false" ht="15" hidden="false" customHeight="false" outlineLevel="0" collapsed="false">
      <c r="B47" s="20" t="s">
        <v>782</v>
      </c>
      <c r="C47" s="20" t="s">
        <v>744</v>
      </c>
      <c r="D47" s="9"/>
      <c r="E47" s="9"/>
      <c r="F47" s="9"/>
      <c r="G47" s="9"/>
      <c r="H47" s="10" t="n">
        <f aca="false">H46+D47-G47</f>
        <v>0</v>
      </c>
      <c r="I47" s="21" t="n">
        <v>0</v>
      </c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42774.35</v>
      </c>
      <c r="U47" s="21" t="n">
        <v>0</v>
      </c>
      <c r="V47" s="21"/>
      <c r="W47" s="6"/>
      <c r="X47" s="6"/>
      <c r="Y47" s="6" t="n">
        <v>8775</v>
      </c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31327.3</v>
      </c>
    </row>
    <row r="48" customFormat="false" ht="15" hidden="false" customHeight="false" outlineLevel="0" collapsed="false">
      <c r="B48" s="20" t="s">
        <v>783</v>
      </c>
      <c r="C48" s="20" t="s">
        <v>744</v>
      </c>
      <c r="D48" s="9"/>
      <c r="E48" s="9"/>
      <c r="F48" s="9"/>
      <c r="G48" s="9"/>
      <c r="H48" s="10" t="n">
        <f aca="false">H47+D48-G48</f>
        <v>0</v>
      </c>
      <c r="I48" s="21" t="n">
        <v>0</v>
      </c>
      <c r="J48" s="21"/>
      <c r="K48" s="6"/>
      <c r="L48" s="6"/>
      <c r="M48" s="6" t="n">
        <v>466</v>
      </c>
      <c r="N48" s="6"/>
      <c r="O48" s="6"/>
      <c r="P48" s="6"/>
      <c r="Q48" s="6"/>
      <c r="R48" s="6"/>
      <c r="S48" s="6"/>
      <c r="T48" s="6" t="n">
        <f aca="false">T47+(I48+L48+M48+P48+Q48+R48)-(J48+K48+N48+O48+S48)</f>
        <v>43240.35</v>
      </c>
      <c r="U48" s="21"/>
      <c r="V48" s="21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31327.3</v>
      </c>
    </row>
    <row r="49" customFormat="false" ht="15" hidden="false" customHeight="false" outlineLevel="0" collapsed="false">
      <c r="B49" s="20" t="s">
        <v>784</v>
      </c>
      <c r="C49" s="20" t="s">
        <v>744</v>
      </c>
      <c r="D49" s="9"/>
      <c r="E49" s="9"/>
      <c r="F49" s="9"/>
      <c r="G49" s="9"/>
      <c r="H49" s="10" t="n">
        <f aca="false">H48+D49-G49</f>
        <v>0</v>
      </c>
      <c r="I49" s="21" t="n">
        <v>0</v>
      </c>
      <c r="J49" s="21"/>
      <c r="K49" s="6"/>
      <c r="L49" s="6"/>
      <c r="M49" s="6" t="n">
        <v>262</v>
      </c>
      <c r="N49" s="6"/>
      <c r="O49" s="6"/>
      <c r="P49" s="6"/>
      <c r="Q49" s="6"/>
      <c r="R49" s="6"/>
      <c r="S49" s="6"/>
      <c r="T49" s="6" t="n">
        <f aca="false">T48+(I49+L49+M49+P49+Q49+R49)-(J49+K49+N49+O49+S49)</f>
        <v>43502.35</v>
      </c>
      <c r="U49" s="21"/>
      <c r="V49" s="21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31327.3</v>
      </c>
    </row>
    <row r="50" customFormat="false" ht="15" hidden="false" customHeight="false" outlineLevel="0" collapsed="false">
      <c r="B50" s="20" t="s">
        <v>785</v>
      </c>
      <c r="C50" s="20" t="s">
        <v>745</v>
      </c>
      <c r="D50" s="9"/>
      <c r="E50" s="9"/>
      <c r="F50" s="9"/>
      <c r="G50" s="9"/>
      <c r="H50" s="10" t="n">
        <f aca="false">H49+D50-G50</f>
        <v>0</v>
      </c>
      <c r="I50" s="21"/>
      <c r="J50" s="21" t="n">
        <v>0</v>
      </c>
      <c r="K50" s="6" t="n">
        <v>18</v>
      </c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43484.35</v>
      </c>
      <c r="U50" s="21"/>
      <c r="V50" s="21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31327.3</v>
      </c>
    </row>
    <row r="51" customFormat="false" ht="15" hidden="false" customHeight="false" outlineLevel="0" collapsed="false">
      <c r="B51" s="20" t="s">
        <v>785</v>
      </c>
      <c r="C51" s="20" t="s">
        <v>744</v>
      </c>
      <c r="D51" s="9"/>
      <c r="E51" s="9"/>
      <c r="F51" s="9"/>
      <c r="G51" s="9"/>
      <c r="H51" s="10" t="n">
        <f aca="false">H50+D51-G51</f>
        <v>0</v>
      </c>
      <c r="I51" s="21"/>
      <c r="J51" s="21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43484.35</v>
      </c>
      <c r="U51" s="21" t="n">
        <v>0</v>
      </c>
      <c r="V51" s="21"/>
      <c r="W51" s="6"/>
      <c r="X51" s="6"/>
      <c r="Y51" s="6" t="n">
        <v>2447</v>
      </c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33774.3</v>
      </c>
    </row>
    <row r="52" customFormat="false" ht="15" hidden="false" customHeight="false" outlineLevel="0" collapsed="false">
      <c r="B52" s="20" t="s">
        <v>786</v>
      </c>
      <c r="C52" s="20" t="s">
        <v>744</v>
      </c>
      <c r="D52" s="9"/>
      <c r="E52" s="9"/>
      <c r="F52" s="9"/>
      <c r="G52" s="9"/>
      <c r="H52" s="10" t="n">
        <f aca="false">H51+D52-G52</f>
        <v>0</v>
      </c>
      <c r="I52" s="21"/>
      <c r="J52" s="21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43484.35</v>
      </c>
      <c r="U52" s="21" t="n">
        <v>0</v>
      </c>
      <c r="V52" s="21"/>
      <c r="W52" s="6"/>
      <c r="X52" s="6"/>
      <c r="Y52" s="6" t="n">
        <v>3725</v>
      </c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37499.3</v>
      </c>
    </row>
    <row r="53" customFormat="false" ht="15" hidden="false" customHeight="false" outlineLevel="0" collapsed="false">
      <c r="B53" s="20" t="s">
        <v>786</v>
      </c>
      <c r="C53" s="20" t="s">
        <v>609</v>
      </c>
      <c r="D53" s="9"/>
      <c r="E53" s="9"/>
      <c r="F53" s="9"/>
      <c r="G53" s="9"/>
      <c r="H53" s="10" t="n">
        <f aca="false">H52+D53-G53</f>
        <v>0</v>
      </c>
      <c r="I53" s="21"/>
      <c r="J53" s="21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43484.35</v>
      </c>
      <c r="U53" s="21" t="n">
        <v>0</v>
      </c>
      <c r="V53" s="21"/>
      <c r="W53" s="6"/>
      <c r="X53" s="6" t="n">
        <v>228</v>
      </c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37727.3</v>
      </c>
    </row>
    <row r="54" customFormat="false" ht="15" hidden="false" customHeight="false" outlineLevel="0" collapsed="false">
      <c r="B54" s="20" t="s">
        <v>787</v>
      </c>
      <c r="C54" s="20" t="s">
        <v>744</v>
      </c>
      <c r="D54" s="9"/>
      <c r="E54" s="9"/>
      <c r="F54" s="9"/>
      <c r="G54" s="9"/>
      <c r="H54" s="10" t="n">
        <f aca="false">H53+D54-G54</f>
        <v>0</v>
      </c>
      <c r="I54" s="21" t="n">
        <v>0</v>
      </c>
      <c r="J54" s="21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43484.35</v>
      </c>
      <c r="U54" s="21" t="n">
        <v>0</v>
      </c>
      <c r="V54" s="21"/>
      <c r="W54" s="6"/>
      <c r="X54" s="6"/>
      <c r="Y54" s="6" t="n">
        <v>5231</v>
      </c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42958.3</v>
      </c>
    </row>
    <row r="55" customFormat="false" ht="15" hidden="false" customHeight="false" outlineLevel="0" collapsed="false">
      <c r="B55" s="20" t="s">
        <v>788</v>
      </c>
      <c r="C55" s="20" t="s">
        <v>744</v>
      </c>
      <c r="D55" s="9"/>
      <c r="E55" s="9"/>
      <c r="F55" s="9"/>
      <c r="G55" s="9"/>
      <c r="H55" s="10" t="n">
        <f aca="false">H54+D55-G55</f>
        <v>0</v>
      </c>
      <c r="I55" s="21" t="n">
        <v>0</v>
      </c>
      <c r="J55" s="21"/>
      <c r="K55" s="6"/>
      <c r="L55" s="6"/>
      <c r="M55" s="6" t="n">
        <v>4687</v>
      </c>
      <c r="N55" s="6"/>
      <c r="O55" s="6"/>
      <c r="P55" s="6"/>
      <c r="Q55" s="6"/>
      <c r="R55" s="6"/>
      <c r="S55" s="6"/>
      <c r="T55" s="6" t="n">
        <f aca="false">T54+(I55+L55+M55+P55+Q55+R55)-(J55+K55+N55+O55+S55)</f>
        <v>48171.35</v>
      </c>
      <c r="U55" s="21"/>
      <c r="V55" s="21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42958.3</v>
      </c>
    </row>
    <row r="56" customFormat="false" ht="15" hidden="false" customHeight="false" outlineLevel="0" collapsed="false">
      <c r="B56" s="20" t="s">
        <v>788</v>
      </c>
      <c r="C56" s="20" t="s">
        <v>744</v>
      </c>
      <c r="D56" s="9"/>
      <c r="E56" s="9"/>
      <c r="F56" s="9"/>
      <c r="G56" s="9"/>
      <c r="H56" s="10" t="n">
        <f aca="false">H55+D56-G56</f>
        <v>0</v>
      </c>
      <c r="I56" s="21" t="n">
        <v>0</v>
      </c>
      <c r="J56" s="21"/>
      <c r="K56" s="6"/>
      <c r="L56" s="6"/>
      <c r="M56" s="6" t="n">
        <v>3750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51921.35</v>
      </c>
      <c r="U56" s="21"/>
      <c r="V56" s="21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42958.3</v>
      </c>
    </row>
    <row r="57" customFormat="false" ht="15" hidden="false" customHeight="false" outlineLevel="0" collapsed="false">
      <c r="B57" s="20" t="s">
        <v>788</v>
      </c>
      <c r="C57" s="20" t="s">
        <v>744</v>
      </c>
      <c r="D57" s="9"/>
      <c r="E57" s="9"/>
      <c r="F57" s="9"/>
      <c r="G57" s="9"/>
      <c r="H57" s="10" t="n">
        <f aca="false">H56+D57-G57</f>
        <v>0</v>
      </c>
      <c r="I57" s="21" t="n">
        <v>0</v>
      </c>
      <c r="J57" s="21"/>
      <c r="K57" s="6"/>
      <c r="L57" s="6"/>
      <c r="M57" s="6" t="n">
        <v>9085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61006.35</v>
      </c>
      <c r="U57" s="21"/>
      <c r="V57" s="21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42958.3</v>
      </c>
    </row>
    <row r="58" customFormat="false" ht="15" hidden="false" customHeight="false" outlineLevel="0" collapsed="false">
      <c r="B58" s="20" t="s">
        <v>788</v>
      </c>
      <c r="C58" s="20" t="s">
        <v>744</v>
      </c>
      <c r="D58" s="9"/>
      <c r="E58" s="9"/>
      <c r="F58" s="9"/>
      <c r="G58" s="9"/>
      <c r="H58" s="10" t="n">
        <f aca="false">H57+D58-G58</f>
        <v>0</v>
      </c>
      <c r="I58" s="21" t="n">
        <v>0</v>
      </c>
      <c r="J58" s="21"/>
      <c r="K58" s="6"/>
      <c r="L58" s="6"/>
      <c r="M58" s="6" t="n">
        <v>466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61472.35</v>
      </c>
      <c r="U58" s="21"/>
      <c r="V58" s="21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42958.3</v>
      </c>
    </row>
    <row r="59" customFormat="false" ht="15" hidden="false" customHeight="false" outlineLevel="0" collapsed="false">
      <c r="B59" s="20" t="s">
        <v>789</v>
      </c>
      <c r="C59" s="20" t="s">
        <v>790</v>
      </c>
      <c r="D59" s="9"/>
      <c r="E59" s="9"/>
      <c r="F59" s="9"/>
      <c r="G59" s="9"/>
      <c r="H59" s="10" t="n">
        <f aca="false">H58+D59-G59</f>
        <v>0</v>
      </c>
      <c r="I59" s="21"/>
      <c r="J59" s="21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61472.35</v>
      </c>
      <c r="U59" s="21"/>
      <c r="V59" s="21" t="n">
        <v>10000</v>
      </c>
      <c r="W59" s="6" t="n">
        <v>1.18</v>
      </c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32957.12</v>
      </c>
    </row>
    <row r="60" customFormat="false" ht="15" hidden="false" customHeight="false" outlineLevel="0" collapsed="false">
      <c r="B60" s="20" t="s">
        <v>789</v>
      </c>
      <c r="C60" s="20" t="s">
        <v>790</v>
      </c>
      <c r="D60" s="9"/>
      <c r="E60" s="9"/>
      <c r="F60" s="9"/>
      <c r="G60" s="9"/>
      <c r="H60" s="10" t="n">
        <f aca="false">H59+D60-G60</f>
        <v>0</v>
      </c>
      <c r="I60" s="21"/>
      <c r="J60" s="21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61472.35</v>
      </c>
      <c r="U60" s="21"/>
      <c r="V60" s="21" t="n">
        <v>10000</v>
      </c>
      <c r="W60" s="6" t="n">
        <v>1.18</v>
      </c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22955.94</v>
      </c>
    </row>
    <row r="61" customFormat="false" ht="15" hidden="false" customHeight="false" outlineLevel="0" collapsed="false">
      <c r="B61" s="20" t="s">
        <v>789</v>
      </c>
      <c r="C61" s="20" t="s">
        <v>790</v>
      </c>
      <c r="D61" s="9"/>
      <c r="E61" s="9"/>
      <c r="F61" s="9"/>
      <c r="G61" s="9"/>
      <c r="H61" s="10" t="n">
        <f aca="false">H60+D61-G61</f>
        <v>0</v>
      </c>
      <c r="I61" s="21"/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61472.35</v>
      </c>
      <c r="U61" s="21"/>
      <c r="V61" s="21" t="n">
        <v>10000</v>
      </c>
      <c r="W61" s="6" t="n">
        <v>1.18</v>
      </c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12954.76</v>
      </c>
    </row>
    <row r="62" customFormat="false" ht="15" hidden="false" customHeight="false" outlineLevel="0" collapsed="false">
      <c r="B62" s="20" t="s">
        <v>791</v>
      </c>
      <c r="C62" s="20" t="s">
        <v>744</v>
      </c>
      <c r="D62" s="9"/>
      <c r="E62" s="9"/>
      <c r="F62" s="9"/>
      <c r="G62" s="9"/>
      <c r="H62" s="10" t="n">
        <f aca="false">H61+D62-G62</f>
        <v>0</v>
      </c>
      <c r="I62" s="21" t="n">
        <v>0</v>
      </c>
      <c r="J62" s="21"/>
      <c r="K62" s="6"/>
      <c r="L62" s="6"/>
      <c r="M62" s="6" t="n">
        <v>466</v>
      </c>
      <c r="N62" s="6"/>
      <c r="O62" s="6"/>
      <c r="P62" s="6"/>
      <c r="Q62" s="6"/>
      <c r="R62" s="6"/>
      <c r="S62" s="6"/>
      <c r="T62" s="6" t="n">
        <f aca="false">T61+(I62+L62+M62+P62+Q62+R62)-(J62+K62+N62+O62+S62)</f>
        <v>61938.35</v>
      </c>
      <c r="U62" s="21"/>
      <c r="V62" s="21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12954.76</v>
      </c>
    </row>
    <row r="63" customFormat="false" ht="15" hidden="false" customHeight="false" outlineLevel="0" collapsed="false">
      <c r="B63" s="20" t="s">
        <v>792</v>
      </c>
      <c r="C63" s="20" t="s">
        <v>744</v>
      </c>
      <c r="D63" s="9"/>
      <c r="E63" s="9"/>
      <c r="F63" s="9"/>
      <c r="G63" s="9"/>
      <c r="H63" s="10" t="n">
        <f aca="false">H62+D63-G63</f>
        <v>0</v>
      </c>
      <c r="I63" s="21"/>
      <c r="J63" s="21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61938.35</v>
      </c>
      <c r="U63" s="21" t="n">
        <v>0</v>
      </c>
      <c r="V63" s="21"/>
      <c r="W63" s="6"/>
      <c r="X63" s="6"/>
      <c r="Y63" s="6" t="n">
        <v>8775</v>
      </c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21729.76</v>
      </c>
    </row>
    <row r="64" customFormat="false" ht="15" hidden="false" customHeight="false" outlineLevel="0" collapsed="false">
      <c r="B64" s="20" t="s">
        <v>793</v>
      </c>
      <c r="C64" s="20" t="s">
        <v>744</v>
      </c>
      <c r="D64" s="9"/>
      <c r="E64" s="9"/>
      <c r="F64" s="9"/>
      <c r="G64" s="9"/>
      <c r="H64" s="10" t="n">
        <f aca="false">H63+D64-G64</f>
        <v>0</v>
      </c>
      <c r="I64" s="21" t="n">
        <v>0</v>
      </c>
      <c r="J64" s="21"/>
      <c r="K64" s="6"/>
      <c r="L64" s="6"/>
      <c r="M64" s="6" t="n">
        <v>4866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66804.35</v>
      </c>
      <c r="U64" s="21"/>
      <c r="V64" s="21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21729.76</v>
      </c>
    </row>
    <row r="65" customFormat="false" ht="15" hidden="false" customHeight="false" outlineLevel="0" collapsed="false">
      <c r="B65" s="20" t="s">
        <v>793</v>
      </c>
      <c r="C65" s="20" t="s">
        <v>790</v>
      </c>
      <c r="D65" s="9"/>
      <c r="E65" s="9"/>
      <c r="F65" s="9"/>
      <c r="G65" s="9"/>
      <c r="H65" s="10" t="n">
        <f aca="false">H64+D65-G65</f>
        <v>0</v>
      </c>
      <c r="I65" s="21" t="n">
        <v>0</v>
      </c>
      <c r="J65" s="21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66804.35</v>
      </c>
      <c r="U65" s="21"/>
      <c r="V65" s="21" t="n">
        <v>5000</v>
      </c>
      <c r="W65" s="6" t="n">
        <v>1.18</v>
      </c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16728.58</v>
      </c>
    </row>
    <row r="66" customFormat="false" ht="15" hidden="false" customHeight="false" outlineLevel="0" collapsed="false">
      <c r="B66" s="20" t="s">
        <v>793</v>
      </c>
      <c r="C66" s="20" t="s">
        <v>790</v>
      </c>
      <c r="D66" s="9"/>
      <c r="E66" s="9"/>
      <c r="F66" s="9"/>
      <c r="G66" s="9"/>
      <c r="H66" s="10" t="n">
        <f aca="false">H65+D66-G66</f>
        <v>0</v>
      </c>
      <c r="I66" s="21" t="n">
        <v>0</v>
      </c>
      <c r="J66" s="21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66804.35</v>
      </c>
      <c r="U66" s="21"/>
      <c r="V66" s="21" t="n">
        <v>10000</v>
      </c>
      <c r="W66" s="6" t="n">
        <v>1.18</v>
      </c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6727.4</v>
      </c>
    </row>
    <row r="67" customFormat="false" ht="15" hidden="false" customHeight="false" outlineLevel="0" collapsed="false">
      <c r="B67" s="20" t="s">
        <v>794</v>
      </c>
      <c r="C67" s="20" t="s">
        <v>744</v>
      </c>
      <c r="D67" s="9"/>
      <c r="E67" s="9"/>
      <c r="F67" s="9"/>
      <c r="G67" s="9"/>
      <c r="H67" s="10" t="n">
        <f aca="false">H66+D67-G67</f>
        <v>0</v>
      </c>
      <c r="I67" s="21" t="n">
        <v>0</v>
      </c>
      <c r="J67" s="21"/>
      <c r="K67" s="6"/>
      <c r="L67" s="6"/>
      <c r="M67" s="6" t="n">
        <v>467</v>
      </c>
      <c r="N67" s="6"/>
      <c r="O67" s="6"/>
      <c r="P67" s="6"/>
      <c r="Q67" s="6"/>
      <c r="R67" s="6"/>
      <c r="S67" s="6"/>
      <c r="T67" s="6" t="n">
        <f aca="false">T66+(I67+L67+M67+P67+Q67+R67)-(J67+K67+N67+O67+S67)</f>
        <v>67271.35</v>
      </c>
      <c r="U67" s="21"/>
      <c r="V67" s="21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6727.4</v>
      </c>
    </row>
    <row r="68" customFormat="false" ht="15" hidden="false" customHeight="false" outlineLevel="0" collapsed="false">
      <c r="B68" s="20" t="s">
        <v>795</v>
      </c>
      <c r="C68" s="20" t="s">
        <v>519</v>
      </c>
      <c r="D68" s="9"/>
      <c r="E68" s="9"/>
      <c r="F68" s="9"/>
      <c r="G68" s="9"/>
      <c r="H68" s="10" t="n">
        <f aca="false">H67+D68-G68</f>
        <v>0</v>
      </c>
      <c r="I68" s="21"/>
      <c r="J68" s="21" t="n">
        <v>0</v>
      </c>
      <c r="K68" s="6"/>
      <c r="L68" s="6"/>
      <c r="M68" s="6"/>
      <c r="N68" s="6"/>
      <c r="O68" s="6"/>
      <c r="P68" s="6" t="n">
        <v>-65000</v>
      </c>
      <c r="Q68" s="6"/>
      <c r="R68" s="6"/>
      <c r="S68" s="6"/>
      <c r="T68" s="6" t="n">
        <f aca="false">T67+(I68+L68+M68+P68+Q68+R68)-(J68+K68+N68+O68+S68)</f>
        <v>2271.35000000001</v>
      </c>
      <c r="U68" s="21" t="n">
        <v>0</v>
      </c>
      <c r="V68" s="21"/>
      <c r="W68" s="6"/>
      <c r="X68" s="6"/>
      <c r="Y68" s="6"/>
      <c r="Z68" s="6"/>
      <c r="AA68" s="6"/>
      <c r="AB68" s="6" t="n">
        <v>65000</v>
      </c>
      <c r="AC68" s="6"/>
      <c r="AD68" s="6"/>
      <c r="AE68" s="6"/>
      <c r="AF68" s="6" t="n">
        <f aca="false">AF67+(U68+X68+Y68+AB68+AC68+AD68)-(V68+W68+Z68+AA68+AE68)</f>
        <v>71727.4</v>
      </c>
    </row>
    <row r="69" customFormat="false" ht="15" hidden="false" customHeight="false" outlineLevel="0" collapsed="false">
      <c r="B69" s="20" t="s">
        <v>796</v>
      </c>
      <c r="C69" s="20" t="s">
        <v>744</v>
      </c>
      <c r="D69" s="9"/>
      <c r="E69" s="9"/>
      <c r="F69" s="9"/>
      <c r="G69" s="9"/>
      <c r="H69" s="10" t="n">
        <f aca="false">H68+D69-G69</f>
        <v>0</v>
      </c>
      <c r="I69" s="21" t="n">
        <v>0</v>
      </c>
      <c r="J69" s="21"/>
      <c r="K69" s="6"/>
      <c r="L69" s="6"/>
      <c r="M69" s="6" t="n">
        <v>487</v>
      </c>
      <c r="N69" s="6"/>
      <c r="O69" s="6"/>
      <c r="P69" s="6"/>
      <c r="Q69" s="6"/>
      <c r="R69" s="6"/>
      <c r="S69" s="6"/>
      <c r="T69" s="6" t="n">
        <f aca="false">T68+(I69+L69+M69+P69+Q69+R69)-(J69+K69+N69+O69+S69)</f>
        <v>2758.35000000001</v>
      </c>
      <c r="U69" s="21" t="n">
        <v>0</v>
      </c>
      <c r="V69" s="21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71727.4</v>
      </c>
    </row>
    <row r="70" customFormat="false" ht="15" hidden="false" customHeight="false" outlineLevel="0" collapsed="false">
      <c r="B70" s="20" t="s">
        <v>797</v>
      </c>
      <c r="C70" s="20" t="s">
        <v>798</v>
      </c>
      <c r="D70" s="9"/>
      <c r="E70" s="9"/>
      <c r="F70" s="9"/>
      <c r="G70" s="9"/>
      <c r="H70" s="10" t="n">
        <f aca="false">H69+D70-G70</f>
        <v>0</v>
      </c>
      <c r="I70" s="21"/>
      <c r="J70" s="21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2758.35000000001</v>
      </c>
      <c r="U70" s="21"/>
      <c r="V70" s="21" t="n">
        <v>5000</v>
      </c>
      <c r="W70" s="6" t="n">
        <v>1.18</v>
      </c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66726.22</v>
      </c>
    </row>
    <row r="71" customFormat="false" ht="15" hidden="false" customHeight="false" outlineLevel="0" collapsed="false">
      <c r="B71" s="20" t="s">
        <v>797</v>
      </c>
      <c r="C71" s="20" t="s">
        <v>766</v>
      </c>
      <c r="D71" s="9"/>
      <c r="E71" s="9"/>
      <c r="F71" s="9"/>
      <c r="G71" s="9"/>
      <c r="H71" s="10" t="n">
        <f aca="false">H70+D71-G71</f>
        <v>0</v>
      </c>
      <c r="I71" s="21"/>
      <c r="J71" s="21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2758.35000000001</v>
      </c>
      <c r="U71" s="21"/>
      <c r="V71" s="21" t="n">
        <v>25000</v>
      </c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41726.22</v>
      </c>
    </row>
    <row r="72" customFormat="false" ht="15" hidden="false" customHeight="false" outlineLevel="0" collapsed="false">
      <c r="B72" s="20" t="s">
        <v>797</v>
      </c>
      <c r="C72" s="20" t="s">
        <v>799</v>
      </c>
      <c r="D72" s="9"/>
      <c r="E72" s="9"/>
      <c r="F72" s="9"/>
      <c r="G72" s="9"/>
      <c r="H72" s="10" t="n">
        <f aca="false">H71+D72-G72</f>
        <v>0</v>
      </c>
      <c r="I72" s="21"/>
      <c r="J72" s="21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2758.35000000001</v>
      </c>
      <c r="U72" s="21"/>
      <c r="V72" s="21" t="n">
        <v>25000</v>
      </c>
      <c r="W72" s="6" t="n">
        <v>2.36</v>
      </c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16723.86</v>
      </c>
    </row>
    <row r="73" customFormat="false" ht="15" hidden="false" customHeight="false" outlineLevel="0" collapsed="false">
      <c r="B73" s="20" t="s">
        <v>797</v>
      </c>
      <c r="C73" s="20" t="s">
        <v>590</v>
      </c>
      <c r="D73" s="9"/>
      <c r="E73" s="9"/>
      <c r="F73" s="9"/>
      <c r="G73" s="9"/>
      <c r="H73" s="10" t="n">
        <f aca="false">H72+D73-G73</f>
        <v>0</v>
      </c>
      <c r="I73" s="21"/>
      <c r="J73" s="21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2758.35000000001</v>
      </c>
      <c r="U73" s="21"/>
      <c r="V73" s="21" t="n">
        <v>5000</v>
      </c>
      <c r="W73" s="6" t="n">
        <v>1.18</v>
      </c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11722.68</v>
      </c>
    </row>
    <row r="74" customFormat="false" ht="15" hidden="false" customHeight="false" outlineLevel="0" collapsed="false">
      <c r="B74" s="20" t="s">
        <v>797</v>
      </c>
      <c r="C74" s="20" t="s">
        <v>692</v>
      </c>
      <c r="D74" s="9"/>
      <c r="E74" s="9"/>
      <c r="F74" s="9"/>
      <c r="G74" s="9"/>
      <c r="H74" s="10" t="n">
        <f aca="false">H73+D74-G74</f>
        <v>0</v>
      </c>
      <c r="I74" s="21"/>
      <c r="J74" s="21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2758.35000000001</v>
      </c>
      <c r="U74" s="21"/>
      <c r="V74" s="21" t="n">
        <v>5000</v>
      </c>
      <c r="W74" s="6" t="n">
        <v>1.18</v>
      </c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6721.5</v>
      </c>
    </row>
    <row r="75" customFormat="false" ht="15" hidden="false" customHeight="false" outlineLevel="0" collapsed="false">
      <c r="B75" s="20" t="s">
        <v>800</v>
      </c>
      <c r="C75" s="20" t="s">
        <v>752</v>
      </c>
      <c r="D75" s="9"/>
      <c r="E75" s="9"/>
      <c r="F75" s="9"/>
      <c r="G75" s="9"/>
      <c r="H75" s="10" t="n">
        <f aca="false">H74+D75-G75</f>
        <v>0</v>
      </c>
      <c r="I75" s="21"/>
      <c r="J75" s="21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2758.35000000001</v>
      </c>
      <c r="U75" s="21"/>
      <c r="V75" s="21" t="n">
        <v>2000</v>
      </c>
      <c r="W75" s="6" t="n">
        <v>1.18</v>
      </c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4720.32</v>
      </c>
    </row>
    <row r="76" customFormat="false" ht="15" hidden="false" customHeight="false" outlineLevel="0" collapsed="false">
      <c r="B76" s="20" t="s">
        <v>801</v>
      </c>
      <c r="C76" s="20" t="s">
        <v>745</v>
      </c>
      <c r="D76" s="9"/>
      <c r="E76" s="9"/>
      <c r="F76" s="9"/>
      <c r="G76" s="9"/>
      <c r="H76" s="10" t="n">
        <f aca="false">H75+D76-G76</f>
        <v>0</v>
      </c>
      <c r="I76" s="21"/>
      <c r="J76" s="21" t="n">
        <v>0</v>
      </c>
      <c r="K76" s="6" t="n">
        <v>18</v>
      </c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2740.35000000001</v>
      </c>
      <c r="U76" s="21"/>
      <c r="V76" s="21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4720.32</v>
      </c>
    </row>
    <row r="77" customFormat="false" ht="15" hidden="false" customHeight="false" outlineLevel="0" collapsed="false">
      <c r="B77" s="20" t="s">
        <v>802</v>
      </c>
      <c r="C77" s="20" t="s">
        <v>744</v>
      </c>
      <c r="D77" s="9"/>
      <c r="E77" s="9"/>
      <c r="F77" s="9"/>
      <c r="G77" s="9"/>
      <c r="H77" s="10" t="n">
        <f aca="false">H76+D77-G77</f>
        <v>0</v>
      </c>
      <c r="I77" s="21"/>
      <c r="J77" s="21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2740.35000000001</v>
      </c>
      <c r="U77" s="21" t="n">
        <v>0</v>
      </c>
      <c r="V77" s="21"/>
      <c r="W77" s="6"/>
      <c r="X77" s="6"/>
      <c r="Y77" s="6" t="n">
        <v>2447</v>
      </c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7167.32</v>
      </c>
    </row>
    <row r="78" customFormat="false" ht="15" hidden="false" customHeight="false" outlineLevel="0" collapsed="false">
      <c r="B78" s="20" t="s">
        <v>803</v>
      </c>
      <c r="C78" s="20" t="s">
        <v>744</v>
      </c>
      <c r="D78" s="9"/>
      <c r="E78" s="9"/>
      <c r="F78" s="9"/>
      <c r="G78" s="9"/>
      <c r="H78" s="10" t="n">
        <f aca="false">H77+D78-G78</f>
        <v>0</v>
      </c>
      <c r="I78" s="21"/>
      <c r="J78" s="21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2740.35000000001</v>
      </c>
      <c r="U78" s="21" t="n">
        <v>0</v>
      </c>
      <c r="V78" s="21"/>
      <c r="W78" s="6"/>
      <c r="X78" s="6"/>
      <c r="Y78" s="6" t="n">
        <v>2700</v>
      </c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9867.32</v>
      </c>
    </row>
    <row r="79" customFormat="false" ht="15" hidden="false" customHeight="false" outlineLevel="0" collapsed="false">
      <c r="B79" s="20" t="s">
        <v>803</v>
      </c>
      <c r="C79" s="20" t="s">
        <v>609</v>
      </c>
      <c r="D79" s="9"/>
      <c r="E79" s="9"/>
      <c r="F79" s="9"/>
      <c r="G79" s="9"/>
      <c r="H79" s="10" t="n">
        <f aca="false">H78+D79-G79</f>
        <v>0</v>
      </c>
      <c r="I79" s="21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2740.35000000001</v>
      </c>
      <c r="U79" s="21" t="n">
        <v>0</v>
      </c>
      <c r="V79" s="21"/>
      <c r="W79" s="6"/>
      <c r="X79" s="6" t="n">
        <v>209</v>
      </c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10076.32</v>
      </c>
    </row>
    <row r="80" customFormat="false" ht="15" hidden="false" customHeight="false" outlineLevel="0" collapsed="false">
      <c r="B80" s="20" t="s">
        <v>804</v>
      </c>
      <c r="C80" s="20" t="s">
        <v>744</v>
      </c>
      <c r="D80" s="9"/>
      <c r="E80" s="9"/>
      <c r="F80" s="9"/>
      <c r="G80" s="9"/>
      <c r="H80" s="10" t="n">
        <f aca="false">H79+D80-G80</f>
        <v>0</v>
      </c>
      <c r="I80" s="21"/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2740.35000000001</v>
      </c>
      <c r="U80" s="21" t="n">
        <v>0</v>
      </c>
      <c r="V80" s="21"/>
      <c r="W80" s="6"/>
      <c r="X80" s="6"/>
      <c r="Y80" s="6" t="n">
        <v>5231</v>
      </c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15307.32</v>
      </c>
    </row>
    <row r="81" customFormat="false" ht="15" hidden="false" customHeight="false" outlineLevel="0" collapsed="false">
      <c r="B81" s="20" t="s">
        <v>804</v>
      </c>
      <c r="C81" s="20" t="s">
        <v>596</v>
      </c>
      <c r="D81" s="9"/>
      <c r="E81" s="9"/>
      <c r="F81" s="9"/>
      <c r="G81" s="9"/>
      <c r="H81" s="10" t="n">
        <f aca="false">H80+D81-G81</f>
        <v>0</v>
      </c>
      <c r="I81" s="21"/>
      <c r="J81" s="21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2740.35000000001</v>
      </c>
      <c r="U81" s="21"/>
      <c r="V81" s="21" t="n">
        <v>6000</v>
      </c>
      <c r="W81" s="6" t="n">
        <v>1.18</v>
      </c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9306.14</v>
      </c>
    </row>
    <row r="82" customFormat="false" ht="15" hidden="false" customHeight="false" outlineLevel="0" collapsed="false">
      <c r="B82" s="20" t="s">
        <v>804</v>
      </c>
      <c r="C82" s="20" t="s">
        <v>805</v>
      </c>
      <c r="D82" s="9"/>
      <c r="E82" s="9"/>
      <c r="F82" s="9"/>
      <c r="G82" s="9"/>
      <c r="H82" s="10" t="n">
        <f aca="false">H81+D82-G82</f>
        <v>0</v>
      </c>
      <c r="I82" s="20" t="n">
        <v>0</v>
      </c>
      <c r="J82" s="21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2740.35000000001</v>
      </c>
      <c r="U82" s="21"/>
      <c r="V82" s="21" t="n">
        <v>6000</v>
      </c>
      <c r="W82" s="6" t="n">
        <v>1.18</v>
      </c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3304.96</v>
      </c>
    </row>
    <row r="83" customFormat="false" ht="15" hidden="false" customHeight="false" outlineLevel="0" collapsed="false">
      <c r="B83" s="20" t="s">
        <v>806</v>
      </c>
      <c r="C83" s="20" t="s">
        <v>744</v>
      </c>
      <c r="D83" s="9"/>
      <c r="E83" s="9"/>
      <c r="F83" s="9"/>
      <c r="G83" s="9"/>
      <c r="H83" s="10" t="n">
        <f aca="false">H82+D83-G83</f>
        <v>0</v>
      </c>
      <c r="I83" s="21" t="n">
        <v>0</v>
      </c>
      <c r="J83" s="21"/>
      <c r="K83" s="6"/>
      <c r="L83" s="6"/>
      <c r="M83" s="6" t="n">
        <v>7032</v>
      </c>
      <c r="N83" s="6"/>
      <c r="O83" s="6"/>
      <c r="P83" s="6"/>
      <c r="Q83" s="6"/>
      <c r="R83" s="6"/>
      <c r="S83" s="6"/>
      <c r="T83" s="6" t="n">
        <f aca="false">T82+(I83+L83+M83+P83+Q83+R83)-(J83+K83+N83+O83+S83)</f>
        <v>9772.35000000001</v>
      </c>
      <c r="U83" s="21"/>
      <c r="V83" s="21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3304.96</v>
      </c>
    </row>
    <row r="84" customFormat="false" ht="15" hidden="false" customHeight="false" outlineLevel="0" collapsed="false">
      <c r="B84" s="20" t="s">
        <v>806</v>
      </c>
      <c r="C84" s="20" t="s">
        <v>744</v>
      </c>
      <c r="D84" s="9"/>
      <c r="E84" s="9"/>
      <c r="F84" s="9"/>
      <c r="G84" s="9"/>
      <c r="H84" s="10" t="n">
        <f aca="false">H83+D84-G84</f>
        <v>0</v>
      </c>
      <c r="I84" s="21" t="n">
        <v>0</v>
      </c>
      <c r="J84" s="21"/>
      <c r="K84" s="6"/>
      <c r="L84" s="6"/>
      <c r="M84" s="6" t="n">
        <v>5625</v>
      </c>
      <c r="N84" s="6"/>
      <c r="O84" s="6"/>
      <c r="P84" s="6"/>
      <c r="Q84" s="6"/>
      <c r="R84" s="6"/>
      <c r="S84" s="6"/>
      <c r="T84" s="6" t="n">
        <f aca="false">T83+(I84+L84+M84+P84+Q84+R84)-(J84+K84+N84+O84+S84)</f>
        <v>15397.35</v>
      </c>
      <c r="U84" s="21"/>
      <c r="V84" s="21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3304.96</v>
      </c>
    </row>
    <row r="85" customFormat="false" ht="15" hidden="false" customHeight="false" outlineLevel="0" collapsed="false">
      <c r="B85" s="20" t="s">
        <v>806</v>
      </c>
      <c r="C85" s="20" t="s">
        <v>744</v>
      </c>
      <c r="D85" s="9"/>
      <c r="E85" s="9"/>
      <c r="F85" s="9"/>
      <c r="G85" s="9"/>
      <c r="H85" s="10" t="n">
        <f aca="false">H84+D85-G85</f>
        <v>0</v>
      </c>
      <c r="I85" s="21" t="n">
        <v>0</v>
      </c>
      <c r="J85" s="21"/>
      <c r="K85" s="6"/>
      <c r="L85" s="6"/>
      <c r="M85" s="6" t="n">
        <v>3101</v>
      </c>
      <c r="N85" s="6"/>
      <c r="O85" s="6"/>
      <c r="P85" s="6"/>
      <c r="Q85" s="6"/>
      <c r="R85" s="6"/>
      <c r="S85" s="6"/>
      <c r="T85" s="6" t="n">
        <f aca="false">T84+(I85+L85+M85+P85+Q85+R85)-(J85+K85+N85+O85+S85)</f>
        <v>18498.35</v>
      </c>
      <c r="U85" s="21"/>
      <c r="V85" s="21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3304.96</v>
      </c>
    </row>
    <row r="86" customFormat="false" ht="15" hidden="false" customHeight="false" outlineLevel="0" collapsed="false">
      <c r="B86" s="20" t="s">
        <v>806</v>
      </c>
      <c r="C86" s="20" t="s">
        <v>744</v>
      </c>
      <c r="D86" s="9"/>
      <c r="E86" s="9"/>
      <c r="F86" s="9"/>
      <c r="G86" s="9"/>
      <c r="H86" s="10" t="n">
        <f aca="false">H85+D86-G86</f>
        <v>0</v>
      </c>
      <c r="I86" s="21" t="n">
        <v>0</v>
      </c>
      <c r="J86" s="21"/>
      <c r="K86" s="6"/>
      <c r="L86" s="6"/>
      <c r="M86" s="6" t="n">
        <v>467</v>
      </c>
      <c r="N86" s="6"/>
      <c r="O86" s="6"/>
      <c r="P86" s="6"/>
      <c r="Q86" s="6"/>
      <c r="R86" s="6"/>
      <c r="S86" s="6"/>
      <c r="T86" s="6" t="n">
        <f aca="false">T85+(I86+L86+M86+P86+Q86+R86)-(J86+K86+N86+O86+S86)</f>
        <v>18965.35</v>
      </c>
      <c r="U86" s="21"/>
      <c r="V86" s="21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3304.96</v>
      </c>
    </row>
    <row r="87" customFormat="false" ht="15" hidden="false" customHeight="false" outlineLevel="0" collapsed="false">
      <c r="B87" s="8"/>
      <c r="C87" s="9"/>
      <c r="D87" s="9"/>
      <c r="E87" s="9"/>
      <c r="F87" s="9"/>
      <c r="G87" s="9"/>
      <c r="H87" s="10" t="n">
        <f aca="false">H86+D87-G87</f>
        <v>0</v>
      </c>
      <c r="I87" s="6" t="n">
        <v>0</v>
      </c>
      <c r="J87" s="6" t="n">
        <v>0</v>
      </c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18965.35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3304.96</v>
      </c>
    </row>
    <row r="88" customFormat="false" ht="15" hidden="false" customHeight="false" outlineLevel="0" collapsed="false">
      <c r="B88" s="8"/>
      <c r="C88" s="9"/>
      <c r="D88" s="9"/>
      <c r="E88" s="9"/>
      <c r="F88" s="9"/>
      <c r="G88" s="9"/>
      <c r="H88" s="10" t="n">
        <f aca="false">H87+D88-G88</f>
        <v>0</v>
      </c>
      <c r="I88" s="6" t="n">
        <v>0</v>
      </c>
      <c r="J88" s="6" t="n">
        <v>0</v>
      </c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18965.35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3304.96</v>
      </c>
    </row>
    <row r="89" customFormat="false" ht="15" hidden="false" customHeight="false" outlineLevel="0" collapsed="false">
      <c r="B89" s="8"/>
      <c r="C89" s="9"/>
      <c r="D89" s="9"/>
      <c r="E89" s="9"/>
      <c r="F89" s="9"/>
      <c r="G89" s="9"/>
      <c r="H89" s="10" t="n">
        <f aca="false">H88+D89-G89</f>
        <v>0</v>
      </c>
      <c r="I89" s="6" t="n">
        <v>0</v>
      </c>
      <c r="J89" s="6" t="n">
        <v>0</v>
      </c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18965.35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3304.96</v>
      </c>
    </row>
    <row r="92" customFormat="false" ht="15" hidden="false" customHeight="false" outlineLevel="0" collapsed="false">
      <c r="S92" s="0" t="s">
        <v>112</v>
      </c>
      <c r="T92" s="16" t="n">
        <v>30736.35</v>
      </c>
      <c r="AE92" s="0" t="s">
        <v>112</v>
      </c>
      <c r="AF92" s="7" t="n">
        <v>5013</v>
      </c>
    </row>
    <row r="93" customFormat="false" ht="15" hidden="false" customHeight="false" outlineLevel="0" collapsed="false">
      <c r="D93" s="6" t="n">
        <f aca="false">SUM(D3:D89)</f>
        <v>0</v>
      </c>
      <c r="E93" s="6" t="n">
        <f aca="false">SUM(E3:E89)</f>
        <v>0</v>
      </c>
      <c r="F93" s="6" t="n">
        <f aca="false">SUM(F3:F89)</f>
        <v>0</v>
      </c>
      <c r="G93" s="6" t="n">
        <f aca="false">SUM(G3:G89)</f>
        <v>0</v>
      </c>
      <c r="H93" s="6" t="n">
        <f aca="false">SUM(H3:H89)</f>
        <v>0</v>
      </c>
      <c r="I93" s="6" t="n">
        <f aca="false">SUM(I3:I89)</f>
        <v>0</v>
      </c>
      <c r="J93" s="6" t="n">
        <f aca="false">SUM(J3:J89)</f>
        <v>0</v>
      </c>
      <c r="K93" s="6" t="n">
        <f aca="false">SUM(K3:K89)</f>
        <v>100</v>
      </c>
      <c r="L93" s="6" t="n">
        <f aca="false">SUM(L3:L89)</f>
        <v>283</v>
      </c>
      <c r="M93" s="6" t="n">
        <f aca="false">SUM(M3:M89)</f>
        <v>106046</v>
      </c>
      <c r="N93" s="6" t="n">
        <f aca="false">SUM(N3:N89)</f>
        <v>0</v>
      </c>
      <c r="O93" s="6" t="n">
        <f aca="false">SUM(O3:O89)</f>
        <v>0</v>
      </c>
      <c r="P93" s="6" t="n">
        <f aca="false">SUM(P3:P89)</f>
        <v>-118000</v>
      </c>
      <c r="Q93" s="6" t="n">
        <f aca="false">SUM(Q3:Q89)</f>
        <v>0</v>
      </c>
      <c r="R93" s="6" t="n">
        <f aca="false">SUM(R3:R89)</f>
        <v>0</v>
      </c>
      <c r="S93" s="6" t="n">
        <f aca="false">SUM(S3:S89)</f>
        <v>0</v>
      </c>
      <c r="T93" s="6" t="n">
        <f aca="false">I93-J93-K93+L93+M93-N93-O93+P93+Q93+T92+R93-S93</f>
        <v>18965.35</v>
      </c>
      <c r="U93" s="6" t="n">
        <f aca="false">SUM(U3:U89)</f>
        <v>0</v>
      </c>
      <c r="V93" s="6" t="n">
        <f aca="false">SUM(V3:V89)</f>
        <v>200501.18</v>
      </c>
      <c r="W93" s="6" t="n">
        <f aca="false">SUM(W3:W89)</f>
        <v>32.86</v>
      </c>
      <c r="X93" s="6" t="n">
        <f aca="false">SUM(X3:X89)</f>
        <v>676</v>
      </c>
      <c r="Y93" s="6" t="n">
        <f aca="false">SUM(Y3:Y89)</f>
        <v>80150</v>
      </c>
      <c r="Z93" s="6" t="n">
        <f aca="false">SUM(Z3:Z89)</f>
        <v>0</v>
      </c>
      <c r="AA93" s="6" t="n">
        <f aca="false">SUM(AA3:AA89)</f>
        <v>0</v>
      </c>
      <c r="AB93" s="6" t="n">
        <f aca="false">SUM(AB3:AB89)</f>
        <v>118000</v>
      </c>
      <c r="AC93" s="6" t="n">
        <f aca="false">SUM(AC3:AC89)</f>
        <v>0</v>
      </c>
      <c r="AD93" s="6" t="n">
        <f aca="false">SUM(AD3:AD89)</f>
        <v>0</v>
      </c>
      <c r="AE93" s="6" t="n">
        <f aca="false">SUM(AE3:AE89)</f>
        <v>0</v>
      </c>
      <c r="AF93" s="6" t="n">
        <f aca="false">U93-V93-W93+X93+Y93-Z93-AA93+AB93+AC93+AF92+AD93-AE93</f>
        <v>3304.96000000002</v>
      </c>
    </row>
    <row r="94" customFormat="false" ht="44.85" hidden="false" customHeight="false" outlineLevel="0" collapsed="false">
      <c r="B94" s="2" t="s">
        <v>0</v>
      </c>
      <c r="C94" s="3" t="s">
        <v>1</v>
      </c>
      <c r="D94" s="3" t="s">
        <v>2</v>
      </c>
      <c r="E94" s="3" t="s">
        <v>3</v>
      </c>
      <c r="F94" s="3" t="s">
        <v>4</v>
      </c>
      <c r="G94" s="3" t="s">
        <v>5</v>
      </c>
      <c r="H94" s="3" t="s">
        <v>6</v>
      </c>
      <c r="I94" s="3" t="s">
        <v>7</v>
      </c>
      <c r="J94" s="3" t="s">
        <v>8</v>
      </c>
      <c r="K94" s="3" t="s">
        <v>9</v>
      </c>
      <c r="L94" s="3" t="s">
        <v>10</v>
      </c>
      <c r="M94" s="3" t="s">
        <v>11</v>
      </c>
      <c r="N94" s="3" t="s">
        <v>12</v>
      </c>
      <c r="O94" s="3" t="s">
        <v>13</v>
      </c>
      <c r="P94" s="3" t="s">
        <v>14</v>
      </c>
      <c r="Q94" s="3" t="s">
        <v>15</v>
      </c>
      <c r="R94" s="3" t="s">
        <v>16</v>
      </c>
      <c r="S94" s="3" t="s">
        <v>17</v>
      </c>
      <c r="T94" s="3" t="s">
        <v>18</v>
      </c>
      <c r="U94" s="3" t="s">
        <v>19</v>
      </c>
      <c r="V94" s="3" t="s">
        <v>20</v>
      </c>
      <c r="W94" s="3" t="s">
        <v>21</v>
      </c>
      <c r="X94" s="3" t="s">
        <v>22</v>
      </c>
      <c r="Y94" s="3" t="s">
        <v>23</v>
      </c>
      <c r="Z94" s="3" t="s">
        <v>24</v>
      </c>
      <c r="AA94" s="3" t="s">
        <v>25</v>
      </c>
      <c r="AB94" s="3" t="s">
        <v>26</v>
      </c>
      <c r="AC94" s="3" t="s">
        <v>27</v>
      </c>
      <c r="AD94" s="3" t="s">
        <v>16</v>
      </c>
      <c r="AE94" s="3" t="s">
        <v>28</v>
      </c>
      <c r="AF94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1.15"/>
    <col collapsed="false" customWidth="true" hidden="false" outlineLevel="0" max="9" min="4" style="0" width="8.86"/>
    <col collapsed="false" customWidth="true" hidden="false" outlineLevel="0" max="10" min="10" style="0" width="10.57"/>
    <col collapsed="false" customWidth="true" hidden="false" outlineLevel="0" max="12" min="11" style="0" width="8.86"/>
    <col collapsed="false" customWidth="true" hidden="false" outlineLevel="0" max="13" min="13" style="0" width="9.57"/>
    <col collapsed="false" customWidth="true" hidden="false" outlineLevel="0" max="15" min="14" style="0" width="8.86"/>
    <col collapsed="false" customWidth="true" hidden="false" outlineLevel="0" max="16" min="16" style="0" width="10.29"/>
    <col collapsed="false" customWidth="true" hidden="false" outlineLevel="0" max="17" min="17" style="0" width="8.86"/>
    <col collapsed="false" customWidth="true" hidden="false" outlineLevel="0" max="18" min="18" style="0" width="9.71"/>
    <col collapsed="false" customWidth="true" hidden="false" outlineLevel="0" max="19" min="19" style="0" width="8.86"/>
    <col collapsed="false" customWidth="true" hidden="false" outlineLevel="0" max="20" min="20" style="0" width="9.29"/>
    <col collapsed="false" customWidth="true" hidden="false" outlineLevel="0" max="21" min="21" style="0" width="9.57"/>
    <col collapsed="false" customWidth="true" hidden="false" outlineLevel="0" max="22" min="22" style="0" width="10.29"/>
    <col collapsed="false" customWidth="true" hidden="false" outlineLevel="0" max="25" min="25" style="0" width="9.57"/>
    <col collapsed="false" customWidth="true" hidden="true" outlineLevel="0" max="27" min="26" style="0" width="11.53"/>
    <col collapsed="false" customWidth="true" hidden="false" outlineLevel="0" max="28" min="28" style="0" width="9.71"/>
    <col collapsed="false" customWidth="true" hidden="false" outlineLevel="0" max="30" min="30" style="0" width="9.71"/>
    <col collapsed="false" customWidth="true" hidden="false" outlineLevel="0" max="32" min="31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 t="n">
        <v>0</v>
      </c>
      <c r="J3" s="6" t="n">
        <v>0</v>
      </c>
      <c r="K3" s="5"/>
      <c r="L3" s="5"/>
      <c r="M3" s="5"/>
      <c r="N3" s="5"/>
      <c r="O3" s="5"/>
      <c r="P3" s="5"/>
      <c r="Q3" s="5"/>
      <c r="R3" s="5"/>
      <c r="S3" s="5"/>
      <c r="T3" s="22" t="n">
        <v>70109.35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3" t="n">
        <v>61615</v>
      </c>
    </row>
    <row r="4" customFormat="false" ht="15" hidden="false" customHeight="false" outlineLevel="0" collapsed="false">
      <c r="B4" s="24" t="s">
        <v>807</v>
      </c>
      <c r="C4" s="24" t="s">
        <v>808</v>
      </c>
      <c r="D4" s="9"/>
      <c r="E4" s="9"/>
      <c r="F4" s="9"/>
      <c r="G4" s="9"/>
      <c r="H4" s="10" t="n">
        <f aca="false">H3+D4-G4</f>
        <v>0</v>
      </c>
      <c r="I4" s="25"/>
      <c r="J4" s="21"/>
      <c r="K4" s="6"/>
      <c r="L4" s="6"/>
      <c r="M4" s="6"/>
      <c r="N4" s="6"/>
      <c r="O4" s="6"/>
      <c r="P4" s="6"/>
      <c r="Q4" s="6"/>
      <c r="R4" s="6"/>
      <c r="S4" s="6"/>
      <c r="T4" s="6" t="n">
        <f aca="false">T3+(I4+L4+M4+P4+Q4+R4)-(J4+K4+N4+O4+S4)</f>
        <v>70109.35</v>
      </c>
      <c r="U4" s="21"/>
      <c r="V4" s="26" t="n">
        <v>25000</v>
      </c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36615</v>
      </c>
    </row>
    <row r="5" customFormat="false" ht="15" hidden="false" customHeight="false" outlineLevel="0" collapsed="false">
      <c r="B5" s="24" t="s">
        <v>807</v>
      </c>
      <c r="C5" s="24" t="s">
        <v>809</v>
      </c>
      <c r="D5" s="9"/>
      <c r="E5" s="9"/>
      <c r="F5" s="9"/>
      <c r="G5" s="9"/>
      <c r="H5" s="10" t="n">
        <f aca="false">H4+D5-G5</f>
        <v>0</v>
      </c>
      <c r="I5" s="25"/>
      <c r="J5" s="21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70109.35</v>
      </c>
      <c r="U5" s="21"/>
      <c r="V5" s="26" t="n">
        <v>25000</v>
      </c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11615</v>
      </c>
    </row>
    <row r="6" customFormat="false" ht="15" hidden="false" customHeight="false" outlineLevel="0" collapsed="false">
      <c r="B6" s="24" t="s">
        <v>810</v>
      </c>
      <c r="C6" s="24" t="s">
        <v>811</v>
      </c>
      <c r="D6" s="9"/>
      <c r="E6" s="9"/>
      <c r="F6" s="9"/>
      <c r="G6" s="9"/>
      <c r="H6" s="10" t="n">
        <f aca="false">H5+D6-G6</f>
        <v>0</v>
      </c>
      <c r="I6" s="25"/>
      <c r="J6" s="21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70109.35</v>
      </c>
      <c r="U6" s="21" t="n">
        <v>0</v>
      </c>
      <c r="V6" s="26"/>
      <c r="W6" s="6"/>
      <c r="X6" s="6"/>
      <c r="Y6" s="6"/>
      <c r="Z6" s="6"/>
      <c r="AA6" s="6"/>
      <c r="AB6" s="6"/>
      <c r="AC6" s="6" t="n">
        <v>12010</v>
      </c>
      <c r="AD6" s="6"/>
      <c r="AE6" s="6"/>
      <c r="AF6" s="6" t="n">
        <f aca="false">AF5+(U6+X6+Y6+AB6+AC6+AD6)-(V6+W6+Z6+AA6+AE6)</f>
        <v>23625</v>
      </c>
    </row>
    <row r="7" customFormat="false" ht="15" hidden="false" customHeight="false" outlineLevel="0" collapsed="false">
      <c r="B7" s="24" t="s">
        <v>812</v>
      </c>
      <c r="C7" s="24" t="s">
        <v>744</v>
      </c>
      <c r="D7" s="9"/>
      <c r="E7" s="9"/>
      <c r="F7" s="9"/>
      <c r="G7" s="9"/>
      <c r="H7" s="10" t="n">
        <f aca="false">H6+D7-G7</f>
        <v>0</v>
      </c>
      <c r="I7" s="25" t="n">
        <v>0</v>
      </c>
      <c r="J7" s="21"/>
      <c r="K7" s="6"/>
      <c r="L7" s="6"/>
      <c r="M7" s="6" t="n">
        <v>744</v>
      </c>
      <c r="N7" s="6"/>
      <c r="O7" s="6"/>
      <c r="P7" s="6"/>
      <c r="Q7" s="6"/>
      <c r="R7" s="6"/>
      <c r="S7" s="6"/>
      <c r="T7" s="6" t="n">
        <f aca="false">T6+(I7+L7+M7+P7+Q7+R7)-(J7+K7+N7+O7+S7)</f>
        <v>70853.35</v>
      </c>
      <c r="U7" s="21"/>
      <c r="V7" s="2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23625</v>
      </c>
    </row>
    <row r="8" customFormat="false" ht="15" hidden="false" customHeight="false" outlineLevel="0" collapsed="false">
      <c r="B8" s="24" t="s">
        <v>812</v>
      </c>
      <c r="C8" s="24" t="s">
        <v>757</v>
      </c>
      <c r="D8" s="9"/>
      <c r="E8" s="9"/>
      <c r="F8" s="9"/>
      <c r="G8" s="9"/>
      <c r="H8" s="10" t="n">
        <f aca="false">H7+D8-G8</f>
        <v>0</v>
      </c>
      <c r="I8" s="25"/>
      <c r="J8" s="21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70853.35</v>
      </c>
      <c r="U8" s="21" t="n">
        <v>0</v>
      </c>
      <c r="V8" s="26"/>
      <c r="W8" s="6"/>
      <c r="X8" s="6" t="n">
        <v>461</v>
      </c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24086</v>
      </c>
    </row>
    <row r="9" customFormat="false" ht="15" hidden="false" customHeight="false" outlineLevel="0" collapsed="false">
      <c r="B9" s="24" t="s">
        <v>813</v>
      </c>
      <c r="C9" s="24" t="s">
        <v>474</v>
      </c>
      <c r="D9" s="9"/>
      <c r="E9" s="9"/>
      <c r="F9" s="9"/>
      <c r="G9" s="9"/>
      <c r="H9" s="10" t="n">
        <f aca="false">H8+D9-G9</f>
        <v>0</v>
      </c>
      <c r="I9" s="25"/>
      <c r="J9" s="21" t="n">
        <v>0</v>
      </c>
      <c r="K9" s="6" t="n">
        <v>29</v>
      </c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70824.35</v>
      </c>
      <c r="U9" s="21"/>
      <c r="V9" s="2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24086</v>
      </c>
    </row>
    <row r="10" customFormat="false" ht="15" hidden="false" customHeight="false" outlineLevel="0" collapsed="false">
      <c r="B10" s="24" t="s">
        <v>814</v>
      </c>
      <c r="C10" s="24" t="s">
        <v>744</v>
      </c>
      <c r="D10" s="9"/>
      <c r="E10" s="9"/>
      <c r="F10" s="9"/>
      <c r="G10" s="9"/>
      <c r="H10" s="10" t="n">
        <f aca="false">H9+D10-G10</f>
        <v>0</v>
      </c>
      <c r="I10" s="25"/>
      <c r="J10" s="21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70824.35</v>
      </c>
      <c r="U10" s="21" t="n">
        <v>0</v>
      </c>
      <c r="V10" s="26"/>
      <c r="W10" s="6"/>
      <c r="X10" s="6"/>
      <c r="Y10" s="6" t="n">
        <v>12486</v>
      </c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36572</v>
      </c>
    </row>
    <row r="11" customFormat="false" ht="15" hidden="false" customHeight="false" outlineLevel="0" collapsed="false">
      <c r="B11" s="24" t="s">
        <v>815</v>
      </c>
      <c r="C11" s="24" t="s">
        <v>685</v>
      </c>
      <c r="D11" s="9"/>
      <c r="E11" s="9"/>
      <c r="F11" s="9"/>
      <c r="G11" s="9"/>
      <c r="H11" s="10" t="n">
        <f aca="false">H10+D11-G11</f>
        <v>0</v>
      </c>
      <c r="I11" s="25"/>
      <c r="J11" s="21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70824.35</v>
      </c>
      <c r="U11" s="21"/>
      <c r="V11" s="26" t="n">
        <v>10000</v>
      </c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26572</v>
      </c>
    </row>
    <row r="12" customFormat="false" ht="15" hidden="false" customHeight="false" outlineLevel="0" collapsed="false">
      <c r="B12" s="24" t="s">
        <v>815</v>
      </c>
      <c r="C12" s="24" t="s">
        <v>816</v>
      </c>
      <c r="D12" s="9"/>
      <c r="E12" s="9"/>
      <c r="F12" s="9"/>
      <c r="G12" s="9"/>
      <c r="H12" s="10" t="n">
        <f aca="false">H11+D12-G12</f>
        <v>0</v>
      </c>
      <c r="I12" s="25"/>
      <c r="J12" s="21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70824.35</v>
      </c>
      <c r="U12" s="21"/>
      <c r="V12" s="26" t="n">
        <v>25000</v>
      </c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1572</v>
      </c>
    </row>
    <row r="13" customFormat="false" ht="15" hidden="false" customHeight="false" outlineLevel="0" collapsed="false">
      <c r="B13" s="24" t="s">
        <v>817</v>
      </c>
      <c r="C13" s="24" t="s">
        <v>174</v>
      </c>
      <c r="D13" s="9"/>
      <c r="E13" s="9"/>
      <c r="F13" s="9"/>
      <c r="G13" s="9"/>
      <c r="H13" s="10" t="n">
        <f aca="false">H12+D13-G13</f>
        <v>0</v>
      </c>
      <c r="I13" s="25"/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70824.35</v>
      </c>
      <c r="U13" s="21" t="n">
        <v>1000</v>
      </c>
      <c r="V13" s="2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2572</v>
      </c>
    </row>
    <row r="14" customFormat="false" ht="15" hidden="false" customHeight="false" outlineLevel="0" collapsed="false">
      <c r="B14" s="24" t="s">
        <v>818</v>
      </c>
      <c r="C14" s="24" t="s">
        <v>174</v>
      </c>
      <c r="D14" s="9"/>
      <c r="E14" s="9"/>
      <c r="F14" s="9"/>
      <c r="G14" s="9"/>
      <c r="H14" s="10" t="n">
        <f aca="false">H13+D14-G14</f>
        <v>0</v>
      </c>
      <c r="I14" s="25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70824.35</v>
      </c>
      <c r="U14" s="21" t="n">
        <v>24000</v>
      </c>
      <c r="V14" s="26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26572</v>
      </c>
    </row>
    <row r="15" customFormat="false" ht="15" hidden="false" customHeight="false" outlineLevel="0" collapsed="false">
      <c r="B15" s="24" t="s">
        <v>819</v>
      </c>
      <c r="C15" s="24" t="s">
        <v>744</v>
      </c>
      <c r="D15" s="9"/>
      <c r="E15" s="9"/>
      <c r="F15" s="9"/>
      <c r="G15" s="9"/>
      <c r="H15" s="10" t="n">
        <f aca="false">H14+D15-G15</f>
        <v>0</v>
      </c>
      <c r="I15" s="25" t="n">
        <v>0</v>
      </c>
      <c r="J15" s="21"/>
      <c r="K15" s="6"/>
      <c r="L15" s="6"/>
      <c r="M15" s="6" t="n">
        <v>744</v>
      </c>
      <c r="N15" s="6"/>
      <c r="O15" s="6"/>
      <c r="P15" s="6"/>
      <c r="Q15" s="6"/>
      <c r="R15" s="6"/>
      <c r="S15" s="6"/>
      <c r="T15" s="6" t="n">
        <f aca="false">T14+(I15+L15+M15+P15+Q15+R15)-(J15+K15+N15+O15+S15)</f>
        <v>71568.35</v>
      </c>
      <c r="U15" s="21"/>
      <c r="V15" s="2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26572</v>
      </c>
    </row>
    <row r="16" customFormat="false" ht="15" hidden="false" customHeight="false" outlineLevel="0" collapsed="false">
      <c r="B16" s="24" t="s">
        <v>820</v>
      </c>
      <c r="C16" s="24" t="s">
        <v>821</v>
      </c>
      <c r="D16" s="9"/>
      <c r="E16" s="9"/>
      <c r="F16" s="9"/>
      <c r="G16" s="9"/>
      <c r="H16" s="10" t="n">
        <f aca="false">H15+D16-G16</f>
        <v>0</v>
      </c>
      <c r="I16" s="25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71568.35</v>
      </c>
      <c r="U16" s="21"/>
      <c r="V16" s="26" t="n">
        <v>4000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22572</v>
      </c>
    </row>
    <row r="17" customFormat="false" ht="15" hidden="false" customHeight="false" outlineLevel="0" collapsed="false">
      <c r="B17" s="24" t="s">
        <v>822</v>
      </c>
      <c r="C17" s="24" t="s">
        <v>744</v>
      </c>
      <c r="D17" s="9"/>
      <c r="E17" s="9"/>
      <c r="F17" s="9"/>
      <c r="G17" s="9"/>
      <c r="H17" s="10" t="n">
        <f aca="false">H16+D17-G17</f>
        <v>0</v>
      </c>
      <c r="I17" s="25" t="n">
        <v>0</v>
      </c>
      <c r="J17" s="21"/>
      <c r="K17" s="6"/>
      <c r="L17" s="6"/>
      <c r="M17" s="6" t="n">
        <v>606</v>
      </c>
      <c r="N17" s="6"/>
      <c r="O17" s="6"/>
      <c r="P17" s="6"/>
      <c r="Q17" s="6"/>
      <c r="R17" s="6"/>
      <c r="S17" s="6"/>
      <c r="T17" s="6" t="n">
        <f aca="false">T16+(I17+L17+M17+P17+Q17+R17)-(J17+K17+N17+O17+S17)</f>
        <v>72174.35</v>
      </c>
      <c r="U17" s="21"/>
      <c r="V17" s="26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22572</v>
      </c>
    </row>
    <row r="18" customFormat="false" ht="15" hidden="false" customHeight="false" outlineLevel="0" collapsed="false">
      <c r="B18" s="24" t="s">
        <v>822</v>
      </c>
      <c r="C18" s="24" t="s">
        <v>456</v>
      </c>
      <c r="D18" s="9"/>
      <c r="E18" s="9"/>
      <c r="F18" s="9"/>
      <c r="G18" s="9"/>
      <c r="H18" s="10" t="n">
        <f aca="false">H17+D18-G18</f>
        <v>0</v>
      </c>
      <c r="I18" s="25"/>
      <c r="J18" s="21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72174.35</v>
      </c>
      <c r="U18" s="21"/>
      <c r="V18" s="26" t="n">
        <v>5000</v>
      </c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17572</v>
      </c>
    </row>
    <row r="19" customFormat="false" ht="15" hidden="false" customHeight="false" outlineLevel="0" collapsed="false">
      <c r="B19" s="24" t="s">
        <v>822</v>
      </c>
      <c r="C19" s="24" t="s">
        <v>823</v>
      </c>
      <c r="D19" s="9"/>
      <c r="E19" s="9"/>
      <c r="F19" s="9"/>
      <c r="G19" s="9"/>
      <c r="H19" s="10" t="n">
        <f aca="false">H18+D19-G19</f>
        <v>0</v>
      </c>
      <c r="I19" s="25"/>
      <c r="J19" s="21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72174.35</v>
      </c>
      <c r="U19" s="21"/>
      <c r="V19" s="26" t="n">
        <v>5000</v>
      </c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12572</v>
      </c>
    </row>
    <row r="20" customFormat="false" ht="15" hidden="false" customHeight="false" outlineLevel="0" collapsed="false">
      <c r="B20" s="24" t="s">
        <v>822</v>
      </c>
      <c r="C20" s="24" t="s">
        <v>504</v>
      </c>
      <c r="D20" s="9"/>
      <c r="E20" s="9"/>
      <c r="F20" s="9"/>
      <c r="G20" s="9"/>
      <c r="H20" s="10" t="n">
        <f aca="false">H19+D20-G20</f>
        <v>0</v>
      </c>
      <c r="I20" s="25"/>
      <c r="J20" s="21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72174.35</v>
      </c>
      <c r="U20" s="21"/>
      <c r="V20" s="26" t="n">
        <v>5000</v>
      </c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7572</v>
      </c>
    </row>
    <row r="21" customFormat="false" ht="15" hidden="false" customHeight="false" outlineLevel="0" collapsed="false">
      <c r="B21" s="24" t="s">
        <v>824</v>
      </c>
      <c r="C21" s="24" t="s">
        <v>798</v>
      </c>
      <c r="D21" s="9"/>
      <c r="E21" s="9"/>
      <c r="F21" s="9"/>
      <c r="G21" s="9"/>
      <c r="H21" s="10" t="n">
        <f aca="false">H20+D21-G21</f>
        <v>0</v>
      </c>
      <c r="I21" s="25"/>
      <c r="J21" s="21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72174.35</v>
      </c>
      <c r="U21" s="21"/>
      <c r="V21" s="26" t="n">
        <v>5000</v>
      </c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2572</v>
      </c>
    </row>
    <row r="22" customFormat="false" ht="15" hidden="false" customHeight="false" outlineLevel="0" collapsed="false">
      <c r="B22" s="24" t="s">
        <v>825</v>
      </c>
      <c r="C22" s="24" t="s">
        <v>744</v>
      </c>
      <c r="D22" s="9"/>
      <c r="E22" s="9"/>
      <c r="F22" s="9"/>
      <c r="G22" s="9"/>
      <c r="H22" s="10" t="n">
        <f aca="false">H21+D22-G22</f>
        <v>0</v>
      </c>
      <c r="I22" s="25"/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72174.35</v>
      </c>
      <c r="U22" s="21" t="n">
        <v>0</v>
      </c>
      <c r="V22" s="26"/>
      <c r="W22" s="6"/>
      <c r="X22" s="6"/>
      <c r="Y22" s="6" t="n">
        <v>3122</v>
      </c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5694</v>
      </c>
    </row>
    <row r="23" customFormat="false" ht="15" hidden="false" customHeight="false" outlineLevel="0" collapsed="false">
      <c r="B23" s="24" t="s">
        <v>826</v>
      </c>
      <c r="C23" s="24" t="s">
        <v>474</v>
      </c>
      <c r="D23" s="9"/>
      <c r="E23" s="9"/>
      <c r="F23" s="9"/>
      <c r="G23" s="9"/>
      <c r="H23" s="10" t="n">
        <f aca="false">H22+D23-G23</f>
        <v>0</v>
      </c>
      <c r="I23" s="25"/>
      <c r="J23" s="21" t="n">
        <v>0</v>
      </c>
      <c r="K23" s="6" t="n">
        <v>115</v>
      </c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72059.35</v>
      </c>
      <c r="U23" s="21"/>
      <c r="V23" s="26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5694</v>
      </c>
    </row>
    <row r="24" customFormat="false" ht="15" hidden="false" customHeight="false" outlineLevel="0" collapsed="false">
      <c r="B24" s="24" t="s">
        <v>586</v>
      </c>
      <c r="C24" s="24" t="s">
        <v>744</v>
      </c>
      <c r="D24" s="9"/>
      <c r="E24" s="9"/>
      <c r="F24" s="9"/>
      <c r="G24" s="9"/>
      <c r="H24" s="10" t="n">
        <f aca="false">H23+D24-G24</f>
        <v>0</v>
      </c>
      <c r="I24" s="25"/>
      <c r="J24" s="21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72059.35</v>
      </c>
      <c r="U24" s="21" t="n">
        <v>0</v>
      </c>
      <c r="V24" s="26"/>
      <c r="W24" s="6"/>
      <c r="X24" s="6"/>
      <c r="Y24" s="6" t="n">
        <v>5231</v>
      </c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10925</v>
      </c>
    </row>
    <row r="25" customFormat="false" ht="15" hidden="false" customHeight="false" outlineLevel="0" collapsed="false">
      <c r="B25" s="20" t="s">
        <v>827</v>
      </c>
      <c r="C25" s="27" t="s">
        <v>744</v>
      </c>
      <c r="D25" s="9"/>
      <c r="E25" s="9"/>
      <c r="F25" s="9"/>
      <c r="G25" s="9"/>
      <c r="H25" s="10" t="n">
        <f aca="false">H24+D25-G25</f>
        <v>0</v>
      </c>
      <c r="I25" s="25"/>
      <c r="J25" s="21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72059.35</v>
      </c>
      <c r="U25" s="21" t="n">
        <v>0</v>
      </c>
      <c r="V25" s="26"/>
      <c r="W25" s="6"/>
      <c r="X25" s="6"/>
      <c r="Y25" s="6" t="n">
        <v>3955</v>
      </c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14880</v>
      </c>
    </row>
    <row r="26" customFormat="false" ht="15" hidden="false" customHeight="false" outlineLevel="0" collapsed="false">
      <c r="B26" s="20" t="s">
        <v>827</v>
      </c>
      <c r="C26" s="27" t="s">
        <v>744</v>
      </c>
      <c r="D26" s="9"/>
      <c r="E26" s="9"/>
      <c r="F26" s="9"/>
      <c r="G26" s="9"/>
      <c r="H26" s="10" t="n">
        <f aca="false">H25+D26-G26</f>
        <v>0</v>
      </c>
      <c r="I26" s="25" t="n">
        <v>0</v>
      </c>
      <c r="J26" s="21"/>
      <c r="K26" s="6"/>
      <c r="L26" s="6"/>
      <c r="M26" s="6" t="n">
        <v>9885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81944.35</v>
      </c>
      <c r="U26" s="21"/>
      <c r="V26" s="2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14880</v>
      </c>
    </row>
    <row r="27" customFormat="false" ht="15" hidden="false" customHeight="false" outlineLevel="0" collapsed="false">
      <c r="B27" s="20" t="s">
        <v>827</v>
      </c>
      <c r="C27" s="27" t="s">
        <v>744</v>
      </c>
      <c r="D27" s="9"/>
      <c r="E27" s="9"/>
      <c r="F27" s="9"/>
      <c r="G27" s="9"/>
      <c r="H27" s="10" t="n">
        <f aca="false">H26+D27-G27</f>
        <v>0</v>
      </c>
      <c r="I27" s="25" t="n">
        <v>0</v>
      </c>
      <c r="J27" s="21"/>
      <c r="K27" s="6"/>
      <c r="L27" s="6"/>
      <c r="M27" s="6" t="n">
        <v>8100</v>
      </c>
      <c r="N27" s="6"/>
      <c r="O27" s="6"/>
      <c r="P27" s="6"/>
      <c r="Q27" s="6"/>
      <c r="R27" s="6"/>
      <c r="S27" s="6"/>
      <c r="T27" s="6" t="n">
        <f aca="false">T26+(I27+L27+M27+P27+Q27+R27)-(J27+K27+N27+O27+S27)</f>
        <v>90044.35</v>
      </c>
      <c r="U27" s="21"/>
      <c r="V27" s="2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14880</v>
      </c>
    </row>
    <row r="28" customFormat="false" ht="15" hidden="false" customHeight="false" outlineLevel="0" collapsed="false">
      <c r="B28" s="20" t="s">
        <v>827</v>
      </c>
      <c r="C28" s="27" t="s">
        <v>744</v>
      </c>
      <c r="D28" s="9"/>
      <c r="E28" s="9"/>
      <c r="F28" s="9"/>
      <c r="G28" s="9"/>
      <c r="H28" s="10" t="n">
        <f aca="false">H27+D28-G28</f>
        <v>0</v>
      </c>
      <c r="I28" s="25" t="n">
        <v>0</v>
      </c>
      <c r="J28" s="21"/>
      <c r="K28" s="6"/>
      <c r="L28" s="6"/>
      <c r="M28" s="6" t="n">
        <v>9084</v>
      </c>
      <c r="N28" s="6"/>
      <c r="O28" s="6"/>
      <c r="P28" s="6"/>
      <c r="Q28" s="6"/>
      <c r="R28" s="6"/>
      <c r="S28" s="6"/>
      <c r="T28" s="6" t="n">
        <f aca="false">T27+(I28+L28+M28+P28+Q28+R28)-(J28+K28+N28+O28+S28)</f>
        <v>99128.35</v>
      </c>
      <c r="U28" s="21"/>
      <c r="V28" s="26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14880</v>
      </c>
    </row>
    <row r="29" customFormat="false" ht="15" hidden="false" customHeight="false" outlineLevel="0" collapsed="false">
      <c r="B29" s="20" t="s">
        <v>827</v>
      </c>
      <c r="C29" s="27" t="s">
        <v>744</v>
      </c>
      <c r="D29" s="9"/>
      <c r="E29" s="9"/>
      <c r="F29" s="9"/>
      <c r="G29" s="9"/>
      <c r="H29" s="10" t="n">
        <f aca="false">H28+D29-G29</f>
        <v>0</v>
      </c>
      <c r="I29" s="25" t="n">
        <v>0</v>
      </c>
      <c r="J29" s="21"/>
      <c r="K29" s="6"/>
      <c r="L29" s="6"/>
      <c r="M29" s="6" t="n">
        <v>670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99798.35</v>
      </c>
      <c r="U29" s="21"/>
      <c r="V29" s="2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14880</v>
      </c>
    </row>
    <row r="30" customFormat="false" ht="15" hidden="false" customHeight="false" outlineLevel="0" collapsed="false">
      <c r="B30" s="20" t="s">
        <v>828</v>
      </c>
      <c r="C30" s="27" t="s">
        <v>474</v>
      </c>
      <c r="D30" s="9"/>
      <c r="E30" s="9"/>
      <c r="F30" s="9"/>
      <c r="G30" s="9"/>
      <c r="H30" s="10" t="n">
        <f aca="false">H29+D30-G30</f>
        <v>0</v>
      </c>
      <c r="I30" s="25"/>
      <c r="J30" s="21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99798.35</v>
      </c>
      <c r="U30" s="21"/>
      <c r="V30" s="26" t="n">
        <v>0</v>
      </c>
      <c r="W30" s="6" t="n">
        <v>75</v>
      </c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14805</v>
      </c>
    </row>
    <row r="31" customFormat="false" ht="15" hidden="false" customHeight="false" outlineLevel="0" collapsed="false">
      <c r="B31" s="20" t="s">
        <v>829</v>
      </c>
      <c r="C31" s="27" t="s">
        <v>830</v>
      </c>
      <c r="D31" s="9"/>
      <c r="E31" s="9"/>
      <c r="F31" s="9"/>
      <c r="G31" s="9"/>
      <c r="H31" s="10" t="n">
        <f aca="false">H30+D31-G31</f>
        <v>0</v>
      </c>
      <c r="I31" s="25"/>
      <c r="J31" s="21" t="n">
        <v>0</v>
      </c>
      <c r="K31" s="6"/>
      <c r="L31" s="6"/>
      <c r="M31" s="6"/>
      <c r="N31" s="6"/>
      <c r="O31" s="6"/>
      <c r="P31" s="6" t="n">
        <v>-98500</v>
      </c>
      <c r="Q31" s="6"/>
      <c r="R31" s="6"/>
      <c r="S31" s="6"/>
      <c r="T31" s="6" t="n">
        <f aca="false">T30+(I31+L31+M31+P31+Q31+R31)-(J31+K31+N31+O31+S31)</f>
        <v>1298.35000000001</v>
      </c>
      <c r="U31" s="21" t="n">
        <v>0</v>
      </c>
      <c r="V31" s="26" t="n">
        <v>0</v>
      </c>
      <c r="W31" s="6"/>
      <c r="X31" s="6"/>
      <c r="Y31" s="6"/>
      <c r="Z31" s="6"/>
      <c r="AA31" s="6"/>
      <c r="AB31" s="6" t="n">
        <v>98500</v>
      </c>
      <c r="AC31" s="6"/>
      <c r="AD31" s="6"/>
      <c r="AE31" s="6"/>
      <c r="AF31" s="6" t="n">
        <f aca="false">AF30+(U31+X31+Y31+AB31+AC31+AD31)-(V31+W31+Z31+AA31+AE31)</f>
        <v>113305</v>
      </c>
    </row>
    <row r="32" customFormat="false" ht="15" hidden="false" customHeight="false" outlineLevel="0" collapsed="false">
      <c r="B32" s="20" t="s">
        <v>831</v>
      </c>
      <c r="C32" s="27" t="s">
        <v>580</v>
      </c>
      <c r="D32" s="9"/>
      <c r="E32" s="9"/>
      <c r="F32" s="9"/>
      <c r="G32" s="9"/>
      <c r="H32" s="10" t="n">
        <f aca="false">H31+D32-G32</f>
        <v>0</v>
      </c>
      <c r="I32" s="25"/>
      <c r="J32" s="21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1298.35000000001</v>
      </c>
      <c r="U32" s="21"/>
      <c r="V32" s="26" t="n">
        <v>20000</v>
      </c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93305</v>
      </c>
    </row>
    <row r="33" customFormat="false" ht="15" hidden="false" customHeight="false" outlineLevel="0" collapsed="false">
      <c r="B33" s="20" t="s">
        <v>831</v>
      </c>
      <c r="C33" s="27" t="s">
        <v>832</v>
      </c>
      <c r="D33" s="9"/>
      <c r="E33" s="9"/>
      <c r="F33" s="9"/>
      <c r="G33" s="9"/>
      <c r="H33" s="10" t="n">
        <f aca="false">H32+D33-G33</f>
        <v>0</v>
      </c>
      <c r="I33" s="25"/>
      <c r="J33" s="21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1298.35000000001</v>
      </c>
      <c r="U33" s="21"/>
      <c r="V33" s="26" t="n">
        <v>12000</v>
      </c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81305</v>
      </c>
    </row>
    <row r="34" customFormat="false" ht="15" hidden="false" customHeight="false" outlineLevel="0" collapsed="false">
      <c r="B34" s="20" t="s">
        <v>831</v>
      </c>
      <c r="C34" s="27" t="s">
        <v>833</v>
      </c>
      <c r="D34" s="9"/>
      <c r="E34" s="9"/>
      <c r="F34" s="9"/>
      <c r="G34" s="9"/>
      <c r="H34" s="10" t="n">
        <f aca="false">H33+D34-G34</f>
        <v>0</v>
      </c>
      <c r="I34" s="25"/>
      <c r="J34" s="21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1298.35000000001</v>
      </c>
      <c r="U34" s="21"/>
      <c r="V34" s="26" t="n">
        <v>10000</v>
      </c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71305</v>
      </c>
    </row>
    <row r="35" customFormat="false" ht="15" hidden="false" customHeight="false" outlineLevel="0" collapsed="false">
      <c r="B35" s="24" t="s">
        <v>834</v>
      </c>
      <c r="C35" s="24" t="s">
        <v>474</v>
      </c>
      <c r="D35" s="9"/>
      <c r="E35" s="9"/>
      <c r="F35" s="9"/>
      <c r="G35" s="9"/>
      <c r="H35" s="10" t="n">
        <f aca="false">H34+D35-G35</f>
        <v>0</v>
      </c>
      <c r="I35" s="25"/>
      <c r="J35" s="21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1298.35000000001</v>
      </c>
      <c r="U35" s="21"/>
      <c r="V35" s="26" t="n">
        <v>0</v>
      </c>
      <c r="W35" s="6" t="n">
        <v>150</v>
      </c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71155</v>
      </c>
    </row>
    <row r="36" customFormat="false" ht="15" hidden="false" customHeight="false" outlineLevel="0" collapsed="false">
      <c r="B36" s="24" t="s">
        <v>835</v>
      </c>
      <c r="C36" s="24" t="s">
        <v>456</v>
      </c>
      <c r="D36" s="9"/>
      <c r="E36" s="9"/>
      <c r="F36" s="9"/>
      <c r="G36" s="9"/>
      <c r="H36" s="10" t="n">
        <f aca="false">H35+D36-G36</f>
        <v>0</v>
      </c>
      <c r="I36" s="25"/>
      <c r="J36" s="21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1298.35000000001</v>
      </c>
      <c r="U36" s="21"/>
      <c r="V36" s="26" t="n">
        <v>5000</v>
      </c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66155</v>
      </c>
    </row>
    <row r="37" customFormat="false" ht="15" hidden="false" customHeight="false" outlineLevel="0" collapsed="false">
      <c r="B37" s="24" t="s">
        <v>836</v>
      </c>
      <c r="C37" s="24" t="s">
        <v>34</v>
      </c>
      <c r="D37" s="9"/>
      <c r="E37" s="9"/>
      <c r="F37" s="9"/>
      <c r="G37" s="9"/>
      <c r="H37" s="10" t="n">
        <f aca="false">H36+D37-G37</f>
        <v>0</v>
      </c>
      <c r="I37" s="25"/>
      <c r="J37" s="21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1298.35000000001</v>
      </c>
      <c r="U37" s="21" t="n">
        <v>0</v>
      </c>
      <c r="V37" s="26"/>
      <c r="W37" s="6"/>
      <c r="X37" s="6" t="n">
        <v>336</v>
      </c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66491</v>
      </c>
    </row>
    <row r="38" customFormat="false" ht="15" hidden="false" customHeight="false" outlineLevel="0" collapsed="false">
      <c r="B38" s="24" t="s">
        <v>837</v>
      </c>
      <c r="C38" s="24" t="s">
        <v>744</v>
      </c>
      <c r="D38" s="9"/>
      <c r="E38" s="9"/>
      <c r="F38" s="9"/>
      <c r="G38" s="9"/>
      <c r="H38" s="10" t="n">
        <f aca="false">H37+D38-G38</f>
        <v>0</v>
      </c>
      <c r="I38" s="25" t="n">
        <v>0</v>
      </c>
      <c r="J38" s="21"/>
      <c r="K38" s="6"/>
      <c r="L38" s="6"/>
      <c r="M38" s="6" t="n">
        <v>669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1967.35000000001</v>
      </c>
      <c r="U38" s="21"/>
      <c r="V38" s="2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66491</v>
      </c>
    </row>
    <row r="39" customFormat="false" ht="15" hidden="false" customHeight="false" outlineLevel="0" collapsed="false">
      <c r="B39" s="24" t="s">
        <v>838</v>
      </c>
      <c r="C39" s="24" t="s">
        <v>763</v>
      </c>
      <c r="D39" s="9"/>
      <c r="E39" s="9"/>
      <c r="F39" s="9"/>
      <c r="G39" s="9"/>
      <c r="H39" s="10" t="n">
        <f aca="false">H38+D39-G39</f>
        <v>0</v>
      </c>
      <c r="I39" s="25"/>
      <c r="J39" s="21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1967.35000000001</v>
      </c>
      <c r="U39" s="21"/>
      <c r="V39" s="26" t="n">
        <v>20000</v>
      </c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46491</v>
      </c>
    </row>
    <row r="40" customFormat="false" ht="15" hidden="false" customHeight="false" outlineLevel="0" collapsed="false">
      <c r="B40" s="24" t="s">
        <v>838</v>
      </c>
      <c r="C40" s="24" t="s">
        <v>808</v>
      </c>
      <c r="D40" s="9"/>
      <c r="E40" s="9"/>
      <c r="F40" s="9"/>
      <c r="G40" s="9"/>
      <c r="H40" s="10" t="n">
        <f aca="false">H39+D40-G40</f>
        <v>0</v>
      </c>
      <c r="I40" s="25"/>
      <c r="J40" s="21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1967.35000000001</v>
      </c>
      <c r="U40" s="21"/>
      <c r="V40" s="26" t="n">
        <v>25000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21491</v>
      </c>
    </row>
    <row r="41" customFormat="false" ht="15" hidden="false" customHeight="false" outlineLevel="0" collapsed="false">
      <c r="B41" s="24" t="s">
        <v>838</v>
      </c>
      <c r="C41" s="24" t="s">
        <v>839</v>
      </c>
      <c r="D41" s="9"/>
      <c r="E41" s="9"/>
      <c r="F41" s="9"/>
      <c r="G41" s="9"/>
      <c r="H41" s="10" t="n">
        <f aca="false">H40+D41-G41</f>
        <v>0</v>
      </c>
      <c r="I41" s="25"/>
      <c r="J41" s="21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1967.35000000001</v>
      </c>
      <c r="U41" s="21"/>
      <c r="V41" s="26" t="n">
        <v>20000</v>
      </c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1491</v>
      </c>
    </row>
    <row r="42" customFormat="false" ht="15" hidden="false" customHeight="false" outlineLevel="0" collapsed="false">
      <c r="B42" s="24" t="s">
        <v>840</v>
      </c>
      <c r="C42" s="24" t="s">
        <v>744</v>
      </c>
      <c r="D42" s="9"/>
      <c r="E42" s="9"/>
      <c r="F42" s="9"/>
      <c r="G42" s="9"/>
      <c r="H42" s="10" t="n">
        <f aca="false">H41+D42-G42</f>
        <v>0</v>
      </c>
      <c r="I42" s="25"/>
      <c r="J42" s="21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1967.35000000001</v>
      </c>
      <c r="U42" s="21" t="n">
        <v>0</v>
      </c>
      <c r="V42" s="26"/>
      <c r="W42" s="6"/>
      <c r="X42" s="6"/>
      <c r="Y42" s="6" t="n">
        <v>12487</v>
      </c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13978</v>
      </c>
    </row>
    <row r="43" customFormat="false" ht="15" hidden="false" customHeight="false" outlineLevel="0" collapsed="false">
      <c r="B43" s="24" t="s">
        <v>841</v>
      </c>
      <c r="C43" s="24" t="s">
        <v>842</v>
      </c>
      <c r="D43" s="9"/>
      <c r="E43" s="9"/>
      <c r="F43" s="9"/>
      <c r="G43" s="9"/>
      <c r="H43" s="10" t="n">
        <f aca="false">H42+D43-G43</f>
        <v>0</v>
      </c>
      <c r="I43" s="25"/>
      <c r="J43" s="21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1967.35000000001</v>
      </c>
      <c r="U43" s="21"/>
      <c r="V43" s="26" t="n">
        <v>12500</v>
      </c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1478</v>
      </c>
    </row>
    <row r="44" customFormat="false" ht="15" hidden="false" customHeight="false" outlineLevel="0" collapsed="false">
      <c r="B44" s="24" t="s">
        <v>843</v>
      </c>
      <c r="C44" s="24" t="s">
        <v>744</v>
      </c>
      <c r="D44" s="9"/>
      <c r="E44" s="9"/>
      <c r="F44" s="9"/>
      <c r="G44" s="9"/>
      <c r="H44" s="10" t="n">
        <f aca="false">H43+D44-G44</f>
        <v>0</v>
      </c>
      <c r="I44" s="25" t="n">
        <v>0</v>
      </c>
      <c r="J44" s="21"/>
      <c r="K44" s="6"/>
      <c r="L44" s="6"/>
      <c r="M44" s="6" t="n">
        <v>670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2637.35000000001</v>
      </c>
      <c r="U44" s="21"/>
      <c r="V44" s="2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1478</v>
      </c>
    </row>
    <row r="45" customFormat="false" ht="15" hidden="false" customHeight="false" outlineLevel="0" collapsed="false">
      <c r="B45" s="24" t="s">
        <v>844</v>
      </c>
      <c r="C45" s="24" t="s">
        <v>34</v>
      </c>
      <c r="D45" s="9"/>
      <c r="E45" s="9"/>
      <c r="F45" s="9"/>
      <c r="G45" s="9"/>
      <c r="H45" s="10" t="n">
        <f aca="false">H44+D45-G45</f>
        <v>0</v>
      </c>
      <c r="I45" s="25" t="n">
        <v>0</v>
      </c>
      <c r="J45" s="21"/>
      <c r="K45" s="6"/>
      <c r="L45" s="6" t="n">
        <v>283</v>
      </c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2920.35000000001</v>
      </c>
      <c r="U45" s="21"/>
      <c r="V45" s="26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1478</v>
      </c>
    </row>
    <row r="46" customFormat="false" ht="15" hidden="false" customHeight="false" outlineLevel="0" collapsed="false">
      <c r="B46" s="24" t="s">
        <v>845</v>
      </c>
      <c r="C46" s="24" t="s">
        <v>474</v>
      </c>
      <c r="D46" s="9"/>
      <c r="E46" s="9"/>
      <c r="F46" s="9"/>
      <c r="G46" s="9"/>
      <c r="H46" s="10" t="n">
        <f aca="false">H45+D46-G46</f>
        <v>0</v>
      </c>
      <c r="I46" s="25" t="n">
        <v>0</v>
      </c>
      <c r="J46" s="21" t="n">
        <v>0</v>
      </c>
      <c r="K46" s="6" t="n">
        <v>17</v>
      </c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2903.35000000001</v>
      </c>
      <c r="U46" s="21"/>
      <c r="V46" s="2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1478</v>
      </c>
    </row>
    <row r="47" customFormat="false" ht="15" hidden="false" customHeight="false" outlineLevel="0" collapsed="false">
      <c r="B47" s="24" t="s">
        <v>846</v>
      </c>
      <c r="C47" s="24" t="s">
        <v>744</v>
      </c>
      <c r="D47" s="9"/>
      <c r="E47" s="9"/>
      <c r="F47" s="9"/>
      <c r="G47" s="9"/>
      <c r="H47" s="10" t="n">
        <f aca="false">H46+D47-G47</f>
        <v>0</v>
      </c>
      <c r="I47" s="25"/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2903.35000000001</v>
      </c>
      <c r="U47" s="21" t="n">
        <v>0</v>
      </c>
      <c r="V47" s="26"/>
      <c r="W47" s="6"/>
      <c r="X47" s="6"/>
      <c r="Y47" s="6" t="n">
        <v>3122</v>
      </c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4600</v>
      </c>
    </row>
    <row r="48" customFormat="false" ht="15" hidden="false" customHeight="false" outlineLevel="0" collapsed="false">
      <c r="B48" s="24" t="s">
        <v>847</v>
      </c>
      <c r="C48" s="24" t="s">
        <v>744</v>
      </c>
      <c r="D48" s="9"/>
      <c r="E48" s="9"/>
      <c r="F48" s="9"/>
      <c r="G48" s="9"/>
      <c r="H48" s="10" t="n">
        <f aca="false">H47+D48-G48</f>
        <v>0</v>
      </c>
      <c r="I48" s="25"/>
      <c r="J48" s="21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2903.35000000001</v>
      </c>
      <c r="U48" s="21" t="n">
        <v>0</v>
      </c>
      <c r="V48" s="26"/>
      <c r="W48" s="6"/>
      <c r="X48" s="6"/>
      <c r="Y48" s="6" t="n">
        <v>5231</v>
      </c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9831</v>
      </c>
    </row>
    <row r="49" customFormat="false" ht="15" hidden="false" customHeight="false" outlineLevel="0" collapsed="false">
      <c r="B49" s="24" t="s">
        <v>848</v>
      </c>
      <c r="C49" s="24" t="s">
        <v>744</v>
      </c>
      <c r="D49" s="9"/>
      <c r="E49" s="9"/>
      <c r="F49" s="9"/>
      <c r="G49" s="9"/>
      <c r="H49" s="10" t="n">
        <f aca="false">H48+D49-G49</f>
        <v>0</v>
      </c>
      <c r="I49" s="25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2903.35000000001</v>
      </c>
      <c r="U49" s="21" t="n">
        <v>0</v>
      </c>
      <c r="V49" s="26"/>
      <c r="W49" s="6"/>
      <c r="X49" s="6"/>
      <c r="Y49" s="6" t="n">
        <v>3960</v>
      </c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13791</v>
      </c>
    </row>
    <row r="50" customFormat="false" ht="15" hidden="false" customHeight="false" outlineLevel="0" collapsed="false">
      <c r="B50" s="24" t="s">
        <v>848</v>
      </c>
      <c r="C50" s="24" t="s">
        <v>744</v>
      </c>
      <c r="D50" s="9"/>
      <c r="E50" s="9"/>
      <c r="F50" s="9"/>
      <c r="G50" s="9"/>
      <c r="H50" s="10" t="n">
        <f aca="false">H49+D50-G50</f>
        <v>0</v>
      </c>
      <c r="I50" s="25" t="n">
        <v>0</v>
      </c>
      <c r="J50" s="21"/>
      <c r="K50" s="6"/>
      <c r="L50" s="6"/>
      <c r="M50" s="6" t="n">
        <v>10125</v>
      </c>
      <c r="N50" s="6"/>
      <c r="O50" s="6"/>
      <c r="P50" s="6"/>
      <c r="Q50" s="6"/>
      <c r="R50" s="6"/>
      <c r="S50" s="6"/>
      <c r="T50" s="6" t="n">
        <f aca="false">T49+(I50+L50+M50+P50+Q50+R50)-(J50+K50+N50+O50+S50)</f>
        <v>13028.35</v>
      </c>
      <c r="U50" s="21"/>
      <c r="V50" s="26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13791</v>
      </c>
    </row>
    <row r="51" customFormat="false" ht="15" hidden="false" customHeight="false" outlineLevel="0" collapsed="false">
      <c r="B51" s="24" t="s">
        <v>848</v>
      </c>
      <c r="C51" s="24" t="s">
        <v>744</v>
      </c>
      <c r="D51" s="9"/>
      <c r="E51" s="9"/>
      <c r="F51" s="9"/>
      <c r="G51" s="9"/>
      <c r="H51" s="10" t="n">
        <f aca="false">H50+D51-G51</f>
        <v>0</v>
      </c>
      <c r="I51" s="25" t="n">
        <v>0</v>
      </c>
      <c r="J51" s="21"/>
      <c r="K51" s="6"/>
      <c r="L51" s="6"/>
      <c r="M51" s="6" t="n">
        <v>8100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21128.35</v>
      </c>
      <c r="U51" s="21"/>
      <c r="V51" s="2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13791</v>
      </c>
    </row>
    <row r="52" customFormat="false" ht="15" hidden="false" customHeight="false" outlineLevel="0" collapsed="false">
      <c r="B52" s="24" t="s">
        <v>848</v>
      </c>
      <c r="C52" s="24" t="s">
        <v>744</v>
      </c>
      <c r="D52" s="9"/>
      <c r="E52" s="9"/>
      <c r="F52" s="9"/>
      <c r="G52" s="9"/>
      <c r="H52" s="10" t="n">
        <f aca="false">H51+D52-G52</f>
        <v>0</v>
      </c>
      <c r="I52" s="25" t="n">
        <v>0</v>
      </c>
      <c r="J52" s="21"/>
      <c r="K52" s="6"/>
      <c r="L52" s="6"/>
      <c r="M52" s="6" t="n">
        <v>9085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30213.35</v>
      </c>
      <c r="U52" s="21"/>
      <c r="V52" s="2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13791</v>
      </c>
    </row>
    <row r="53" customFormat="false" ht="15" hidden="false" customHeight="false" outlineLevel="0" collapsed="false">
      <c r="B53" s="24" t="s">
        <v>848</v>
      </c>
      <c r="C53" s="24" t="s">
        <v>744</v>
      </c>
      <c r="D53" s="9"/>
      <c r="E53" s="9"/>
      <c r="F53" s="9"/>
      <c r="G53" s="9"/>
      <c r="H53" s="10" t="n">
        <f aca="false">H52+D53-G53</f>
        <v>0</v>
      </c>
      <c r="I53" s="25" t="n">
        <v>0</v>
      </c>
      <c r="J53" s="21"/>
      <c r="K53" s="6"/>
      <c r="L53" s="6"/>
      <c r="M53" s="6" t="n">
        <v>669</v>
      </c>
      <c r="N53" s="6"/>
      <c r="O53" s="6"/>
      <c r="P53" s="6"/>
      <c r="Q53" s="6"/>
      <c r="R53" s="6"/>
      <c r="S53" s="6"/>
      <c r="T53" s="6" t="n">
        <f aca="false">T52+(I53+L53+M53+P53+Q53+R53)-(J53+K53+N53+O53+S53)</f>
        <v>30882.35</v>
      </c>
      <c r="U53" s="21"/>
      <c r="V53" s="2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13791</v>
      </c>
    </row>
    <row r="54" customFormat="false" ht="15" hidden="false" customHeight="false" outlineLevel="0" collapsed="false">
      <c r="B54" s="24" t="s">
        <v>849</v>
      </c>
      <c r="C54" s="24" t="s">
        <v>830</v>
      </c>
      <c r="D54" s="9"/>
      <c r="E54" s="9"/>
      <c r="F54" s="9"/>
      <c r="G54" s="9"/>
      <c r="H54" s="10" t="n">
        <f aca="false">H53+D54-G54</f>
        <v>0</v>
      </c>
      <c r="I54" s="25"/>
      <c r="J54" s="21" t="n">
        <v>0</v>
      </c>
      <c r="K54" s="6"/>
      <c r="L54" s="6"/>
      <c r="M54" s="6"/>
      <c r="N54" s="6"/>
      <c r="O54" s="6"/>
      <c r="P54" s="6" t="n">
        <v>-29000</v>
      </c>
      <c r="Q54" s="6"/>
      <c r="R54" s="6"/>
      <c r="S54" s="6"/>
      <c r="T54" s="6" t="n">
        <f aca="false">T53+(I54+L54+M54+P54+Q54+R54)-(J54+K54+N54+O54+S54)</f>
        <v>1882.35000000001</v>
      </c>
      <c r="U54" s="21" t="n">
        <v>0</v>
      </c>
      <c r="V54" s="26"/>
      <c r="W54" s="6"/>
      <c r="X54" s="6"/>
      <c r="Y54" s="6"/>
      <c r="Z54" s="6"/>
      <c r="AA54" s="6"/>
      <c r="AB54" s="6" t="n">
        <v>29000</v>
      </c>
      <c r="AC54" s="6"/>
      <c r="AD54" s="6"/>
      <c r="AE54" s="6"/>
      <c r="AF54" s="6" t="n">
        <f aca="false">AF53+(U54+X54+Y54+AB54+AC54+AD54)-(V54+W54+Z54+AA54+AE54)</f>
        <v>42791</v>
      </c>
    </row>
    <row r="55" customFormat="false" ht="15" hidden="false" customHeight="false" outlineLevel="0" collapsed="false">
      <c r="B55" s="24" t="s">
        <v>850</v>
      </c>
      <c r="C55" s="24" t="s">
        <v>763</v>
      </c>
      <c r="D55" s="9"/>
      <c r="E55" s="9"/>
      <c r="F55" s="9"/>
      <c r="G55" s="9"/>
      <c r="H55" s="10" t="n">
        <f aca="false">H54+D55-G55</f>
        <v>0</v>
      </c>
      <c r="I55" s="25"/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1882.35000000001</v>
      </c>
      <c r="U55" s="21"/>
      <c r="V55" s="26" t="n">
        <v>20000</v>
      </c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22791</v>
      </c>
    </row>
    <row r="56" customFormat="false" ht="15" hidden="false" customHeight="false" outlineLevel="0" collapsed="false">
      <c r="B56" s="24" t="s">
        <v>850</v>
      </c>
      <c r="C56" s="24" t="s">
        <v>851</v>
      </c>
      <c r="D56" s="9"/>
      <c r="E56" s="9"/>
      <c r="F56" s="9"/>
      <c r="G56" s="9"/>
      <c r="H56" s="10" t="n">
        <f aca="false">H55+D56-G56</f>
        <v>0</v>
      </c>
      <c r="I56" s="25"/>
      <c r="J56" s="21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1882.35000000001</v>
      </c>
      <c r="U56" s="21"/>
      <c r="V56" s="26" t="n">
        <v>20000</v>
      </c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2791</v>
      </c>
    </row>
    <row r="57" customFormat="false" ht="15" hidden="false" customHeight="false" outlineLevel="0" collapsed="false">
      <c r="B57" s="24" t="s">
        <v>852</v>
      </c>
      <c r="C57" s="24" t="s">
        <v>34</v>
      </c>
      <c r="D57" s="9"/>
      <c r="E57" s="9"/>
      <c r="F57" s="9"/>
      <c r="G57" s="9"/>
      <c r="H57" s="10" t="n">
        <f aca="false">H56+D57-G57</f>
        <v>0</v>
      </c>
      <c r="I57" s="25"/>
      <c r="J57" s="21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1882.35000000001</v>
      </c>
      <c r="U57" s="21" t="n">
        <v>0</v>
      </c>
      <c r="V57" s="26"/>
      <c r="W57" s="6"/>
      <c r="X57" s="6" t="n">
        <v>173</v>
      </c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2964</v>
      </c>
    </row>
    <row r="58" customFormat="false" ht="15" hidden="false" customHeight="false" outlineLevel="0" collapsed="false">
      <c r="B58" s="24" t="s">
        <v>853</v>
      </c>
      <c r="C58" s="24" t="s">
        <v>744</v>
      </c>
      <c r="D58" s="9"/>
      <c r="E58" s="9"/>
      <c r="F58" s="9"/>
      <c r="G58" s="9"/>
      <c r="H58" s="10" t="n">
        <f aca="false">H57+D58-G58</f>
        <v>0</v>
      </c>
      <c r="I58" s="25" t="n">
        <v>0</v>
      </c>
      <c r="J58" s="21"/>
      <c r="K58" s="6"/>
      <c r="L58" s="6"/>
      <c r="M58" s="6" t="n">
        <v>670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2552.35000000001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2964</v>
      </c>
    </row>
    <row r="59" customFormat="false" ht="15" hidden="false" customHeight="false" outlineLevel="0" collapsed="false">
      <c r="B59" s="24" t="s">
        <v>854</v>
      </c>
      <c r="C59" s="24" t="s">
        <v>744</v>
      </c>
      <c r="D59" s="9"/>
      <c r="E59" s="9"/>
      <c r="F59" s="9"/>
      <c r="G59" s="9"/>
      <c r="H59" s="10" t="n">
        <f aca="false">H58+D59-G59</f>
        <v>0</v>
      </c>
      <c r="I59" s="25"/>
      <c r="J59" s="21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2552.35000000001</v>
      </c>
      <c r="U59" s="21" t="n">
        <v>0</v>
      </c>
      <c r="V59" s="26"/>
      <c r="W59" s="6"/>
      <c r="X59" s="6"/>
      <c r="Y59" s="6" t="n">
        <v>12487</v>
      </c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15451</v>
      </c>
    </row>
    <row r="60" customFormat="false" ht="15" hidden="false" customHeight="false" outlineLevel="0" collapsed="false">
      <c r="B60" s="24" t="s">
        <v>855</v>
      </c>
      <c r="C60" s="24" t="s">
        <v>744</v>
      </c>
      <c r="D60" s="9"/>
      <c r="E60" s="9"/>
      <c r="F60" s="9"/>
      <c r="G60" s="9"/>
      <c r="H60" s="10" t="n">
        <f aca="false">H59+D60-G60</f>
        <v>0</v>
      </c>
      <c r="I60" s="25" t="n">
        <v>0</v>
      </c>
      <c r="J60" s="21"/>
      <c r="K60" s="6"/>
      <c r="L60" s="6"/>
      <c r="M60" s="6" t="n">
        <v>669</v>
      </c>
      <c r="N60" s="6"/>
      <c r="O60" s="6"/>
      <c r="P60" s="6"/>
      <c r="Q60" s="6"/>
      <c r="R60" s="6"/>
      <c r="S60" s="6"/>
      <c r="T60" s="6" t="n">
        <f aca="false">T59+(I60+L60+M60+P60+Q60+R60)-(J60+K60+N60+O60+S60)</f>
        <v>3221.35000000001</v>
      </c>
      <c r="U60" s="21"/>
      <c r="V60" s="2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15451</v>
      </c>
    </row>
    <row r="61" customFormat="false" ht="15" hidden="false" customHeight="false" outlineLevel="0" collapsed="false">
      <c r="B61" s="24" t="s">
        <v>856</v>
      </c>
      <c r="C61" s="24" t="s">
        <v>34</v>
      </c>
      <c r="D61" s="9"/>
      <c r="E61" s="9"/>
      <c r="F61" s="9"/>
      <c r="G61" s="9"/>
      <c r="H61" s="10" t="n">
        <f aca="false">H60+D61-G61</f>
        <v>0</v>
      </c>
      <c r="I61" s="25" t="n">
        <v>0</v>
      </c>
      <c r="J61" s="21"/>
      <c r="K61" s="6"/>
      <c r="L61" s="6" t="n">
        <v>34</v>
      </c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3255.35000000001</v>
      </c>
      <c r="U61" s="21"/>
      <c r="V61" s="26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15451</v>
      </c>
    </row>
    <row r="62" customFormat="false" ht="15" hidden="false" customHeight="false" outlineLevel="0" collapsed="false">
      <c r="B62" s="24" t="s">
        <v>857</v>
      </c>
      <c r="C62" s="24" t="s">
        <v>811</v>
      </c>
      <c r="D62" s="9"/>
      <c r="E62" s="9"/>
      <c r="F62" s="9"/>
      <c r="G62" s="9"/>
      <c r="H62" s="10" t="n">
        <f aca="false">H61+D62-G62</f>
        <v>0</v>
      </c>
      <c r="I62" s="25"/>
      <c r="J62" s="21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3255.35000000001</v>
      </c>
      <c r="U62" s="21" t="n">
        <v>0</v>
      </c>
      <c r="V62" s="26"/>
      <c r="W62" s="6"/>
      <c r="X62" s="6"/>
      <c r="Y62" s="6"/>
      <c r="Z62" s="6"/>
      <c r="AA62" s="6"/>
      <c r="AB62" s="6"/>
      <c r="AC62" s="6" t="n">
        <v>13300</v>
      </c>
      <c r="AD62" s="6"/>
      <c r="AE62" s="6"/>
      <c r="AF62" s="6" t="n">
        <f aca="false">AF61+(U62+X62+Y62+AB62+AC62+AD62)-(V62+W62+Z62+AA62+AE62)</f>
        <v>28751</v>
      </c>
    </row>
    <row r="63" customFormat="false" ht="15" hidden="false" customHeight="false" outlineLevel="0" collapsed="false">
      <c r="B63" s="24" t="s">
        <v>858</v>
      </c>
      <c r="C63" s="24" t="s">
        <v>859</v>
      </c>
      <c r="D63" s="9"/>
      <c r="E63" s="9"/>
      <c r="F63" s="9"/>
      <c r="G63" s="9"/>
      <c r="H63" s="10" t="n">
        <f aca="false">H62+D63-G63</f>
        <v>0</v>
      </c>
      <c r="I63" s="25"/>
      <c r="J63" s="21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3255.35000000001</v>
      </c>
      <c r="U63" s="21" t="n">
        <v>25000</v>
      </c>
      <c r="V63" s="2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53751</v>
      </c>
    </row>
    <row r="64" customFormat="false" ht="15" hidden="false" customHeight="false" outlineLevel="0" collapsed="false">
      <c r="B64" s="24" t="s">
        <v>860</v>
      </c>
      <c r="C64" s="24" t="s">
        <v>861</v>
      </c>
      <c r="D64" s="9"/>
      <c r="E64" s="9"/>
      <c r="F64" s="9"/>
      <c r="G64" s="9"/>
      <c r="H64" s="10" t="n">
        <f aca="false">H63+D64-G64</f>
        <v>0</v>
      </c>
      <c r="I64" s="25"/>
      <c r="J64" s="21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3255.35000000001</v>
      </c>
      <c r="U64" s="21"/>
      <c r="V64" s="26" t="n">
        <v>20000</v>
      </c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33751</v>
      </c>
    </row>
    <row r="65" customFormat="false" ht="15" hidden="false" customHeight="false" outlineLevel="0" collapsed="false">
      <c r="B65" s="24" t="s">
        <v>862</v>
      </c>
      <c r="C65" s="24" t="s">
        <v>863</v>
      </c>
      <c r="D65" s="9"/>
      <c r="E65" s="9"/>
      <c r="F65" s="9"/>
      <c r="G65" s="9"/>
      <c r="H65" s="10" t="n">
        <f aca="false">H64+D65-G65</f>
        <v>0</v>
      </c>
      <c r="I65" s="25"/>
      <c r="J65" s="21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3255.35000000001</v>
      </c>
      <c r="U65" s="21"/>
      <c r="V65" s="26" t="n">
        <v>20000</v>
      </c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13751</v>
      </c>
    </row>
    <row r="66" customFormat="false" ht="15" hidden="false" customHeight="false" outlineLevel="0" collapsed="false">
      <c r="B66" s="24" t="s">
        <v>864</v>
      </c>
      <c r="C66" s="24" t="s">
        <v>474</v>
      </c>
      <c r="D66" s="9"/>
      <c r="E66" s="9"/>
      <c r="F66" s="9"/>
      <c r="G66" s="9"/>
      <c r="H66" s="10" t="n">
        <f aca="false">H65+D66-G66</f>
        <v>0</v>
      </c>
      <c r="I66" s="25"/>
      <c r="J66" s="21" t="n">
        <v>0</v>
      </c>
      <c r="K66" s="6" t="n">
        <v>17</v>
      </c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3238.35000000001</v>
      </c>
      <c r="U66" s="21"/>
      <c r="V66" s="2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13751</v>
      </c>
    </row>
    <row r="67" customFormat="false" ht="15" hidden="false" customHeight="false" outlineLevel="0" collapsed="false">
      <c r="B67" s="24" t="s">
        <v>864</v>
      </c>
      <c r="C67" s="24" t="s">
        <v>744</v>
      </c>
      <c r="D67" s="9"/>
      <c r="E67" s="9"/>
      <c r="F67" s="9"/>
      <c r="G67" s="9"/>
      <c r="H67" s="10" t="n">
        <f aca="false">H66+D67-G67</f>
        <v>0</v>
      </c>
      <c r="I67" s="25"/>
      <c r="J67" s="21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3238.35000000001</v>
      </c>
      <c r="U67" s="21" t="n">
        <v>0</v>
      </c>
      <c r="V67" s="26"/>
      <c r="W67" s="6"/>
      <c r="X67" s="6"/>
      <c r="Y67" s="6" t="n">
        <v>2447</v>
      </c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16198</v>
      </c>
    </row>
    <row r="68" customFormat="false" ht="15" hidden="false" customHeight="false" outlineLevel="0" collapsed="false">
      <c r="B68" s="24" t="s">
        <v>865</v>
      </c>
      <c r="C68" s="24" t="s">
        <v>34</v>
      </c>
      <c r="D68" s="9"/>
      <c r="E68" s="9"/>
      <c r="F68" s="9"/>
      <c r="G68" s="9"/>
      <c r="H68" s="10" t="n">
        <f aca="false">H67+D68-G68</f>
        <v>0</v>
      </c>
      <c r="I68" s="25"/>
      <c r="J68" s="21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3238.35000000001</v>
      </c>
      <c r="U68" s="21" t="n">
        <v>0</v>
      </c>
      <c r="V68" s="26"/>
      <c r="W68" s="6"/>
      <c r="X68" s="6" t="n">
        <v>86</v>
      </c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16284</v>
      </c>
    </row>
    <row r="69" customFormat="false" ht="15" hidden="false" customHeight="false" outlineLevel="0" collapsed="false">
      <c r="B69" s="24" t="s">
        <v>866</v>
      </c>
      <c r="C69" s="24" t="s">
        <v>744</v>
      </c>
      <c r="D69" s="9"/>
      <c r="E69" s="9"/>
      <c r="F69" s="9"/>
      <c r="G69" s="9"/>
      <c r="H69" s="10" t="n">
        <f aca="false">H68+D69-G69</f>
        <v>0</v>
      </c>
      <c r="I69" s="25"/>
      <c r="J69" s="21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3238.35000000001</v>
      </c>
      <c r="U69" s="21" t="n">
        <v>0</v>
      </c>
      <c r="V69" s="26"/>
      <c r="W69" s="6"/>
      <c r="X69" s="6"/>
      <c r="Y69" s="6" t="n">
        <v>5231</v>
      </c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21515</v>
      </c>
    </row>
    <row r="70" customFormat="false" ht="15" hidden="false" customHeight="false" outlineLevel="0" collapsed="false">
      <c r="B70" s="24" t="s">
        <v>867</v>
      </c>
      <c r="C70" s="24" t="s">
        <v>744</v>
      </c>
      <c r="D70" s="9"/>
      <c r="E70" s="9"/>
      <c r="F70" s="9"/>
      <c r="G70" s="9"/>
      <c r="H70" s="10" t="n">
        <f aca="false">H69+D70-G70</f>
        <v>0</v>
      </c>
      <c r="I70" s="25"/>
      <c r="J70" s="21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3238.35000000001</v>
      </c>
      <c r="U70" s="21" t="n">
        <v>0</v>
      </c>
      <c r="V70" s="26"/>
      <c r="W70" s="6"/>
      <c r="X70" s="6"/>
      <c r="Y70" s="6" t="n">
        <v>3960</v>
      </c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25475</v>
      </c>
    </row>
    <row r="71" customFormat="false" ht="15" hidden="false" customHeight="false" outlineLevel="0" collapsed="false">
      <c r="B71" s="24" t="s">
        <v>867</v>
      </c>
      <c r="C71" s="24" t="s">
        <v>744</v>
      </c>
      <c r="D71" s="9"/>
      <c r="E71" s="9"/>
      <c r="F71" s="9"/>
      <c r="G71" s="9"/>
      <c r="H71" s="10" t="n">
        <f aca="false">H70+D71-G71</f>
        <v>0</v>
      </c>
      <c r="I71" s="25" t="n">
        <v>0</v>
      </c>
      <c r="J71" s="21"/>
      <c r="K71" s="6"/>
      <c r="L71" s="6"/>
      <c r="M71" s="6" t="n">
        <v>10125</v>
      </c>
      <c r="N71" s="6"/>
      <c r="O71" s="6"/>
      <c r="P71" s="6"/>
      <c r="Q71" s="6"/>
      <c r="R71" s="6"/>
      <c r="S71" s="6"/>
      <c r="T71" s="6" t="n">
        <f aca="false">T70+(I71+L71+M71+P71+Q71+R71)-(J71+K71+N71+O71+S71)</f>
        <v>13363.35</v>
      </c>
      <c r="U71" s="21"/>
      <c r="V71" s="2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25475</v>
      </c>
    </row>
    <row r="72" customFormat="false" ht="15" hidden="false" customHeight="false" outlineLevel="0" collapsed="false">
      <c r="B72" s="24" t="s">
        <v>867</v>
      </c>
      <c r="C72" s="24" t="s">
        <v>744</v>
      </c>
      <c r="D72" s="9"/>
      <c r="E72" s="9"/>
      <c r="F72" s="9"/>
      <c r="G72" s="9"/>
      <c r="H72" s="10" t="n">
        <f aca="false">H71+D72-G72</f>
        <v>0</v>
      </c>
      <c r="I72" s="25" t="n">
        <v>0</v>
      </c>
      <c r="J72" s="21"/>
      <c r="K72" s="6"/>
      <c r="L72" s="6"/>
      <c r="M72" s="6" t="n">
        <v>8100</v>
      </c>
      <c r="N72" s="6"/>
      <c r="O72" s="6"/>
      <c r="P72" s="6"/>
      <c r="Q72" s="6"/>
      <c r="R72" s="6"/>
      <c r="S72" s="6"/>
      <c r="T72" s="6" t="n">
        <f aca="false">T71+(I72+L72+M72+P72+Q72+R72)-(J72+K72+N72+O72+S72)</f>
        <v>21463.35</v>
      </c>
      <c r="U72" s="21"/>
      <c r="V72" s="2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25475</v>
      </c>
    </row>
    <row r="73" customFormat="false" ht="15" hidden="false" customHeight="false" outlineLevel="0" collapsed="false">
      <c r="B73" s="24" t="s">
        <v>867</v>
      </c>
      <c r="C73" s="24" t="s">
        <v>744</v>
      </c>
      <c r="D73" s="9"/>
      <c r="E73" s="9"/>
      <c r="F73" s="9"/>
      <c r="G73" s="9"/>
      <c r="H73" s="10" t="n">
        <f aca="false">H72+D73-G73</f>
        <v>0</v>
      </c>
      <c r="I73" s="25" t="n">
        <v>0</v>
      </c>
      <c r="J73" s="21"/>
      <c r="K73" s="6"/>
      <c r="L73" s="6"/>
      <c r="M73" s="6" t="n">
        <v>9085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30548.35</v>
      </c>
      <c r="U73" s="21"/>
      <c r="V73" s="2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25475</v>
      </c>
    </row>
    <row r="74" customFormat="false" ht="15" hidden="false" customHeight="false" outlineLevel="0" collapsed="false">
      <c r="B74" s="24" t="s">
        <v>867</v>
      </c>
      <c r="C74" s="24" t="s">
        <v>744</v>
      </c>
      <c r="D74" s="9"/>
      <c r="E74" s="9"/>
      <c r="F74" s="9"/>
      <c r="G74" s="9"/>
      <c r="H74" s="10" t="n">
        <f aca="false">H73+D74-G74</f>
        <v>0</v>
      </c>
      <c r="I74" s="25" t="n">
        <v>0</v>
      </c>
      <c r="J74" s="21"/>
      <c r="K74" s="6"/>
      <c r="L74" s="6"/>
      <c r="M74" s="6" t="n">
        <v>669</v>
      </c>
      <c r="N74" s="6"/>
      <c r="O74" s="6"/>
      <c r="P74" s="6"/>
      <c r="Q74" s="6"/>
      <c r="R74" s="6"/>
      <c r="S74" s="6"/>
      <c r="T74" s="6" t="n">
        <f aca="false">T73+(I74+L74+M74+P74+Q74+R74)-(J74+K74+N74+O74+S74)</f>
        <v>31217.35</v>
      </c>
      <c r="U74" s="21"/>
      <c r="V74" s="2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25475</v>
      </c>
    </row>
    <row r="75" customFormat="false" ht="15" hidden="false" customHeight="false" outlineLevel="0" collapsed="false">
      <c r="B75" s="24" t="s">
        <v>868</v>
      </c>
      <c r="C75" s="24" t="s">
        <v>859</v>
      </c>
      <c r="D75" s="9"/>
      <c r="E75" s="9"/>
      <c r="F75" s="9"/>
      <c r="G75" s="9"/>
      <c r="H75" s="10" t="n">
        <f aca="false">H74+D75-G75</f>
        <v>0</v>
      </c>
      <c r="I75" s="25"/>
      <c r="J75" s="21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31217.35</v>
      </c>
      <c r="U75" s="21" t="n">
        <v>20000</v>
      </c>
      <c r="V75" s="2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45475</v>
      </c>
    </row>
    <row r="76" customFormat="false" ht="15" hidden="false" customHeight="false" outlineLevel="0" collapsed="false">
      <c r="B76" s="24" t="s">
        <v>869</v>
      </c>
      <c r="C76" s="24" t="s">
        <v>174</v>
      </c>
      <c r="D76" s="9"/>
      <c r="E76" s="9"/>
      <c r="F76" s="9"/>
      <c r="G76" s="9"/>
      <c r="H76" s="10" t="n">
        <f aca="false">H75+D76-G76</f>
        <v>0</v>
      </c>
      <c r="I76" s="25"/>
      <c r="J76" s="21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31217.35</v>
      </c>
      <c r="U76" s="21" t="n">
        <v>25000</v>
      </c>
      <c r="V76" s="2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70475</v>
      </c>
    </row>
    <row r="77" customFormat="false" ht="15" hidden="false" customHeight="false" outlineLevel="0" collapsed="false">
      <c r="B77" s="24" t="s">
        <v>870</v>
      </c>
      <c r="C77" s="24" t="s">
        <v>871</v>
      </c>
      <c r="D77" s="9"/>
      <c r="E77" s="9"/>
      <c r="F77" s="9"/>
      <c r="G77" s="9"/>
      <c r="H77" s="10" t="n">
        <f aca="false">H76+D77-G77</f>
        <v>0</v>
      </c>
      <c r="I77" s="25"/>
      <c r="J77" s="21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31217.35</v>
      </c>
      <c r="U77" s="21"/>
      <c r="V77" s="26" t="n">
        <v>20000</v>
      </c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50475</v>
      </c>
    </row>
    <row r="78" customFormat="false" ht="15" hidden="false" customHeight="false" outlineLevel="0" collapsed="false">
      <c r="B78" s="24" t="s">
        <v>872</v>
      </c>
      <c r="C78" s="24" t="s">
        <v>744</v>
      </c>
      <c r="D78" s="9"/>
      <c r="E78" s="9"/>
      <c r="F78" s="9"/>
      <c r="G78" s="9"/>
      <c r="H78" s="10" t="n">
        <f aca="false">H77+D78-G78</f>
        <v>0</v>
      </c>
      <c r="I78" s="25" t="n">
        <v>0</v>
      </c>
      <c r="J78" s="21"/>
      <c r="K78" s="6"/>
      <c r="L78" s="6"/>
      <c r="M78" s="6" t="n">
        <v>670</v>
      </c>
      <c r="N78" s="6"/>
      <c r="O78" s="6"/>
      <c r="P78" s="6"/>
      <c r="Q78" s="6"/>
      <c r="R78" s="6"/>
      <c r="S78" s="6"/>
      <c r="T78" s="6" t="n">
        <f aca="false">T77+(I78+L78+M78+P78+Q78+R78)-(J78+K78+N78+O78+S78)</f>
        <v>31887.35</v>
      </c>
      <c r="U78" s="21"/>
      <c r="V78" s="2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50475</v>
      </c>
    </row>
    <row r="79" customFormat="false" ht="15" hidden="false" customHeight="false" outlineLevel="0" collapsed="false">
      <c r="B79" s="24" t="s">
        <v>873</v>
      </c>
      <c r="C79" s="24" t="s">
        <v>744</v>
      </c>
      <c r="D79" s="9"/>
      <c r="E79" s="9"/>
      <c r="F79" s="9"/>
      <c r="G79" s="9"/>
      <c r="H79" s="10" t="n">
        <f aca="false">H78+D79-G79</f>
        <v>0</v>
      </c>
      <c r="I79" s="25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31887.35</v>
      </c>
      <c r="U79" s="21" t="n">
        <v>0</v>
      </c>
      <c r="V79" s="26"/>
      <c r="W79" s="6"/>
      <c r="X79" s="6"/>
      <c r="Y79" s="6" t="n">
        <v>12487</v>
      </c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62962</v>
      </c>
    </row>
    <row r="80" customFormat="false" ht="15" hidden="false" customHeight="false" outlineLevel="0" collapsed="false">
      <c r="B80" s="24" t="s">
        <v>874</v>
      </c>
      <c r="C80" s="24" t="s">
        <v>798</v>
      </c>
      <c r="D80" s="9"/>
      <c r="E80" s="9"/>
      <c r="F80" s="9"/>
      <c r="G80" s="9"/>
      <c r="H80" s="10" t="n">
        <f aca="false">H79+D80-G80</f>
        <v>0</v>
      </c>
      <c r="I80" s="25"/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31887.35</v>
      </c>
      <c r="U80" s="21"/>
      <c r="V80" s="26" t="n">
        <v>5000</v>
      </c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57962</v>
      </c>
    </row>
    <row r="81" customFormat="false" ht="15" hidden="false" customHeight="false" outlineLevel="0" collapsed="false">
      <c r="B81" s="24" t="s">
        <v>875</v>
      </c>
      <c r="C81" s="24" t="s">
        <v>744</v>
      </c>
      <c r="D81" s="9"/>
      <c r="E81" s="9"/>
      <c r="F81" s="9"/>
      <c r="G81" s="9"/>
      <c r="H81" s="10" t="n">
        <f aca="false">H80+D81-G81</f>
        <v>0</v>
      </c>
      <c r="I81" s="25" t="n">
        <v>0</v>
      </c>
      <c r="J81" s="21"/>
      <c r="K81" s="6"/>
      <c r="L81" s="6"/>
      <c r="M81" s="6" t="n">
        <v>669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32556.35</v>
      </c>
      <c r="U81" s="21"/>
      <c r="V81" s="2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57962</v>
      </c>
    </row>
    <row r="82" customFormat="false" ht="15" hidden="false" customHeight="false" outlineLevel="0" collapsed="false">
      <c r="B82" s="24" t="s">
        <v>876</v>
      </c>
      <c r="C82" s="24" t="s">
        <v>809</v>
      </c>
      <c r="D82" s="9"/>
      <c r="E82" s="9"/>
      <c r="F82" s="9"/>
      <c r="G82" s="9"/>
      <c r="H82" s="10" t="n">
        <f aca="false">H81+D82-G82</f>
        <v>0</v>
      </c>
      <c r="I82" s="25"/>
      <c r="J82" s="21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32556.35</v>
      </c>
      <c r="U82" s="21"/>
      <c r="V82" s="26" t="n">
        <v>25000</v>
      </c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32962</v>
      </c>
    </row>
    <row r="83" customFormat="false" ht="15" hidden="false" customHeight="false" outlineLevel="0" collapsed="false">
      <c r="B83" s="24" t="s">
        <v>877</v>
      </c>
      <c r="C83" s="24" t="s">
        <v>878</v>
      </c>
      <c r="D83" s="9"/>
      <c r="E83" s="9"/>
      <c r="F83" s="9"/>
      <c r="G83" s="9"/>
      <c r="H83" s="10" t="n">
        <f aca="false">H82+D83-G83</f>
        <v>0</v>
      </c>
      <c r="I83" s="25"/>
      <c r="J83" s="21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32556.35</v>
      </c>
      <c r="U83" s="21"/>
      <c r="V83" s="26" t="n">
        <v>30000</v>
      </c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2962</v>
      </c>
    </row>
    <row r="84" customFormat="false" ht="15" hidden="false" customHeight="false" outlineLevel="0" collapsed="false">
      <c r="B84" s="24" t="s">
        <v>879</v>
      </c>
      <c r="C84" s="24" t="s">
        <v>744</v>
      </c>
      <c r="D84" s="9"/>
      <c r="E84" s="9"/>
      <c r="F84" s="9"/>
      <c r="G84" s="9"/>
      <c r="H84" s="10" t="n">
        <f aca="false">H83+D84-G84</f>
        <v>0</v>
      </c>
      <c r="I84" s="25" t="n">
        <v>0</v>
      </c>
      <c r="J84" s="21" t="n">
        <v>0</v>
      </c>
      <c r="K84" s="6"/>
      <c r="L84" s="6"/>
      <c r="M84" s="6" t="n">
        <v>218</v>
      </c>
      <c r="N84" s="6"/>
      <c r="O84" s="6"/>
      <c r="P84" s="6"/>
      <c r="Q84" s="6"/>
      <c r="R84" s="6"/>
      <c r="S84" s="6"/>
      <c r="T84" s="6" t="n">
        <f aca="false">T83+(I84+L84+M84+P84+Q84+R84)-(J84+K84+N84+O84+S84)</f>
        <v>32774.35</v>
      </c>
      <c r="U84" s="9"/>
      <c r="V84" s="9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2962</v>
      </c>
    </row>
    <row r="85" customFormat="false" ht="15" hidden="false" customHeight="false" outlineLevel="0" collapsed="false">
      <c r="B85" s="24" t="s">
        <v>880</v>
      </c>
      <c r="C85" s="24" t="s">
        <v>745</v>
      </c>
      <c r="D85" s="9"/>
      <c r="E85" s="9"/>
      <c r="F85" s="9"/>
      <c r="G85" s="9"/>
      <c r="H85" s="10" t="n">
        <f aca="false">H84+D85-G85</f>
        <v>0</v>
      </c>
      <c r="I85" s="25" t="n">
        <v>0</v>
      </c>
      <c r="J85" s="21" t="n">
        <v>0</v>
      </c>
      <c r="K85" s="6" t="n">
        <v>17</v>
      </c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32757.35</v>
      </c>
      <c r="U85" s="9"/>
      <c r="V85" s="9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2962</v>
      </c>
    </row>
    <row r="86" customFormat="false" ht="15" hidden="false" customHeight="false" outlineLevel="0" collapsed="false">
      <c r="B86" s="24" t="s">
        <v>881</v>
      </c>
      <c r="C86" s="24" t="s">
        <v>744</v>
      </c>
      <c r="D86" s="9"/>
      <c r="E86" s="9"/>
      <c r="F86" s="9"/>
      <c r="G86" s="9"/>
      <c r="H86" s="10" t="n">
        <f aca="false">H85+D86-G86</f>
        <v>0</v>
      </c>
      <c r="I86" s="25" t="n">
        <v>0</v>
      </c>
      <c r="J86" s="21"/>
      <c r="K86" s="6"/>
      <c r="L86" s="6"/>
      <c r="M86" s="6" t="n">
        <v>4189</v>
      </c>
      <c r="N86" s="6"/>
      <c r="O86" s="6"/>
      <c r="P86" s="6"/>
      <c r="Q86" s="6"/>
      <c r="R86" s="6"/>
      <c r="S86" s="6"/>
      <c r="T86" s="6" t="n">
        <f aca="false">T85+(I86+L86+M86+P86+Q86+R86)-(J86+K86+N86+O86+S86)</f>
        <v>36946.35</v>
      </c>
      <c r="U86" s="21" t="n">
        <v>0</v>
      </c>
      <c r="V86" s="26"/>
      <c r="W86" s="6"/>
      <c r="X86" s="6"/>
      <c r="Y86" s="6" t="n">
        <v>2575</v>
      </c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5537</v>
      </c>
    </row>
    <row r="87" customFormat="false" ht="15" hidden="false" customHeight="false" outlineLevel="0" collapsed="false">
      <c r="B87" s="24" t="s">
        <v>881</v>
      </c>
      <c r="C87" s="24" t="s">
        <v>882</v>
      </c>
      <c r="D87" s="9"/>
      <c r="E87" s="9"/>
      <c r="F87" s="9"/>
      <c r="G87" s="9"/>
      <c r="H87" s="10" t="n">
        <f aca="false">H86+D87-G87</f>
        <v>0</v>
      </c>
      <c r="I87" s="25" t="n">
        <v>0</v>
      </c>
      <c r="J87" s="21" t="n">
        <v>0</v>
      </c>
      <c r="K87" s="6"/>
      <c r="L87" s="6"/>
      <c r="M87" s="6"/>
      <c r="N87" s="6"/>
      <c r="O87" s="6"/>
      <c r="P87" s="6"/>
      <c r="Q87" s="6"/>
      <c r="R87" s="6" t="n">
        <v>35000</v>
      </c>
      <c r="S87" s="6" t="n">
        <v>39189</v>
      </c>
      <c r="T87" s="6" t="n">
        <f aca="false">T86+(I87+L87+M87+P87+Q87+R87)-(J87+K87+N87+O87+S87)</f>
        <v>32757.35</v>
      </c>
      <c r="U87" s="21" t="n">
        <v>0</v>
      </c>
      <c r="V87" s="26" t="n">
        <v>0</v>
      </c>
      <c r="W87" s="6"/>
      <c r="X87" s="6"/>
      <c r="Y87" s="6"/>
      <c r="Z87" s="6"/>
      <c r="AA87" s="6"/>
      <c r="AB87" s="6"/>
      <c r="AC87" s="6"/>
      <c r="AD87" s="6" t="n">
        <v>50000</v>
      </c>
      <c r="AE87" s="6" t="n">
        <v>52575</v>
      </c>
      <c r="AF87" s="6" t="n">
        <f aca="false">AF86+(U87+X87+Y87+AB87+AC87+AD87)-(V87+W87+Z87+AA87+AE87)</f>
        <v>2962</v>
      </c>
    </row>
    <row r="88" customFormat="false" ht="15" hidden="false" customHeight="false" outlineLevel="0" collapsed="false">
      <c r="B88" s="24" t="s">
        <v>881</v>
      </c>
      <c r="C88" s="24" t="s">
        <v>744</v>
      </c>
      <c r="D88" s="9"/>
      <c r="E88" s="9"/>
      <c r="F88" s="9"/>
      <c r="G88" s="9"/>
      <c r="H88" s="10" t="n">
        <f aca="false">H87+D88-G88</f>
        <v>0</v>
      </c>
      <c r="I88" s="25"/>
      <c r="J88" s="21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32757.35</v>
      </c>
      <c r="U88" s="21" t="n">
        <v>0</v>
      </c>
      <c r="V88" s="26"/>
      <c r="W88" s="6"/>
      <c r="X88" s="6"/>
      <c r="Y88" s="6" t="n">
        <v>2500</v>
      </c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5462</v>
      </c>
    </row>
    <row r="89" customFormat="false" ht="15" hidden="false" customHeight="false" outlineLevel="0" collapsed="false">
      <c r="B89" s="24" t="s">
        <v>881</v>
      </c>
      <c r="C89" s="24" t="s">
        <v>882</v>
      </c>
      <c r="D89" s="9"/>
      <c r="E89" s="9"/>
      <c r="F89" s="9"/>
      <c r="G89" s="9"/>
      <c r="H89" s="10" t="n">
        <f aca="false">H88+D89-G89</f>
        <v>0</v>
      </c>
      <c r="I89" s="25"/>
      <c r="J89" s="21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32757.35</v>
      </c>
      <c r="U89" s="21" t="n">
        <v>0</v>
      </c>
      <c r="V89" s="26" t="n">
        <v>0</v>
      </c>
      <c r="W89" s="6"/>
      <c r="X89" s="6"/>
      <c r="Y89" s="6"/>
      <c r="Z89" s="6"/>
      <c r="AA89" s="6"/>
      <c r="AB89" s="6"/>
      <c r="AC89" s="6"/>
      <c r="AD89" s="6" t="n">
        <v>50000</v>
      </c>
      <c r="AE89" s="6" t="n">
        <v>52500</v>
      </c>
      <c r="AF89" s="6" t="n">
        <f aca="false">AF88+(U89+X89+Y89+AB89+AC89+AD89)-(V89+W89+Z89+AA89+AE89)</f>
        <v>2962</v>
      </c>
    </row>
    <row r="90" customFormat="false" ht="15" hidden="false" customHeight="false" outlineLevel="0" collapsed="false">
      <c r="B90" s="24" t="s">
        <v>881</v>
      </c>
      <c r="C90" s="24" t="s">
        <v>744</v>
      </c>
      <c r="D90" s="9"/>
      <c r="E90" s="9"/>
      <c r="F90" s="9"/>
      <c r="G90" s="9"/>
      <c r="H90" s="10" t="n">
        <f aca="false">H89+D90-G90</f>
        <v>0</v>
      </c>
      <c r="I90" s="25"/>
      <c r="J90" s="21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32757.35</v>
      </c>
      <c r="U90" s="21" t="n">
        <v>0</v>
      </c>
      <c r="V90" s="26"/>
      <c r="W90" s="6"/>
      <c r="X90" s="6"/>
      <c r="Y90" s="6" t="n">
        <v>3863</v>
      </c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6825</v>
      </c>
    </row>
    <row r="91" customFormat="false" ht="15" hidden="false" customHeight="false" outlineLevel="0" collapsed="false">
      <c r="B91" s="24" t="s">
        <v>881</v>
      </c>
      <c r="C91" s="24" t="s">
        <v>882</v>
      </c>
      <c r="D91" s="9"/>
      <c r="E91" s="9"/>
      <c r="F91" s="9"/>
      <c r="G91" s="9"/>
      <c r="H91" s="10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32757.35</v>
      </c>
      <c r="U91" s="21" t="n">
        <v>0</v>
      </c>
      <c r="V91" s="26" t="n">
        <v>0</v>
      </c>
      <c r="W91" s="6"/>
      <c r="X91" s="6"/>
      <c r="Y91" s="6"/>
      <c r="Z91" s="6"/>
      <c r="AA91" s="6"/>
      <c r="AB91" s="6"/>
      <c r="AC91" s="6"/>
      <c r="AD91" s="6" t="n">
        <v>75000</v>
      </c>
      <c r="AE91" s="6" t="n">
        <v>78863</v>
      </c>
      <c r="AF91" s="6" t="n">
        <f aca="false">AF90+(U91+X91+Y91+AB91+AC91+AD91)-(V91+W91+Z91+AA91+AE91)</f>
        <v>2962</v>
      </c>
    </row>
    <row r="92" customFormat="false" ht="15" hidden="false" customHeight="false" outlineLevel="0" collapsed="false">
      <c r="B92" s="24" t="s">
        <v>881</v>
      </c>
      <c r="C92" s="24" t="s">
        <v>744</v>
      </c>
      <c r="D92" s="9"/>
      <c r="E92" s="9"/>
      <c r="F92" s="9"/>
      <c r="G92" s="9"/>
      <c r="H92" s="10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32757.35</v>
      </c>
      <c r="U92" s="21" t="n">
        <v>0</v>
      </c>
      <c r="V92" s="26"/>
      <c r="W92" s="6"/>
      <c r="X92" s="6"/>
      <c r="Y92" s="6" t="n">
        <v>2500</v>
      </c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5462</v>
      </c>
    </row>
    <row r="93" customFormat="false" ht="15" hidden="false" customHeight="false" outlineLevel="0" collapsed="false">
      <c r="B93" s="24" t="s">
        <v>881</v>
      </c>
      <c r="C93" s="24" t="s">
        <v>882</v>
      </c>
      <c r="D93" s="9"/>
      <c r="E93" s="9"/>
      <c r="F93" s="9"/>
      <c r="G93" s="9"/>
      <c r="H93" s="10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32757.35</v>
      </c>
      <c r="U93" s="21" t="n">
        <v>0</v>
      </c>
      <c r="V93" s="26" t="n">
        <v>0</v>
      </c>
      <c r="W93" s="6"/>
      <c r="X93" s="6"/>
      <c r="Y93" s="6"/>
      <c r="Z93" s="6"/>
      <c r="AA93" s="6"/>
      <c r="AB93" s="6"/>
      <c r="AC93" s="6"/>
      <c r="AD93" s="6" t="n">
        <v>50000</v>
      </c>
      <c r="AE93" s="6" t="n">
        <v>52500</v>
      </c>
      <c r="AF93" s="6" t="n">
        <f aca="false">AF92+(U93+X93+Y93+AB93+AC93+AD93)-(V93+W93+Z93+AA93+AE93)</f>
        <v>2962</v>
      </c>
    </row>
    <row r="94" customFormat="false" ht="15" hidden="false" customHeight="false" outlineLevel="0" collapsed="false">
      <c r="B94" s="24" t="s">
        <v>881</v>
      </c>
      <c r="C94" s="24" t="s">
        <v>744</v>
      </c>
      <c r="D94" s="9"/>
      <c r="E94" s="9"/>
      <c r="F94" s="9"/>
      <c r="G94" s="9"/>
      <c r="H94" s="10" t="n">
        <f aca="false">H93+D94-G94</f>
        <v>0</v>
      </c>
      <c r="I94" s="25"/>
      <c r="J94" s="21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32757.35</v>
      </c>
      <c r="U94" s="21" t="n">
        <v>0</v>
      </c>
      <c r="V94" s="26"/>
      <c r="W94" s="6"/>
      <c r="X94" s="6"/>
      <c r="Y94" s="6" t="n">
        <v>13221</v>
      </c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16183</v>
      </c>
    </row>
    <row r="95" customFormat="false" ht="15" hidden="false" customHeight="false" outlineLevel="0" collapsed="false">
      <c r="B95" s="24" t="s">
        <v>881</v>
      </c>
      <c r="C95" s="24" t="s">
        <v>882</v>
      </c>
      <c r="D95" s="9"/>
      <c r="E95" s="9"/>
      <c r="F95" s="9"/>
      <c r="G95" s="9"/>
      <c r="H95" s="10" t="n">
        <f aca="false">H94+D95-G95</f>
        <v>0</v>
      </c>
      <c r="I95" s="25"/>
      <c r="J95" s="21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32757.35</v>
      </c>
      <c r="U95" s="21" t="n">
        <v>0</v>
      </c>
      <c r="V95" s="26" t="n">
        <v>0</v>
      </c>
      <c r="W95" s="6"/>
      <c r="X95" s="6"/>
      <c r="Y95" s="6"/>
      <c r="Z95" s="6"/>
      <c r="AA95" s="6"/>
      <c r="AB95" s="6"/>
      <c r="AC95" s="6"/>
      <c r="AD95" s="6" t="n">
        <v>50000</v>
      </c>
      <c r="AE95" s="6" t="n">
        <v>63221</v>
      </c>
      <c r="AF95" s="6" t="n">
        <f aca="false">AF94+(U95+X95+Y95+AB95+AC95+AD95)-(V95+W95+Z95+AA95+AE95)</f>
        <v>2962</v>
      </c>
    </row>
    <row r="96" customFormat="false" ht="15" hidden="false" customHeight="false" outlineLevel="0" collapsed="false">
      <c r="B96" s="24" t="s">
        <v>881</v>
      </c>
      <c r="C96" s="24" t="s">
        <v>744</v>
      </c>
      <c r="D96" s="9"/>
      <c r="E96" s="9"/>
      <c r="F96" s="9"/>
      <c r="G96" s="9"/>
      <c r="H96" s="10" t="n">
        <f aca="false">H95+D96-G96</f>
        <v>0</v>
      </c>
      <c r="I96" s="25"/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32757.35</v>
      </c>
      <c r="U96" s="25" t="n">
        <v>0</v>
      </c>
      <c r="V96" s="21"/>
      <c r="W96" s="6"/>
      <c r="X96" s="6"/>
      <c r="Y96" s="6" t="n">
        <v>2447</v>
      </c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5409</v>
      </c>
    </row>
    <row r="97" customFormat="false" ht="15" hidden="false" customHeight="false" outlineLevel="0" collapsed="false">
      <c r="B97" s="24" t="s">
        <v>881</v>
      </c>
      <c r="C97" s="24" t="s">
        <v>882</v>
      </c>
      <c r="D97" s="9"/>
      <c r="E97" s="9"/>
      <c r="F97" s="9"/>
      <c r="G97" s="9"/>
      <c r="H97" s="10" t="n">
        <f aca="false">H96+D97-G97</f>
        <v>0</v>
      </c>
      <c r="I97" s="25"/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32757.35</v>
      </c>
      <c r="U97" s="25" t="n">
        <v>0</v>
      </c>
      <c r="V97" s="21"/>
      <c r="W97" s="6"/>
      <c r="X97" s="6"/>
      <c r="Y97" s="6"/>
      <c r="Z97" s="6"/>
      <c r="AA97" s="6"/>
      <c r="AB97" s="6"/>
      <c r="AC97" s="6"/>
      <c r="AD97" s="6" t="n">
        <v>30000</v>
      </c>
      <c r="AE97" s="6"/>
      <c r="AF97" s="6" t="n">
        <f aca="false">AF96+(U97+X97+Y97+AB97+AC97+AD97)-(V97+W97+Z97+AA97+AE97)</f>
        <v>35409</v>
      </c>
    </row>
    <row r="98" customFormat="false" ht="15" hidden="false" customHeight="false" outlineLevel="0" collapsed="false">
      <c r="B98" s="24" t="s">
        <v>881</v>
      </c>
      <c r="C98" s="24" t="s">
        <v>744</v>
      </c>
      <c r="D98" s="9"/>
      <c r="E98" s="9"/>
      <c r="F98" s="9"/>
      <c r="G98" s="9"/>
      <c r="H98" s="10" t="n">
        <f aca="false">H97+D98-G98</f>
        <v>0</v>
      </c>
      <c r="I98" s="20"/>
      <c r="J98" s="20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32757.35</v>
      </c>
      <c r="U98" s="25"/>
      <c r="V98" s="21" t="n">
        <v>0</v>
      </c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35409</v>
      </c>
    </row>
    <row r="99" customFormat="false" ht="15" hidden="false" customHeight="false" outlineLevel="0" collapsed="false">
      <c r="B99" s="24" t="s">
        <v>883</v>
      </c>
      <c r="C99" s="24" t="s">
        <v>3</v>
      </c>
      <c r="D99" s="9"/>
      <c r="E99" s="9"/>
      <c r="F99" s="9"/>
      <c r="G99" s="9"/>
      <c r="H99" s="10" t="n">
        <f aca="false">H98+D99-G99</f>
        <v>0</v>
      </c>
      <c r="I99" s="20"/>
      <c r="J99" s="21" t="n">
        <v>0</v>
      </c>
      <c r="K99" s="6"/>
      <c r="L99" s="6"/>
      <c r="M99" s="6"/>
      <c r="N99" s="6"/>
      <c r="O99" s="6"/>
      <c r="P99" s="6" t="n">
        <v>-30000</v>
      </c>
      <c r="Q99" s="6"/>
      <c r="R99" s="6"/>
      <c r="S99" s="6"/>
      <c r="T99" s="6" t="n">
        <f aca="false">T98+(I99+L99+M99+P99+Q99+R99)-(J99+K99+N99+O99+S99)</f>
        <v>2757.35000000001</v>
      </c>
      <c r="U99" s="25"/>
      <c r="V99" s="21" t="n">
        <v>0</v>
      </c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35409</v>
      </c>
    </row>
    <row r="100" customFormat="false" ht="15" hidden="false" customHeight="false" outlineLevel="0" collapsed="false">
      <c r="B100" s="24" t="s">
        <v>884</v>
      </c>
      <c r="C100" s="24" t="s">
        <v>885</v>
      </c>
      <c r="D100" s="9"/>
      <c r="E100" s="9"/>
      <c r="F100" s="9"/>
      <c r="G100" s="9"/>
      <c r="H100" s="10" t="n">
        <f aca="false">H99+D100-G100</f>
        <v>0</v>
      </c>
      <c r="I100" s="20"/>
      <c r="J100" s="20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2757.35000000001</v>
      </c>
      <c r="U100" s="25"/>
      <c r="V100" s="21" t="n">
        <v>10000</v>
      </c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25409</v>
      </c>
    </row>
    <row r="101" customFormat="false" ht="15" hidden="false" customHeight="false" outlineLevel="0" collapsed="false">
      <c r="B101" s="24" t="s">
        <v>884</v>
      </c>
      <c r="C101" s="24" t="s">
        <v>886</v>
      </c>
      <c r="D101" s="9"/>
      <c r="E101" s="9"/>
      <c r="F101" s="9"/>
      <c r="G101" s="9"/>
      <c r="H101" s="10" t="n">
        <f aca="false">H100+D101-G101</f>
        <v>0</v>
      </c>
      <c r="I101" s="20"/>
      <c r="J101" s="20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2757.35000000001</v>
      </c>
      <c r="U101" s="25" t="n">
        <v>0</v>
      </c>
      <c r="V101" s="21" t="n">
        <v>10000</v>
      </c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15409</v>
      </c>
    </row>
    <row r="102" customFormat="false" ht="15" hidden="false" customHeight="false" outlineLevel="0" collapsed="false">
      <c r="B102" s="24" t="s">
        <v>884</v>
      </c>
      <c r="C102" s="24" t="s">
        <v>887</v>
      </c>
      <c r="D102" s="9"/>
      <c r="E102" s="9"/>
      <c r="F102" s="9"/>
      <c r="G102" s="9"/>
      <c r="H102" s="10" t="n">
        <f aca="false">H101+D102-G102</f>
        <v>0</v>
      </c>
      <c r="I102" s="20"/>
      <c r="J102" s="20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2757.35000000001</v>
      </c>
      <c r="U102" s="25" t="n">
        <v>0</v>
      </c>
      <c r="V102" s="21" t="n">
        <v>10000</v>
      </c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5409</v>
      </c>
    </row>
    <row r="103" customFormat="false" ht="15" hidden="false" customHeight="false" outlineLevel="0" collapsed="false">
      <c r="B103" s="24" t="s">
        <v>888</v>
      </c>
      <c r="C103" s="24" t="s">
        <v>34</v>
      </c>
      <c r="D103" s="9"/>
      <c r="E103" s="9"/>
      <c r="F103" s="9"/>
      <c r="G103" s="9"/>
      <c r="H103" s="10" t="n">
        <f aca="false">H102+D103-G103</f>
        <v>0</v>
      </c>
      <c r="I103" s="20"/>
      <c r="J103" s="20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2757.35000000001</v>
      </c>
      <c r="U103" s="25" t="n">
        <v>0</v>
      </c>
      <c r="V103" s="21" t="n">
        <v>0</v>
      </c>
      <c r="W103" s="6"/>
      <c r="X103" s="6" t="n">
        <v>413</v>
      </c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5822</v>
      </c>
    </row>
    <row r="104" customFormat="false" ht="15" hidden="false" customHeight="false" outlineLevel="0" collapsed="false">
      <c r="B104" s="24" t="s">
        <v>889</v>
      </c>
      <c r="C104" s="24" t="s">
        <v>744</v>
      </c>
      <c r="D104" s="9"/>
      <c r="E104" s="9"/>
      <c r="F104" s="9"/>
      <c r="G104" s="9"/>
      <c r="H104" s="10" t="n">
        <f aca="false">H103+D104-G104</f>
        <v>0</v>
      </c>
      <c r="I104" s="20"/>
      <c r="J104" s="20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2757.35000000001</v>
      </c>
      <c r="U104" s="25" t="n">
        <v>0</v>
      </c>
      <c r="V104" s="21" t="n">
        <v>0</v>
      </c>
      <c r="W104" s="6"/>
      <c r="X104" s="6"/>
      <c r="Y104" s="6" t="n">
        <v>5231</v>
      </c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11053</v>
      </c>
    </row>
    <row r="105" customFormat="false" ht="15" hidden="false" customHeight="false" outlineLevel="0" collapsed="false">
      <c r="B105" s="24" t="s">
        <v>889</v>
      </c>
      <c r="C105" s="24" t="s">
        <v>890</v>
      </c>
      <c r="D105" s="9"/>
      <c r="E105" s="9"/>
      <c r="F105" s="9"/>
      <c r="G105" s="9"/>
      <c r="H105" s="10" t="n">
        <f aca="false">H104+D105-G105</f>
        <v>0</v>
      </c>
      <c r="I105" s="20"/>
      <c r="J105" s="20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2757.35000000001</v>
      </c>
      <c r="U105" s="21"/>
      <c r="V105" s="26" t="n">
        <v>10000</v>
      </c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1053</v>
      </c>
    </row>
    <row r="106" customFormat="false" ht="15" hidden="false" customHeight="false" outlineLevel="0" collapsed="false">
      <c r="B106" s="24" t="s">
        <v>891</v>
      </c>
      <c r="C106" s="24" t="s">
        <v>744</v>
      </c>
      <c r="D106" s="9"/>
      <c r="E106" s="9"/>
      <c r="F106" s="9"/>
      <c r="G106" s="9"/>
      <c r="H106" s="10" t="n">
        <f aca="false">H105+D106-G106</f>
        <v>0</v>
      </c>
      <c r="I106" s="20" t="n">
        <v>0</v>
      </c>
      <c r="J106" s="20"/>
      <c r="K106" s="6"/>
      <c r="L106" s="6"/>
      <c r="M106" s="6" t="n">
        <v>10125</v>
      </c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12882.35</v>
      </c>
      <c r="U106" s="6"/>
      <c r="V106" s="6"/>
      <c r="W106" s="6"/>
      <c r="X106" s="6"/>
      <c r="Y106" s="6" t="n">
        <v>3960</v>
      </c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5013</v>
      </c>
    </row>
    <row r="107" customFormat="false" ht="15" hidden="false" customHeight="false" outlineLevel="0" collapsed="false">
      <c r="B107" s="24" t="s">
        <v>891</v>
      </c>
      <c r="C107" s="24" t="s">
        <v>744</v>
      </c>
      <c r="D107" s="9"/>
      <c r="E107" s="9"/>
      <c r="F107" s="9"/>
      <c r="G107" s="9"/>
      <c r="H107" s="10" t="n">
        <f aca="false">H106+D107-G107</f>
        <v>0</v>
      </c>
      <c r="I107" s="20" t="n">
        <v>0</v>
      </c>
      <c r="J107" s="20"/>
      <c r="K107" s="6"/>
      <c r="L107" s="6"/>
      <c r="M107" s="6" t="n">
        <v>8100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20982.35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5013</v>
      </c>
    </row>
    <row r="108" customFormat="false" ht="15" hidden="false" customHeight="false" outlineLevel="0" collapsed="false">
      <c r="B108" s="24" t="s">
        <v>891</v>
      </c>
      <c r="C108" s="24" t="s">
        <v>744</v>
      </c>
      <c r="D108" s="9"/>
      <c r="E108" s="9"/>
      <c r="F108" s="9"/>
      <c r="G108" s="9"/>
      <c r="H108" s="10" t="n">
        <f aca="false">H107+D108-G108</f>
        <v>0</v>
      </c>
      <c r="I108" s="20" t="n">
        <v>0</v>
      </c>
      <c r="J108" s="20"/>
      <c r="K108" s="6"/>
      <c r="L108" s="6"/>
      <c r="M108" s="6" t="n">
        <v>9084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30066.35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5013</v>
      </c>
    </row>
    <row r="109" customFormat="false" ht="15" hidden="false" customHeight="false" outlineLevel="0" collapsed="false">
      <c r="B109" s="24" t="s">
        <v>891</v>
      </c>
      <c r="C109" s="24" t="s">
        <v>744</v>
      </c>
      <c r="D109" s="9"/>
      <c r="E109" s="9"/>
      <c r="F109" s="9"/>
      <c r="G109" s="9"/>
      <c r="H109" s="10" t="n">
        <f aca="false">H108+D109-G109</f>
        <v>0</v>
      </c>
      <c r="I109" s="25" t="n">
        <v>0</v>
      </c>
      <c r="J109" s="21"/>
      <c r="K109" s="6"/>
      <c r="L109" s="6"/>
      <c r="M109" s="6" t="n">
        <v>670</v>
      </c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30736.35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5013</v>
      </c>
    </row>
    <row r="110" customFormat="false" ht="15" hidden="false" customHeight="false" outlineLevel="0" collapsed="false">
      <c r="B110" s="8"/>
      <c r="C110" s="9"/>
      <c r="D110" s="9"/>
      <c r="E110" s="9"/>
      <c r="F110" s="9"/>
      <c r="G110" s="9"/>
      <c r="H110" s="10" t="n">
        <f aca="false">H109+D110-G110</f>
        <v>0</v>
      </c>
      <c r="I110" s="25"/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30736.35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5013</v>
      </c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10" t="n">
        <f aca="false">H110+D111-G111</f>
        <v>0</v>
      </c>
      <c r="I111" s="6" t="n">
        <v>0</v>
      </c>
      <c r="J111" s="6" t="n">
        <v>0</v>
      </c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30736.35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5013</v>
      </c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10" t="n">
        <f aca="false">H111+D112-G112</f>
        <v>0</v>
      </c>
      <c r="I112" s="6" t="n">
        <v>0</v>
      </c>
      <c r="J112" s="6" t="n">
        <v>0</v>
      </c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30736.35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5013</v>
      </c>
    </row>
    <row r="115" customFormat="false" ht="15" hidden="false" customHeight="false" outlineLevel="0" collapsed="false">
      <c r="S115" s="0" t="s">
        <v>112</v>
      </c>
      <c r="T115" s="22" t="n">
        <v>70109.35</v>
      </c>
      <c r="AE115" s="0" t="s">
        <v>112</v>
      </c>
      <c r="AF115" s="23" t="n">
        <v>61615</v>
      </c>
    </row>
    <row r="116" customFormat="false" ht="15" hidden="false" customHeight="false" outlineLevel="0" collapsed="false">
      <c r="D116" s="6" t="n">
        <f aca="false">SUM(D3:D112)</f>
        <v>0</v>
      </c>
      <c r="E116" s="6" t="n">
        <f aca="false">SUM(E3:E112)</f>
        <v>0</v>
      </c>
      <c r="F116" s="6" t="n">
        <f aca="false">SUM(F3:F112)</f>
        <v>0</v>
      </c>
      <c r="G116" s="6" t="n">
        <f aca="false">SUM(G3:G112)</f>
        <v>0</v>
      </c>
      <c r="H116" s="6" t="n">
        <f aca="false">SUM(H3:H112)</f>
        <v>0</v>
      </c>
      <c r="I116" s="6" t="n">
        <f aca="false">SUM(I3:I112)</f>
        <v>0</v>
      </c>
      <c r="J116" s="6" t="n">
        <f aca="false">SUM(J3:J112)</f>
        <v>0</v>
      </c>
      <c r="K116" s="6" t="n">
        <f aca="false">SUM(K3:K112)</f>
        <v>195</v>
      </c>
      <c r="L116" s="6" t="n">
        <f aca="false">SUM(L3:L112)</f>
        <v>317</v>
      </c>
      <c r="M116" s="6" t="n">
        <f aca="false">SUM(M3:M112)</f>
        <v>122194</v>
      </c>
      <c r="N116" s="6" t="n">
        <f aca="false">SUM(N3:N112)</f>
        <v>0</v>
      </c>
      <c r="O116" s="6" t="n">
        <f aca="false">SUM(O3:O112)</f>
        <v>0</v>
      </c>
      <c r="P116" s="6" t="n">
        <f aca="false">SUM(P3:P112)</f>
        <v>-157500</v>
      </c>
      <c r="Q116" s="6" t="n">
        <f aca="false">SUM(Q3:Q112)</f>
        <v>0</v>
      </c>
      <c r="R116" s="6" t="n">
        <f aca="false">SUM(R3:R112)</f>
        <v>35000</v>
      </c>
      <c r="S116" s="6" t="n">
        <f aca="false">SUM(S3:S112)</f>
        <v>39189</v>
      </c>
      <c r="T116" s="6" t="n">
        <f aca="false">I116-J116-K116+L116+M116-N116-O116+P116+Q116+T115+R116-S116</f>
        <v>30736.35</v>
      </c>
      <c r="U116" s="6" t="n">
        <f aca="false">SUM(U3:U112)</f>
        <v>95000</v>
      </c>
      <c r="V116" s="6" t="n">
        <f aca="false">SUM(V3:V112)</f>
        <v>433500</v>
      </c>
      <c r="W116" s="6" t="n">
        <f aca="false">SUM(W3:W112)</f>
        <v>225</v>
      </c>
      <c r="X116" s="6" t="n">
        <f aca="false">SUM(X3:X112)</f>
        <v>1469</v>
      </c>
      <c r="Y116" s="6" t="n">
        <f aca="false">SUM(Y3:Y112)</f>
        <v>122503</v>
      </c>
      <c r="Z116" s="6" t="n">
        <f aca="false">SUM(Z3:Z112)</f>
        <v>0</v>
      </c>
      <c r="AA116" s="6" t="n">
        <f aca="false">SUM(AA3:AA112)</f>
        <v>0</v>
      </c>
      <c r="AB116" s="6" t="n">
        <f aca="false">SUM(AB3:AB112)</f>
        <v>127500</v>
      </c>
      <c r="AC116" s="6" t="n">
        <f aca="false">SUM(AC3:AC112)</f>
        <v>25310</v>
      </c>
      <c r="AD116" s="6" t="n">
        <f aca="false">SUM(AD3:AD112)</f>
        <v>305000</v>
      </c>
      <c r="AE116" s="6" t="n">
        <f aca="false">SUM(AE3:AE112)</f>
        <v>299659</v>
      </c>
      <c r="AF116" s="6" t="n">
        <f aca="false">U116-V116-W116+X116+Y116-Z116-AA116+AB116+AC116+AF115+AD116-AE116</f>
        <v>5013</v>
      </c>
    </row>
    <row r="117" customFormat="false" ht="44.85" hidden="false" customHeight="false" outlineLevel="0" collapsed="false">
      <c r="B117" s="2" t="s">
        <v>0</v>
      </c>
      <c r="C117" s="3" t="s">
        <v>1</v>
      </c>
      <c r="D117" s="3" t="s">
        <v>2</v>
      </c>
      <c r="E117" s="3" t="s">
        <v>3</v>
      </c>
      <c r="F117" s="3" t="s">
        <v>4</v>
      </c>
      <c r="G117" s="3" t="s">
        <v>5</v>
      </c>
      <c r="H117" s="3" t="s">
        <v>6</v>
      </c>
      <c r="I117" s="3" t="s">
        <v>7</v>
      </c>
      <c r="J117" s="3" t="s">
        <v>8</v>
      </c>
      <c r="K117" s="3" t="s">
        <v>9</v>
      </c>
      <c r="L117" s="3" t="s">
        <v>10</v>
      </c>
      <c r="M117" s="3" t="s">
        <v>11</v>
      </c>
      <c r="N117" s="3" t="s">
        <v>12</v>
      </c>
      <c r="O117" s="3" t="s">
        <v>13</v>
      </c>
      <c r="P117" s="3" t="s">
        <v>14</v>
      </c>
      <c r="Q117" s="3" t="s">
        <v>15</v>
      </c>
      <c r="R117" s="3" t="s">
        <v>16</v>
      </c>
      <c r="S117" s="3" t="s">
        <v>17</v>
      </c>
      <c r="T117" s="3" t="s">
        <v>18</v>
      </c>
      <c r="U117" s="3" t="s">
        <v>19</v>
      </c>
      <c r="V117" s="3" t="s">
        <v>20</v>
      </c>
      <c r="W117" s="3" t="s">
        <v>21</v>
      </c>
      <c r="X117" s="3" t="s">
        <v>22</v>
      </c>
      <c r="Y117" s="3" t="s">
        <v>23</v>
      </c>
      <c r="Z117" s="3" t="s">
        <v>24</v>
      </c>
      <c r="AA117" s="3" t="s">
        <v>25</v>
      </c>
      <c r="AB117" s="3" t="s">
        <v>26</v>
      </c>
      <c r="AC117" s="3" t="s">
        <v>27</v>
      </c>
      <c r="AD117" s="3" t="s">
        <v>16</v>
      </c>
      <c r="AE117" s="3" t="s">
        <v>28</v>
      </c>
      <c r="AF117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17"/>
  <sheetViews>
    <sheetView showFormulas="false" showGridLines="true" showRowColHeaders="true" showZeros="true" rightToLeft="false" tabSelected="false" showOutlineSymbols="true" defaultGridColor="true" view="normal" topLeftCell="A106" colorId="64" zoomScale="100" zoomScaleNormal="100" zoomScalePageLayoutView="100" workbookViewId="0">
      <selection pane="topLeft" activeCell="E117" activeCellId="0" sqref="E117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27.29"/>
    <col collapsed="false" customWidth="true" hidden="false" outlineLevel="0" max="8" min="4" style="0" width="8.86"/>
    <col collapsed="false" customWidth="true" hidden="false" outlineLevel="0" max="10" min="9" style="0" width="9.57"/>
    <col collapsed="false" customWidth="true" hidden="false" outlineLevel="0" max="12" min="11" style="0" width="8.86"/>
    <col collapsed="false" customWidth="true" hidden="false" outlineLevel="0" max="13" min="13" style="0" width="9.57"/>
    <col collapsed="false" customWidth="true" hidden="false" outlineLevel="0" max="15" min="14" style="0" width="8.86"/>
    <col collapsed="false" customWidth="true" hidden="false" outlineLevel="0" max="16" min="16" style="0" width="10.29"/>
    <col collapsed="false" customWidth="true" hidden="false" outlineLevel="0" max="19" min="17" style="0" width="8.86"/>
    <col collapsed="false" customWidth="true" hidden="false" outlineLevel="0" max="22" min="20" style="0" width="9.57"/>
    <col collapsed="false" customWidth="true" hidden="false" outlineLevel="0" max="25" min="25" style="0" width="9.57"/>
    <col collapsed="false" customWidth="true" hidden="false" outlineLevel="0" max="28" min="28" style="0" width="9.57"/>
    <col collapsed="false" customWidth="true" hidden="false" outlineLevel="0" max="30" min="30" style="0" width="10.57"/>
    <col collapsed="false" customWidth="true" hidden="false" outlineLevel="0" max="31" min="31" style="0" width="11.71"/>
    <col collapsed="false" customWidth="true" hidden="false" outlineLevel="0" max="32" min="32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22" t="n">
        <v>42084.35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3" t="n">
        <v>112497</v>
      </c>
    </row>
    <row r="4" customFormat="false" ht="15" hidden="false" customHeight="false" outlineLevel="0" collapsed="false">
      <c r="B4" s="24" t="s">
        <v>892</v>
      </c>
      <c r="C4" s="24" t="s">
        <v>179</v>
      </c>
      <c r="D4" s="9"/>
      <c r="E4" s="9"/>
      <c r="F4" s="9"/>
      <c r="G4" s="9"/>
      <c r="H4" s="10" t="n">
        <f aca="false">H3+D4-G4</f>
        <v>0</v>
      </c>
      <c r="I4" s="28"/>
      <c r="J4" s="28" t="n">
        <v>0</v>
      </c>
      <c r="K4" s="6" t="n">
        <v>28</v>
      </c>
      <c r="L4" s="6" t="n">
        <v>0</v>
      </c>
      <c r="M4" s="6"/>
      <c r="N4" s="6"/>
      <c r="O4" s="6"/>
      <c r="P4" s="6"/>
      <c r="Q4" s="6"/>
      <c r="R4" s="6"/>
      <c r="S4" s="6"/>
      <c r="T4" s="6" t="n">
        <f aca="false">T3+(I4+L4+M4+P4+Q4+R4)-(J4+K4+N4+O4+S4)</f>
        <v>42056.35</v>
      </c>
      <c r="U4" s="28"/>
      <c r="V4" s="28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112497</v>
      </c>
    </row>
    <row r="5" customFormat="false" ht="15" hidden="false" customHeight="false" outlineLevel="0" collapsed="false">
      <c r="B5" s="24" t="s">
        <v>893</v>
      </c>
      <c r="C5" s="24" t="s">
        <v>744</v>
      </c>
      <c r="D5" s="9"/>
      <c r="E5" s="9"/>
      <c r="F5" s="9"/>
      <c r="G5" s="9"/>
      <c r="H5" s="10" t="n">
        <f aca="false">H4+D5-G5</f>
        <v>0</v>
      </c>
      <c r="I5" s="28" t="n">
        <v>0</v>
      </c>
      <c r="J5" s="28"/>
      <c r="K5" s="6"/>
      <c r="L5" s="6"/>
      <c r="M5" s="6" t="n">
        <v>87000</v>
      </c>
      <c r="N5" s="6"/>
      <c r="O5" s="6"/>
      <c r="P5" s="6"/>
      <c r="Q5" s="6"/>
      <c r="R5" s="6"/>
      <c r="S5" s="6"/>
      <c r="T5" s="6" t="n">
        <f aca="false">T4+(I5+L5+M5+P5+Q5+R5)-(J5+K5+N5+O5+S5)</f>
        <v>129056.35</v>
      </c>
      <c r="U5" s="28"/>
      <c r="V5" s="28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112497</v>
      </c>
    </row>
    <row r="6" customFormat="false" ht="15" hidden="false" customHeight="false" outlineLevel="0" collapsed="false">
      <c r="B6" s="24" t="s">
        <v>893</v>
      </c>
      <c r="C6" s="24" t="s">
        <v>744</v>
      </c>
      <c r="D6" s="9"/>
      <c r="E6" s="9"/>
      <c r="F6" s="9"/>
      <c r="G6" s="9"/>
      <c r="H6" s="10" t="n">
        <f aca="false">H5+D6-G6</f>
        <v>0</v>
      </c>
      <c r="I6" s="28" t="n">
        <v>0</v>
      </c>
      <c r="J6" s="28"/>
      <c r="K6" s="6"/>
      <c r="L6" s="6"/>
      <c r="M6" s="6" t="n">
        <v>108750</v>
      </c>
      <c r="N6" s="6"/>
      <c r="O6" s="6"/>
      <c r="P6" s="6"/>
      <c r="Q6" s="6"/>
      <c r="R6" s="6"/>
      <c r="S6" s="6"/>
      <c r="T6" s="6" t="n">
        <f aca="false">T5+(I6+L6+M6+P6+Q6+R6)-(J6+K6+N6+O6+S6)</f>
        <v>237806.35</v>
      </c>
      <c r="U6" s="28"/>
      <c r="V6" s="28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112497</v>
      </c>
    </row>
    <row r="7" customFormat="false" ht="15" hidden="false" customHeight="false" outlineLevel="0" collapsed="false">
      <c r="B7" s="24" t="s">
        <v>894</v>
      </c>
      <c r="C7" s="24" t="s">
        <v>895</v>
      </c>
      <c r="D7" s="9"/>
      <c r="E7" s="9"/>
      <c r="F7" s="9"/>
      <c r="G7" s="9"/>
      <c r="H7" s="10" t="n">
        <f aca="false">H6+D7-G7</f>
        <v>0</v>
      </c>
      <c r="I7" s="28"/>
      <c r="J7" s="28" t="n">
        <v>0</v>
      </c>
      <c r="K7" s="6"/>
      <c r="L7" s="6"/>
      <c r="M7" s="6"/>
      <c r="N7" s="6"/>
      <c r="O7" s="6"/>
      <c r="P7" s="6" t="n">
        <v>-200000</v>
      </c>
      <c r="Q7" s="6"/>
      <c r="R7" s="6"/>
      <c r="S7" s="6"/>
      <c r="T7" s="6" t="n">
        <f aca="false">T6+(I7+L7+M7+P7+Q7+R7)-(J7+K7+N7+O7+S7)</f>
        <v>37806.35</v>
      </c>
      <c r="U7" s="28" t="n">
        <v>0</v>
      </c>
      <c r="V7" s="28"/>
      <c r="W7" s="6"/>
      <c r="X7" s="6"/>
      <c r="Y7" s="6"/>
      <c r="Z7" s="6"/>
      <c r="AA7" s="6"/>
      <c r="AB7" s="6" t="n">
        <v>200000</v>
      </c>
      <c r="AC7" s="6"/>
      <c r="AD7" s="6"/>
      <c r="AE7" s="6"/>
      <c r="AF7" s="6" t="n">
        <f aca="false">AF6+(U7+X7+Y7+AB7+AC7+AD7)-(V7+W7+Z7+AA7+AE7)</f>
        <v>312497</v>
      </c>
    </row>
    <row r="8" customFormat="false" ht="15" hidden="false" customHeight="false" outlineLevel="0" collapsed="false">
      <c r="B8" s="24" t="s">
        <v>896</v>
      </c>
      <c r="C8" s="24" t="s">
        <v>897</v>
      </c>
      <c r="D8" s="9"/>
      <c r="E8" s="9"/>
      <c r="F8" s="9"/>
      <c r="G8" s="9"/>
      <c r="H8" s="10" t="n">
        <f aca="false">H7+D8-G8</f>
        <v>0</v>
      </c>
      <c r="I8" s="28"/>
      <c r="J8" s="28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37806.35</v>
      </c>
      <c r="U8" s="28" t="n">
        <v>0</v>
      </c>
      <c r="V8" s="28"/>
      <c r="W8" s="6"/>
      <c r="X8" s="6" t="n">
        <v>1083</v>
      </c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313580</v>
      </c>
    </row>
    <row r="9" customFormat="false" ht="15" hidden="false" customHeight="false" outlineLevel="0" collapsed="false">
      <c r="B9" s="24" t="s">
        <v>896</v>
      </c>
      <c r="C9" s="24" t="s">
        <v>744</v>
      </c>
      <c r="D9" s="9"/>
      <c r="E9" s="9"/>
      <c r="F9" s="9"/>
      <c r="G9" s="9"/>
      <c r="H9" s="10" t="n">
        <f aca="false">H8+D9-G9</f>
        <v>0</v>
      </c>
      <c r="I9" s="28" t="n">
        <v>0</v>
      </c>
      <c r="J9" s="28"/>
      <c r="K9" s="6"/>
      <c r="L9" s="6"/>
      <c r="M9" s="6" t="n">
        <v>744</v>
      </c>
      <c r="N9" s="6"/>
      <c r="O9" s="6"/>
      <c r="P9" s="6"/>
      <c r="Q9" s="6"/>
      <c r="R9" s="6"/>
      <c r="S9" s="6"/>
      <c r="T9" s="6" t="n">
        <f aca="false">T8+(I9+L9+M9+P9+Q9+R9)-(J9+K9+N9+O9+S9)</f>
        <v>38550.35</v>
      </c>
      <c r="U9" s="28"/>
      <c r="V9" s="28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313580</v>
      </c>
    </row>
    <row r="10" customFormat="false" ht="15" hidden="false" customHeight="false" outlineLevel="0" collapsed="false">
      <c r="B10" s="24" t="s">
        <v>898</v>
      </c>
      <c r="C10" s="24" t="s">
        <v>744</v>
      </c>
      <c r="D10" s="9"/>
      <c r="E10" s="9"/>
      <c r="F10" s="9"/>
      <c r="G10" s="9"/>
      <c r="H10" s="10" t="n">
        <f aca="false">H9+D10-G10</f>
        <v>0</v>
      </c>
      <c r="I10" s="28"/>
      <c r="J10" s="28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38550.35</v>
      </c>
      <c r="U10" s="28" t="n">
        <v>0</v>
      </c>
      <c r="V10" s="28"/>
      <c r="W10" s="6"/>
      <c r="X10" s="6"/>
      <c r="Y10" s="6" t="n">
        <v>12486</v>
      </c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326066</v>
      </c>
    </row>
    <row r="11" customFormat="false" ht="15" hidden="false" customHeight="false" outlineLevel="0" collapsed="false">
      <c r="B11" s="24" t="s">
        <v>899</v>
      </c>
      <c r="C11" s="24" t="s">
        <v>744</v>
      </c>
      <c r="D11" s="9"/>
      <c r="E11" s="9"/>
      <c r="F11" s="9"/>
      <c r="G11" s="9"/>
      <c r="H11" s="10" t="n">
        <f aca="false">H10+D11-G11</f>
        <v>0</v>
      </c>
      <c r="I11" s="28" t="n">
        <v>0</v>
      </c>
      <c r="J11" s="28"/>
      <c r="K11" s="6"/>
      <c r="L11" s="6"/>
      <c r="M11" s="6" t="n">
        <v>744</v>
      </c>
      <c r="N11" s="6"/>
      <c r="O11" s="6"/>
      <c r="P11" s="6"/>
      <c r="Q11" s="6"/>
      <c r="R11" s="6"/>
      <c r="S11" s="6"/>
      <c r="T11" s="6" t="n">
        <f aca="false">T10+(I11+L11+M11+P11+Q11+R11)-(J11+K11+N11+O11+S11)</f>
        <v>39294.35</v>
      </c>
      <c r="U11" s="28"/>
      <c r="V11" s="28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326066</v>
      </c>
    </row>
    <row r="12" customFormat="false" ht="15" hidden="false" customHeight="false" outlineLevel="0" collapsed="false">
      <c r="B12" s="24" t="s">
        <v>900</v>
      </c>
      <c r="C12" s="24" t="s">
        <v>890</v>
      </c>
      <c r="D12" s="9"/>
      <c r="E12" s="9"/>
      <c r="F12" s="9"/>
      <c r="G12" s="9"/>
      <c r="H12" s="10" t="n">
        <f aca="false">H11+D12-G12</f>
        <v>0</v>
      </c>
      <c r="I12" s="28"/>
      <c r="J12" s="28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39294.35</v>
      </c>
      <c r="U12" s="28"/>
      <c r="V12" s="28" t="n">
        <v>10000</v>
      </c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316066</v>
      </c>
    </row>
    <row r="13" customFormat="false" ht="15" hidden="false" customHeight="false" outlineLevel="0" collapsed="false">
      <c r="B13" s="29" t="s">
        <v>900</v>
      </c>
      <c r="C13" s="30" t="s">
        <v>340</v>
      </c>
      <c r="D13" s="9"/>
      <c r="E13" s="9"/>
      <c r="F13" s="9"/>
      <c r="G13" s="9"/>
      <c r="H13" s="10" t="n">
        <f aca="false">H12+D13-G13</f>
        <v>0</v>
      </c>
      <c r="I13" s="25"/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39294.35</v>
      </c>
      <c r="U13" s="21"/>
      <c r="V13" s="26" t="n">
        <v>5000</v>
      </c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311066</v>
      </c>
    </row>
    <row r="14" customFormat="false" ht="15" hidden="false" customHeight="false" outlineLevel="0" collapsed="false">
      <c r="B14" s="24" t="s">
        <v>900</v>
      </c>
      <c r="C14" s="24" t="s">
        <v>191</v>
      </c>
      <c r="D14" s="9"/>
      <c r="E14" s="9"/>
      <c r="F14" s="9"/>
      <c r="G14" s="9"/>
      <c r="H14" s="10" t="n">
        <f aca="false">H13+D14-G14</f>
        <v>0</v>
      </c>
      <c r="I14" s="25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39294.35</v>
      </c>
      <c r="U14" s="21"/>
      <c r="V14" s="26" t="n">
        <v>4000</v>
      </c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307066</v>
      </c>
    </row>
    <row r="15" customFormat="false" ht="15" hidden="false" customHeight="false" outlineLevel="0" collapsed="false">
      <c r="B15" s="24" t="s">
        <v>900</v>
      </c>
      <c r="C15" s="24" t="s">
        <v>70</v>
      </c>
      <c r="D15" s="9"/>
      <c r="E15" s="9"/>
      <c r="F15" s="9"/>
      <c r="G15" s="9"/>
      <c r="H15" s="10" t="n">
        <f aca="false">H14+D15-G15</f>
        <v>0</v>
      </c>
      <c r="I15" s="25"/>
      <c r="J15" s="21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39294.35</v>
      </c>
      <c r="U15" s="21"/>
      <c r="V15" s="26" t="n">
        <v>20000</v>
      </c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287066</v>
      </c>
    </row>
    <row r="16" customFormat="false" ht="15" hidden="false" customHeight="false" outlineLevel="0" collapsed="false">
      <c r="B16" s="24" t="s">
        <v>900</v>
      </c>
      <c r="C16" s="24" t="s">
        <v>416</v>
      </c>
      <c r="D16" s="9"/>
      <c r="E16" s="9"/>
      <c r="F16" s="9"/>
      <c r="G16" s="9"/>
      <c r="H16" s="10" t="n">
        <f aca="false">H15+D16-G16</f>
        <v>0</v>
      </c>
      <c r="I16" s="25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39294.35</v>
      </c>
      <c r="U16" s="21"/>
      <c r="V16" s="26" t="n">
        <v>25000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262066</v>
      </c>
    </row>
    <row r="17" customFormat="false" ht="15" hidden="false" customHeight="false" outlineLevel="0" collapsed="false">
      <c r="B17" s="24" t="s">
        <v>900</v>
      </c>
      <c r="C17" s="24" t="s">
        <v>139</v>
      </c>
      <c r="D17" s="9"/>
      <c r="E17" s="9"/>
      <c r="F17" s="9"/>
      <c r="G17" s="9"/>
      <c r="H17" s="10" t="n">
        <f aca="false">H16+D17-G17</f>
        <v>0</v>
      </c>
      <c r="I17" s="25"/>
      <c r="J17" s="21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39294.35</v>
      </c>
      <c r="U17" s="21"/>
      <c r="V17" s="26" t="n">
        <v>25000</v>
      </c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237066</v>
      </c>
    </row>
    <row r="18" customFormat="false" ht="15" hidden="false" customHeight="false" outlineLevel="0" collapsed="false">
      <c r="B18" s="24" t="s">
        <v>901</v>
      </c>
      <c r="C18" s="24" t="s">
        <v>902</v>
      </c>
      <c r="D18" s="9"/>
      <c r="E18" s="9"/>
      <c r="F18" s="9"/>
      <c r="G18" s="9"/>
      <c r="H18" s="10" t="n">
        <f aca="false">H17+D18-G18</f>
        <v>0</v>
      </c>
      <c r="I18" s="25"/>
      <c r="J18" s="21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39294.35</v>
      </c>
      <c r="U18" s="21"/>
      <c r="V18" s="26" t="n">
        <v>5000</v>
      </c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232066</v>
      </c>
    </row>
    <row r="19" customFormat="false" ht="15" hidden="false" customHeight="false" outlineLevel="0" collapsed="false">
      <c r="B19" s="24" t="s">
        <v>903</v>
      </c>
      <c r="C19" s="24" t="s">
        <v>744</v>
      </c>
      <c r="D19" s="9"/>
      <c r="E19" s="9"/>
      <c r="F19" s="9"/>
      <c r="G19" s="9"/>
      <c r="H19" s="10" t="n">
        <f aca="false">H18+D19-G19</f>
        <v>0</v>
      </c>
      <c r="I19" s="25"/>
      <c r="J19" s="21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39294.35</v>
      </c>
      <c r="U19" s="21" t="n">
        <v>0</v>
      </c>
      <c r="V19" s="26"/>
      <c r="W19" s="6"/>
      <c r="X19" s="6"/>
      <c r="Y19" s="6" t="n">
        <v>3122</v>
      </c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235188</v>
      </c>
    </row>
    <row r="20" customFormat="false" ht="15" hidden="false" customHeight="false" outlineLevel="0" collapsed="false">
      <c r="B20" s="24" t="s">
        <v>904</v>
      </c>
      <c r="C20" s="24" t="s">
        <v>905</v>
      </c>
      <c r="D20" s="9"/>
      <c r="E20" s="9"/>
      <c r="F20" s="9"/>
      <c r="G20" s="9"/>
      <c r="H20" s="10" t="n">
        <f aca="false">H19+D20-G20</f>
        <v>0</v>
      </c>
      <c r="I20" s="25"/>
      <c r="J20" s="21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39294.35</v>
      </c>
      <c r="U20" s="21"/>
      <c r="V20" s="26" t="n">
        <v>50000</v>
      </c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185188</v>
      </c>
    </row>
    <row r="21" customFormat="false" ht="15" hidden="false" customHeight="false" outlineLevel="0" collapsed="false">
      <c r="B21" s="24" t="s">
        <v>906</v>
      </c>
      <c r="C21" s="24" t="s">
        <v>58</v>
      </c>
      <c r="D21" s="9"/>
      <c r="E21" s="9"/>
      <c r="F21" s="9"/>
      <c r="G21" s="9"/>
      <c r="H21" s="10" t="n">
        <f aca="false">H20+D21-G21</f>
        <v>0</v>
      </c>
      <c r="I21" s="25"/>
      <c r="J21" s="21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39294.35</v>
      </c>
      <c r="U21" s="21"/>
      <c r="V21" s="26" t="n">
        <v>5000</v>
      </c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180188</v>
      </c>
    </row>
    <row r="22" customFormat="false" ht="15" hidden="false" customHeight="false" outlineLevel="0" collapsed="false">
      <c r="B22" s="24" t="s">
        <v>906</v>
      </c>
      <c r="C22" s="24" t="s">
        <v>305</v>
      </c>
      <c r="D22" s="9"/>
      <c r="E22" s="9"/>
      <c r="F22" s="9"/>
      <c r="G22" s="9"/>
      <c r="H22" s="10" t="n">
        <f aca="false">H21+D22-G22</f>
        <v>0</v>
      </c>
      <c r="I22" s="25"/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39294.35</v>
      </c>
      <c r="U22" s="21"/>
      <c r="V22" s="26" t="n">
        <v>7000</v>
      </c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173188</v>
      </c>
    </row>
    <row r="23" customFormat="false" ht="15" hidden="false" customHeight="false" outlineLevel="0" collapsed="false">
      <c r="B23" s="24" t="s">
        <v>907</v>
      </c>
      <c r="C23" s="24" t="s">
        <v>808</v>
      </c>
      <c r="D23" s="9"/>
      <c r="E23" s="9"/>
      <c r="F23" s="9"/>
      <c r="G23" s="9"/>
      <c r="H23" s="10" t="n">
        <f aca="false">H22+D23-G23</f>
        <v>0</v>
      </c>
      <c r="I23" s="25"/>
      <c r="J23" s="21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39294.35</v>
      </c>
      <c r="U23" s="21"/>
      <c r="V23" s="26" t="n">
        <v>25000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148188</v>
      </c>
    </row>
    <row r="24" customFormat="false" ht="15" hidden="false" customHeight="false" outlineLevel="0" collapsed="false">
      <c r="B24" s="24" t="s">
        <v>908</v>
      </c>
      <c r="C24" s="24" t="s">
        <v>744</v>
      </c>
      <c r="D24" s="9"/>
      <c r="E24" s="9"/>
      <c r="F24" s="9"/>
      <c r="G24" s="9"/>
      <c r="H24" s="10" t="n">
        <f aca="false">H23+D24-G24</f>
        <v>0</v>
      </c>
      <c r="I24" s="25"/>
      <c r="J24" s="21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39294.35</v>
      </c>
      <c r="U24" s="21" t="n">
        <v>0</v>
      </c>
      <c r="V24" s="26"/>
      <c r="W24" s="6"/>
      <c r="X24" s="6"/>
      <c r="Y24" s="6" t="n">
        <v>6074</v>
      </c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154262</v>
      </c>
    </row>
    <row r="25" customFormat="false" ht="15" hidden="false" customHeight="false" outlineLevel="0" collapsed="false">
      <c r="B25" s="24" t="s">
        <v>909</v>
      </c>
      <c r="C25" s="24" t="s">
        <v>744</v>
      </c>
      <c r="D25" s="9"/>
      <c r="E25" s="9"/>
      <c r="F25" s="9"/>
      <c r="G25" s="9"/>
      <c r="H25" s="10" t="n">
        <f aca="false">H24+D25-G25</f>
        <v>0</v>
      </c>
      <c r="I25" s="25"/>
      <c r="J25" s="21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39294.35</v>
      </c>
      <c r="U25" s="21" t="n">
        <v>0</v>
      </c>
      <c r="V25" s="26"/>
      <c r="W25" s="6"/>
      <c r="X25" s="6"/>
      <c r="Y25" s="6" t="n">
        <v>3955</v>
      </c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158217</v>
      </c>
    </row>
    <row r="26" customFormat="false" ht="15" hidden="false" customHeight="false" outlineLevel="0" collapsed="false">
      <c r="B26" s="24" t="s">
        <v>909</v>
      </c>
      <c r="C26" s="24" t="s">
        <v>744</v>
      </c>
      <c r="D26" s="9"/>
      <c r="E26" s="9"/>
      <c r="F26" s="9"/>
      <c r="G26" s="9"/>
      <c r="H26" s="10" t="n">
        <f aca="false">H25+D26-G26</f>
        <v>0</v>
      </c>
      <c r="I26" s="25" t="n">
        <v>0</v>
      </c>
      <c r="J26" s="21"/>
      <c r="K26" s="6"/>
      <c r="L26" s="6"/>
      <c r="M26" s="6" t="n">
        <v>11250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50544.35</v>
      </c>
      <c r="U26" s="21"/>
      <c r="V26" s="2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158217</v>
      </c>
    </row>
    <row r="27" customFormat="false" ht="15" hidden="false" customHeight="false" outlineLevel="0" collapsed="false">
      <c r="B27" s="24" t="s">
        <v>909</v>
      </c>
      <c r="C27" s="24" t="s">
        <v>910</v>
      </c>
      <c r="D27" s="9"/>
      <c r="E27" s="9"/>
      <c r="F27" s="9"/>
      <c r="G27" s="9"/>
      <c r="H27" s="10" t="n">
        <f aca="false">H26+D27-G27</f>
        <v>0</v>
      </c>
      <c r="I27" s="25" t="n">
        <v>0</v>
      </c>
      <c r="J27" s="21"/>
      <c r="K27" s="6"/>
      <c r="L27" s="6"/>
      <c r="M27" s="6" t="n">
        <v>9000</v>
      </c>
      <c r="N27" s="6"/>
      <c r="O27" s="6"/>
      <c r="P27" s="6"/>
      <c r="Q27" s="6"/>
      <c r="R27" s="6"/>
      <c r="S27" s="6"/>
      <c r="T27" s="6" t="n">
        <f aca="false">T26+(I27+L27+M27+P27+Q27+R27)-(J27+K27+N27+O27+S27)</f>
        <v>59544.35</v>
      </c>
      <c r="U27" s="21"/>
      <c r="V27" s="2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158217</v>
      </c>
    </row>
    <row r="28" customFormat="false" ht="15" hidden="false" customHeight="false" outlineLevel="0" collapsed="false">
      <c r="B28" s="24" t="s">
        <v>909</v>
      </c>
      <c r="C28" s="24" t="s">
        <v>744</v>
      </c>
      <c r="D28" s="9"/>
      <c r="E28" s="9"/>
      <c r="F28" s="9"/>
      <c r="G28" s="9"/>
      <c r="H28" s="10" t="n">
        <f aca="false">H27+D28-G28</f>
        <v>0</v>
      </c>
      <c r="I28" s="25" t="n">
        <v>0</v>
      </c>
      <c r="J28" s="21"/>
      <c r="K28" s="6"/>
      <c r="L28" s="6"/>
      <c r="M28" s="6" t="n">
        <v>10094</v>
      </c>
      <c r="N28" s="6"/>
      <c r="O28" s="6"/>
      <c r="P28" s="6"/>
      <c r="Q28" s="6"/>
      <c r="R28" s="6"/>
      <c r="S28" s="6"/>
      <c r="T28" s="6" t="n">
        <f aca="false">T27+(I28+L28+M28+P28+Q28+R28)-(J28+K28+N28+O28+S28)</f>
        <v>69638.35</v>
      </c>
      <c r="U28" s="21"/>
      <c r="V28" s="26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158217</v>
      </c>
    </row>
    <row r="29" customFormat="false" ht="15" hidden="false" customHeight="false" outlineLevel="0" collapsed="false">
      <c r="B29" s="24" t="s">
        <v>909</v>
      </c>
      <c r="C29" s="24" t="s">
        <v>744</v>
      </c>
      <c r="D29" s="9"/>
      <c r="E29" s="9"/>
      <c r="F29" s="9"/>
      <c r="G29" s="9"/>
      <c r="H29" s="10" t="n">
        <f aca="false">H28+D29-G29</f>
        <v>0</v>
      </c>
      <c r="I29" s="25" t="n">
        <v>0</v>
      </c>
      <c r="J29" s="21"/>
      <c r="K29" s="6"/>
      <c r="L29" s="6"/>
      <c r="M29" s="6" t="n">
        <v>744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70382.35</v>
      </c>
      <c r="U29" s="21"/>
      <c r="V29" s="2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158217</v>
      </c>
    </row>
    <row r="30" customFormat="false" ht="15" hidden="false" customHeight="false" outlineLevel="0" collapsed="false">
      <c r="B30" s="24" t="s">
        <v>911</v>
      </c>
      <c r="C30" s="24" t="s">
        <v>912</v>
      </c>
      <c r="D30" s="9"/>
      <c r="E30" s="9"/>
      <c r="F30" s="9"/>
      <c r="G30" s="9"/>
      <c r="H30" s="10" t="n">
        <f aca="false">H29+D30-G30</f>
        <v>0</v>
      </c>
      <c r="I30" s="25"/>
      <c r="J30" s="21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70382.35</v>
      </c>
      <c r="U30" s="21"/>
      <c r="V30" s="26" t="n">
        <v>10500</v>
      </c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147717</v>
      </c>
    </row>
    <row r="31" customFormat="false" ht="15" hidden="false" customHeight="false" outlineLevel="0" collapsed="false">
      <c r="B31" s="24" t="s">
        <v>913</v>
      </c>
      <c r="C31" s="24" t="s">
        <v>34</v>
      </c>
      <c r="D31" s="9"/>
      <c r="E31" s="9"/>
      <c r="F31" s="9"/>
      <c r="G31" s="9"/>
      <c r="H31" s="10" t="n">
        <f aca="false">H30+D31-G31</f>
        <v>0</v>
      </c>
      <c r="I31" s="25"/>
      <c r="J31" s="21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70382.35</v>
      </c>
      <c r="U31" s="21" t="n">
        <v>0</v>
      </c>
      <c r="V31" s="26"/>
      <c r="W31" s="6"/>
      <c r="X31" s="6" t="n">
        <v>2335</v>
      </c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150052</v>
      </c>
    </row>
    <row r="32" customFormat="false" ht="15" hidden="false" customHeight="false" outlineLevel="0" collapsed="false">
      <c r="B32" s="24" t="s">
        <v>913</v>
      </c>
      <c r="C32" s="24" t="s">
        <v>744</v>
      </c>
      <c r="D32" s="9"/>
      <c r="E32" s="9"/>
      <c r="F32" s="9"/>
      <c r="G32" s="9"/>
      <c r="H32" s="10" t="n">
        <f aca="false">H31+D32-G32</f>
        <v>0</v>
      </c>
      <c r="I32" s="25" t="n">
        <v>0</v>
      </c>
      <c r="J32" s="21"/>
      <c r="K32" s="6"/>
      <c r="L32" s="6"/>
      <c r="M32" s="6" t="n">
        <v>744</v>
      </c>
      <c r="N32" s="6"/>
      <c r="O32" s="6"/>
      <c r="P32" s="6"/>
      <c r="Q32" s="6"/>
      <c r="R32" s="6"/>
      <c r="S32" s="6"/>
      <c r="T32" s="6" t="n">
        <f aca="false">T31+(I32+L32+M32+P32+Q32+R32)-(J32+K32+N32+O32+S32)</f>
        <v>71126.35</v>
      </c>
      <c r="U32" s="21"/>
      <c r="V32" s="26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150052</v>
      </c>
    </row>
    <row r="33" customFormat="false" ht="15" hidden="false" customHeight="false" outlineLevel="0" collapsed="false">
      <c r="B33" s="24" t="s">
        <v>914</v>
      </c>
      <c r="C33" s="24" t="s">
        <v>744</v>
      </c>
      <c r="D33" s="9"/>
      <c r="E33" s="9"/>
      <c r="F33" s="9"/>
      <c r="G33" s="9"/>
      <c r="H33" s="10" t="n">
        <f aca="false">H32+D33-G33</f>
        <v>0</v>
      </c>
      <c r="I33" s="25"/>
      <c r="J33" s="21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71126.35</v>
      </c>
      <c r="U33" s="21" t="n">
        <v>0</v>
      </c>
      <c r="V33" s="26"/>
      <c r="W33" s="6"/>
      <c r="X33" s="6"/>
      <c r="Y33" s="6" t="n">
        <v>12487</v>
      </c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162539</v>
      </c>
    </row>
    <row r="34" customFormat="false" ht="15" hidden="false" customHeight="false" outlineLevel="0" collapsed="false">
      <c r="B34" s="24" t="s">
        <v>915</v>
      </c>
      <c r="C34" s="24" t="s">
        <v>340</v>
      </c>
      <c r="D34" s="9"/>
      <c r="E34" s="9"/>
      <c r="F34" s="9"/>
      <c r="G34" s="9"/>
      <c r="H34" s="10" t="n">
        <f aca="false">H33+D34-G34</f>
        <v>0</v>
      </c>
      <c r="I34" s="25"/>
      <c r="J34" s="21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71126.35</v>
      </c>
      <c r="U34" s="21"/>
      <c r="V34" s="26" t="n">
        <v>5000</v>
      </c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157539</v>
      </c>
    </row>
    <row r="35" customFormat="false" ht="15" hidden="false" customHeight="false" outlineLevel="0" collapsed="false">
      <c r="B35" s="24" t="s">
        <v>916</v>
      </c>
      <c r="C35" s="24" t="s">
        <v>744</v>
      </c>
      <c r="D35" s="9"/>
      <c r="E35" s="9"/>
      <c r="F35" s="9"/>
      <c r="G35" s="9"/>
      <c r="H35" s="10" t="n">
        <f aca="false">H34+D35-G35</f>
        <v>0</v>
      </c>
      <c r="I35" s="25" t="n">
        <v>0</v>
      </c>
      <c r="J35" s="21"/>
      <c r="K35" s="6"/>
      <c r="L35" s="6"/>
      <c r="M35" s="6" t="n">
        <v>744</v>
      </c>
      <c r="N35" s="6"/>
      <c r="O35" s="6"/>
      <c r="P35" s="6"/>
      <c r="Q35" s="6"/>
      <c r="R35" s="6"/>
      <c r="S35" s="6"/>
      <c r="T35" s="6" t="n">
        <f aca="false">T34+(I35+L35+M35+P35+Q35+R35)-(J35+K35+N35+O35+S35)</f>
        <v>71870.35</v>
      </c>
      <c r="U35" s="21"/>
      <c r="V35" s="26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157539</v>
      </c>
    </row>
    <row r="36" customFormat="false" ht="15" hidden="false" customHeight="false" outlineLevel="0" collapsed="false">
      <c r="B36" s="24" t="s">
        <v>917</v>
      </c>
      <c r="C36" s="24" t="s">
        <v>918</v>
      </c>
      <c r="D36" s="9"/>
      <c r="E36" s="9"/>
      <c r="F36" s="9"/>
      <c r="G36" s="9"/>
      <c r="H36" s="10" t="n">
        <f aca="false">H35+D36-G36</f>
        <v>0</v>
      </c>
      <c r="I36" s="25"/>
      <c r="J36" s="21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71870.35</v>
      </c>
      <c r="U36" s="21"/>
      <c r="V36" s="26" t="n">
        <v>25000</v>
      </c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132539</v>
      </c>
    </row>
    <row r="37" customFormat="false" ht="15" hidden="false" customHeight="false" outlineLevel="0" collapsed="false">
      <c r="B37" s="24" t="s">
        <v>919</v>
      </c>
      <c r="C37" s="24" t="s">
        <v>811</v>
      </c>
      <c r="D37" s="9"/>
      <c r="E37" s="9"/>
      <c r="F37" s="9"/>
      <c r="G37" s="9"/>
      <c r="H37" s="10" t="n">
        <f aca="false">H36+D37-G37</f>
        <v>0</v>
      </c>
      <c r="I37" s="25"/>
      <c r="J37" s="21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71870.35</v>
      </c>
      <c r="U37" s="21" t="n">
        <v>0</v>
      </c>
      <c r="V37" s="26"/>
      <c r="W37" s="6"/>
      <c r="X37" s="6"/>
      <c r="Y37" s="6"/>
      <c r="Z37" s="6"/>
      <c r="AA37" s="6"/>
      <c r="AB37" s="6"/>
      <c r="AC37" s="6" t="n">
        <v>13160</v>
      </c>
      <c r="AD37" s="6"/>
      <c r="AE37" s="6"/>
      <c r="AF37" s="6" t="n">
        <f aca="false">AF36+(U37+X37+Y37+AB37+AC37+AD37)-(V37+W37+Z37+AA37+AE37)</f>
        <v>145699</v>
      </c>
    </row>
    <row r="38" customFormat="false" ht="15" hidden="false" customHeight="false" outlineLevel="0" collapsed="false">
      <c r="B38" s="24" t="s">
        <v>920</v>
      </c>
      <c r="C38" s="24" t="s">
        <v>34</v>
      </c>
      <c r="D38" s="9"/>
      <c r="E38" s="9"/>
      <c r="F38" s="9"/>
      <c r="G38" s="9"/>
      <c r="H38" s="10" t="n">
        <f aca="false">H37+D38-G38</f>
        <v>0</v>
      </c>
      <c r="I38" s="25" t="n">
        <v>0</v>
      </c>
      <c r="J38" s="21"/>
      <c r="K38" s="6"/>
      <c r="L38" s="6" t="n">
        <v>1307</v>
      </c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73177.35</v>
      </c>
      <c r="U38" s="21"/>
      <c r="V38" s="2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145699</v>
      </c>
    </row>
    <row r="39" customFormat="false" ht="15" hidden="false" customHeight="false" outlineLevel="0" collapsed="false">
      <c r="B39" s="24" t="s">
        <v>921</v>
      </c>
      <c r="C39" s="24" t="s">
        <v>744</v>
      </c>
      <c r="D39" s="9"/>
      <c r="E39" s="9"/>
      <c r="F39" s="9"/>
      <c r="G39" s="9"/>
      <c r="H39" s="10" t="n">
        <f aca="false">H38+D39-G39</f>
        <v>0</v>
      </c>
      <c r="I39" s="25"/>
      <c r="J39" s="21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73177.35</v>
      </c>
      <c r="U39" s="21" t="n">
        <v>0</v>
      </c>
      <c r="V39" s="26"/>
      <c r="W39" s="6"/>
      <c r="X39" s="6"/>
      <c r="Y39" s="6" t="n">
        <v>3122</v>
      </c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148821</v>
      </c>
    </row>
    <row r="40" customFormat="false" ht="15" hidden="false" customHeight="false" outlineLevel="0" collapsed="false">
      <c r="B40" s="24" t="s">
        <v>922</v>
      </c>
      <c r="C40" s="24" t="s">
        <v>923</v>
      </c>
      <c r="D40" s="9"/>
      <c r="E40" s="9"/>
      <c r="F40" s="9"/>
      <c r="G40" s="9"/>
      <c r="H40" s="10" t="n">
        <f aca="false">H39+D40-G40</f>
        <v>0</v>
      </c>
      <c r="I40" s="25"/>
      <c r="J40" s="21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73177.35</v>
      </c>
      <c r="U40" s="21"/>
      <c r="V40" s="26" t="n">
        <v>25000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123821</v>
      </c>
    </row>
    <row r="41" customFormat="false" ht="15" hidden="false" customHeight="false" outlineLevel="0" collapsed="false">
      <c r="B41" s="24" t="s">
        <v>924</v>
      </c>
      <c r="C41" s="24" t="s">
        <v>744</v>
      </c>
      <c r="D41" s="9"/>
      <c r="E41" s="9"/>
      <c r="F41" s="9"/>
      <c r="G41" s="9"/>
      <c r="H41" s="10" t="n">
        <f aca="false">H40+D41-G41</f>
        <v>0</v>
      </c>
      <c r="I41" s="25"/>
      <c r="J41" s="21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73177.35</v>
      </c>
      <c r="U41" s="21" t="n">
        <v>0</v>
      </c>
      <c r="V41" s="26"/>
      <c r="W41" s="6"/>
      <c r="X41" s="6"/>
      <c r="Y41" s="6" t="n">
        <v>6075</v>
      </c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129896</v>
      </c>
    </row>
    <row r="42" customFormat="false" ht="15" hidden="false" customHeight="false" outlineLevel="0" collapsed="false">
      <c r="B42" s="24" t="s">
        <v>925</v>
      </c>
      <c r="C42" s="24" t="s">
        <v>744</v>
      </c>
      <c r="D42" s="9"/>
      <c r="E42" s="9"/>
      <c r="F42" s="9"/>
      <c r="G42" s="9"/>
      <c r="H42" s="10" t="n">
        <f aca="false">H41+D42-G42</f>
        <v>0</v>
      </c>
      <c r="I42" s="25"/>
      <c r="J42" s="21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73177.35</v>
      </c>
      <c r="U42" s="21" t="n">
        <v>0</v>
      </c>
      <c r="V42" s="26"/>
      <c r="W42" s="6"/>
      <c r="X42" s="6"/>
      <c r="Y42" s="6" t="n">
        <v>3960</v>
      </c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133856</v>
      </c>
    </row>
    <row r="43" customFormat="false" ht="15" hidden="false" customHeight="false" outlineLevel="0" collapsed="false">
      <c r="B43" s="24" t="s">
        <v>925</v>
      </c>
      <c r="C43" s="24" t="s">
        <v>744</v>
      </c>
      <c r="D43" s="9"/>
      <c r="E43" s="9"/>
      <c r="F43" s="9"/>
      <c r="G43" s="9"/>
      <c r="H43" s="10" t="n">
        <f aca="false">H42+D43-G43</f>
        <v>0</v>
      </c>
      <c r="I43" s="25" t="n">
        <v>0</v>
      </c>
      <c r="J43" s="21"/>
      <c r="K43" s="6"/>
      <c r="L43" s="6"/>
      <c r="M43" s="6" t="n">
        <v>11250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84427.35</v>
      </c>
      <c r="U43" s="21"/>
      <c r="V43" s="26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133856</v>
      </c>
    </row>
    <row r="44" customFormat="false" ht="15" hidden="false" customHeight="false" outlineLevel="0" collapsed="false">
      <c r="B44" s="24" t="s">
        <v>925</v>
      </c>
      <c r="C44" s="24" t="s">
        <v>744</v>
      </c>
      <c r="D44" s="9"/>
      <c r="E44" s="9"/>
      <c r="F44" s="9"/>
      <c r="G44" s="9"/>
      <c r="H44" s="10" t="n">
        <f aca="false">H43+D44-G44</f>
        <v>0</v>
      </c>
      <c r="I44" s="25" t="n">
        <v>0</v>
      </c>
      <c r="J44" s="21"/>
      <c r="K44" s="6"/>
      <c r="L44" s="6"/>
      <c r="M44" s="6" t="n">
        <v>9000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93427.35</v>
      </c>
      <c r="U44" s="21"/>
      <c r="V44" s="2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133856</v>
      </c>
    </row>
    <row r="45" customFormat="false" ht="15" hidden="false" customHeight="false" outlineLevel="0" collapsed="false">
      <c r="B45" s="24" t="s">
        <v>925</v>
      </c>
      <c r="C45" s="24" t="s">
        <v>744</v>
      </c>
      <c r="D45" s="9"/>
      <c r="E45" s="9"/>
      <c r="F45" s="9"/>
      <c r="G45" s="9"/>
      <c r="H45" s="10" t="n">
        <f aca="false">H44+D45-G45</f>
        <v>0</v>
      </c>
      <c r="I45" s="25" t="n">
        <v>0</v>
      </c>
      <c r="J45" s="21"/>
      <c r="K45" s="6"/>
      <c r="L45" s="6"/>
      <c r="M45" s="6" t="n">
        <v>10094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103521.35</v>
      </c>
      <c r="U45" s="21"/>
      <c r="V45" s="26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133856</v>
      </c>
    </row>
    <row r="46" customFormat="false" ht="15" hidden="false" customHeight="false" outlineLevel="0" collapsed="false">
      <c r="B46" s="24" t="s">
        <v>925</v>
      </c>
      <c r="C46" s="24" t="s">
        <v>744</v>
      </c>
      <c r="D46" s="9"/>
      <c r="E46" s="9"/>
      <c r="F46" s="9"/>
      <c r="G46" s="9"/>
      <c r="H46" s="10" t="n">
        <f aca="false">H45+D46-G46</f>
        <v>0</v>
      </c>
      <c r="I46" s="25" t="n">
        <v>0</v>
      </c>
      <c r="J46" s="21"/>
      <c r="K46" s="6"/>
      <c r="L46" s="6"/>
      <c r="M46" s="6" t="n">
        <v>744</v>
      </c>
      <c r="N46" s="6"/>
      <c r="O46" s="6"/>
      <c r="P46" s="6"/>
      <c r="Q46" s="6"/>
      <c r="R46" s="6"/>
      <c r="S46" s="6"/>
      <c r="T46" s="6" t="n">
        <f aca="false">T45+(I46+L46+M46+P46+Q46+R46)-(J46+K46+N46+O46+S46)</f>
        <v>104265.35</v>
      </c>
      <c r="U46" s="21"/>
      <c r="V46" s="2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133856</v>
      </c>
    </row>
    <row r="47" customFormat="false" ht="15" hidden="false" customHeight="false" outlineLevel="0" collapsed="false">
      <c r="B47" s="24" t="s">
        <v>926</v>
      </c>
      <c r="C47" s="24" t="s">
        <v>927</v>
      </c>
      <c r="D47" s="9"/>
      <c r="E47" s="9"/>
      <c r="F47" s="9"/>
      <c r="G47" s="9"/>
      <c r="H47" s="10" t="n">
        <f aca="false">H46+D47-G47</f>
        <v>0</v>
      </c>
      <c r="I47" s="25"/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104265.35</v>
      </c>
      <c r="U47" s="21"/>
      <c r="V47" s="26" t="n">
        <v>0</v>
      </c>
      <c r="W47" s="6"/>
      <c r="X47" s="6"/>
      <c r="Y47" s="6"/>
      <c r="Z47" s="6"/>
      <c r="AA47" s="6"/>
      <c r="AB47" s="6"/>
      <c r="AC47" s="6"/>
      <c r="AD47" s="6"/>
      <c r="AE47" s="6" t="n">
        <v>125000</v>
      </c>
      <c r="AF47" s="6" t="n">
        <f aca="false">AF46+(U47+X47+Y47+AB47+AC47+AD47)-(V47+W47+Z47+AA47+AE47)</f>
        <v>8856</v>
      </c>
    </row>
    <row r="48" customFormat="false" ht="15" hidden="false" customHeight="false" outlineLevel="0" collapsed="false">
      <c r="B48" s="24" t="s">
        <v>928</v>
      </c>
      <c r="C48" s="24" t="s">
        <v>895</v>
      </c>
      <c r="D48" s="9"/>
      <c r="E48" s="9"/>
      <c r="F48" s="9"/>
      <c r="G48" s="9"/>
      <c r="H48" s="10" t="n">
        <f aca="false">H47+D48-G48</f>
        <v>0</v>
      </c>
      <c r="I48" s="25"/>
      <c r="J48" s="21" t="n">
        <v>0</v>
      </c>
      <c r="K48" s="6"/>
      <c r="L48" s="6"/>
      <c r="M48" s="6"/>
      <c r="N48" s="6"/>
      <c r="O48" s="6"/>
      <c r="P48" s="6" t="n">
        <v>-100000</v>
      </c>
      <c r="Q48" s="6"/>
      <c r="R48" s="6"/>
      <c r="S48" s="6"/>
      <c r="T48" s="6" t="n">
        <f aca="false">T47+(I48+L48+M48+P48+Q48+R48)-(J48+K48+N48+O48+S48)</f>
        <v>4265.35000000001</v>
      </c>
      <c r="U48" s="21" t="n">
        <v>0</v>
      </c>
      <c r="V48" s="26"/>
      <c r="W48" s="6"/>
      <c r="X48" s="6"/>
      <c r="Y48" s="6"/>
      <c r="Z48" s="6"/>
      <c r="AA48" s="6"/>
      <c r="AB48" s="6" t="n">
        <v>100000</v>
      </c>
      <c r="AC48" s="6"/>
      <c r="AD48" s="6"/>
      <c r="AE48" s="6"/>
      <c r="AF48" s="6" t="n">
        <f aca="false">AF47+(U48+X48+Y48+AB48+AC48+AD48)-(V48+W48+Z48+AA48+AE48)</f>
        <v>108856</v>
      </c>
    </row>
    <row r="49" customFormat="false" ht="15" hidden="false" customHeight="false" outlineLevel="0" collapsed="false">
      <c r="B49" s="24" t="s">
        <v>929</v>
      </c>
      <c r="C49" s="24" t="s">
        <v>75</v>
      </c>
      <c r="D49" s="9"/>
      <c r="E49" s="9"/>
      <c r="F49" s="9"/>
      <c r="G49" s="9"/>
      <c r="H49" s="10" t="n">
        <f aca="false">H48+D49-G49</f>
        <v>0</v>
      </c>
      <c r="I49" s="25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4265.35000000001</v>
      </c>
      <c r="U49" s="21"/>
      <c r="V49" s="26" t="n">
        <v>0</v>
      </c>
      <c r="W49" s="6"/>
      <c r="X49" s="6"/>
      <c r="Y49" s="6"/>
      <c r="Z49" s="6"/>
      <c r="AA49" s="6"/>
      <c r="AB49" s="6"/>
      <c r="AC49" s="6"/>
      <c r="AD49" s="6"/>
      <c r="AE49" s="6" t="n">
        <v>100000</v>
      </c>
      <c r="AF49" s="6" t="n">
        <f aca="false">AF48+(U49+X49+Y49+AB49+AC49+AD49)-(V49+W49+Z49+AA49+AE49)</f>
        <v>8856</v>
      </c>
    </row>
    <row r="50" customFormat="false" ht="15" hidden="false" customHeight="false" outlineLevel="0" collapsed="false">
      <c r="B50" s="24" t="s">
        <v>930</v>
      </c>
      <c r="C50" s="24" t="s">
        <v>34</v>
      </c>
      <c r="D50" s="9"/>
      <c r="E50" s="9"/>
      <c r="F50" s="9"/>
      <c r="G50" s="9"/>
      <c r="H50" s="10" t="n">
        <f aca="false">H49+D50-G50</f>
        <v>0</v>
      </c>
      <c r="I50" s="25"/>
      <c r="J50" s="21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4265.35000000001</v>
      </c>
      <c r="U50" s="21" t="n">
        <v>0</v>
      </c>
      <c r="V50" s="26"/>
      <c r="W50" s="6"/>
      <c r="X50" s="6" t="n">
        <v>1215</v>
      </c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10071</v>
      </c>
    </row>
    <row r="51" customFormat="false" ht="15" hidden="false" customHeight="false" outlineLevel="0" collapsed="false">
      <c r="B51" s="24" t="s">
        <v>930</v>
      </c>
      <c r="C51" s="24" t="s">
        <v>744</v>
      </c>
      <c r="D51" s="9"/>
      <c r="E51" s="9"/>
      <c r="F51" s="9"/>
      <c r="G51" s="9"/>
      <c r="H51" s="10" t="n">
        <f aca="false">H50+D51-G51</f>
        <v>0</v>
      </c>
      <c r="I51" s="25" t="n">
        <v>0</v>
      </c>
      <c r="J51" s="21"/>
      <c r="K51" s="6"/>
      <c r="L51" s="6"/>
      <c r="M51" s="6" t="n">
        <v>744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5009.35000000001</v>
      </c>
      <c r="U51" s="21"/>
      <c r="V51" s="2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10071</v>
      </c>
    </row>
    <row r="52" customFormat="false" ht="15" hidden="false" customHeight="false" outlineLevel="0" collapsed="false">
      <c r="B52" s="24" t="s">
        <v>931</v>
      </c>
      <c r="C52" s="24" t="s">
        <v>744</v>
      </c>
      <c r="D52" s="9"/>
      <c r="E52" s="9"/>
      <c r="F52" s="9"/>
      <c r="G52" s="9"/>
      <c r="H52" s="10" t="n">
        <f aca="false">H51+D52-G52</f>
        <v>0</v>
      </c>
      <c r="I52" s="25"/>
      <c r="J52" s="21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5009.35000000001</v>
      </c>
      <c r="U52" s="21" t="n">
        <v>0</v>
      </c>
      <c r="V52" s="26"/>
      <c r="W52" s="6"/>
      <c r="X52" s="6"/>
      <c r="Y52" s="6" t="n">
        <v>12487</v>
      </c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22558</v>
      </c>
    </row>
    <row r="53" customFormat="false" ht="15" hidden="false" customHeight="false" outlineLevel="0" collapsed="false">
      <c r="B53" s="24" t="s">
        <v>932</v>
      </c>
      <c r="C53" s="24" t="s">
        <v>744</v>
      </c>
      <c r="D53" s="9"/>
      <c r="E53" s="9"/>
      <c r="F53" s="9"/>
      <c r="G53" s="9"/>
      <c r="H53" s="10" t="n">
        <f aca="false">H52+D53-G53</f>
        <v>0</v>
      </c>
      <c r="I53" s="25" t="n">
        <v>0</v>
      </c>
      <c r="J53" s="21"/>
      <c r="K53" s="6"/>
      <c r="L53" s="6"/>
      <c r="M53" s="6" t="n">
        <v>744</v>
      </c>
      <c r="N53" s="6"/>
      <c r="O53" s="6"/>
      <c r="P53" s="6"/>
      <c r="Q53" s="6"/>
      <c r="R53" s="6"/>
      <c r="S53" s="6"/>
      <c r="T53" s="6" t="n">
        <f aca="false">T52+(I53+L53+M53+P53+Q53+R53)-(J53+K53+N53+O53+S53)</f>
        <v>5753.35000000001</v>
      </c>
      <c r="U53" s="21"/>
      <c r="V53" s="2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22558</v>
      </c>
    </row>
    <row r="54" customFormat="false" ht="15" hidden="false" customHeight="false" outlineLevel="0" collapsed="false">
      <c r="B54" s="24" t="s">
        <v>933</v>
      </c>
      <c r="C54" s="24" t="s">
        <v>744</v>
      </c>
      <c r="D54" s="9"/>
      <c r="E54" s="9"/>
      <c r="F54" s="9"/>
      <c r="G54" s="9"/>
      <c r="H54" s="10" t="n">
        <f aca="false">H53+D54-G54</f>
        <v>0</v>
      </c>
      <c r="I54" s="25"/>
      <c r="J54" s="21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5753.35000000001</v>
      </c>
      <c r="U54" s="21" t="n">
        <v>0</v>
      </c>
      <c r="V54" s="26"/>
      <c r="W54" s="6"/>
      <c r="X54" s="6"/>
      <c r="Y54" s="6" t="n">
        <v>3122</v>
      </c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25680</v>
      </c>
    </row>
    <row r="55" customFormat="false" ht="15" hidden="false" customHeight="false" outlineLevel="0" collapsed="false">
      <c r="B55" s="24" t="s">
        <v>934</v>
      </c>
      <c r="C55" s="24" t="s">
        <v>744</v>
      </c>
      <c r="D55" s="9"/>
      <c r="E55" s="9"/>
      <c r="F55" s="9"/>
      <c r="G55" s="9"/>
      <c r="H55" s="10" t="n">
        <f aca="false">H54+D55-G55</f>
        <v>0</v>
      </c>
      <c r="I55" s="25"/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5753.35000000001</v>
      </c>
      <c r="U55" s="21" t="n">
        <v>0</v>
      </c>
      <c r="V55" s="26"/>
      <c r="W55" s="6"/>
      <c r="X55" s="6"/>
      <c r="Y55" s="6" t="n">
        <v>6075</v>
      </c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31755</v>
      </c>
    </row>
    <row r="56" customFormat="false" ht="15" hidden="false" customHeight="false" outlineLevel="0" collapsed="false">
      <c r="B56" s="24" t="s">
        <v>935</v>
      </c>
      <c r="C56" s="24" t="s">
        <v>744</v>
      </c>
      <c r="D56" s="9"/>
      <c r="E56" s="9"/>
      <c r="F56" s="9"/>
      <c r="G56" s="9"/>
      <c r="H56" s="10" t="n">
        <f aca="false">H55+D56-G56</f>
        <v>0</v>
      </c>
      <c r="I56" s="25"/>
      <c r="J56" s="21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5753.35000000001</v>
      </c>
      <c r="U56" s="21" t="n">
        <v>0</v>
      </c>
      <c r="V56" s="26"/>
      <c r="W56" s="6"/>
      <c r="X56" s="6"/>
      <c r="Y56" s="6" t="n">
        <v>3960</v>
      </c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35715</v>
      </c>
    </row>
    <row r="57" customFormat="false" ht="15" hidden="false" customHeight="false" outlineLevel="0" collapsed="false">
      <c r="B57" s="24" t="s">
        <v>935</v>
      </c>
      <c r="C57" s="24" t="s">
        <v>744</v>
      </c>
      <c r="D57" s="9"/>
      <c r="E57" s="9"/>
      <c r="F57" s="9"/>
      <c r="G57" s="9"/>
      <c r="H57" s="10" t="n">
        <f aca="false">H56+D57-G57</f>
        <v>0</v>
      </c>
      <c r="I57" s="25" t="n">
        <v>0</v>
      </c>
      <c r="J57" s="21"/>
      <c r="K57" s="6"/>
      <c r="L57" s="6"/>
      <c r="M57" s="6" t="n">
        <v>11250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17003.35</v>
      </c>
      <c r="U57" s="21"/>
      <c r="V57" s="2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35715</v>
      </c>
    </row>
    <row r="58" customFormat="false" ht="15" hidden="false" customHeight="false" outlineLevel="0" collapsed="false">
      <c r="B58" s="24" t="s">
        <v>935</v>
      </c>
      <c r="C58" s="24" t="s">
        <v>744</v>
      </c>
      <c r="D58" s="9"/>
      <c r="E58" s="9"/>
      <c r="F58" s="9"/>
      <c r="G58" s="9"/>
      <c r="H58" s="10" t="n">
        <f aca="false">H57+D58-G58</f>
        <v>0</v>
      </c>
      <c r="I58" s="25" t="n">
        <v>0</v>
      </c>
      <c r="J58" s="21"/>
      <c r="K58" s="6"/>
      <c r="L58" s="6"/>
      <c r="M58" s="6" t="n">
        <v>9000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26003.35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35715</v>
      </c>
    </row>
    <row r="59" customFormat="false" ht="15" hidden="false" customHeight="false" outlineLevel="0" collapsed="false">
      <c r="B59" s="24" t="s">
        <v>935</v>
      </c>
      <c r="C59" s="24" t="s">
        <v>744</v>
      </c>
      <c r="D59" s="9"/>
      <c r="E59" s="9"/>
      <c r="F59" s="9"/>
      <c r="G59" s="9"/>
      <c r="H59" s="10" t="n">
        <f aca="false">H58+D59-G59</f>
        <v>0</v>
      </c>
      <c r="I59" s="25" t="n">
        <v>0</v>
      </c>
      <c r="J59" s="21"/>
      <c r="K59" s="6"/>
      <c r="L59" s="6"/>
      <c r="M59" s="6" t="n">
        <v>10094</v>
      </c>
      <c r="N59" s="6"/>
      <c r="O59" s="6"/>
      <c r="P59" s="6"/>
      <c r="Q59" s="6"/>
      <c r="R59" s="6"/>
      <c r="S59" s="6"/>
      <c r="T59" s="6" t="n">
        <f aca="false">T58+(I59+L59+M59+P59+Q59+R59)-(J59+K59+N59+O59+S59)</f>
        <v>36097.35</v>
      </c>
      <c r="U59" s="21"/>
      <c r="V59" s="2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35715</v>
      </c>
    </row>
    <row r="60" customFormat="false" ht="15" hidden="false" customHeight="false" outlineLevel="0" collapsed="false">
      <c r="B60" s="24" t="s">
        <v>935</v>
      </c>
      <c r="C60" s="24" t="s">
        <v>744</v>
      </c>
      <c r="D60" s="9"/>
      <c r="E60" s="9"/>
      <c r="F60" s="9"/>
      <c r="G60" s="9"/>
      <c r="H60" s="10" t="n">
        <f aca="false">H59+D60-G60</f>
        <v>0</v>
      </c>
      <c r="I60" s="25" t="n">
        <v>0</v>
      </c>
      <c r="J60" s="21"/>
      <c r="K60" s="6"/>
      <c r="L60" s="6"/>
      <c r="M60" s="6" t="n">
        <v>744</v>
      </c>
      <c r="N60" s="6"/>
      <c r="O60" s="6"/>
      <c r="P60" s="6"/>
      <c r="Q60" s="6"/>
      <c r="R60" s="6"/>
      <c r="S60" s="6"/>
      <c r="T60" s="6" t="n">
        <f aca="false">T59+(I60+L60+M60+P60+Q60+R60)-(J60+K60+N60+O60+S60)</f>
        <v>36841.35</v>
      </c>
      <c r="U60" s="21"/>
      <c r="V60" s="2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35715</v>
      </c>
    </row>
    <row r="61" customFormat="false" ht="15" hidden="false" customHeight="false" outlineLevel="0" collapsed="false">
      <c r="B61" s="24" t="s">
        <v>936</v>
      </c>
      <c r="C61" s="24" t="s">
        <v>34</v>
      </c>
      <c r="D61" s="9"/>
      <c r="E61" s="9"/>
      <c r="F61" s="9"/>
      <c r="G61" s="9"/>
      <c r="H61" s="10" t="n">
        <f aca="false">H60+D61-G61</f>
        <v>0</v>
      </c>
      <c r="I61" s="25"/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36841.35</v>
      </c>
      <c r="U61" s="21" t="n">
        <v>0</v>
      </c>
      <c r="V61" s="26"/>
      <c r="W61" s="6"/>
      <c r="X61" s="6" t="n">
        <v>256</v>
      </c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35971</v>
      </c>
    </row>
    <row r="62" customFormat="false" ht="15" hidden="false" customHeight="false" outlineLevel="0" collapsed="false">
      <c r="B62" s="24" t="s">
        <v>936</v>
      </c>
      <c r="C62" s="24" t="s">
        <v>744</v>
      </c>
      <c r="D62" s="9"/>
      <c r="E62" s="9"/>
      <c r="F62" s="9"/>
      <c r="G62" s="9"/>
      <c r="H62" s="10" t="n">
        <f aca="false">H61+D62-G62</f>
        <v>0</v>
      </c>
      <c r="I62" s="25" t="n">
        <v>0</v>
      </c>
      <c r="J62" s="21"/>
      <c r="K62" s="6"/>
      <c r="L62" s="6"/>
      <c r="M62" s="6" t="n">
        <v>744</v>
      </c>
      <c r="N62" s="6"/>
      <c r="O62" s="6"/>
      <c r="P62" s="6"/>
      <c r="Q62" s="6"/>
      <c r="R62" s="6"/>
      <c r="S62" s="6"/>
      <c r="T62" s="6" t="n">
        <f aca="false">T61+(I62+L62+M62+P62+Q62+R62)-(J62+K62+N62+O62+S62)</f>
        <v>37585.35</v>
      </c>
      <c r="U62" s="21"/>
      <c r="V62" s="2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35971</v>
      </c>
    </row>
    <row r="63" customFormat="false" ht="15" hidden="false" customHeight="false" outlineLevel="0" collapsed="false">
      <c r="B63" s="24" t="s">
        <v>937</v>
      </c>
      <c r="C63" s="24" t="s">
        <v>744</v>
      </c>
      <c r="D63" s="9"/>
      <c r="E63" s="9"/>
      <c r="F63" s="9"/>
      <c r="G63" s="9"/>
      <c r="H63" s="10" t="n">
        <f aca="false">H62+D63-G63</f>
        <v>0</v>
      </c>
      <c r="I63" s="25" t="n">
        <v>0</v>
      </c>
      <c r="J63" s="21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37585.35</v>
      </c>
      <c r="U63" s="21" t="n">
        <v>0</v>
      </c>
      <c r="V63" s="26"/>
      <c r="W63" s="6"/>
      <c r="X63" s="6"/>
      <c r="Y63" s="6" t="n">
        <v>12487</v>
      </c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48458</v>
      </c>
    </row>
    <row r="64" customFormat="false" ht="15" hidden="false" customHeight="false" outlineLevel="0" collapsed="false">
      <c r="B64" s="24" t="s">
        <v>938</v>
      </c>
      <c r="C64" s="24" t="s">
        <v>744</v>
      </c>
      <c r="D64" s="9"/>
      <c r="E64" s="9"/>
      <c r="F64" s="9"/>
      <c r="G64" s="9"/>
      <c r="H64" s="10" t="n">
        <f aca="false">H63+D64-G64</f>
        <v>0</v>
      </c>
      <c r="I64" s="25" t="n">
        <v>0</v>
      </c>
      <c r="J64" s="21"/>
      <c r="K64" s="6"/>
      <c r="L64" s="6"/>
      <c r="M64" s="6" t="n">
        <v>744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38329.35</v>
      </c>
      <c r="U64" s="21"/>
      <c r="V64" s="2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48458</v>
      </c>
    </row>
    <row r="65" customFormat="false" ht="15" hidden="false" customHeight="false" outlineLevel="0" collapsed="false">
      <c r="B65" s="24" t="s">
        <v>939</v>
      </c>
      <c r="C65" s="24" t="s">
        <v>34</v>
      </c>
      <c r="D65" s="9"/>
      <c r="E65" s="9"/>
      <c r="F65" s="9"/>
      <c r="G65" s="9"/>
      <c r="H65" s="10" t="n">
        <f aca="false">H64+D65-G65</f>
        <v>0</v>
      </c>
      <c r="I65" s="25" t="n">
        <v>0</v>
      </c>
      <c r="J65" s="21"/>
      <c r="K65" s="6"/>
      <c r="L65" s="6" t="n">
        <v>692</v>
      </c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39021.35</v>
      </c>
      <c r="U65" s="21"/>
      <c r="V65" s="2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48458</v>
      </c>
    </row>
    <row r="66" customFormat="false" ht="15" hidden="false" customHeight="false" outlineLevel="0" collapsed="false">
      <c r="B66" s="24" t="s">
        <v>940</v>
      </c>
      <c r="C66" s="24" t="s">
        <v>744</v>
      </c>
      <c r="D66" s="9"/>
      <c r="E66" s="9"/>
      <c r="F66" s="9"/>
      <c r="G66" s="9"/>
      <c r="H66" s="10" t="n">
        <f aca="false">H65+D66-G66</f>
        <v>0</v>
      </c>
      <c r="I66" s="25" t="n">
        <v>0</v>
      </c>
      <c r="J66" s="21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39021.35</v>
      </c>
      <c r="U66" s="21" t="n">
        <v>0</v>
      </c>
      <c r="V66" s="26"/>
      <c r="W66" s="6"/>
      <c r="X66" s="6"/>
      <c r="Y66" s="6" t="n">
        <v>3122</v>
      </c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51580</v>
      </c>
    </row>
    <row r="67" customFormat="false" ht="15" hidden="false" customHeight="false" outlineLevel="0" collapsed="false">
      <c r="B67" s="24" t="s">
        <v>941</v>
      </c>
      <c r="C67" s="24" t="s">
        <v>744</v>
      </c>
      <c r="D67" s="9"/>
      <c r="E67" s="9"/>
      <c r="F67" s="9"/>
      <c r="G67" s="9"/>
      <c r="H67" s="10" t="n">
        <f aca="false">H66+D67-G67</f>
        <v>0</v>
      </c>
      <c r="I67" s="25"/>
      <c r="J67" s="21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39021.35</v>
      </c>
      <c r="U67" s="21" t="n">
        <v>0</v>
      </c>
      <c r="V67" s="26"/>
      <c r="W67" s="6"/>
      <c r="X67" s="6"/>
      <c r="Y67" s="6" t="n">
        <v>6075</v>
      </c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57655</v>
      </c>
    </row>
    <row r="68" customFormat="false" ht="15" hidden="false" customHeight="false" outlineLevel="0" collapsed="false">
      <c r="B68" s="24" t="s">
        <v>942</v>
      </c>
      <c r="C68" s="24" t="s">
        <v>744</v>
      </c>
      <c r="D68" s="9"/>
      <c r="E68" s="9"/>
      <c r="F68" s="9"/>
      <c r="G68" s="9"/>
      <c r="H68" s="10" t="n">
        <f aca="false">H67+D68-G68</f>
        <v>0</v>
      </c>
      <c r="I68" s="25"/>
      <c r="J68" s="21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39021.35</v>
      </c>
      <c r="U68" s="21" t="n">
        <v>0</v>
      </c>
      <c r="V68" s="26"/>
      <c r="W68" s="6"/>
      <c r="X68" s="6"/>
      <c r="Y68" s="6" t="n">
        <v>3960</v>
      </c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61615</v>
      </c>
    </row>
    <row r="69" customFormat="false" ht="15" hidden="false" customHeight="false" outlineLevel="0" collapsed="false">
      <c r="B69" s="24" t="s">
        <v>942</v>
      </c>
      <c r="C69" s="24" t="s">
        <v>744</v>
      </c>
      <c r="D69" s="9"/>
      <c r="E69" s="9"/>
      <c r="F69" s="9"/>
      <c r="G69" s="9"/>
      <c r="H69" s="10" t="n">
        <f aca="false">H68+D69-G69</f>
        <v>0</v>
      </c>
      <c r="I69" s="25" t="n">
        <v>0</v>
      </c>
      <c r="J69" s="21"/>
      <c r="K69" s="6"/>
      <c r="L69" s="6"/>
      <c r="M69" s="6" t="n">
        <v>11250</v>
      </c>
      <c r="N69" s="6"/>
      <c r="O69" s="6"/>
      <c r="P69" s="6"/>
      <c r="Q69" s="6"/>
      <c r="R69" s="6"/>
      <c r="S69" s="6"/>
      <c r="T69" s="6" t="n">
        <f aca="false">T68+(I69+L69+M69+P69+Q69+R69)-(J69+K69+N69+O69+S69)</f>
        <v>50271.35</v>
      </c>
      <c r="U69" s="21"/>
      <c r="V69" s="26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61615</v>
      </c>
    </row>
    <row r="70" customFormat="false" ht="15" hidden="false" customHeight="false" outlineLevel="0" collapsed="false">
      <c r="B70" s="24" t="s">
        <v>942</v>
      </c>
      <c r="C70" s="24" t="s">
        <v>744</v>
      </c>
      <c r="D70" s="9"/>
      <c r="E70" s="9"/>
      <c r="F70" s="9"/>
      <c r="G70" s="9"/>
      <c r="H70" s="10" t="n">
        <f aca="false">H69+D70-G70</f>
        <v>0</v>
      </c>
      <c r="I70" s="25" t="n">
        <v>0</v>
      </c>
      <c r="J70" s="21"/>
      <c r="K70" s="6"/>
      <c r="L70" s="6"/>
      <c r="M70" s="6" t="n">
        <v>9000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59271.35</v>
      </c>
      <c r="U70" s="21"/>
      <c r="V70" s="2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61615</v>
      </c>
    </row>
    <row r="71" customFormat="false" ht="15" hidden="false" customHeight="false" outlineLevel="0" collapsed="false">
      <c r="B71" s="24" t="s">
        <v>942</v>
      </c>
      <c r="C71" s="24" t="s">
        <v>744</v>
      </c>
      <c r="D71" s="9"/>
      <c r="E71" s="9"/>
      <c r="F71" s="9"/>
      <c r="G71" s="9"/>
      <c r="H71" s="10" t="n">
        <f aca="false">H70+D71-G71</f>
        <v>0</v>
      </c>
      <c r="I71" s="25" t="n">
        <v>0</v>
      </c>
      <c r="J71" s="21"/>
      <c r="K71" s="6"/>
      <c r="L71" s="6"/>
      <c r="M71" s="6" t="n">
        <v>10094</v>
      </c>
      <c r="N71" s="6"/>
      <c r="O71" s="6"/>
      <c r="P71" s="6"/>
      <c r="Q71" s="6"/>
      <c r="R71" s="6"/>
      <c r="S71" s="6"/>
      <c r="T71" s="6" t="n">
        <f aca="false">T70+(I71+L71+M71+P71+Q71+R71)-(J71+K71+N71+O71+S71)</f>
        <v>69365.35</v>
      </c>
      <c r="U71" s="21"/>
      <c r="V71" s="2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61615</v>
      </c>
    </row>
    <row r="72" customFormat="false" ht="15" hidden="false" customHeight="false" outlineLevel="0" collapsed="false">
      <c r="B72" s="24" t="s">
        <v>942</v>
      </c>
      <c r="C72" s="24" t="s">
        <v>744</v>
      </c>
      <c r="D72" s="9"/>
      <c r="E72" s="9"/>
      <c r="F72" s="9"/>
      <c r="G72" s="9"/>
      <c r="H72" s="10" t="n">
        <f aca="false">H71+D72-G72</f>
        <v>0</v>
      </c>
      <c r="I72" s="25" t="n">
        <v>0</v>
      </c>
      <c r="J72" s="21"/>
      <c r="K72" s="6"/>
      <c r="L72" s="6"/>
      <c r="M72" s="6" t="n">
        <v>744</v>
      </c>
      <c r="N72" s="6"/>
      <c r="O72" s="6"/>
      <c r="P72" s="6"/>
      <c r="Q72" s="6"/>
      <c r="R72" s="6"/>
      <c r="S72" s="6"/>
      <c r="T72" s="6" t="n">
        <f aca="false">T71+(I72+L72+M72+P72+Q72+R72)-(J72+K72+N72+O72+S72)</f>
        <v>70109.35</v>
      </c>
      <c r="U72" s="21"/>
      <c r="V72" s="2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61615</v>
      </c>
    </row>
    <row r="73" customFormat="false" ht="15" hidden="false" customHeight="false" outlineLevel="0" collapsed="false">
      <c r="B73" s="24"/>
      <c r="C73" s="24"/>
      <c r="D73" s="9"/>
      <c r="E73" s="9"/>
      <c r="F73" s="9"/>
      <c r="G73" s="9"/>
      <c r="H73" s="10" t="n">
        <f aca="false">H72+D73-G73</f>
        <v>0</v>
      </c>
      <c r="I73" s="25"/>
      <c r="J73" s="21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70109.35</v>
      </c>
      <c r="U73" s="21"/>
      <c r="V73" s="2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61615</v>
      </c>
    </row>
    <row r="74" customFormat="false" ht="15" hidden="false" customHeight="false" outlineLevel="0" collapsed="false">
      <c r="B74" s="24"/>
      <c r="C74" s="24"/>
      <c r="D74" s="9"/>
      <c r="E74" s="9"/>
      <c r="F74" s="9"/>
      <c r="G74" s="9"/>
      <c r="H74" s="10" t="n">
        <f aca="false">H73+D74-G74</f>
        <v>0</v>
      </c>
      <c r="I74" s="25"/>
      <c r="J74" s="21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70109.35</v>
      </c>
      <c r="U74" s="21"/>
      <c r="V74" s="2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61615</v>
      </c>
    </row>
    <row r="75" customFormat="false" ht="15" hidden="false" customHeight="false" outlineLevel="0" collapsed="false">
      <c r="B75" s="24"/>
      <c r="C75" s="24"/>
      <c r="D75" s="9"/>
      <c r="E75" s="9"/>
      <c r="F75" s="9"/>
      <c r="G75" s="9"/>
      <c r="H75" s="10" t="n">
        <f aca="false">H74+D75-G75</f>
        <v>0</v>
      </c>
      <c r="I75" s="25"/>
      <c r="J75" s="21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70109.35</v>
      </c>
      <c r="U75" s="21"/>
      <c r="V75" s="2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61615</v>
      </c>
    </row>
    <row r="76" customFormat="false" ht="15" hidden="false" customHeight="false" outlineLevel="0" collapsed="false">
      <c r="B76" s="24"/>
      <c r="C76" s="24"/>
      <c r="D76" s="9"/>
      <c r="E76" s="9"/>
      <c r="F76" s="9"/>
      <c r="G76" s="9"/>
      <c r="H76" s="10" t="n">
        <f aca="false">H75+D76-G76</f>
        <v>0</v>
      </c>
      <c r="I76" s="25"/>
      <c r="J76" s="21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70109.35</v>
      </c>
      <c r="U76" s="21"/>
      <c r="V76" s="2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61615</v>
      </c>
    </row>
    <row r="77" customFormat="false" ht="15" hidden="false" customHeight="false" outlineLevel="0" collapsed="false">
      <c r="B77" s="24"/>
      <c r="C77" s="24"/>
      <c r="D77" s="9"/>
      <c r="E77" s="9"/>
      <c r="F77" s="9"/>
      <c r="G77" s="9"/>
      <c r="H77" s="10" t="n">
        <f aca="false">H76+D77-G77</f>
        <v>0</v>
      </c>
      <c r="I77" s="25"/>
      <c r="J77" s="21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70109.35</v>
      </c>
      <c r="U77" s="21"/>
      <c r="V77" s="2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61615</v>
      </c>
    </row>
    <row r="78" customFormat="false" ht="15" hidden="false" customHeight="false" outlineLevel="0" collapsed="false">
      <c r="B78" s="24"/>
      <c r="C78" s="24"/>
      <c r="D78" s="9"/>
      <c r="E78" s="9"/>
      <c r="F78" s="9"/>
      <c r="G78" s="9"/>
      <c r="H78" s="10" t="n">
        <f aca="false">H77+D78-G78</f>
        <v>0</v>
      </c>
      <c r="I78" s="25"/>
      <c r="J78" s="21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70109.35</v>
      </c>
      <c r="U78" s="21"/>
      <c r="V78" s="2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61615</v>
      </c>
    </row>
    <row r="79" customFormat="false" ht="15" hidden="false" customHeight="false" outlineLevel="0" collapsed="false">
      <c r="B79" s="24"/>
      <c r="C79" s="24"/>
      <c r="D79" s="9"/>
      <c r="E79" s="9"/>
      <c r="F79" s="9"/>
      <c r="G79" s="9"/>
      <c r="H79" s="10" t="n">
        <f aca="false">H78+D79-G79</f>
        <v>0</v>
      </c>
      <c r="I79" s="25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70109.35</v>
      </c>
      <c r="U79" s="21"/>
      <c r="V79" s="2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61615</v>
      </c>
    </row>
    <row r="80" customFormat="false" ht="15" hidden="false" customHeight="false" outlineLevel="0" collapsed="false">
      <c r="B80" s="24"/>
      <c r="C80" s="24"/>
      <c r="D80" s="9"/>
      <c r="E80" s="9"/>
      <c r="F80" s="9"/>
      <c r="G80" s="9"/>
      <c r="H80" s="10" t="n">
        <f aca="false">H79+D80-G80</f>
        <v>0</v>
      </c>
      <c r="I80" s="25"/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70109.35</v>
      </c>
      <c r="U80" s="21"/>
      <c r="V80" s="2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61615</v>
      </c>
    </row>
    <row r="81" customFormat="false" ht="15" hidden="false" customHeight="false" outlineLevel="0" collapsed="false">
      <c r="B81" s="24"/>
      <c r="C81" s="24"/>
      <c r="D81" s="9"/>
      <c r="E81" s="9"/>
      <c r="F81" s="9"/>
      <c r="G81" s="9"/>
      <c r="H81" s="10" t="n">
        <f aca="false">H80+D81-G81</f>
        <v>0</v>
      </c>
      <c r="I81" s="25"/>
      <c r="J81" s="21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70109.35</v>
      </c>
      <c r="U81" s="21"/>
      <c r="V81" s="2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61615</v>
      </c>
    </row>
    <row r="82" customFormat="false" ht="15" hidden="false" customHeight="false" outlineLevel="0" collapsed="false">
      <c r="B82" s="24"/>
      <c r="C82" s="24"/>
      <c r="D82" s="9"/>
      <c r="E82" s="9"/>
      <c r="F82" s="9"/>
      <c r="G82" s="9"/>
      <c r="H82" s="10" t="n">
        <f aca="false">H81+D82-G82</f>
        <v>0</v>
      </c>
      <c r="I82" s="25"/>
      <c r="J82" s="21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70109.35</v>
      </c>
      <c r="U82" s="21"/>
      <c r="V82" s="2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61615</v>
      </c>
    </row>
    <row r="83" customFormat="false" ht="15" hidden="false" customHeight="false" outlineLevel="0" collapsed="false">
      <c r="B83" s="24"/>
      <c r="C83" s="24"/>
      <c r="D83" s="9"/>
      <c r="E83" s="9"/>
      <c r="F83" s="9"/>
      <c r="G83" s="9"/>
      <c r="H83" s="10" t="n">
        <f aca="false">H82+D83-G83</f>
        <v>0</v>
      </c>
      <c r="I83" s="25"/>
      <c r="J83" s="21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70109.35</v>
      </c>
      <c r="U83" s="21"/>
      <c r="V83" s="2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61615</v>
      </c>
    </row>
    <row r="84" customFormat="false" ht="15" hidden="false" customHeight="false" outlineLevel="0" collapsed="false">
      <c r="B84" s="24"/>
      <c r="C84" s="24"/>
      <c r="D84" s="9"/>
      <c r="E84" s="9"/>
      <c r="F84" s="9"/>
      <c r="G84" s="9"/>
      <c r="H84" s="10" t="n">
        <f aca="false">H83+D84-G84</f>
        <v>0</v>
      </c>
      <c r="I84" s="25"/>
      <c r="J84" s="21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70109.35</v>
      </c>
      <c r="U84" s="9"/>
      <c r="V84" s="9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61615</v>
      </c>
    </row>
    <row r="85" customFormat="false" ht="15" hidden="false" customHeight="false" outlineLevel="0" collapsed="false">
      <c r="B85" s="24"/>
      <c r="C85" s="24"/>
      <c r="D85" s="9"/>
      <c r="E85" s="9"/>
      <c r="F85" s="9"/>
      <c r="G85" s="9"/>
      <c r="H85" s="10" t="n">
        <f aca="false">H84+D85-G85</f>
        <v>0</v>
      </c>
      <c r="I85" s="25"/>
      <c r="J85" s="21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70109.35</v>
      </c>
      <c r="U85" s="9"/>
      <c r="V85" s="9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61615</v>
      </c>
    </row>
    <row r="86" customFormat="false" ht="15" hidden="false" customHeight="false" outlineLevel="0" collapsed="false">
      <c r="B86" s="24"/>
      <c r="C86" s="24"/>
      <c r="D86" s="9"/>
      <c r="E86" s="9"/>
      <c r="F86" s="9"/>
      <c r="G86" s="9"/>
      <c r="H86" s="10" t="n">
        <f aca="false">H85+D86-G86</f>
        <v>0</v>
      </c>
      <c r="I86" s="25"/>
      <c r="J86" s="21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70109.35</v>
      </c>
      <c r="U86" s="21"/>
      <c r="V86" s="2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61615</v>
      </c>
    </row>
    <row r="87" customFormat="false" ht="15" hidden="false" customHeight="false" outlineLevel="0" collapsed="false">
      <c r="B87" s="24"/>
      <c r="C87" s="24"/>
      <c r="D87" s="9"/>
      <c r="E87" s="9"/>
      <c r="F87" s="9"/>
      <c r="G87" s="9"/>
      <c r="H87" s="10" t="n">
        <f aca="false">H86+D87-G87</f>
        <v>0</v>
      </c>
      <c r="I87" s="25"/>
      <c r="J87" s="21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70109.35</v>
      </c>
      <c r="U87" s="21"/>
      <c r="V87" s="2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61615</v>
      </c>
    </row>
    <row r="88" customFormat="false" ht="15" hidden="false" customHeight="false" outlineLevel="0" collapsed="false">
      <c r="B88" s="24"/>
      <c r="C88" s="24"/>
      <c r="D88" s="9"/>
      <c r="E88" s="9"/>
      <c r="F88" s="9"/>
      <c r="G88" s="9"/>
      <c r="H88" s="10" t="n">
        <f aca="false">H87+D88-G88</f>
        <v>0</v>
      </c>
      <c r="I88" s="25"/>
      <c r="J88" s="21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70109.35</v>
      </c>
      <c r="U88" s="21"/>
      <c r="V88" s="2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61615</v>
      </c>
    </row>
    <row r="89" customFormat="false" ht="15" hidden="false" customHeight="false" outlineLevel="0" collapsed="false">
      <c r="B89" s="24"/>
      <c r="C89" s="24"/>
      <c r="D89" s="9"/>
      <c r="E89" s="9"/>
      <c r="F89" s="9"/>
      <c r="G89" s="9"/>
      <c r="H89" s="10" t="n">
        <f aca="false">H88+D89-G89</f>
        <v>0</v>
      </c>
      <c r="I89" s="25"/>
      <c r="J89" s="21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70109.35</v>
      </c>
      <c r="U89" s="21"/>
      <c r="V89" s="2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61615</v>
      </c>
    </row>
    <row r="90" customFormat="false" ht="15" hidden="false" customHeight="false" outlineLevel="0" collapsed="false">
      <c r="B90" s="24"/>
      <c r="C90" s="24"/>
      <c r="D90" s="9"/>
      <c r="E90" s="9"/>
      <c r="F90" s="9"/>
      <c r="G90" s="9"/>
      <c r="H90" s="10" t="n">
        <f aca="false">H89+D90-G90</f>
        <v>0</v>
      </c>
      <c r="I90" s="25"/>
      <c r="J90" s="21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70109.35</v>
      </c>
      <c r="U90" s="21"/>
      <c r="V90" s="2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61615</v>
      </c>
    </row>
    <row r="91" customFormat="false" ht="15" hidden="false" customHeight="false" outlineLevel="0" collapsed="false">
      <c r="B91" s="24"/>
      <c r="C91" s="24"/>
      <c r="D91" s="9"/>
      <c r="E91" s="9"/>
      <c r="F91" s="9"/>
      <c r="G91" s="9"/>
      <c r="H91" s="10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70109.35</v>
      </c>
      <c r="U91" s="21"/>
      <c r="V91" s="2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61615</v>
      </c>
    </row>
    <row r="92" customFormat="false" ht="15" hidden="false" customHeight="false" outlineLevel="0" collapsed="false">
      <c r="B92" s="24"/>
      <c r="C92" s="24"/>
      <c r="D92" s="9"/>
      <c r="E92" s="9"/>
      <c r="F92" s="9"/>
      <c r="G92" s="9"/>
      <c r="H92" s="10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70109.35</v>
      </c>
      <c r="U92" s="21"/>
      <c r="V92" s="2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61615</v>
      </c>
    </row>
    <row r="93" customFormat="false" ht="15" hidden="false" customHeight="false" outlineLevel="0" collapsed="false">
      <c r="B93" s="24"/>
      <c r="C93" s="24"/>
      <c r="D93" s="9"/>
      <c r="E93" s="9"/>
      <c r="F93" s="9"/>
      <c r="G93" s="9"/>
      <c r="H93" s="10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70109.35</v>
      </c>
      <c r="U93" s="21"/>
      <c r="V93" s="2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61615</v>
      </c>
    </row>
    <row r="94" customFormat="false" ht="15" hidden="false" customHeight="false" outlineLevel="0" collapsed="false">
      <c r="B94" s="24"/>
      <c r="C94" s="24"/>
      <c r="D94" s="9"/>
      <c r="E94" s="9"/>
      <c r="F94" s="9"/>
      <c r="G94" s="9"/>
      <c r="H94" s="10" t="n">
        <f aca="false">H93+D94-G94</f>
        <v>0</v>
      </c>
      <c r="I94" s="25"/>
      <c r="J94" s="21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70109.35</v>
      </c>
      <c r="U94" s="21"/>
      <c r="V94" s="2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61615</v>
      </c>
    </row>
    <row r="95" customFormat="false" ht="15" hidden="false" customHeight="false" outlineLevel="0" collapsed="false">
      <c r="B95" s="24"/>
      <c r="C95" s="24"/>
      <c r="D95" s="9"/>
      <c r="E95" s="9"/>
      <c r="F95" s="9"/>
      <c r="G95" s="9"/>
      <c r="H95" s="10" t="n">
        <f aca="false">H94+D95-G95</f>
        <v>0</v>
      </c>
      <c r="I95" s="25"/>
      <c r="J95" s="21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70109.35</v>
      </c>
      <c r="U95" s="21"/>
      <c r="V95" s="2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61615</v>
      </c>
    </row>
    <row r="96" customFormat="false" ht="15" hidden="false" customHeight="false" outlineLevel="0" collapsed="false">
      <c r="B96" s="24"/>
      <c r="C96" s="24"/>
      <c r="D96" s="9"/>
      <c r="E96" s="9"/>
      <c r="F96" s="9"/>
      <c r="G96" s="9"/>
      <c r="H96" s="10" t="n">
        <f aca="false">H95+D96-G96</f>
        <v>0</v>
      </c>
      <c r="I96" s="25"/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70109.35</v>
      </c>
      <c r="U96" s="25"/>
      <c r="V96" s="21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61615</v>
      </c>
    </row>
    <row r="97" customFormat="false" ht="15" hidden="false" customHeight="false" outlineLevel="0" collapsed="false">
      <c r="B97" s="24"/>
      <c r="C97" s="24"/>
      <c r="D97" s="9"/>
      <c r="E97" s="9"/>
      <c r="F97" s="9"/>
      <c r="G97" s="9"/>
      <c r="H97" s="10" t="n">
        <f aca="false">H96+D97-G97</f>
        <v>0</v>
      </c>
      <c r="I97" s="25"/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70109.35</v>
      </c>
      <c r="U97" s="25"/>
      <c r="V97" s="21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61615</v>
      </c>
    </row>
    <row r="98" customFormat="false" ht="15" hidden="false" customHeight="false" outlineLevel="0" collapsed="false">
      <c r="B98" s="24"/>
      <c r="C98" s="24"/>
      <c r="D98" s="9"/>
      <c r="E98" s="9"/>
      <c r="F98" s="9"/>
      <c r="G98" s="9"/>
      <c r="H98" s="10" t="n">
        <f aca="false">H97+D98-G98</f>
        <v>0</v>
      </c>
      <c r="I98" s="20"/>
      <c r="J98" s="20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70109.35</v>
      </c>
      <c r="U98" s="25"/>
      <c r="V98" s="21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61615</v>
      </c>
    </row>
    <row r="99" customFormat="false" ht="15" hidden="false" customHeight="false" outlineLevel="0" collapsed="false">
      <c r="B99" s="24"/>
      <c r="C99" s="24"/>
      <c r="D99" s="9"/>
      <c r="E99" s="9"/>
      <c r="F99" s="9"/>
      <c r="G99" s="9"/>
      <c r="H99" s="10" t="n">
        <f aca="false">H98+D99-G99</f>
        <v>0</v>
      </c>
      <c r="I99" s="20"/>
      <c r="J99" s="21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70109.35</v>
      </c>
      <c r="U99" s="25"/>
      <c r="V99" s="21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61615</v>
      </c>
    </row>
    <row r="100" customFormat="false" ht="15" hidden="false" customHeight="false" outlineLevel="0" collapsed="false">
      <c r="B100" s="24"/>
      <c r="C100" s="24"/>
      <c r="D100" s="9"/>
      <c r="E100" s="9"/>
      <c r="F100" s="9"/>
      <c r="G100" s="9"/>
      <c r="H100" s="10" t="n">
        <f aca="false">H99+D100-G100</f>
        <v>0</v>
      </c>
      <c r="I100" s="20"/>
      <c r="J100" s="20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70109.35</v>
      </c>
      <c r="U100" s="25"/>
      <c r="V100" s="21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61615</v>
      </c>
    </row>
    <row r="101" customFormat="false" ht="15" hidden="false" customHeight="false" outlineLevel="0" collapsed="false">
      <c r="B101" s="24"/>
      <c r="C101" s="24"/>
      <c r="D101" s="9"/>
      <c r="E101" s="9"/>
      <c r="F101" s="9"/>
      <c r="G101" s="9"/>
      <c r="H101" s="10" t="n">
        <f aca="false">H100+D101-G101</f>
        <v>0</v>
      </c>
      <c r="I101" s="20"/>
      <c r="J101" s="20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70109.35</v>
      </c>
      <c r="U101" s="25"/>
      <c r="V101" s="21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61615</v>
      </c>
    </row>
    <row r="102" customFormat="false" ht="15" hidden="false" customHeight="false" outlineLevel="0" collapsed="false">
      <c r="B102" s="24"/>
      <c r="C102" s="24"/>
      <c r="D102" s="9"/>
      <c r="E102" s="9"/>
      <c r="F102" s="9"/>
      <c r="G102" s="9"/>
      <c r="H102" s="10" t="n">
        <f aca="false">H101+D102-G102</f>
        <v>0</v>
      </c>
      <c r="I102" s="20"/>
      <c r="J102" s="20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70109.35</v>
      </c>
      <c r="U102" s="25"/>
      <c r="V102" s="21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61615</v>
      </c>
    </row>
    <row r="103" customFormat="false" ht="15" hidden="false" customHeight="false" outlineLevel="0" collapsed="false">
      <c r="B103" s="24"/>
      <c r="C103" s="24"/>
      <c r="D103" s="9"/>
      <c r="E103" s="9"/>
      <c r="F103" s="9"/>
      <c r="G103" s="9"/>
      <c r="H103" s="10" t="n">
        <f aca="false">H102+D103-G103</f>
        <v>0</v>
      </c>
      <c r="I103" s="20"/>
      <c r="J103" s="20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70109.35</v>
      </c>
      <c r="U103" s="25"/>
      <c r="V103" s="21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61615</v>
      </c>
    </row>
    <row r="104" customFormat="false" ht="15" hidden="false" customHeight="false" outlineLevel="0" collapsed="false">
      <c r="B104" s="24"/>
      <c r="C104" s="24"/>
      <c r="D104" s="9"/>
      <c r="E104" s="9"/>
      <c r="F104" s="9"/>
      <c r="G104" s="9"/>
      <c r="H104" s="10" t="n">
        <f aca="false">H103+D104-G104</f>
        <v>0</v>
      </c>
      <c r="I104" s="20"/>
      <c r="J104" s="20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70109.35</v>
      </c>
      <c r="U104" s="25"/>
      <c r="V104" s="21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61615</v>
      </c>
    </row>
    <row r="105" customFormat="false" ht="15" hidden="false" customHeight="false" outlineLevel="0" collapsed="false">
      <c r="B105" s="24"/>
      <c r="C105" s="24"/>
      <c r="D105" s="9"/>
      <c r="E105" s="9"/>
      <c r="F105" s="9"/>
      <c r="G105" s="9"/>
      <c r="H105" s="10" t="n">
        <f aca="false">H104+D105-G105</f>
        <v>0</v>
      </c>
      <c r="I105" s="20"/>
      <c r="J105" s="20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70109.35</v>
      </c>
      <c r="U105" s="21"/>
      <c r="V105" s="2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61615</v>
      </c>
    </row>
    <row r="106" customFormat="false" ht="15" hidden="false" customHeight="false" outlineLevel="0" collapsed="false">
      <c r="B106" s="24"/>
      <c r="C106" s="24"/>
      <c r="D106" s="9"/>
      <c r="E106" s="9"/>
      <c r="F106" s="9"/>
      <c r="G106" s="9"/>
      <c r="H106" s="10" t="n">
        <f aca="false">H105+D106-G106</f>
        <v>0</v>
      </c>
      <c r="I106" s="20"/>
      <c r="J106" s="20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70109.35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61615</v>
      </c>
    </row>
    <row r="107" customFormat="false" ht="15" hidden="false" customHeight="false" outlineLevel="0" collapsed="false">
      <c r="B107" s="24"/>
      <c r="C107" s="24"/>
      <c r="D107" s="9"/>
      <c r="E107" s="9"/>
      <c r="F107" s="9"/>
      <c r="G107" s="9"/>
      <c r="H107" s="10" t="n">
        <f aca="false">H106+D107-G107</f>
        <v>0</v>
      </c>
      <c r="I107" s="20"/>
      <c r="J107" s="20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70109.35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61615</v>
      </c>
    </row>
    <row r="108" customFormat="false" ht="15" hidden="false" customHeight="false" outlineLevel="0" collapsed="false">
      <c r="B108" s="24"/>
      <c r="C108" s="24"/>
      <c r="D108" s="9"/>
      <c r="E108" s="9"/>
      <c r="F108" s="9"/>
      <c r="G108" s="9"/>
      <c r="H108" s="10" t="n">
        <f aca="false">H107+D108-G108</f>
        <v>0</v>
      </c>
      <c r="I108" s="20"/>
      <c r="J108" s="20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70109.35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61615</v>
      </c>
    </row>
    <row r="109" customFormat="false" ht="15" hidden="false" customHeight="false" outlineLevel="0" collapsed="false">
      <c r="B109" s="24"/>
      <c r="C109" s="24"/>
      <c r="D109" s="9"/>
      <c r="E109" s="9"/>
      <c r="F109" s="9"/>
      <c r="G109" s="9"/>
      <c r="H109" s="10" t="n">
        <f aca="false">H108+D109-G109</f>
        <v>0</v>
      </c>
      <c r="I109" s="25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70109.35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61615</v>
      </c>
    </row>
    <row r="110" customFormat="false" ht="15" hidden="false" customHeight="false" outlineLevel="0" collapsed="false">
      <c r="B110" s="8"/>
      <c r="C110" s="9"/>
      <c r="D110" s="9"/>
      <c r="E110" s="9"/>
      <c r="F110" s="9"/>
      <c r="G110" s="9"/>
      <c r="H110" s="10" t="n">
        <f aca="false">H109+D110-G110</f>
        <v>0</v>
      </c>
      <c r="I110" s="25"/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70109.35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61615</v>
      </c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70109.35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61615</v>
      </c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70109.35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61615</v>
      </c>
    </row>
    <row r="115" customFormat="false" ht="15" hidden="false" customHeight="false" outlineLevel="0" collapsed="false">
      <c r="S115" s="0" t="s">
        <v>112</v>
      </c>
      <c r="T115" s="22" t="n">
        <v>42084.35</v>
      </c>
      <c r="AE115" s="0" t="s">
        <v>112</v>
      </c>
      <c r="AF115" s="23" t="n">
        <v>112497</v>
      </c>
    </row>
    <row r="116" customFormat="false" ht="15" hidden="false" customHeight="false" outlineLevel="0" collapsed="false">
      <c r="D116" s="6" t="n">
        <f aca="false">SUM(D3:D112)</f>
        <v>0</v>
      </c>
      <c r="E116" s="6" t="n">
        <f aca="false">SUM(E3:E112)</f>
        <v>0</v>
      </c>
      <c r="F116" s="6" t="n">
        <f aca="false">SUM(F3:F112)</f>
        <v>0</v>
      </c>
      <c r="G116" s="6" t="n">
        <f aca="false">SUM(G3:G112)</f>
        <v>0</v>
      </c>
      <c r="H116" s="6" t="n">
        <f aca="false">SUM(H3:H112)</f>
        <v>0</v>
      </c>
      <c r="I116" s="6" t="n">
        <f aca="false">SUM(I3:I112)</f>
        <v>0</v>
      </c>
      <c r="J116" s="6" t="n">
        <f aca="false">SUM(J3:J112)</f>
        <v>0</v>
      </c>
      <c r="K116" s="6" t="n">
        <f aca="false">SUM(K3:K112)</f>
        <v>28</v>
      </c>
      <c r="L116" s="6" t="n">
        <f aca="false">SUM(L3:L112)</f>
        <v>1999</v>
      </c>
      <c r="M116" s="6" t="n">
        <f aca="false">SUM(M3:M112)</f>
        <v>326054</v>
      </c>
      <c r="N116" s="6" t="n">
        <f aca="false">SUM(N3:N112)</f>
        <v>0</v>
      </c>
      <c r="O116" s="6" t="n">
        <f aca="false">SUM(O3:O112)</f>
        <v>0</v>
      </c>
      <c r="P116" s="6" t="n">
        <f aca="false">SUM(P3:P112)</f>
        <v>-300000</v>
      </c>
      <c r="Q116" s="6" t="n">
        <f aca="false">SUM(Q3:Q112)</f>
        <v>0</v>
      </c>
      <c r="R116" s="6" t="n">
        <f aca="false">SUM(R3:R112)</f>
        <v>0</v>
      </c>
      <c r="S116" s="6" t="n">
        <f aca="false">SUM(S3:S112)</f>
        <v>0</v>
      </c>
      <c r="T116" s="6" t="n">
        <f aca="false">I116-J116-K116+L116+M116-N116-O116+P116+Q116+T115+R116-S116</f>
        <v>70109.35</v>
      </c>
      <c r="U116" s="6" t="n">
        <f aca="false">SUM(U3:U112)</f>
        <v>0</v>
      </c>
      <c r="V116" s="6" t="n">
        <f aca="false">SUM(V3:V112)</f>
        <v>246500</v>
      </c>
      <c r="W116" s="6" t="n">
        <f aca="false">SUM(W3:W112)</f>
        <v>0</v>
      </c>
      <c r="X116" s="6" t="n">
        <f aca="false">SUM(X3:X112)</f>
        <v>4889</v>
      </c>
      <c r="Y116" s="6" t="n">
        <f aca="false">SUM(Y3:Y112)</f>
        <v>102569</v>
      </c>
      <c r="Z116" s="6" t="n">
        <f aca="false">SUM(Z3:Z112)</f>
        <v>0</v>
      </c>
      <c r="AA116" s="6" t="n">
        <f aca="false">SUM(AA3:AA112)</f>
        <v>0</v>
      </c>
      <c r="AB116" s="6" t="n">
        <f aca="false">SUM(AB3:AB112)</f>
        <v>300000</v>
      </c>
      <c r="AC116" s="6" t="n">
        <f aca="false">SUM(AC3:AC112)</f>
        <v>13160</v>
      </c>
      <c r="AD116" s="6" t="n">
        <f aca="false">SUM(AD3:AD112)</f>
        <v>0</v>
      </c>
      <c r="AE116" s="6" t="n">
        <f aca="false">SUM(AE3:AE112)</f>
        <v>225000</v>
      </c>
      <c r="AF116" s="6" t="n">
        <f aca="false">U116-V116-W116+X116+Y116-Z116-AA116+AB116+AC116+AF115+AD116-AE116</f>
        <v>61615</v>
      </c>
    </row>
    <row r="117" customFormat="false" ht="44.85" hidden="false" customHeight="false" outlineLevel="0" collapsed="false">
      <c r="B117" s="2" t="s">
        <v>0</v>
      </c>
      <c r="C117" s="3" t="s">
        <v>1</v>
      </c>
      <c r="D117" s="3" t="s">
        <v>2</v>
      </c>
      <c r="E117" s="3" t="s">
        <v>3</v>
      </c>
      <c r="F117" s="3" t="s">
        <v>4</v>
      </c>
      <c r="G117" s="3" t="s">
        <v>5</v>
      </c>
      <c r="H117" s="3" t="s">
        <v>6</v>
      </c>
      <c r="I117" s="3" t="s">
        <v>7</v>
      </c>
      <c r="J117" s="3" t="s">
        <v>8</v>
      </c>
      <c r="K117" s="3" t="s">
        <v>9</v>
      </c>
      <c r="L117" s="3" t="s">
        <v>10</v>
      </c>
      <c r="M117" s="3" t="s">
        <v>11</v>
      </c>
      <c r="N117" s="3" t="s">
        <v>12</v>
      </c>
      <c r="O117" s="3" t="s">
        <v>13</v>
      </c>
      <c r="P117" s="3" t="s">
        <v>14</v>
      </c>
      <c r="Q117" s="3" t="s">
        <v>15</v>
      </c>
      <c r="R117" s="3" t="s">
        <v>16</v>
      </c>
      <c r="S117" s="3" t="s">
        <v>17</v>
      </c>
      <c r="T117" s="3" t="s">
        <v>18</v>
      </c>
      <c r="U117" s="3" t="s">
        <v>19</v>
      </c>
      <c r="V117" s="3" t="s">
        <v>20</v>
      </c>
      <c r="W117" s="3" t="s">
        <v>21</v>
      </c>
      <c r="X117" s="3" t="s">
        <v>22</v>
      </c>
      <c r="Y117" s="3" t="s">
        <v>23</v>
      </c>
      <c r="Z117" s="3" t="s">
        <v>24</v>
      </c>
      <c r="AA117" s="3" t="s">
        <v>25</v>
      </c>
      <c r="AB117" s="3" t="s">
        <v>26</v>
      </c>
      <c r="AC117" s="3" t="s">
        <v>27</v>
      </c>
      <c r="AD117" s="3" t="s">
        <v>16</v>
      </c>
      <c r="AE117" s="3" t="s">
        <v>28</v>
      </c>
      <c r="AF117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17"/>
  <sheetViews>
    <sheetView showFormulas="false" showGridLines="true" showRowColHeaders="true" showZeros="true" rightToLeft="false" tabSelected="false" showOutlineSymbols="true" defaultGridColor="true" view="normal" topLeftCell="A103" colorId="64" zoomScale="100" zoomScaleNormal="100" zoomScalePageLayoutView="100" workbookViewId="0">
      <selection pane="topLeft" activeCell="E2" activeCellId="0" sqref="E2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2.71"/>
    <col collapsed="false" customWidth="true" hidden="false" outlineLevel="0" max="15" min="4" style="0" width="8.86"/>
    <col collapsed="false" customWidth="true" hidden="false" outlineLevel="0" max="16" min="16" style="0" width="9.29"/>
    <col collapsed="false" customWidth="true" hidden="false" outlineLevel="0" max="20" min="17" style="0" width="8.86"/>
    <col collapsed="false" customWidth="true" hidden="false" outlineLevel="0" max="22" min="21" style="0" width="9.57"/>
    <col collapsed="false" customWidth="true" hidden="false" outlineLevel="0" max="25" min="25" style="0" width="9.57"/>
    <col collapsed="false" customWidth="true" hidden="false" outlineLevel="0" max="32" min="32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22" t="n">
        <v>30313.35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3" t="n">
        <v>89758</v>
      </c>
    </row>
    <row r="4" customFormat="false" ht="15" hidden="false" customHeight="false" outlineLevel="0" collapsed="false">
      <c r="B4" s="24" t="s">
        <v>943</v>
      </c>
      <c r="C4" s="24" t="s">
        <v>944</v>
      </c>
      <c r="D4" s="28"/>
      <c r="E4" s="28"/>
      <c r="F4" s="28"/>
      <c r="G4" s="28"/>
      <c r="H4" s="10" t="n">
        <f aca="false">H3+D4-G4</f>
        <v>0</v>
      </c>
      <c r="I4" s="28"/>
      <c r="J4" s="28"/>
      <c r="K4" s="6"/>
      <c r="L4" s="6"/>
      <c r="M4" s="6"/>
      <c r="N4" s="6"/>
      <c r="O4" s="6"/>
      <c r="P4" s="6"/>
      <c r="Q4" s="6"/>
      <c r="R4" s="6"/>
      <c r="S4" s="6"/>
      <c r="T4" s="6" t="n">
        <f aca="false">T3+(I4+L4+M4+P4+Q4+R4)-(J4+K4+N4+O4+S4)</f>
        <v>30313.35</v>
      </c>
      <c r="U4" s="28" t="n">
        <v>0</v>
      </c>
      <c r="V4" s="28"/>
      <c r="W4" s="6"/>
      <c r="X4" s="6"/>
      <c r="Y4" s="6" t="n">
        <v>4274</v>
      </c>
      <c r="Z4" s="6"/>
      <c r="AA4" s="6"/>
      <c r="AB4" s="6"/>
      <c r="AC4" s="6"/>
      <c r="AD4" s="6"/>
      <c r="AE4" s="6"/>
      <c r="AF4" s="6" t="n">
        <f aca="false">AF3+(U4+X4+Y4+AB4+AC4+AD4)-(V4+W4+Z4+AA4+AE4)</f>
        <v>94032</v>
      </c>
    </row>
    <row r="5" customFormat="false" ht="15" hidden="false" customHeight="false" outlineLevel="0" collapsed="false">
      <c r="B5" s="24" t="s">
        <v>945</v>
      </c>
      <c r="C5" s="24" t="s">
        <v>946</v>
      </c>
      <c r="D5" s="28"/>
      <c r="E5" s="28"/>
      <c r="F5" s="28"/>
      <c r="G5" s="28"/>
      <c r="H5" s="10" t="n">
        <f aca="false">H4+D5-G5</f>
        <v>0</v>
      </c>
      <c r="I5" s="28"/>
      <c r="J5" s="28" t="n">
        <v>5000</v>
      </c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25313.35</v>
      </c>
      <c r="U5" s="28"/>
      <c r="V5" s="28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94032</v>
      </c>
    </row>
    <row r="6" customFormat="false" ht="15" hidden="false" customHeight="false" outlineLevel="0" collapsed="false">
      <c r="B6" s="24" t="s">
        <v>947</v>
      </c>
      <c r="C6" s="24" t="s">
        <v>114</v>
      </c>
      <c r="D6" s="28"/>
      <c r="E6" s="28"/>
      <c r="F6" s="28"/>
      <c r="G6" s="28"/>
      <c r="H6" s="10" t="n">
        <f aca="false">H5+D6-G6</f>
        <v>0</v>
      </c>
      <c r="I6" s="28"/>
      <c r="J6" s="28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25313.35</v>
      </c>
      <c r="U6" s="28" t="n">
        <v>0</v>
      </c>
      <c r="V6" s="28"/>
      <c r="W6" s="6"/>
      <c r="X6" s="6" t="n">
        <v>812</v>
      </c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94844</v>
      </c>
    </row>
    <row r="7" customFormat="false" ht="15" hidden="false" customHeight="false" outlineLevel="0" collapsed="false">
      <c r="B7" s="24" t="s">
        <v>947</v>
      </c>
      <c r="C7" s="24" t="s">
        <v>944</v>
      </c>
      <c r="D7" s="28"/>
      <c r="E7" s="28"/>
      <c r="F7" s="28"/>
      <c r="G7" s="28"/>
      <c r="H7" s="10" t="n">
        <f aca="false">H6+D7-G7</f>
        <v>0</v>
      </c>
      <c r="I7" s="28"/>
      <c r="J7" s="28"/>
      <c r="K7" s="6"/>
      <c r="L7" s="6"/>
      <c r="M7" s="6" t="n">
        <v>744</v>
      </c>
      <c r="N7" s="6"/>
      <c r="O7" s="6"/>
      <c r="P7" s="6"/>
      <c r="Q7" s="6"/>
      <c r="R7" s="6"/>
      <c r="S7" s="6"/>
      <c r="T7" s="6" t="n">
        <f aca="false">T6+(I7+L7+M7+P7+Q7+R7)-(J7+K7+N7+O7+S7)</f>
        <v>26057.35</v>
      </c>
      <c r="U7" s="28"/>
      <c r="V7" s="28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94844</v>
      </c>
    </row>
    <row r="8" customFormat="false" ht="15" hidden="false" customHeight="false" outlineLevel="0" collapsed="false">
      <c r="B8" s="24" t="s">
        <v>948</v>
      </c>
      <c r="C8" s="24" t="s">
        <v>533</v>
      </c>
      <c r="D8" s="28"/>
      <c r="E8" s="28"/>
      <c r="F8" s="28"/>
      <c r="G8" s="28"/>
      <c r="H8" s="10" t="n">
        <f aca="false">H7+D8-G8</f>
        <v>0</v>
      </c>
      <c r="I8" s="28"/>
      <c r="J8" s="28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26057.35</v>
      </c>
      <c r="U8" s="28"/>
      <c r="V8" s="28" t="n">
        <v>4500</v>
      </c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90344</v>
      </c>
    </row>
    <row r="9" customFormat="false" ht="15" hidden="false" customHeight="false" outlineLevel="0" collapsed="false">
      <c r="B9" s="24" t="s">
        <v>948</v>
      </c>
      <c r="C9" s="24" t="s">
        <v>949</v>
      </c>
      <c r="D9" s="28"/>
      <c r="E9" s="28"/>
      <c r="F9" s="28"/>
      <c r="G9" s="28"/>
      <c r="H9" s="10" t="n">
        <f aca="false">H8+D9-G9</f>
        <v>0</v>
      </c>
      <c r="I9" s="28"/>
      <c r="J9" s="28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26057.35</v>
      </c>
      <c r="U9" s="28"/>
      <c r="V9" s="28" t="n">
        <v>10000</v>
      </c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80344</v>
      </c>
    </row>
    <row r="10" customFormat="false" ht="15" hidden="false" customHeight="false" outlineLevel="0" collapsed="false">
      <c r="B10" s="24" t="s">
        <v>950</v>
      </c>
      <c r="C10" s="24" t="s">
        <v>944</v>
      </c>
      <c r="D10" s="28"/>
      <c r="E10" s="28"/>
      <c r="F10" s="28"/>
      <c r="G10" s="28"/>
      <c r="H10" s="10" t="n">
        <f aca="false">H9+D10-G10</f>
        <v>0</v>
      </c>
      <c r="I10" s="28"/>
      <c r="J10" s="28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26057.35</v>
      </c>
      <c r="U10" s="28" t="n">
        <v>0</v>
      </c>
      <c r="V10" s="28"/>
      <c r="W10" s="6"/>
      <c r="X10" s="6"/>
      <c r="Y10" s="6" t="n">
        <v>12486</v>
      </c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92830</v>
      </c>
    </row>
    <row r="11" customFormat="false" ht="15" hidden="false" customHeight="false" outlineLevel="0" collapsed="false">
      <c r="B11" s="24" t="s">
        <v>951</v>
      </c>
      <c r="C11" s="24" t="s">
        <v>902</v>
      </c>
      <c r="D11" s="28"/>
      <c r="E11" s="28"/>
      <c r="F11" s="28"/>
      <c r="G11" s="28"/>
      <c r="H11" s="10" t="n">
        <f aca="false">H10+D11-G11</f>
        <v>0</v>
      </c>
      <c r="I11" s="28"/>
      <c r="J11" s="28" t="n">
        <v>3000</v>
      </c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23057.35</v>
      </c>
      <c r="U11" s="28"/>
      <c r="V11" s="28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92830</v>
      </c>
    </row>
    <row r="12" customFormat="false" ht="15" hidden="false" customHeight="false" outlineLevel="0" collapsed="false">
      <c r="B12" s="24" t="s">
        <v>952</v>
      </c>
      <c r="C12" s="24" t="s">
        <v>944</v>
      </c>
      <c r="D12" s="28"/>
      <c r="E12" s="28"/>
      <c r="F12" s="28"/>
      <c r="G12" s="28"/>
      <c r="H12" s="10" t="n">
        <f aca="false">H11+D12-G12</f>
        <v>0</v>
      </c>
      <c r="I12" s="28"/>
      <c r="J12" s="28"/>
      <c r="K12" s="6"/>
      <c r="L12" s="6"/>
      <c r="M12" s="6" t="n">
        <v>744</v>
      </c>
      <c r="N12" s="6"/>
      <c r="O12" s="6"/>
      <c r="P12" s="6"/>
      <c r="Q12" s="6"/>
      <c r="R12" s="6"/>
      <c r="S12" s="6"/>
      <c r="T12" s="6" t="n">
        <f aca="false">T11+(I12+L12+M12+P12+Q12+R12)-(J12+K12+N12+O12+S12)</f>
        <v>23801.35</v>
      </c>
      <c r="U12" s="28"/>
      <c r="V12" s="28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92830</v>
      </c>
    </row>
    <row r="13" customFormat="false" ht="15" hidden="false" customHeight="false" outlineLevel="0" collapsed="false">
      <c r="B13" s="24" t="s">
        <v>953</v>
      </c>
      <c r="C13" s="24" t="s">
        <v>954</v>
      </c>
      <c r="D13" s="28"/>
      <c r="E13" s="28"/>
      <c r="F13" s="28"/>
      <c r="G13" s="28"/>
      <c r="H13" s="10" t="n">
        <f aca="false">H12+D13-G13</f>
        <v>0</v>
      </c>
      <c r="I13" s="25"/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23801.35</v>
      </c>
      <c r="U13" s="28"/>
      <c r="V13" s="28" t="n">
        <v>25000</v>
      </c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67830</v>
      </c>
    </row>
    <row r="14" customFormat="false" ht="15" hidden="false" customHeight="false" outlineLevel="0" collapsed="false">
      <c r="B14" s="29" t="s">
        <v>955</v>
      </c>
      <c r="C14" s="30" t="s">
        <v>416</v>
      </c>
      <c r="D14" s="25"/>
      <c r="E14" s="26"/>
      <c r="F14" s="26"/>
      <c r="G14" s="21"/>
      <c r="H14" s="10" t="n">
        <f aca="false">H13+D14-G14</f>
        <v>0</v>
      </c>
      <c r="I14" s="25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23801.35</v>
      </c>
      <c r="U14" s="21"/>
      <c r="V14" s="26" t="n">
        <v>25000</v>
      </c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42830</v>
      </c>
    </row>
    <row r="15" customFormat="false" ht="15" hidden="false" customHeight="false" outlineLevel="0" collapsed="false">
      <c r="B15" s="24" t="s">
        <v>956</v>
      </c>
      <c r="C15" s="24" t="s">
        <v>944</v>
      </c>
      <c r="D15" s="25"/>
      <c r="E15" s="26"/>
      <c r="F15" s="26"/>
      <c r="G15" s="21"/>
      <c r="H15" s="10" t="n">
        <f aca="false">H14+D15-G15</f>
        <v>0</v>
      </c>
      <c r="I15" s="25"/>
      <c r="J15" s="21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23801.35</v>
      </c>
      <c r="U15" s="21" t="n">
        <v>0</v>
      </c>
      <c r="V15" s="26"/>
      <c r="W15" s="6"/>
      <c r="X15" s="6"/>
      <c r="Y15" s="6" t="n">
        <v>3122</v>
      </c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45952</v>
      </c>
    </row>
    <row r="16" customFormat="false" ht="15" hidden="false" customHeight="false" outlineLevel="0" collapsed="false">
      <c r="B16" s="24" t="s">
        <v>957</v>
      </c>
      <c r="C16" s="24" t="s">
        <v>944</v>
      </c>
      <c r="D16" s="25"/>
      <c r="E16" s="26"/>
      <c r="F16" s="26"/>
      <c r="G16" s="21"/>
      <c r="H16" s="10" t="n">
        <f aca="false">H15+D16-G16</f>
        <v>0</v>
      </c>
      <c r="I16" s="25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23801.35</v>
      </c>
      <c r="U16" s="21" t="n">
        <v>0</v>
      </c>
      <c r="V16" s="26"/>
      <c r="W16" s="6"/>
      <c r="X16" s="6"/>
      <c r="Y16" s="6" t="n">
        <v>6074</v>
      </c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52026</v>
      </c>
    </row>
    <row r="17" customFormat="false" ht="15" hidden="false" customHeight="false" outlineLevel="0" collapsed="false">
      <c r="B17" s="24" t="s">
        <v>958</v>
      </c>
      <c r="C17" s="24" t="s">
        <v>944</v>
      </c>
      <c r="D17" s="25"/>
      <c r="E17" s="26"/>
      <c r="F17" s="26"/>
      <c r="G17" s="21"/>
      <c r="H17" s="10" t="n">
        <f aca="false">H16+D17-G17</f>
        <v>0</v>
      </c>
      <c r="I17" s="25"/>
      <c r="J17" s="21"/>
      <c r="K17" s="6"/>
      <c r="L17" s="6"/>
      <c r="M17" s="6" t="n">
        <v>11163</v>
      </c>
      <c r="N17" s="6"/>
      <c r="O17" s="6"/>
      <c r="P17" s="6"/>
      <c r="Q17" s="6"/>
      <c r="R17" s="6"/>
      <c r="S17" s="6"/>
      <c r="T17" s="6" t="n">
        <f aca="false">T16+(I17+L17+M17+P17+Q17+R17)-(J17+K17+N17+O17+S17)</f>
        <v>34964.35</v>
      </c>
      <c r="U17" s="21"/>
      <c r="V17" s="26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52026</v>
      </c>
    </row>
    <row r="18" customFormat="false" ht="15" hidden="false" customHeight="false" outlineLevel="0" collapsed="false">
      <c r="B18" s="24" t="s">
        <v>958</v>
      </c>
      <c r="C18" s="24" t="s">
        <v>70</v>
      </c>
      <c r="D18" s="25"/>
      <c r="E18" s="26"/>
      <c r="F18" s="26"/>
      <c r="G18" s="21"/>
      <c r="H18" s="10" t="n">
        <f aca="false">H17+D18-G18</f>
        <v>0</v>
      </c>
      <c r="I18" s="25"/>
      <c r="J18" s="21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34964.35</v>
      </c>
      <c r="U18" s="21"/>
      <c r="V18" s="26" t="n">
        <v>18000</v>
      </c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34026</v>
      </c>
    </row>
    <row r="19" customFormat="false" ht="15" hidden="false" customHeight="false" outlineLevel="0" collapsed="false">
      <c r="B19" s="24" t="s">
        <v>958</v>
      </c>
      <c r="C19" s="24" t="s">
        <v>944</v>
      </c>
      <c r="D19" s="25"/>
      <c r="E19" s="26"/>
      <c r="F19" s="26"/>
      <c r="G19" s="21"/>
      <c r="H19" s="10" t="n">
        <f aca="false">H18+D19-G19</f>
        <v>0</v>
      </c>
      <c r="I19" s="25"/>
      <c r="J19" s="21"/>
      <c r="K19" s="6"/>
      <c r="L19" s="6"/>
      <c r="M19" s="6" t="n">
        <v>744</v>
      </c>
      <c r="N19" s="6"/>
      <c r="O19" s="6"/>
      <c r="P19" s="6"/>
      <c r="Q19" s="6"/>
      <c r="R19" s="6"/>
      <c r="S19" s="6"/>
      <c r="T19" s="6" t="n">
        <f aca="false">T18+(I19+L19+M19+P19+Q19+R19)-(J19+K19+N19+O19+S19)</f>
        <v>35708.35</v>
      </c>
      <c r="U19" s="21"/>
      <c r="V19" s="26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34026</v>
      </c>
    </row>
    <row r="20" customFormat="false" ht="15" hidden="false" customHeight="false" outlineLevel="0" collapsed="false">
      <c r="B20" s="24" t="s">
        <v>959</v>
      </c>
      <c r="C20" s="24" t="s">
        <v>944</v>
      </c>
      <c r="D20" s="25"/>
      <c r="E20" s="26"/>
      <c r="F20" s="26"/>
      <c r="G20" s="21"/>
      <c r="H20" s="10" t="n">
        <f aca="false">H19+D20-G20</f>
        <v>0</v>
      </c>
      <c r="I20" s="25"/>
      <c r="J20" s="21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35708.35</v>
      </c>
      <c r="U20" s="21" t="n">
        <v>0</v>
      </c>
      <c r="V20" s="26"/>
      <c r="W20" s="6"/>
      <c r="X20" s="6"/>
      <c r="Y20" s="6" t="n">
        <v>4275</v>
      </c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38301</v>
      </c>
    </row>
    <row r="21" customFormat="false" ht="15" hidden="false" customHeight="false" outlineLevel="0" collapsed="false">
      <c r="B21" s="24" t="s">
        <v>960</v>
      </c>
      <c r="C21" s="24" t="s">
        <v>961</v>
      </c>
      <c r="D21" s="25"/>
      <c r="E21" s="26"/>
      <c r="F21" s="26"/>
      <c r="G21" s="21"/>
      <c r="H21" s="10" t="n">
        <f aca="false">H20+D21-G21</f>
        <v>0</v>
      </c>
      <c r="I21" s="25"/>
      <c r="J21" s="21"/>
      <c r="K21" s="6"/>
      <c r="L21" s="6"/>
      <c r="M21" s="6"/>
      <c r="N21" s="6"/>
      <c r="O21" s="6"/>
      <c r="P21" s="6" t="n">
        <v>-34000</v>
      </c>
      <c r="Q21" s="6"/>
      <c r="R21" s="6"/>
      <c r="S21" s="6"/>
      <c r="T21" s="6" t="n">
        <f aca="false">T20+(I21+L21+M21+P21+Q21+R21)-(J21+K21+N21+O21+S21)</f>
        <v>1708.35</v>
      </c>
      <c r="U21" s="21" t="n">
        <v>0</v>
      </c>
      <c r="V21" s="26" t="n">
        <v>0</v>
      </c>
      <c r="W21" s="6"/>
      <c r="X21" s="6"/>
      <c r="Y21" s="6"/>
      <c r="Z21" s="6"/>
      <c r="AA21" s="6"/>
      <c r="AB21" s="6" t="n">
        <v>34000</v>
      </c>
      <c r="AC21" s="6"/>
      <c r="AD21" s="6"/>
      <c r="AE21" s="6"/>
      <c r="AF21" s="6" t="n">
        <f aca="false">AF20+(U21+X21+Y21+AB21+AC21+AD21)-(V21+W21+Z21+AA21+AE21)</f>
        <v>72301</v>
      </c>
    </row>
    <row r="22" customFormat="false" ht="15" hidden="false" customHeight="false" outlineLevel="0" collapsed="false">
      <c r="B22" s="24" t="s">
        <v>962</v>
      </c>
      <c r="C22" s="24" t="s">
        <v>963</v>
      </c>
      <c r="D22" s="25"/>
      <c r="E22" s="26"/>
      <c r="F22" s="26"/>
      <c r="G22" s="21"/>
      <c r="H22" s="10" t="n">
        <f aca="false">H21+D22-G22</f>
        <v>0</v>
      </c>
      <c r="I22" s="25"/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1708.35</v>
      </c>
      <c r="U22" s="21"/>
      <c r="V22" s="26" t="n">
        <v>11500</v>
      </c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60801</v>
      </c>
    </row>
    <row r="23" customFormat="false" ht="15" hidden="false" customHeight="false" outlineLevel="0" collapsed="false">
      <c r="B23" s="24" t="s">
        <v>962</v>
      </c>
      <c r="C23" s="24" t="s">
        <v>905</v>
      </c>
      <c r="D23" s="25"/>
      <c r="E23" s="26"/>
      <c r="F23" s="26"/>
      <c r="G23" s="21"/>
      <c r="H23" s="10" t="n">
        <f aca="false">H22+D23-G23</f>
        <v>0</v>
      </c>
      <c r="I23" s="25"/>
      <c r="J23" s="21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1708.35</v>
      </c>
      <c r="U23" s="21"/>
      <c r="V23" s="26" t="n">
        <v>50000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10801</v>
      </c>
    </row>
    <row r="24" customFormat="false" ht="15" hidden="false" customHeight="false" outlineLevel="0" collapsed="false">
      <c r="B24" s="24" t="s">
        <v>964</v>
      </c>
      <c r="C24" s="24" t="s">
        <v>114</v>
      </c>
      <c r="D24" s="25"/>
      <c r="E24" s="26"/>
      <c r="F24" s="26"/>
      <c r="G24" s="21"/>
      <c r="H24" s="10" t="n">
        <f aca="false">H23+D24-G24</f>
        <v>0</v>
      </c>
      <c r="I24" s="25"/>
      <c r="J24" s="21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1708.35</v>
      </c>
      <c r="U24" s="21" t="n">
        <v>0</v>
      </c>
      <c r="V24" s="26"/>
      <c r="W24" s="6"/>
      <c r="X24" s="6" t="n">
        <v>629</v>
      </c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11430</v>
      </c>
    </row>
    <row r="25" customFormat="false" ht="15" hidden="false" customHeight="false" outlineLevel="0" collapsed="false">
      <c r="B25" s="24" t="s">
        <v>964</v>
      </c>
      <c r="C25" s="24" t="s">
        <v>944</v>
      </c>
      <c r="D25" s="25"/>
      <c r="E25" s="26"/>
      <c r="F25" s="26"/>
      <c r="G25" s="21"/>
      <c r="H25" s="10" t="n">
        <f aca="false">H24+D25-G25</f>
        <v>0</v>
      </c>
      <c r="I25" s="25"/>
      <c r="J25" s="21"/>
      <c r="K25" s="6"/>
      <c r="L25" s="6"/>
      <c r="M25" s="6" t="n">
        <v>744</v>
      </c>
      <c r="N25" s="6"/>
      <c r="O25" s="6"/>
      <c r="P25" s="6"/>
      <c r="Q25" s="6"/>
      <c r="R25" s="6"/>
      <c r="S25" s="6"/>
      <c r="T25" s="6" t="n">
        <f aca="false">T24+(I25+L25+M25+P25+Q25+R25)-(J25+K25+N25+O25+S25)</f>
        <v>2452.35</v>
      </c>
      <c r="U25" s="21"/>
      <c r="V25" s="26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11430</v>
      </c>
    </row>
    <row r="26" customFormat="false" ht="15" hidden="false" customHeight="false" outlineLevel="0" collapsed="false">
      <c r="B26" s="24" t="s">
        <v>965</v>
      </c>
      <c r="C26" s="24" t="s">
        <v>305</v>
      </c>
      <c r="D26" s="25"/>
      <c r="E26" s="26"/>
      <c r="F26" s="26"/>
      <c r="G26" s="21"/>
      <c r="H26" s="10" t="n">
        <f aca="false">H25+D26-G26</f>
        <v>0</v>
      </c>
      <c r="I26" s="25"/>
      <c r="J26" s="21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2452.35</v>
      </c>
      <c r="U26" s="21"/>
      <c r="V26" s="26" t="n">
        <v>9000</v>
      </c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2430</v>
      </c>
    </row>
    <row r="27" customFormat="false" ht="15" hidden="false" customHeight="false" outlineLevel="0" collapsed="false">
      <c r="B27" s="24" t="s">
        <v>966</v>
      </c>
      <c r="C27" s="24" t="s">
        <v>944</v>
      </c>
      <c r="D27" s="25"/>
      <c r="E27" s="26"/>
      <c r="F27" s="26"/>
      <c r="G27" s="21"/>
      <c r="H27" s="10" t="n">
        <f aca="false">H26+D27-G27</f>
        <v>0</v>
      </c>
      <c r="I27" s="25"/>
      <c r="J27" s="21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2452.35</v>
      </c>
      <c r="U27" s="21" t="n">
        <v>0</v>
      </c>
      <c r="V27" s="26"/>
      <c r="W27" s="6"/>
      <c r="X27" s="6"/>
      <c r="Y27" s="6" t="n">
        <v>12487</v>
      </c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14917</v>
      </c>
    </row>
    <row r="28" customFormat="false" ht="15" hidden="false" customHeight="false" outlineLevel="0" collapsed="false">
      <c r="B28" s="24" t="s">
        <v>966</v>
      </c>
      <c r="C28" s="24" t="s">
        <v>70</v>
      </c>
      <c r="D28" s="25"/>
      <c r="E28" s="26"/>
      <c r="F28" s="26"/>
      <c r="G28" s="21"/>
      <c r="H28" s="10" t="n">
        <f aca="false">H27+D28-G28</f>
        <v>0</v>
      </c>
      <c r="I28" s="25"/>
      <c r="J28" s="21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2452.35</v>
      </c>
      <c r="U28" s="21"/>
      <c r="V28" s="26" t="n">
        <v>2300</v>
      </c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12617</v>
      </c>
    </row>
    <row r="29" customFormat="false" ht="15" hidden="false" customHeight="false" outlineLevel="0" collapsed="false">
      <c r="B29" s="24" t="s">
        <v>966</v>
      </c>
      <c r="C29" s="24" t="s">
        <v>58</v>
      </c>
      <c r="D29" s="25"/>
      <c r="E29" s="26"/>
      <c r="F29" s="26"/>
      <c r="G29" s="21"/>
      <c r="H29" s="10" t="n">
        <f aca="false">H28+D29-G29</f>
        <v>0</v>
      </c>
      <c r="I29" s="25"/>
      <c r="J29" s="21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2452.35</v>
      </c>
      <c r="U29" s="21"/>
      <c r="V29" s="26" t="n">
        <v>3500</v>
      </c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9117</v>
      </c>
    </row>
    <row r="30" customFormat="false" ht="15" hidden="false" customHeight="false" outlineLevel="0" collapsed="false">
      <c r="B30" s="24" t="s">
        <v>967</v>
      </c>
      <c r="C30" s="24" t="s">
        <v>944</v>
      </c>
      <c r="D30" s="25"/>
      <c r="E30" s="26"/>
      <c r="F30" s="26"/>
      <c r="G30" s="21"/>
      <c r="H30" s="10" t="n">
        <f aca="false">H29+D30-G30</f>
        <v>0</v>
      </c>
      <c r="I30" s="25"/>
      <c r="J30" s="21"/>
      <c r="K30" s="6"/>
      <c r="L30" s="6"/>
      <c r="M30" s="6" t="n">
        <v>744</v>
      </c>
      <c r="N30" s="6"/>
      <c r="O30" s="6"/>
      <c r="P30" s="6"/>
      <c r="Q30" s="6"/>
      <c r="R30" s="6"/>
      <c r="S30" s="6"/>
      <c r="T30" s="6" t="n">
        <f aca="false">T29+(I30+L30+M30+P30+Q30+R30)-(J30+K30+N30+O30+S30)</f>
        <v>3196.35</v>
      </c>
      <c r="U30" s="21"/>
      <c r="V30" s="26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9117</v>
      </c>
    </row>
    <row r="31" customFormat="false" ht="15" hidden="false" customHeight="false" outlineLevel="0" collapsed="false">
      <c r="B31" s="24" t="s">
        <v>968</v>
      </c>
      <c r="C31" s="24" t="s">
        <v>944</v>
      </c>
      <c r="D31" s="25"/>
      <c r="E31" s="26"/>
      <c r="F31" s="26"/>
      <c r="G31" s="21"/>
      <c r="H31" s="10" t="n">
        <f aca="false">H30+D31-G31</f>
        <v>0</v>
      </c>
      <c r="I31" s="25"/>
      <c r="J31" s="21"/>
      <c r="K31" s="6"/>
      <c r="L31" s="6"/>
      <c r="M31" s="6" t="n">
        <v>391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3587.35</v>
      </c>
      <c r="U31" s="21"/>
      <c r="V31" s="2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9117</v>
      </c>
    </row>
    <row r="32" customFormat="false" ht="15" hidden="false" customHeight="false" outlineLevel="0" collapsed="false">
      <c r="B32" s="24" t="s">
        <v>969</v>
      </c>
      <c r="C32" s="24" t="s">
        <v>944</v>
      </c>
      <c r="D32" s="25"/>
      <c r="E32" s="26"/>
      <c r="F32" s="26"/>
      <c r="G32" s="21"/>
      <c r="H32" s="10" t="n">
        <f aca="false">H31+D32-G32</f>
        <v>0</v>
      </c>
      <c r="I32" s="25"/>
      <c r="J32" s="21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3587.35</v>
      </c>
      <c r="U32" s="21" t="n">
        <v>0</v>
      </c>
      <c r="V32" s="26"/>
      <c r="W32" s="6"/>
      <c r="X32" s="6"/>
      <c r="Y32" s="6" t="n">
        <v>3122</v>
      </c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12239</v>
      </c>
    </row>
    <row r="33" customFormat="false" ht="15" hidden="false" customHeight="false" outlineLevel="0" collapsed="false">
      <c r="B33" s="24" t="s">
        <v>970</v>
      </c>
      <c r="C33" s="24" t="s">
        <v>944</v>
      </c>
      <c r="D33" s="25"/>
      <c r="E33" s="26"/>
      <c r="F33" s="26"/>
      <c r="G33" s="21"/>
      <c r="H33" s="10" t="n">
        <f aca="false">H32+D33-G33</f>
        <v>0</v>
      </c>
      <c r="I33" s="25"/>
      <c r="J33" s="21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3587.35</v>
      </c>
      <c r="U33" s="21" t="n">
        <v>0</v>
      </c>
      <c r="V33" s="26"/>
      <c r="W33" s="6"/>
      <c r="X33" s="6"/>
      <c r="Y33" s="6" t="n">
        <v>6075</v>
      </c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18314</v>
      </c>
    </row>
    <row r="34" customFormat="false" ht="15" hidden="false" customHeight="false" outlineLevel="0" collapsed="false">
      <c r="B34" s="24" t="s">
        <v>971</v>
      </c>
      <c r="C34" s="24" t="s">
        <v>944</v>
      </c>
      <c r="D34" s="25"/>
      <c r="E34" s="26"/>
      <c r="F34" s="26"/>
      <c r="G34" s="21"/>
      <c r="H34" s="10" t="n">
        <f aca="false">H33+D34-G34</f>
        <v>0</v>
      </c>
      <c r="I34" s="25"/>
      <c r="J34" s="21"/>
      <c r="K34" s="6"/>
      <c r="L34" s="6"/>
      <c r="M34" s="6" t="n">
        <v>11163</v>
      </c>
      <c r="N34" s="6"/>
      <c r="O34" s="6"/>
      <c r="P34" s="6"/>
      <c r="Q34" s="6"/>
      <c r="R34" s="6"/>
      <c r="S34" s="6"/>
      <c r="T34" s="6" t="n">
        <f aca="false">T33+(I34+L34+M34+P34+Q34+R34)-(J34+K34+N34+O34+S34)</f>
        <v>14750.35</v>
      </c>
      <c r="U34" s="21"/>
      <c r="V34" s="2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18314</v>
      </c>
    </row>
    <row r="35" customFormat="false" ht="15" hidden="false" customHeight="false" outlineLevel="0" collapsed="false">
      <c r="B35" s="24" t="s">
        <v>971</v>
      </c>
      <c r="C35" s="24" t="s">
        <v>944</v>
      </c>
      <c r="D35" s="25"/>
      <c r="E35" s="26"/>
      <c r="F35" s="26"/>
      <c r="G35" s="21"/>
      <c r="H35" s="10" t="n">
        <f aca="false">H34+D35-G35</f>
        <v>0</v>
      </c>
      <c r="I35" s="25"/>
      <c r="J35" s="21"/>
      <c r="K35" s="6"/>
      <c r="L35" s="6"/>
      <c r="M35" s="6" t="n">
        <v>744</v>
      </c>
      <c r="N35" s="6"/>
      <c r="O35" s="6"/>
      <c r="P35" s="6"/>
      <c r="Q35" s="6"/>
      <c r="R35" s="6"/>
      <c r="S35" s="6"/>
      <c r="T35" s="6" t="n">
        <f aca="false">T34+(I35+L35+M35+P35+Q35+R35)-(J35+K35+N35+O35+S35)</f>
        <v>15494.35</v>
      </c>
      <c r="U35" s="21"/>
      <c r="V35" s="26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18314</v>
      </c>
    </row>
    <row r="36" customFormat="false" ht="15" hidden="false" customHeight="false" outlineLevel="0" collapsed="false">
      <c r="B36" s="24" t="s">
        <v>972</v>
      </c>
      <c r="C36" s="24" t="s">
        <v>944</v>
      </c>
      <c r="D36" s="25"/>
      <c r="E36" s="26"/>
      <c r="F36" s="26"/>
      <c r="G36" s="21"/>
      <c r="H36" s="10" t="n">
        <f aca="false">H35+D36-G36</f>
        <v>0</v>
      </c>
      <c r="I36" s="25"/>
      <c r="J36" s="21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15494.35</v>
      </c>
      <c r="U36" s="21" t="n">
        <v>0</v>
      </c>
      <c r="V36" s="26"/>
      <c r="W36" s="6"/>
      <c r="X36" s="6"/>
      <c r="Y36" s="6" t="n">
        <v>4275</v>
      </c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22589</v>
      </c>
    </row>
    <row r="37" customFormat="false" ht="15" hidden="false" customHeight="false" outlineLevel="0" collapsed="false">
      <c r="B37" s="24" t="s">
        <v>973</v>
      </c>
      <c r="C37" s="24" t="s">
        <v>944</v>
      </c>
      <c r="D37" s="25"/>
      <c r="E37" s="26"/>
      <c r="F37" s="26"/>
      <c r="G37" s="21"/>
      <c r="H37" s="10" t="n">
        <f aca="false">H36+D37-G37</f>
        <v>0</v>
      </c>
      <c r="I37" s="25"/>
      <c r="J37" s="21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15494.35</v>
      </c>
      <c r="U37" s="21" t="n">
        <v>0</v>
      </c>
      <c r="V37" s="26"/>
      <c r="W37" s="6"/>
      <c r="X37" s="6"/>
      <c r="Y37" s="6" t="n">
        <v>134</v>
      </c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22723</v>
      </c>
    </row>
    <row r="38" customFormat="false" ht="15" hidden="false" customHeight="false" outlineLevel="0" collapsed="false">
      <c r="B38" s="24" t="s">
        <v>973</v>
      </c>
      <c r="C38" s="24" t="s">
        <v>944</v>
      </c>
      <c r="D38" s="25"/>
      <c r="E38" s="26"/>
      <c r="F38" s="26"/>
      <c r="G38" s="21"/>
      <c r="H38" s="10" t="n">
        <f aca="false">H37+D38-G38</f>
        <v>0</v>
      </c>
      <c r="I38" s="25"/>
      <c r="J38" s="21"/>
      <c r="K38" s="6"/>
      <c r="L38" s="6"/>
      <c r="M38" s="6" t="n">
        <v>744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16238.35</v>
      </c>
      <c r="U38" s="21"/>
      <c r="V38" s="2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22723</v>
      </c>
    </row>
    <row r="39" customFormat="false" ht="15" hidden="false" customHeight="false" outlineLevel="0" collapsed="false">
      <c r="B39" s="24" t="s">
        <v>974</v>
      </c>
      <c r="C39" s="24" t="s">
        <v>944</v>
      </c>
      <c r="D39" s="25"/>
      <c r="E39" s="26"/>
      <c r="F39" s="26"/>
      <c r="G39" s="21"/>
      <c r="H39" s="10" t="n">
        <f aca="false">H38+D39-G39</f>
        <v>0</v>
      </c>
      <c r="I39" s="25"/>
      <c r="J39" s="21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16238.35</v>
      </c>
      <c r="U39" s="21" t="n">
        <v>0</v>
      </c>
      <c r="V39" s="26"/>
      <c r="W39" s="6"/>
      <c r="X39" s="6"/>
      <c r="Y39" s="6" t="n">
        <v>12487</v>
      </c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35210</v>
      </c>
    </row>
    <row r="40" customFormat="false" ht="15" hidden="false" customHeight="false" outlineLevel="0" collapsed="false">
      <c r="B40" s="24" t="s">
        <v>975</v>
      </c>
      <c r="C40" s="24" t="s">
        <v>944</v>
      </c>
      <c r="D40" s="25"/>
      <c r="E40" s="26"/>
      <c r="F40" s="26"/>
      <c r="G40" s="21"/>
      <c r="H40" s="10" t="n">
        <f aca="false">H39+D40-G40</f>
        <v>0</v>
      </c>
      <c r="I40" s="25"/>
      <c r="J40" s="21"/>
      <c r="K40" s="6"/>
      <c r="L40" s="6"/>
      <c r="M40" s="6" t="n">
        <v>744</v>
      </c>
      <c r="N40" s="6"/>
      <c r="O40" s="6"/>
      <c r="P40" s="6"/>
      <c r="Q40" s="6"/>
      <c r="R40" s="6"/>
      <c r="S40" s="6"/>
      <c r="T40" s="6" t="n">
        <f aca="false">T39+(I40+L40+M40+P40+Q40+R40)-(J40+K40+N40+O40+S40)</f>
        <v>16982.35</v>
      </c>
      <c r="U40" s="21"/>
      <c r="V40" s="26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35210</v>
      </c>
    </row>
    <row r="41" customFormat="false" ht="15" hidden="false" customHeight="false" outlineLevel="0" collapsed="false">
      <c r="B41" s="24" t="s">
        <v>976</v>
      </c>
      <c r="C41" s="24" t="s">
        <v>977</v>
      </c>
      <c r="D41" s="25"/>
      <c r="E41" s="26"/>
      <c r="F41" s="26"/>
      <c r="G41" s="21"/>
      <c r="H41" s="10" t="n">
        <f aca="false">H40+D41-G41</f>
        <v>0</v>
      </c>
      <c r="I41" s="25"/>
      <c r="J41" s="21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16982.35</v>
      </c>
      <c r="U41" s="21" t="n">
        <v>0</v>
      </c>
      <c r="V41" s="26"/>
      <c r="W41" s="6"/>
      <c r="X41" s="6"/>
      <c r="Y41" s="6" t="n">
        <v>12490</v>
      </c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47700</v>
      </c>
    </row>
    <row r="42" customFormat="false" ht="15" hidden="false" customHeight="false" outlineLevel="0" collapsed="false">
      <c r="B42" s="24" t="s">
        <v>978</v>
      </c>
      <c r="C42" s="24" t="s">
        <v>944</v>
      </c>
      <c r="D42" s="25"/>
      <c r="E42" s="26"/>
      <c r="F42" s="26"/>
      <c r="G42" s="21"/>
      <c r="H42" s="10" t="n">
        <f aca="false">H41+D42-G42</f>
        <v>0</v>
      </c>
      <c r="I42" s="25"/>
      <c r="J42" s="21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16982.35</v>
      </c>
      <c r="U42" s="21" t="n">
        <v>0</v>
      </c>
      <c r="V42" s="26"/>
      <c r="W42" s="6"/>
      <c r="X42" s="6"/>
      <c r="Y42" s="6" t="n">
        <v>3122</v>
      </c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50822</v>
      </c>
    </row>
    <row r="43" customFormat="false" ht="15" hidden="false" customHeight="false" outlineLevel="0" collapsed="false">
      <c r="B43" s="24" t="s">
        <v>979</v>
      </c>
      <c r="C43" s="24" t="s">
        <v>944</v>
      </c>
      <c r="D43" s="25"/>
      <c r="E43" s="26"/>
      <c r="F43" s="26"/>
      <c r="G43" s="21"/>
      <c r="H43" s="10" t="n">
        <f aca="false">H42+D43-G43</f>
        <v>0</v>
      </c>
      <c r="I43" s="25"/>
      <c r="J43" s="21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16982.35</v>
      </c>
      <c r="U43" s="21" t="n">
        <v>0</v>
      </c>
      <c r="V43" s="26"/>
      <c r="W43" s="6"/>
      <c r="X43" s="6"/>
      <c r="Y43" s="6" t="n">
        <v>6075</v>
      </c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56897</v>
      </c>
    </row>
    <row r="44" customFormat="false" ht="15" hidden="false" customHeight="false" outlineLevel="0" collapsed="false">
      <c r="B44" s="24" t="s">
        <v>980</v>
      </c>
      <c r="C44" s="24" t="s">
        <v>944</v>
      </c>
      <c r="D44" s="25"/>
      <c r="E44" s="26"/>
      <c r="F44" s="26"/>
      <c r="G44" s="21"/>
      <c r="H44" s="10" t="n">
        <f aca="false">H43+D44-G44</f>
        <v>0</v>
      </c>
      <c r="I44" s="25"/>
      <c r="J44" s="21"/>
      <c r="K44" s="6"/>
      <c r="L44" s="6"/>
      <c r="M44" s="6" t="n">
        <v>11163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28145.35</v>
      </c>
      <c r="U44" s="21"/>
      <c r="V44" s="2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56897</v>
      </c>
    </row>
    <row r="45" customFormat="false" ht="15" hidden="false" customHeight="false" outlineLevel="0" collapsed="false">
      <c r="B45" s="24" t="s">
        <v>980</v>
      </c>
      <c r="C45" s="24" t="s">
        <v>944</v>
      </c>
      <c r="D45" s="25"/>
      <c r="E45" s="26"/>
      <c r="F45" s="26"/>
      <c r="G45" s="21"/>
      <c r="H45" s="10" t="n">
        <f aca="false">H44+D45-G45</f>
        <v>0</v>
      </c>
      <c r="I45" s="25"/>
      <c r="J45" s="21"/>
      <c r="K45" s="6"/>
      <c r="L45" s="6"/>
      <c r="M45" s="6" t="n">
        <v>744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28889.35</v>
      </c>
      <c r="U45" s="21"/>
      <c r="V45" s="26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56897</v>
      </c>
    </row>
    <row r="46" customFormat="false" ht="15" hidden="false" customHeight="false" outlineLevel="0" collapsed="false">
      <c r="B46" s="24" t="s">
        <v>981</v>
      </c>
      <c r="C46" s="24" t="s">
        <v>174</v>
      </c>
      <c r="D46" s="25"/>
      <c r="E46" s="26"/>
      <c r="F46" s="26"/>
      <c r="G46" s="21"/>
      <c r="H46" s="10" t="n">
        <f aca="false">H45+D46-G46</f>
        <v>0</v>
      </c>
      <c r="I46" s="25"/>
      <c r="J46" s="21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28889.35</v>
      </c>
      <c r="U46" s="21" t="n">
        <v>25000</v>
      </c>
      <c r="V46" s="2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81897</v>
      </c>
    </row>
    <row r="47" customFormat="false" ht="15" hidden="false" customHeight="false" outlineLevel="0" collapsed="false">
      <c r="B47" s="24" t="s">
        <v>982</v>
      </c>
      <c r="C47" s="24" t="s">
        <v>944</v>
      </c>
      <c r="D47" s="25"/>
      <c r="E47" s="26"/>
      <c r="F47" s="26"/>
      <c r="G47" s="21"/>
      <c r="H47" s="10" t="n">
        <f aca="false">H46+D47-G47</f>
        <v>0</v>
      </c>
      <c r="I47" s="25"/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28889.35</v>
      </c>
      <c r="U47" s="21" t="n">
        <v>0</v>
      </c>
      <c r="V47" s="26"/>
      <c r="W47" s="6"/>
      <c r="X47" s="6"/>
      <c r="Y47" s="6" t="n">
        <v>4275</v>
      </c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86172</v>
      </c>
    </row>
    <row r="48" customFormat="false" ht="15" hidden="false" customHeight="false" outlineLevel="0" collapsed="false">
      <c r="B48" s="24" t="s">
        <v>983</v>
      </c>
      <c r="C48" s="24" t="s">
        <v>944</v>
      </c>
      <c r="D48" s="25"/>
      <c r="E48" s="26"/>
      <c r="F48" s="26"/>
      <c r="G48" s="21"/>
      <c r="H48" s="10" t="n">
        <f aca="false">H47+D48-G48</f>
        <v>0</v>
      </c>
      <c r="I48" s="25"/>
      <c r="J48" s="21"/>
      <c r="K48" s="6"/>
      <c r="L48" s="6"/>
      <c r="M48" s="6" t="n">
        <v>744</v>
      </c>
      <c r="N48" s="6"/>
      <c r="O48" s="6"/>
      <c r="P48" s="6"/>
      <c r="Q48" s="6"/>
      <c r="R48" s="6"/>
      <c r="S48" s="6"/>
      <c r="T48" s="6" t="n">
        <f aca="false">T47+(I48+L48+M48+P48+Q48+R48)-(J48+K48+N48+O48+S48)</f>
        <v>29633.35</v>
      </c>
      <c r="U48" s="21"/>
      <c r="V48" s="26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86172</v>
      </c>
    </row>
    <row r="49" customFormat="false" ht="15" hidden="false" customHeight="false" outlineLevel="0" collapsed="false">
      <c r="B49" s="24" t="s">
        <v>983</v>
      </c>
      <c r="C49" s="24" t="s">
        <v>114</v>
      </c>
      <c r="D49" s="25"/>
      <c r="E49" s="26"/>
      <c r="F49" s="26"/>
      <c r="G49" s="21"/>
      <c r="H49" s="10" t="n">
        <f aca="false">H48+D49-G49</f>
        <v>0</v>
      </c>
      <c r="I49" s="25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29633.35</v>
      </c>
      <c r="U49" s="21" t="n">
        <v>0</v>
      </c>
      <c r="V49" s="26"/>
      <c r="W49" s="6"/>
      <c r="X49" s="6" t="n">
        <v>527</v>
      </c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86699</v>
      </c>
    </row>
    <row r="50" customFormat="false" ht="15" hidden="false" customHeight="false" outlineLevel="0" collapsed="false">
      <c r="B50" s="24" t="s">
        <v>984</v>
      </c>
      <c r="C50" s="24" t="s">
        <v>944</v>
      </c>
      <c r="D50" s="25"/>
      <c r="E50" s="26"/>
      <c r="F50" s="26"/>
      <c r="G50" s="21"/>
      <c r="H50" s="10" t="n">
        <f aca="false">H49+D50-G50</f>
        <v>0</v>
      </c>
      <c r="I50" s="25"/>
      <c r="J50" s="21"/>
      <c r="K50" s="6"/>
      <c r="L50" s="6"/>
      <c r="M50" s="6" t="n">
        <v>5902</v>
      </c>
      <c r="N50" s="6"/>
      <c r="O50" s="6"/>
      <c r="P50" s="6"/>
      <c r="Q50" s="6"/>
      <c r="R50" s="6"/>
      <c r="S50" s="6"/>
      <c r="T50" s="6" t="n">
        <f aca="false">T49+(I50+L50+M50+P50+Q50+R50)-(J50+K50+N50+O50+S50)</f>
        <v>35535.35</v>
      </c>
      <c r="U50" s="21"/>
      <c r="V50" s="26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86699</v>
      </c>
    </row>
    <row r="51" customFormat="false" ht="15" hidden="false" customHeight="false" outlineLevel="0" collapsed="false">
      <c r="B51" s="24" t="s">
        <v>984</v>
      </c>
      <c r="C51" s="24" t="s">
        <v>944</v>
      </c>
      <c r="D51" s="25"/>
      <c r="E51" s="26"/>
      <c r="F51" s="26"/>
      <c r="G51" s="21"/>
      <c r="H51" s="10" t="n">
        <f aca="false">H50+D51-G51</f>
        <v>0</v>
      </c>
      <c r="I51" s="25"/>
      <c r="J51" s="21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35535.35</v>
      </c>
      <c r="U51" s="21" t="n">
        <v>0</v>
      </c>
      <c r="V51" s="26"/>
      <c r="W51" s="6"/>
      <c r="X51" s="6"/>
      <c r="Y51" s="6" t="n">
        <v>12487</v>
      </c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99186</v>
      </c>
    </row>
    <row r="52" customFormat="false" ht="15" hidden="false" customHeight="false" outlineLevel="0" collapsed="false">
      <c r="B52" s="24" t="s">
        <v>985</v>
      </c>
      <c r="C52" s="24" t="s">
        <v>944</v>
      </c>
      <c r="D52" s="25"/>
      <c r="E52" s="26"/>
      <c r="F52" s="26"/>
      <c r="G52" s="21"/>
      <c r="H52" s="10" t="n">
        <f aca="false">H51+D52-G52</f>
        <v>0</v>
      </c>
      <c r="I52" s="25"/>
      <c r="J52" s="21"/>
      <c r="K52" s="6"/>
      <c r="L52" s="6"/>
      <c r="M52" s="6" t="n">
        <v>744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36279.35</v>
      </c>
      <c r="U52" s="21"/>
      <c r="V52" s="2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99186</v>
      </c>
    </row>
    <row r="53" customFormat="false" ht="15" hidden="false" customHeight="false" outlineLevel="0" collapsed="false">
      <c r="B53" s="24" t="s">
        <v>986</v>
      </c>
      <c r="C53" s="24" t="s">
        <v>114</v>
      </c>
      <c r="D53" s="25"/>
      <c r="E53" s="26"/>
      <c r="F53" s="26"/>
      <c r="G53" s="21"/>
      <c r="H53" s="10" t="n">
        <f aca="false">H52+D53-G53</f>
        <v>0</v>
      </c>
      <c r="I53" s="25"/>
      <c r="J53" s="21"/>
      <c r="K53" s="6"/>
      <c r="L53" s="6" t="n">
        <v>375</v>
      </c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36654.35</v>
      </c>
      <c r="U53" s="21"/>
      <c r="V53" s="2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99186</v>
      </c>
    </row>
    <row r="54" customFormat="false" ht="15" hidden="false" customHeight="false" outlineLevel="0" collapsed="false">
      <c r="B54" s="24" t="s">
        <v>987</v>
      </c>
      <c r="C54" s="24" t="s">
        <v>944</v>
      </c>
      <c r="D54" s="25"/>
      <c r="E54" s="26"/>
      <c r="F54" s="26"/>
      <c r="G54" s="21"/>
      <c r="H54" s="10" t="n">
        <f aca="false">H53+D54-G54</f>
        <v>0</v>
      </c>
      <c r="I54" s="25"/>
      <c r="J54" s="21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36654.35</v>
      </c>
      <c r="U54" s="21" t="n">
        <v>0</v>
      </c>
      <c r="V54" s="26"/>
      <c r="W54" s="6"/>
      <c r="X54" s="6"/>
      <c r="Y54" s="6" t="n">
        <v>3122</v>
      </c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102308</v>
      </c>
    </row>
    <row r="55" customFormat="false" ht="15" hidden="false" customHeight="false" outlineLevel="0" collapsed="false">
      <c r="B55" s="24" t="s">
        <v>988</v>
      </c>
      <c r="C55" s="24" t="s">
        <v>944</v>
      </c>
      <c r="D55" s="25"/>
      <c r="E55" s="26"/>
      <c r="F55" s="26"/>
      <c r="G55" s="21"/>
      <c r="H55" s="10" t="n">
        <f aca="false">H54+D55-G55</f>
        <v>0</v>
      </c>
      <c r="I55" s="25"/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36654.35</v>
      </c>
      <c r="U55" s="21" t="n">
        <v>0</v>
      </c>
      <c r="V55" s="26"/>
      <c r="W55" s="6"/>
      <c r="X55" s="6"/>
      <c r="Y55" s="6" t="n">
        <v>6075</v>
      </c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108383</v>
      </c>
    </row>
    <row r="56" customFormat="false" ht="15" hidden="false" customHeight="false" outlineLevel="0" collapsed="false">
      <c r="B56" s="24" t="s">
        <v>989</v>
      </c>
      <c r="C56" s="24" t="s">
        <v>944</v>
      </c>
      <c r="D56" s="25"/>
      <c r="E56" s="26"/>
      <c r="F56" s="26"/>
      <c r="G56" s="21"/>
      <c r="H56" s="10" t="n">
        <f aca="false">H55+D56-G56</f>
        <v>0</v>
      </c>
      <c r="I56" s="25"/>
      <c r="J56" s="21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36654.35</v>
      </c>
      <c r="U56" s="21" t="n">
        <v>0</v>
      </c>
      <c r="V56" s="26"/>
      <c r="W56" s="6"/>
      <c r="X56" s="6"/>
      <c r="Y56" s="6" t="n">
        <v>4114</v>
      </c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112497</v>
      </c>
    </row>
    <row r="57" customFormat="false" ht="15" hidden="false" customHeight="false" outlineLevel="0" collapsed="false">
      <c r="B57" s="24" t="s">
        <v>989</v>
      </c>
      <c r="C57" s="24" t="s">
        <v>944</v>
      </c>
      <c r="D57" s="25"/>
      <c r="E57" s="26"/>
      <c r="F57" s="26"/>
      <c r="G57" s="21"/>
      <c r="H57" s="10" t="n">
        <f aca="false">H56+D57-G57</f>
        <v>0</v>
      </c>
      <c r="I57" s="25"/>
      <c r="J57" s="21"/>
      <c r="K57" s="6"/>
      <c r="L57" s="6"/>
      <c r="M57" s="6" t="n">
        <v>4686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41340.35</v>
      </c>
      <c r="U57" s="21"/>
      <c r="V57" s="2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112497</v>
      </c>
    </row>
    <row r="58" customFormat="false" ht="15" hidden="false" customHeight="false" outlineLevel="0" collapsed="false">
      <c r="B58" s="24" t="s">
        <v>989</v>
      </c>
      <c r="C58" s="24" t="s">
        <v>944</v>
      </c>
      <c r="D58" s="25"/>
      <c r="E58" s="26"/>
      <c r="F58" s="26"/>
      <c r="G58" s="21"/>
      <c r="H58" s="10" t="n">
        <f aca="false">H57+D58-G58</f>
        <v>0</v>
      </c>
      <c r="I58" s="25"/>
      <c r="J58" s="21"/>
      <c r="K58" s="6"/>
      <c r="L58" s="6"/>
      <c r="M58" s="6" t="n">
        <v>744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42084.35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112497</v>
      </c>
    </row>
    <row r="59" customFormat="false" ht="15" hidden="false" customHeight="false" outlineLevel="0" collapsed="false">
      <c r="B59" s="24"/>
      <c r="C59" s="24"/>
      <c r="D59" s="25"/>
      <c r="E59" s="26"/>
      <c r="F59" s="26"/>
      <c r="G59" s="21"/>
      <c r="H59" s="10" t="n">
        <f aca="false">H58+D59-G59</f>
        <v>0</v>
      </c>
      <c r="I59" s="25"/>
      <c r="J59" s="21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42084.35</v>
      </c>
      <c r="U59" s="21"/>
      <c r="V59" s="2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112497</v>
      </c>
    </row>
    <row r="60" customFormat="false" ht="15" hidden="false" customHeight="false" outlineLevel="0" collapsed="false">
      <c r="B60" s="24"/>
      <c r="C60" s="24"/>
      <c r="D60" s="9"/>
      <c r="E60" s="9"/>
      <c r="F60" s="9"/>
      <c r="G60" s="9"/>
      <c r="H60" s="10" t="n">
        <f aca="false">H59+D60-G60</f>
        <v>0</v>
      </c>
      <c r="I60" s="25"/>
      <c r="J60" s="21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42084.35</v>
      </c>
      <c r="U60" s="21"/>
      <c r="V60" s="2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112497</v>
      </c>
    </row>
    <row r="61" customFormat="false" ht="15" hidden="false" customHeight="false" outlineLevel="0" collapsed="false">
      <c r="B61" s="24"/>
      <c r="C61" s="24"/>
      <c r="D61" s="9"/>
      <c r="E61" s="9"/>
      <c r="F61" s="9"/>
      <c r="G61" s="9"/>
      <c r="H61" s="10" t="n">
        <f aca="false">H60+D61-G61</f>
        <v>0</v>
      </c>
      <c r="I61" s="25"/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42084.35</v>
      </c>
      <c r="U61" s="21"/>
      <c r="V61" s="26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112497</v>
      </c>
    </row>
    <row r="62" customFormat="false" ht="15" hidden="false" customHeight="false" outlineLevel="0" collapsed="false">
      <c r="B62" s="24"/>
      <c r="C62" s="24"/>
      <c r="D62" s="9"/>
      <c r="E62" s="9"/>
      <c r="F62" s="9"/>
      <c r="G62" s="9"/>
      <c r="H62" s="10" t="n">
        <f aca="false">H61+D62-G62</f>
        <v>0</v>
      </c>
      <c r="I62" s="25"/>
      <c r="J62" s="21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42084.35</v>
      </c>
      <c r="U62" s="21"/>
      <c r="V62" s="2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112497</v>
      </c>
    </row>
    <row r="63" customFormat="false" ht="15" hidden="false" customHeight="false" outlineLevel="0" collapsed="false">
      <c r="B63" s="24"/>
      <c r="C63" s="24"/>
      <c r="D63" s="9"/>
      <c r="E63" s="9"/>
      <c r="F63" s="9"/>
      <c r="G63" s="9"/>
      <c r="H63" s="10" t="n">
        <f aca="false">H62+D63-G63</f>
        <v>0</v>
      </c>
      <c r="I63" s="25"/>
      <c r="J63" s="21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42084.35</v>
      </c>
      <c r="U63" s="21"/>
      <c r="V63" s="2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112497</v>
      </c>
    </row>
    <row r="64" customFormat="false" ht="15" hidden="false" customHeight="false" outlineLevel="0" collapsed="false">
      <c r="B64" s="24"/>
      <c r="C64" s="24"/>
      <c r="D64" s="9"/>
      <c r="E64" s="9"/>
      <c r="F64" s="9"/>
      <c r="G64" s="9"/>
      <c r="H64" s="10" t="n">
        <f aca="false">H63+D64-G64</f>
        <v>0</v>
      </c>
      <c r="I64" s="25"/>
      <c r="J64" s="21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42084.35</v>
      </c>
      <c r="U64" s="21"/>
      <c r="V64" s="2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112497</v>
      </c>
    </row>
    <row r="65" customFormat="false" ht="15" hidden="false" customHeight="false" outlineLevel="0" collapsed="false">
      <c r="B65" s="24"/>
      <c r="C65" s="24"/>
      <c r="D65" s="9"/>
      <c r="E65" s="9"/>
      <c r="F65" s="9"/>
      <c r="G65" s="9"/>
      <c r="H65" s="10" t="n">
        <f aca="false">H64+D65-G65</f>
        <v>0</v>
      </c>
      <c r="I65" s="25"/>
      <c r="J65" s="21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42084.35</v>
      </c>
      <c r="U65" s="21"/>
      <c r="V65" s="2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112497</v>
      </c>
    </row>
    <row r="66" customFormat="false" ht="15" hidden="false" customHeight="false" outlineLevel="0" collapsed="false">
      <c r="B66" s="24"/>
      <c r="C66" s="24"/>
      <c r="D66" s="9"/>
      <c r="E66" s="9"/>
      <c r="F66" s="9"/>
      <c r="G66" s="9"/>
      <c r="H66" s="10" t="n">
        <f aca="false">H65+D66-G66</f>
        <v>0</v>
      </c>
      <c r="I66" s="25"/>
      <c r="J66" s="21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42084.35</v>
      </c>
      <c r="U66" s="21"/>
      <c r="V66" s="2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112497</v>
      </c>
    </row>
    <row r="67" customFormat="false" ht="15" hidden="false" customHeight="false" outlineLevel="0" collapsed="false">
      <c r="B67" s="24"/>
      <c r="C67" s="24"/>
      <c r="D67" s="9"/>
      <c r="E67" s="9"/>
      <c r="F67" s="9"/>
      <c r="G67" s="9"/>
      <c r="H67" s="10" t="n">
        <f aca="false">H66+D67-G67</f>
        <v>0</v>
      </c>
      <c r="I67" s="25"/>
      <c r="J67" s="21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42084.35</v>
      </c>
      <c r="U67" s="21"/>
      <c r="V67" s="2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112497</v>
      </c>
    </row>
    <row r="68" customFormat="false" ht="15" hidden="false" customHeight="false" outlineLevel="0" collapsed="false">
      <c r="B68" s="24"/>
      <c r="C68" s="24"/>
      <c r="D68" s="9"/>
      <c r="E68" s="9"/>
      <c r="F68" s="9"/>
      <c r="G68" s="9"/>
      <c r="H68" s="10" t="n">
        <f aca="false">H67+D68-G68</f>
        <v>0</v>
      </c>
      <c r="I68" s="25"/>
      <c r="J68" s="21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42084.35</v>
      </c>
      <c r="U68" s="21"/>
      <c r="V68" s="26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112497</v>
      </c>
    </row>
    <row r="69" customFormat="false" ht="15" hidden="false" customHeight="false" outlineLevel="0" collapsed="false">
      <c r="B69" s="24"/>
      <c r="C69" s="24"/>
      <c r="D69" s="9"/>
      <c r="E69" s="9"/>
      <c r="F69" s="9"/>
      <c r="G69" s="9"/>
      <c r="H69" s="10" t="n">
        <f aca="false">H68+D69-G69</f>
        <v>0</v>
      </c>
      <c r="I69" s="25"/>
      <c r="J69" s="21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42084.35</v>
      </c>
      <c r="U69" s="21"/>
      <c r="V69" s="26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112497</v>
      </c>
    </row>
    <row r="70" customFormat="false" ht="15" hidden="false" customHeight="false" outlineLevel="0" collapsed="false">
      <c r="B70" s="24"/>
      <c r="C70" s="24"/>
      <c r="D70" s="9"/>
      <c r="E70" s="9"/>
      <c r="F70" s="9"/>
      <c r="G70" s="9"/>
      <c r="H70" s="10" t="n">
        <f aca="false">H69+D70-G70</f>
        <v>0</v>
      </c>
      <c r="I70" s="25"/>
      <c r="J70" s="21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42084.35</v>
      </c>
      <c r="U70" s="21"/>
      <c r="V70" s="2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112497</v>
      </c>
    </row>
    <row r="71" customFormat="false" ht="15" hidden="false" customHeight="false" outlineLevel="0" collapsed="false">
      <c r="B71" s="24"/>
      <c r="C71" s="24"/>
      <c r="D71" s="9"/>
      <c r="E71" s="9"/>
      <c r="F71" s="9"/>
      <c r="G71" s="9"/>
      <c r="H71" s="10" t="n">
        <f aca="false">H70+D71-G71</f>
        <v>0</v>
      </c>
      <c r="I71" s="25"/>
      <c r="J71" s="21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42084.35</v>
      </c>
      <c r="U71" s="21"/>
      <c r="V71" s="2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112497</v>
      </c>
    </row>
    <row r="72" customFormat="false" ht="15" hidden="false" customHeight="false" outlineLevel="0" collapsed="false">
      <c r="B72" s="24"/>
      <c r="C72" s="24"/>
      <c r="D72" s="9"/>
      <c r="E72" s="9"/>
      <c r="F72" s="9"/>
      <c r="G72" s="9"/>
      <c r="H72" s="10" t="n">
        <f aca="false">H71+D72-G72</f>
        <v>0</v>
      </c>
      <c r="I72" s="25"/>
      <c r="J72" s="21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42084.35</v>
      </c>
      <c r="U72" s="21"/>
      <c r="V72" s="2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112497</v>
      </c>
    </row>
    <row r="73" customFormat="false" ht="15" hidden="false" customHeight="false" outlineLevel="0" collapsed="false">
      <c r="B73" s="24"/>
      <c r="C73" s="24"/>
      <c r="D73" s="9"/>
      <c r="E73" s="9"/>
      <c r="F73" s="9"/>
      <c r="G73" s="9"/>
      <c r="H73" s="10" t="n">
        <f aca="false">H72+D73-G73</f>
        <v>0</v>
      </c>
      <c r="I73" s="25"/>
      <c r="J73" s="21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42084.35</v>
      </c>
      <c r="U73" s="21"/>
      <c r="V73" s="2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112497</v>
      </c>
    </row>
    <row r="74" customFormat="false" ht="15" hidden="false" customHeight="false" outlineLevel="0" collapsed="false">
      <c r="B74" s="24"/>
      <c r="C74" s="24"/>
      <c r="D74" s="9"/>
      <c r="E74" s="9"/>
      <c r="F74" s="9"/>
      <c r="G74" s="9"/>
      <c r="H74" s="10" t="n">
        <f aca="false">H73+D74-G74</f>
        <v>0</v>
      </c>
      <c r="I74" s="25"/>
      <c r="J74" s="21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42084.35</v>
      </c>
      <c r="U74" s="21"/>
      <c r="V74" s="2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112497</v>
      </c>
    </row>
    <row r="75" customFormat="false" ht="15" hidden="false" customHeight="false" outlineLevel="0" collapsed="false">
      <c r="B75" s="24"/>
      <c r="C75" s="24"/>
      <c r="D75" s="9"/>
      <c r="E75" s="9"/>
      <c r="F75" s="9"/>
      <c r="G75" s="9"/>
      <c r="H75" s="10" t="n">
        <f aca="false">H74+D75-G75</f>
        <v>0</v>
      </c>
      <c r="I75" s="25"/>
      <c r="J75" s="21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42084.35</v>
      </c>
      <c r="U75" s="21"/>
      <c r="V75" s="2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112497</v>
      </c>
    </row>
    <row r="76" customFormat="false" ht="15" hidden="false" customHeight="false" outlineLevel="0" collapsed="false">
      <c r="B76" s="24"/>
      <c r="C76" s="24"/>
      <c r="D76" s="9"/>
      <c r="E76" s="9"/>
      <c r="F76" s="9"/>
      <c r="G76" s="9"/>
      <c r="H76" s="10" t="n">
        <f aca="false">H75+D76-G76</f>
        <v>0</v>
      </c>
      <c r="I76" s="25"/>
      <c r="J76" s="21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42084.35</v>
      </c>
      <c r="U76" s="21"/>
      <c r="V76" s="2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112497</v>
      </c>
    </row>
    <row r="77" customFormat="false" ht="15" hidden="false" customHeight="false" outlineLevel="0" collapsed="false">
      <c r="B77" s="24"/>
      <c r="C77" s="24"/>
      <c r="D77" s="9"/>
      <c r="E77" s="9"/>
      <c r="F77" s="9"/>
      <c r="G77" s="9"/>
      <c r="H77" s="10" t="n">
        <f aca="false">H76+D77-G77</f>
        <v>0</v>
      </c>
      <c r="I77" s="25"/>
      <c r="J77" s="21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42084.35</v>
      </c>
      <c r="U77" s="21"/>
      <c r="V77" s="2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112497</v>
      </c>
    </row>
    <row r="78" customFormat="false" ht="15" hidden="false" customHeight="false" outlineLevel="0" collapsed="false">
      <c r="B78" s="24"/>
      <c r="C78" s="24"/>
      <c r="D78" s="9"/>
      <c r="E78" s="9"/>
      <c r="F78" s="9"/>
      <c r="G78" s="9"/>
      <c r="H78" s="10" t="n">
        <f aca="false">H77+D78-G78</f>
        <v>0</v>
      </c>
      <c r="I78" s="25"/>
      <c r="J78" s="21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42084.35</v>
      </c>
      <c r="U78" s="21"/>
      <c r="V78" s="2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112497</v>
      </c>
    </row>
    <row r="79" customFormat="false" ht="15" hidden="false" customHeight="false" outlineLevel="0" collapsed="false">
      <c r="B79" s="24"/>
      <c r="C79" s="24"/>
      <c r="D79" s="9"/>
      <c r="E79" s="9"/>
      <c r="F79" s="9"/>
      <c r="G79" s="9"/>
      <c r="H79" s="10" t="n">
        <f aca="false">H78+D79-G79</f>
        <v>0</v>
      </c>
      <c r="I79" s="25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42084.35</v>
      </c>
      <c r="U79" s="21"/>
      <c r="V79" s="2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112497</v>
      </c>
    </row>
    <row r="80" customFormat="false" ht="15" hidden="false" customHeight="false" outlineLevel="0" collapsed="false">
      <c r="B80" s="24"/>
      <c r="C80" s="24"/>
      <c r="D80" s="9"/>
      <c r="E80" s="9"/>
      <c r="F80" s="9"/>
      <c r="G80" s="9"/>
      <c r="H80" s="10" t="n">
        <f aca="false">H79+D80-G80</f>
        <v>0</v>
      </c>
      <c r="I80" s="25"/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42084.35</v>
      </c>
      <c r="U80" s="21"/>
      <c r="V80" s="2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112497</v>
      </c>
    </row>
    <row r="81" customFormat="false" ht="15" hidden="false" customHeight="false" outlineLevel="0" collapsed="false">
      <c r="B81" s="24"/>
      <c r="C81" s="24"/>
      <c r="D81" s="9"/>
      <c r="E81" s="9"/>
      <c r="F81" s="9"/>
      <c r="G81" s="9"/>
      <c r="H81" s="10" t="n">
        <f aca="false">H80+D81-G81</f>
        <v>0</v>
      </c>
      <c r="I81" s="25"/>
      <c r="J81" s="21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42084.35</v>
      </c>
      <c r="U81" s="21"/>
      <c r="V81" s="2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112497</v>
      </c>
    </row>
    <row r="82" customFormat="false" ht="15" hidden="false" customHeight="false" outlineLevel="0" collapsed="false">
      <c r="B82" s="24"/>
      <c r="C82" s="24"/>
      <c r="D82" s="9"/>
      <c r="E82" s="9"/>
      <c r="F82" s="9"/>
      <c r="G82" s="9"/>
      <c r="H82" s="10" t="n">
        <f aca="false">H81+D82-G82</f>
        <v>0</v>
      </c>
      <c r="I82" s="25"/>
      <c r="J82" s="21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42084.35</v>
      </c>
      <c r="U82" s="21"/>
      <c r="V82" s="2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112497</v>
      </c>
    </row>
    <row r="83" customFormat="false" ht="15" hidden="false" customHeight="false" outlineLevel="0" collapsed="false">
      <c r="B83" s="24"/>
      <c r="C83" s="24"/>
      <c r="D83" s="9"/>
      <c r="E83" s="9"/>
      <c r="F83" s="9"/>
      <c r="G83" s="9"/>
      <c r="H83" s="10" t="n">
        <f aca="false">H82+D83-G83</f>
        <v>0</v>
      </c>
      <c r="I83" s="25"/>
      <c r="J83" s="21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42084.35</v>
      </c>
      <c r="U83" s="21"/>
      <c r="V83" s="2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112497</v>
      </c>
    </row>
    <row r="84" customFormat="false" ht="15" hidden="false" customHeight="false" outlineLevel="0" collapsed="false">
      <c r="B84" s="24"/>
      <c r="C84" s="24"/>
      <c r="D84" s="9"/>
      <c r="E84" s="9"/>
      <c r="F84" s="9"/>
      <c r="G84" s="9"/>
      <c r="H84" s="10" t="n">
        <f aca="false">H83+D84-G84</f>
        <v>0</v>
      </c>
      <c r="I84" s="25"/>
      <c r="J84" s="21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42084.35</v>
      </c>
      <c r="U84" s="9"/>
      <c r="V84" s="9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112497</v>
      </c>
    </row>
    <row r="85" customFormat="false" ht="15" hidden="false" customHeight="false" outlineLevel="0" collapsed="false">
      <c r="B85" s="24"/>
      <c r="C85" s="24"/>
      <c r="D85" s="9"/>
      <c r="E85" s="9"/>
      <c r="F85" s="9"/>
      <c r="G85" s="9"/>
      <c r="H85" s="10" t="n">
        <f aca="false">H84+D85-G85</f>
        <v>0</v>
      </c>
      <c r="I85" s="25"/>
      <c r="J85" s="21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42084.35</v>
      </c>
      <c r="U85" s="9"/>
      <c r="V85" s="9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112497</v>
      </c>
    </row>
    <row r="86" customFormat="false" ht="15" hidden="false" customHeight="false" outlineLevel="0" collapsed="false">
      <c r="B86" s="24"/>
      <c r="C86" s="24"/>
      <c r="D86" s="9"/>
      <c r="E86" s="9"/>
      <c r="F86" s="9"/>
      <c r="G86" s="9"/>
      <c r="H86" s="10" t="n">
        <f aca="false">H85+D86-G86</f>
        <v>0</v>
      </c>
      <c r="I86" s="25"/>
      <c r="J86" s="21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42084.35</v>
      </c>
      <c r="U86" s="21"/>
      <c r="V86" s="2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112497</v>
      </c>
    </row>
    <row r="87" customFormat="false" ht="15" hidden="false" customHeight="false" outlineLevel="0" collapsed="false">
      <c r="B87" s="24"/>
      <c r="C87" s="24"/>
      <c r="D87" s="9"/>
      <c r="E87" s="9"/>
      <c r="F87" s="9"/>
      <c r="G87" s="9"/>
      <c r="H87" s="10" t="n">
        <f aca="false">H86+D87-G87</f>
        <v>0</v>
      </c>
      <c r="I87" s="25"/>
      <c r="J87" s="21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42084.35</v>
      </c>
      <c r="U87" s="21"/>
      <c r="V87" s="2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112497</v>
      </c>
    </row>
    <row r="88" customFormat="false" ht="15" hidden="false" customHeight="false" outlineLevel="0" collapsed="false">
      <c r="B88" s="24"/>
      <c r="C88" s="24"/>
      <c r="D88" s="9"/>
      <c r="E88" s="9"/>
      <c r="F88" s="9"/>
      <c r="G88" s="9"/>
      <c r="H88" s="10" t="n">
        <f aca="false">H87+D88-G88</f>
        <v>0</v>
      </c>
      <c r="I88" s="25"/>
      <c r="J88" s="21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42084.35</v>
      </c>
      <c r="U88" s="21"/>
      <c r="V88" s="2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112497</v>
      </c>
    </row>
    <row r="89" customFormat="false" ht="15" hidden="false" customHeight="false" outlineLevel="0" collapsed="false">
      <c r="B89" s="24"/>
      <c r="C89" s="24"/>
      <c r="D89" s="9"/>
      <c r="E89" s="9"/>
      <c r="F89" s="9"/>
      <c r="G89" s="9"/>
      <c r="H89" s="10" t="n">
        <f aca="false">H88+D89-G89</f>
        <v>0</v>
      </c>
      <c r="I89" s="25"/>
      <c r="J89" s="21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42084.35</v>
      </c>
      <c r="U89" s="21"/>
      <c r="V89" s="2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112497</v>
      </c>
    </row>
    <row r="90" customFormat="false" ht="15" hidden="false" customHeight="false" outlineLevel="0" collapsed="false">
      <c r="B90" s="24"/>
      <c r="C90" s="24"/>
      <c r="D90" s="9"/>
      <c r="E90" s="9"/>
      <c r="F90" s="9"/>
      <c r="G90" s="9"/>
      <c r="H90" s="10" t="n">
        <f aca="false">H89+D90-G90</f>
        <v>0</v>
      </c>
      <c r="I90" s="25"/>
      <c r="J90" s="21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42084.35</v>
      </c>
      <c r="U90" s="21"/>
      <c r="V90" s="2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112497</v>
      </c>
    </row>
    <row r="91" customFormat="false" ht="15" hidden="false" customHeight="false" outlineLevel="0" collapsed="false">
      <c r="B91" s="24"/>
      <c r="C91" s="24"/>
      <c r="D91" s="9"/>
      <c r="E91" s="9"/>
      <c r="F91" s="9"/>
      <c r="G91" s="9"/>
      <c r="H91" s="10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42084.35</v>
      </c>
      <c r="U91" s="21"/>
      <c r="V91" s="2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112497</v>
      </c>
    </row>
    <row r="92" customFormat="false" ht="15" hidden="false" customHeight="false" outlineLevel="0" collapsed="false">
      <c r="B92" s="24"/>
      <c r="C92" s="24"/>
      <c r="D92" s="9"/>
      <c r="E92" s="9"/>
      <c r="F92" s="9"/>
      <c r="G92" s="9"/>
      <c r="H92" s="10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42084.35</v>
      </c>
      <c r="U92" s="21"/>
      <c r="V92" s="2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112497</v>
      </c>
    </row>
    <row r="93" customFormat="false" ht="15" hidden="false" customHeight="false" outlineLevel="0" collapsed="false">
      <c r="B93" s="24"/>
      <c r="C93" s="24"/>
      <c r="D93" s="9"/>
      <c r="E93" s="9"/>
      <c r="F93" s="9"/>
      <c r="G93" s="9"/>
      <c r="H93" s="10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42084.35</v>
      </c>
      <c r="U93" s="21"/>
      <c r="V93" s="2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112497</v>
      </c>
    </row>
    <row r="94" customFormat="false" ht="15" hidden="false" customHeight="false" outlineLevel="0" collapsed="false">
      <c r="B94" s="24"/>
      <c r="C94" s="24"/>
      <c r="D94" s="9"/>
      <c r="E94" s="9"/>
      <c r="F94" s="9"/>
      <c r="G94" s="9"/>
      <c r="H94" s="10" t="n">
        <f aca="false">H93+D94-G94</f>
        <v>0</v>
      </c>
      <c r="I94" s="25"/>
      <c r="J94" s="21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42084.35</v>
      </c>
      <c r="U94" s="21"/>
      <c r="V94" s="2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112497</v>
      </c>
    </row>
    <row r="95" customFormat="false" ht="15" hidden="false" customHeight="false" outlineLevel="0" collapsed="false">
      <c r="B95" s="24"/>
      <c r="C95" s="24"/>
      <c r="D95" s="9"/>
      <c r="E95" s="9"/>
      <c r="F95" s="9"/>
      <c r="G95" s="9"/>
      <c r="H95" s="10" t="n">
        <f aca="false">H94+D95-G95</f>
        <v>0</v>
      </c>
      <c r="I95" s="25"/>
      <c r="J95" s="21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42084.35</v>
      </c>
      <c r="U95" s="21"/>
      <c r="V95" s="2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112497</v>
      </c>
    </row>
    <row r="96" customFormat="false" ht="15" hidden="false" customHeight="false" outlineLevel="0" collapsed="false">
      <c r="B96" s="24"/>
      <c r="C96" s="24"/>
      <c r="D96" s="9"/>
      <c r="E96" s="9"/>
      <c r="F96" s="9"/>
      <c r="G96" s="9"/>
      <c r="H96" s="10" t="n">
        <f aca="false">H95+D96-G96</f>
        <v>0</v>
      </c>
      <c r="I96" s="25"/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42084.35</v>
      </c>
      <c r="U96" s="25"/>
      <c r="V96" s="21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112497</v>
      </c>
    </row>
    <row r="97" customFormat="false" ht="15" hidden="false" customHeight="false" outlineLevel="0" collapsed="false">
      <c r="B97" s="24"/>
      <c r="C97" s="24"/>
      <c r="D97" s="9"/>
      <c r="E97" s="9"/>
      <c r="F97" s="9"/>
      <c r="G97" s="9"/>
      <c r="H97" s="10" t="n">
        <f aca="false">H96+D97-G97</f>
        <v>0</v>
      </c>
      <c r="I97" s="25"/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42084.35</v>
      </c>
      <c r="U97" s="25"/>
      <c r="V97" s="21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112497</v>
      </c>
    </row>
    <row r="98" customFormat="false" ht="15" hidden="false" customHeight="false" outlineLevel="0" collapsed="false">
      <c r="B98" s="24"/>
      <c r="C98" s="24"/>
      <c r="D98" s="9"/>
      <c r="E98" s="9"/>
      <c r="F98" s="9"/>
      <c r="G98" s="9"/>
      <c r="H98" s="10" t="n">
        <f aca="false">H97+D98-G98</f>
        <v>0</v>
      </c>
      <c r="I98" s="20"/>
      <c r="J98" s="20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42084.35</v>
      </c>
      <c r="U98" s="25"/>
      <c r="V98" s="21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112497</v>
      </c>
    </row>
    <row r="99" customFormat="false" ht="15" hidden="false" customHeight="false" outlineLevel="0" collapsed="false">
      <c r="B99" s="24"/>
      <c r="C99" s="24"/>
      <c r="D99" s="9"/>
      <c r="E99" s="9"/>
      <c r="F99" s="9"/>
      <c r="G99" s="9"/>
      <c r="H99" s="10" t="n">
        <f aca="false">H98+D99-G99</f>
        <v>0</v>
      </c>
      <c r="I99" s="20"/>
      <c r="J99" s="21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42084.35</v>
      </c>
      <c r="U99" s="25"/>
      <c r="V99" s="21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112497</v>
      </c>
    </row>
    <row r="100" customFormat="false" ht="15" hidden="false" customHeight="false" outlineLevel="0" collapsed="false">
      <c r="B100" s="24"/>
      <c r="C100" s="24"/>
      <c r="D100" s="9"/>
      <c r="E100" s="9"/>
      <c r="F100" s="9"/>
      <c r="G100" s="9"/>
      <c r="H100" s="10" t="n">
        <f aca="false">H99+D100-G100</f>
        <v>0</v>
      </c>
      <c r="I100" s="20"/>
      <c r="J100" s="20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42084.35</v>
      </c>
      <c r="U100" s="25"/>
      <c r="V100" s="21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112497</v>
      </c>
    </row>
    <row r="101" customFormat="false" ht="15" hidden="false" customHeight="false" outlineLevel="0" collapsed="false">
      <c r="B101" s="24"/>
      <c r="C101" s="24"/>
      <c r="D101" s="9"/>
      <c r="E101" s="9"/>
      <c r="F101" s="9"/>
      <c r="G101" s="9"/>
      <c r="H101" s="10" t="n">
        <f aca="false">H100+D101-G101</f>
        <v>0</v>
      </c>
      <c r="I101" s="20"/>
      <c r="J101" s="20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42084.35</v>
      </c>
      <c r="U101" s="25"/>
      <c r="V101" s="21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112497</v>
      </c>
    </row>
    <row r="102" customFormat="false" ht="15" hidden="false" customHeight="false" outlineLevel="0" collapsed="false">
      <c r="B102" s="24"/>
      <c r="C102" s="24"/>
      <c r="D102" s="9"/>
      <c r="E102" s="9"/>
      <c r="F102" s="9"/>
      <c r="G102" s="9"/>
      <c r="H102" s="10" t="n">
        <f aca="false">H101+D102-G102</f>
        <v>0</v>
      </c>
      <c r="I102" s="20"/>
      <c r="J102" s="20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42084.35</v>
      </c>
      <c r="U102" s="25"/>
      <c r="V102" s="21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112497</v>
      </c>
    </row>
    <row r="103" customFormat="false" ht="15" hidden="false" customHeight="false" outlineLevel="0" collapsed="false">
      <c r="B103" s="24"/>
      <c r="C103" s="24"/>
      <c r="D103" s="9"/>
      <c r="E103" s="9"/>
      <c r="F103" s="9"/>
      <c r="G103" s="9"/>
      <c r="H103" s="10" t="n">
        <f aca="false">H102+D103-G103</f>
        <v>0</v>
      </c>
      <c r="I103" s="20"/>
      <c r="J103" s="20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42084.35</v>
      </c>
      <c r="U103" s="25"/>
      <c r="V103" s="21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112497</v>
      </c>
    </row>
    <row r="104" customFormat="false" ht="15" hidden="false" customHeight="false" outlineLevel="0" collapsed="false">
      <c r="B104" s="24"/>
      <c r="C104" s="24"/>
      <c r="D104" s="9"/>
      <c r="E104" s="9"/>
      <c r="F104" s="9"/>
      <c r="G104" s="9"/>
      <c r="H104" s="10" t="n">
        <f aca="false">H103+D104-G104</f>
        <v>0</v>
      </c>
      <c r="I104" s="20"/>
      <c r="J104" s="20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42084.35</v>
      </c>
      <c r="U104" s="25"/>
      <c r="V104" s="21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112497</v>
      </c>
    </row>
    <row r="105" customFormat="false" ht="15" hidden="false" customHeight="false" outlineLevel="0" collapsed="false">
      <c r="B105" s="24"/>
      <c r="C105" s="24"/>
      <c r="D105" s="9"/>
      <c r="E105" s="9"/>
      <c r="F105" s="9"/>
      <c r="G105" s="9"/>
      <c r="H105" s="10" t="n">
        <f aca="false">H104+D105-G105</f>
        <v>0</v>
      </c>
      <c r="I105" s="20"/>
      <c r="J105" s="20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42084.35</v>
      </c>
      <c r="U105" s="21"/>
      <c r="V105" s="2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112497</v>
      </c>
    </row>
    <row r="106" customFormat="false" ht="15" hidden="false" customHeight="false" outlineLevel="0" collapsed="false">
      <c r="B106" s="24"/>
      <c r="C106" s="24"/>
      <c r="D106" s="9"/>
      <c r="E106" s="9"/>
      <c r="F106" s="9"/>
      <c r="G106" s="9"/>
      <c r="H106" s="10" t="n">
        <f aca="false">H105+D106-G106</f>
        <v>0</v>
      </c>
      <c r="I106" s="20"/>
      <c r="J106" s="20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42084.35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112497</v>
      </c>
    </row>
    <row r="107" customFormat="false" ht="15" hidden="false" customHeight="false" outlineLevel="0" collapsed="false">
      <c r="B107" s="24"/>
      <c r="C107" s="24"/>
      <c r="D107" s="9"/>
      <c r="E107" s="9"/>
      <c r="F107" s="9"/>
      <c r="G107" s="9"/>
      <c r="H107" s="10" t="n">
        <f aca="false">H106+D107-G107</f>
        <v>0</v>
      </c>
      <c r="I107" s="20"/>
      <c r="J107" s="20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42084.35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112497</v>
      </c>
    </row>
    <row r="108" customFormat="false" ht="15" hidden="false" customHeight="false" outlineLevel="0" collapsed="false">
      <c r="B108" s="24"/>
      <c r="C108" s="24"/>
      <c r="D108" s="9"/>
      <c r="E108" s="9"/>
      <c r="F108" s="9"/>
      <c r="G108" s="9"/>
      <c r="H108" s="10" t="n">
        <f aca="false">H107+D108-G108</f>
        <v>0</v>
      </c>
      <c r="I108" s="20"/>
      <c r="J108" s="20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42084.35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112497</v>
      </c>
    </row>
    <row r="109" customFormat="false" ht="15" hidden="false" customHeight="false" outlineLevel="0" collapsed="false">
      <c r="B109" s="24"/>
      <c r="C109" s="24"/>
      <c r="D109" s="9"/>
      <c r="E109" s="9"/>
      <c r="F109" s="9"/>
      <c r="G109" s="9"/>
      <c r="H109" s="10" t="n">
        <f aca="false">H108+D109-G109</f>
        <v>0</v>
      </c>
      <c r="I109" s="25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42084.35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112497</v>
      </c>
    </row>
    <row r="110" customFormat="false" ht="15" hidden="false" customHeight="false" outlineLevel="0" collapsed="false">
      <c r="B110" s="8"/>
      <c r="C110" s="9"/>
      <c r="D110" s="9"/>
      <c r="E110" s="9"/>
      <c r="F110" s="9"/>
      <c r="G110" s="9"/>
      <c r="H110" s="10" t="n">
        <f aca="false">H109+D110-G110</f>
        <v>0</v>
      </c>
      <c r="I110" s="25"/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42084.35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112497</v>
      </c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42084.35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112497</v>
      </c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42084.35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112497</v>
      </c>
    </row>
    <row r="115" customFormat="false" ht="15" hidden="false" customHeight="false" outlineLevel="0" collapsed="false">
      <c r="S115" s="0" t="s">
        <v>112</v>
      </c>
      <c r="T115" s="22" t="n">
        <v>30313.35</v>
      </c>
      <c r="AE115" s="0" t="s">
        <v>112</v>
      </c>
      <c r="AF115" s="23" t="n">
        <v>89758</v>
      </c>
    </row>
    <row r="116" customFormat="false" ht="15" hidden="false" customHeight="false" outlineLevel="0" collapsed="false">
      <c r="D116" s="6" t="n">
        <f aca="false">SUM(D3:D112)</f>
        <v>0</v>
      </c>
      <c r="E116" s="6" t="n">
        <f aca="false">SUM(E3:E112)</f>
        <v>0</v>
      </c>
      <c r="F116" s="6" t="n">
        <f aca="false">SUM(F3:F112)</f>
        <v>0</v>
      </c>
      <c r="G116" s="6" t="n">
        <f aca="false">SUM(G3:G112)</f>
        <v>0</v>
      </c>
      <c r="H116" s="6" t="n">
        <f aca="false">SUM(H3:H112)</f>
        <v>0</v>
      </c>
      <c r="I116" s="6" t="n">
        <f aca="false">SUM(I3:I112)</f>
        <v>0</v>
      </c>
      <c r="J116" s="6" t="n">
        <f aca="false">SUM(J3:J112)</f>
        <v>8000</v>
      </c>
      <c r="K116" s="6" t="n">
        <f aca="false">SUM(K3:K112)</f>
        <v>0</v>
      </c>
      <c r="L116" s="6" t="n">
        <f aca="false">SUM(L3:L112)</f>
        <v>375</v>
      </c>
      <c r="M116" s="6" t="n">
        <f aca="false">SUM(M3:M112)</f>
        <v>53396</v>
      </c>
      <c r="N116" s="6" t="n">
        <f aca="false">SUM(N3:N112)</f>
        <v>0</v>
      </c>
      <c r="O116" s="6" t="n">
        <f aca="false">SUM(O3:O112)</f>
        <v>0</v>
      </c>
      <c r="P116" s="6" t="n">
        <f aca="false">SUM(P3:P112)</f>
        <v>-34000</v>
      </c>
      <c r="Q116" s="6" t="n">
        <f aca="false">SUM(Q3:Q112)</f>
        <v>0</v>
      </c>
      <c r="R116" s="6" t="n">
        <f aca="false">SUM(R3:R112)</f>
        <v>0</v>
      </c>
      <c r="S116" s="6" t="n">
        <f aca="false">SUM(S3:S112)</f>
        <v>0</v>
      </c>
      <c r="T116" s="6" t="n">
        <f aca="false">I116-J116-K116+L116+M116-N116-O116+P116+Q116+T115+R116-S116</f>
        <v>42084.35</v>
      </c>
      <c r="U116" s="6" t="n">
        <f aca="false">SUM(U3:U112)</f>
        <v>25000</v>
      </c>
      <c r="V116" s="6" t="n">
        <f aca="false">SUM(V3:V112)</f>
        <v>158800</v>
      </c>
      <c r="W116" s="6" t="n">
        <f aca="false">SUM(W3:W112)</f>
        <v>0</v>
      </c>
      <c r="X116" s="6" t="n">
        <f aca="false">SUM(X3:X112)</f>
        <v>1968</v>
      </c>
      <c r="Y116" s="6" t="n">
        <f aca="false">SUM(Y3:Y112)</f>
        <v>120571</v>
      </c>
      <c r="Z116" s="6" t="n">
        <f aca="false">SUM(Z3:Z112)</f>
        <v>0</v>
      </c>
      <c r="AA116" s="6" t="n">
        <f aca="false">SUM(AA3:AA112)</f>
        <v>0</v>
      </c>
      <c r="AB116" s="6" t="n">
        <f aca="false">SUM(AB3:AB112)</f>
        <v>34000</v>
      </c>
      <c r="AC116" s="6" t="n">
        <f aca="false">SUM(AC3:AC112)</f>
        <v>0</v>
      </c>
      <c r="AD116" s="6" t="n">
        <f aca="false">SUM(AD3:AD112)</f>
        <v>0</v>
      </c>
      <c r="AE116" s="6" t="n">
        <f aca="false">SUM(AE3:AE112)</f>
        <v>0</v>
      </c>
      <c r="AF116" s="6" t="n">
        <f aca="false">U116-V116-W116+X116+Y116-Z116-AA116+AB116+AC116+AF115+AD116-AE116</f>
        <v>112497</v>
      </c>
    </row>
    <row r="117" customFormat="false" ht="44.85" hidden="false" customHeight="false" outlineLevel="0" collapsed="false">
      <c r="B117" s="2" t="s">
        <v>0</v>
      </c>
      <c r="C117" s="3" t="s">
        <v>1</v>
      </c>
      <c r="D117" s="3" t="s">
        <v>2</v>
      </c>
      <c r="E117" s="3" t="s">
        <v>3</v>
      </c>
      <c r="F117" s="3" t="s">
        <v>4</v>
      </c>
      <c r="G117" s="3" t="s">
        <v>5</v>
      </c>
      <c r="H117" s="3" t="s">
        <v>6</v>
      </c>
      <c r="I117" s="3" t="s">
        <v>7</v>
      </c>
      <c r="J117" s="3" t="s">
        <v>8</v>
      </c>
      <c r="K117" s="3" t="s">
        <v>9</v>
      </c>
      <c r="L117" s="3" t="s">
        <v>10</v>
      </c>
      <c r="M117" s="3" t="s">
        <v>11</v>
      </c>
      <c r="N117" s="3" t="s">
        <v>12</v>
      </c>
      <c r="O117" s="3" t="s">
        <v>13</v>
      </c>
      <c r="P117" s="3" t="s">
        <v>14</v>
      </c>
      <c r="Q117" s="3" t="s">
        <v>15</v>
      </c>
      <c r="R117" s="3" t="s">
        <v>16</v>
      </c>
      <c r="S117" s="3" t="s">
        <v>17</v>
      </c>
      <c r="T117" s="3" t="s">
        <v>18</v>
      </c>
      <c r="U117" s="3" t="s">
        <v>19</v>
      </c>
      <c r="V117" s="3" t="s">
        <v>20</v>
      </c>
      <c r="W117" s="3" t="s">
        <v>21</v>
      </c>
      <c r="X117" s="3" t="s">
        <v>22</v>
      </c>
      <c r="Y117" s="3" t="s">
        <v>23</v>
      </c>
      <c r="Z117" s="3" t="s">
        <v>24</v>
      </c>
      <c r="AA117" s="3" t="s">
        <v>25</v>
      </c>
      <c r="AB117" s="3" t="s">
        <v>26</v>
      </c>
      <c r="AC117" s="3" t="s">
        <v>27</v>
      </c>
      <c r="AD117" s="3" t="s">
        <v>16</v>
      </c>
      <c r="AE117" s="3" t="s">
        <v>28</v>
      </c>
      <c r="AF117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7"/>
  <sheetViews>
    <sheetView showFormulas="false" showGridLines="true" showRowColHeaders="true" showZeros="true" rightToLeft="false" tabSelected="false" showOutlineSymbols="true" defaultGridColor="true" view="normal" topLeftCell="A109" colorId="64" zoomScale="100" zoomScaleNormal="100" zoomScalePageLayoutView="100" workbookViewId="0">
      <selection pane="topLeft" activeCell="E117" activeCellId="0" sqref="E117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2.71"/>
    <col collapsed="false" customWidth="true" hidden="false" outlineLevel="0" max="9" min="4" style="0" width="8.86"/>
    <col collapsed="false" customWidth="true" hidden="false" outlineLevel="0" max="10" min="10" style="0" width="9.57"/>
    <col collapsed="false" customWidth="true" hidden="false" outlineLevel="0" max="15" min="11" style="0" width="8.86"/>
    <col collapsed="false" customWidth="true" hidden="false" outlineLevel="0" max="16" min="16" style="0" width="10.29"/>
    <col collapsed="false" customWidth="true" hidden="false" outlineLevel="0" max="19" min="17" style="0" width="8.86"/>
    <col collapsed="false" customWidth="true" hidden="false" outlineLevel="0" max="20" min="20" style="0" width="10"/>
    <col collapsed="false" customWidth="true" hidden="false" outlineLevel="0" max="22" min="21" style="0" width="9.57"/>
    <col collapsed="false" customWidth="true" hidden="false" outlineLevel="0" max="25" min="25" style="0" width="9.57"/>
    <col collapsed="false" customWidth="true" hidden="false" outlineLevel="0" max="28" min="28" style="0" width="9.57"/>
    <col collapsed="false" customWidth="true" hidden="false" outlineLevel="0" max="32" min="30" style="0" width="9.57"/>
  </cols>
  <sheetData>
    <row r="1" customFormat="false" ht="15" hidden="false" customHeight="false" outlineLevel="0" collapsed="false">
      <c r="A1" s="0" t="s">
        <v>111</v>
      </c>
    </row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22" t="n">
        <v>112433.35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3" t="n">
        <v>52649</v>
      </c>
    </row>
    <row r="4" customFormat="false" ht="15" hidden="false" customHeight="false" outlineLevel="0" collapsed="false">
      <c r="B4" s="24" t="s">
        <v>990</v>
      </c>
      <c r="C4" s="24" t="s">
        <v>944</v>
      </c>
      <c r="D4" s="9"/>
      <c r="E4" s="9"/>
      <c r="F4" s="9"/>
      <c r="G4" s="9"/>
      <c r="H4" s="10" t="n">
        <f aca="false">H3+D4-G4</f>
        <v>0</v>
      </c>
      <c r="I4" s="28"/>
      <c r="J4" s="28"/>
      <c r="K4" s="6"/>
      <c r="L4" s="6"/>
      <c r="M4" s="6"/>
      <c r="N4" s="6"/>
      <c r="O4" s="6"/>
      <c r="P4" s="6"/>
      <c r="Q4" s="6"/>
      <c r="R4" s="6"/>
      <c r="S4" s="6"/>
      <c r="T4" s="6" t="n">
        <f aca="false">T3+(I4+L4+M4+P4+Q4+R4)-(J4+K4+N4+O4+S4)</f>
        <v>112433.35</v>
      </c>
      <c r="U4" s="28" t="n">
        <v>0</v>
      </c>
      <c r="V4" s="28"/>
      <c r="W4" s="6"/>
      <c r="X4" s="6"/>
      <c r="Y4" s="6" t="n">
        <v>4274</v>
      </c>
      <c r="Z4" s="6"/>
      <c r="AA4" s="6"/>
      <c r="AB4" s="6"/>
      <c r="AC4" s="6"/>
      <c r="AD4" s="6"/>
      <c r="AE4" s="6"/>
      <c r="AF4" s="6" t="n">
        <f aca="false">AF3+(U4+X4+Y4+AB4+AC4+AD4)-(V4+W4+Z4+AA4+AE4)</f>
        <v>56923</v>
      </c>
    </row>
    <row r="5" customFormat="false" ht="15" hidden="false" customHeight="false" outlineLevel="0" collapsed="false">
      <c r="B5" s="24" t="s">
        <v>991</v>
      </c>
      <c r="C5" s="24" t="s">
        <v>944</v>
      </c>
      <c r="D5" s="9"/>
      <c r="E5" s="9"/>
      <c r="F5" s="9"/>
      <c r="G5" s="9"/>
      <c r="H5" s="10" t="n">
        <f aca="false">H4+D5-G5</f>
        <v>0</v>
      </c>
      <c r="I5" s="28" t="n">
        <v>0</v>
      </c>
      <c r="J5" s="28"/>
      <c r="K5" s="6"/>
      <c r="L5" s="6"/>
      <c r="M5" s="6" t="n">
        <v>744</v>
      </c>
      <c r="N5" s="6"/>
      <c r="O5" s="6"/>
      <c r="P5" s="6"/>
      <c r="Q5" s="6"/>
      <c r="R5" s="6"/>
      <c r="S5" s="6"/>
      <c r="T5" s="6" t="n">
        <f aca="false">T4+(I5+L5+M5+P5+Q5+R5)-(J5+K5+N5+O5+S5)</f>
        <v>113177.35</v>
      </c>
      <c r="U5" s="28"/>
      <c r="V5" s="28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56923</v>
      </c>
    </row>
    <row r="6" customFormat="false" ht="15" hidden="false" customHeight="false" outlineLevel="0" collapsed="false">
      <c r="B6" s="24" t="s">
        <v>992</v>
      </c>
      <c r="C6" s="24" t="s">
        <v>944</v>
      </c>
      <c r="D6" s="9"/>
      <c r="E6" s="9"/>
      <c r="F6" s="9"/>
      <c r="G6" s="9"/>
      <c r="H6" s="10" t="n">
        <f aca="false">H5+D6-G6</f>
        <v>0</v>
      </c>
      <c r="I6" s="28"/>
      <c r="J6" s="28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113177.35</v>
      </c>
      <c r="U6" s="28" t="n">
        <v>0</v>
      </c>
      <c r="V6" s="28"/>
      <c r="W6" s="6"/>
      <c r="X6" s="6"/>
      <c r="Y6" s="6" t="n">
        <v>12486</v>
      </c>
      <c r="Z6" s="6"/>
      <c r="AA6" s="6"/>
      <c r="AB6" s="6"/>
      <c r="AC6" s="6"/>
      <c r="AD6" s="6"/>
      <c r="AE6" s="6"/>
      <c r="AF6" s="6" t="n">
        <f aca="false">AF5+(U6+X6+Y6+AB6+AC6+AD6)-(V6+W6+Z6+AA6+AE6)</f>
        <v>69409</v>
      </c>
    </row>
    <row r="7" customFormat="false" ht="15" hidden="false" customHeight="false" outlineLevel="0" collapsed="false">
      <c r="B7" s="24" t="s">
        <v>993</v>
      </c>
      <c r="C7" s="24" t="s">
        <v>994</v>
      </c>
      <c r="D7" s="9"/>
      <c r="E7" s="9"/>
      <c r="F7" s="9"/>
      <c r="G7" s="9"/>
      <c r="H7" s="10" t="n">
        <f aca="false">H6+D7-G7</f>
        <v>0</v>
      </c>
      <c r="I7" s="28"/>
      <c r="J7" s="28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113177.35</v>
      </c>
      <c r="U7" s="28"/>
      <c r="V7" s="28" t="n">
        <v>25000</v>
      </c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44409</v>
      </c>
    </row>
    <row r="8" customFormat="false" ht="15" hidden="false" customHeight="false" outlineLevel="0" collapsed="false">
      <c r="B8" s="24" t="s">
        <v>995</v>
      </c>
      <c r="C8" s="24" t="s">
        <v>902</v>
      </c>
      <c r="D8" s="9"/>
      <c r="E8" s="9"/>
      <c r="F8" s="9"/>
      <c r="G8" s="9"/>
      <c r="H8" s="10" t="n">
        <f aca="false">H7+D8-G8</f>
        <v>0</v>
      </c>
      <c r="I8" s="28"/>
      <c r="J8" s="28" t="n">
        <v>2000</v>
      </c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111177.35</v>
      </c>
      <c r="U8" s="28"/>
      <c r="V8" s="28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44409</v>
      </c>
    </row>
    <row r="9" customFormat="false" ht="15" hidden="false" customHeight="false" outlineLevel="0" collapsed="false">
      <c r="B9" s="24" t="s">
        <v>996</v>
      </c>
      <c r="C9" s="24" t="s">
        <v>139</v>
      </c>
      <c r="D9" s="9"/>
      <c r="E9" s="9"/>
      <c r="F9" s="9"/>
      <c r="G9" s="9"/>
      <c r="H9" s="10" t="n">
        <f aca="false">H8+D9-G9</f>
        <v>0</v>
      </c>
      <c r="I9" s="28"/>
      <c r="J9" s="28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111177.35</v>
      </c>
      <c r="U9" s="28"/>
      <c r="V9" s="28" t="n">
        <v>25000</v>
      </c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19409</v>
      </c>
    </row>
    <row r="10" customFormat="false" ht="15" hidden="false" customHeight="false" outlineLevel="0" collapsed="false">
      <c r="B10" s="29" t="s">
        <v>997</v>
      </c>
      <c r="C10" s="30" t="s">
        <v>961</v>
      </c>
      <c r="D10" s="9"/>
      <c r="E10" s="9"/>
      <c r="F10" s="9"/>
      <c r="G10" s="9"/>
      <c r="H10" s="10" t="n">
        <f aca="false">H9+D10-G10</f>
        <v>0</v>
      </c>
      <c r="I10" s="25"/>
      <c r="J10" s="21" t="n">
        <v>0</v>
      </c>
      <c r="K10" s="6"/>
      <c r="L10" s="6"/>
      <c r="M10" s="6"/>
      <c r="N10" s="6"/>
      <c r="O10" s="6"/>
      <c r="P10" s="6" t="n">
        <v>-100000</v>
      </c>
      <c r="Q10" s="6"/>
      <c r="R10" s="6"/>
      <c r="S10" s="6"/>
      <c r="T10" s="6" t="n">
        <f aca="false">T9+(I10+L10+M10+P10+Q10+R10)-(J10+K10+N10+O10+S10)</f>
        <v>11177.35</v>
      </c>
      <c r="U10" s="21" t="n">
        <v>0</v>
      </c>
      <c r="V10" s="26"/>
      <c r="W10" s="6"/>
      <c r="X10" s="6"/>
      <c r="Y10" s="6"/>
      <c r="Z10" s="6"/>
      <c r="AA10" s="6"/>
      <c r="AB10" s="6" t="n">
        <v>100000</v>
      </c>
      <c r="AC10" s="6"/>
      <c r="AD10" s="6"/>
      <c r="AE10" s="6"/>
      <c r="AF10" s="6" t="n">
        <f aca="false">AF9+(U10+X10+Y10+AB10+AC10+AD10)-(V10+W10+Z10+AA10+AE10)</f>
        <v>119409</v>
      </c>
    </row>
    <row r="11" customFormat="false" ht="15" hidden="false" customHeight="false" outlineLevel="0" collapsed="false">
      <c r="B11" s="24" t="s">
        <v>998</v>
      </c>
      <c r="C11" s="24" t="s">
        <v>999</v>
      </c>
      <c r="D11" s="9"/>
      <c r="E11" s="9"/>
      <c r="F11" s="9"/>
      <c r="G11" s="9"/>
      <c r="H11" s="10" t="n">
        <f aca="false">H10+D11-G11</f>
        <v>0</v>
      </c>
      <c r="I11" s="25"/>
      <c r="J11" s="21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11177.35</v>
      </c>
      <c r="U11" s="21"/>
      <c r="V11" s="26" t="n">
        <v>2250</v>
      </c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117159</v>
      </c>
    </row>
    <row r="12" customFormat="false" ht="15" hidden="false" customHeight="false" outlineLevel="0" collapsed="false">
      <c r="B12" s="24" t="s">
        <v>1000</v>
      </c>
      <c r="C12" s="24" t="s">
        <v>944</v>
      </c>
      <c r="D12" s="9"/>
      <c r="E12" s="9"/>
      <c r="F12" s="9"/>
      <c r="G12" s="9"/>
      <c r="H12" s="10" t="n">
        <f aca="false">H11+D12-G12</f>
        <v>0</v>
      </c>
      <c r="I12" s="25" t="n">
        <v>0</v>
      </c>
      <c r="J12" s="21"/>
      <c r="K12" s="6"/>
      <c r="L12" s="6"/>
      <c r="M12" s="6" t="n">
        <v>744</v>
      </c>
      <c r="N12" s="6"/>
      <c r="O12" s="6"/>
      <c r="P12" s="6"/>
      <c r="Q12" s="6"/>
      <c r="R12" s="6"/>
      <c r="S12" s="6"/>
      <c r="T12" s="6" t="n">
        <f aca="false">T11+(I12+L12+M12+P12+Q12+R12)-(J12+K12+N12+O12+S12)</f>
        <v>11921.35</v>
      </c>
      <c r="U12" s="21"/>
      <c r="V12" s="2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117159</v>
      </c>
    </row>
    <row r="13" customFormat="false" ht="15" hidden="false" customHeight="false" outlineLevel="0" collapsed="false">
      <c r="B13" s="24" t="s">
        <v>1001</v>
      </c>
      <c r="C13" s="24" t="s">
        <v>1002</v>
      </c>
      <c r="D13" s="9"/>
      <c r="E13" s="9"/>
      <c r="F13" s="9"/>
      <c r="G13" s="9"/>
      <c r="H13" s="10" t="n">
        <f aca="false">H12+D13-G13</f>
        <v>0</v>
      </c>
      <c r="I13" s="25"/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11921.35</v>
      </c>
      <c r="U13" s="21"/>
      <c r="V13" s="26" t="n">
        <v>10000</v>
      </c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107159</v>
      </c>
    </row>
    <row r="14" customFormat="false" ht="15" hidden="false" customHeight="false" outlineLevel="0" collapsed="false">
      <c r="B14" s="24" t="s">
        <v>1003</v>
      </c>
      <c r="C14" s="24" t="s">
        <v>196</v>
      </c>
      <c r="D14" s="9"/>
      <c r="E14" s="9"/>
      <c r="F14" s="9"/>
      <c r="G14" s="9"/>
      <c r="H14" s="10" t="n">
        <f aca="false">H13+D14-G14</f>
        <v>0</v>
      </c>
      <c r="I14" s="25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11921.35</v>
      </c>
      <c r="U14" s="21"/>
      <c r="V14" s="26" t="n">
        <v>11000</v>
      </c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96159</v>
      </c>
    </row>
    <row r="15" customFormat="false" ht="15" hidden="false" customHeight="false" outlineLevel="0" collapsed="false">
      <c r="B15" s="24" t="s">
        <v>1004</v>
      </c>
      <c r="C15" s="24" t="s">
        <v>70</v>
      </c>
      <c r="D15" s="9"/>
      <c r="E15" s="9"/>
      <c r="F15" s="9"/>
      <c r="G15" s="9"/>
      <c r="H15" s="10" t="n">
        <f aca="false">H14+D15-G15</f>
        <v>0</v>
      </c>
      <c r="I15" s="25"/>
      <c r="J15" s="21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11921.35</v>
      </c>
      <c r="U15" s="21"/>
      <c r="V15" s="26" t="n">
        <v>25000</v>
      </c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71159</v>
      </c>
    </row>
    <row r="16" customFormat="false" ht="15" hidden="false" customHeight="false" outlineLevel="0" collapsed="false">
      <c r="B16" s="24" t="s">
        <v>1005</v>
      </c>
      <c r="C16" s="24" t="s">
        <v>70</v>
      </c>
      <c r="D16" s="9"/>
      <c r="E16" s="9"/>
      <c r="F16" s="9"/>
      <c r="G16" s="9"/>
      <c r="H16" s="10" t="n">
        <f aca="false">H15+D16-G16</f>
        <v>0</v>
      </c>
      <c r="I16" s="25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11921.35</v>
      </c>
      <c r="U16" s="21"/>
      <c r="V16" s="26" t="n">
        <v>4500</v>
      </c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66659</v>
      </c>
    </row>
    <row r="17" customFormat="false" ht="15" hidden="false" customHeight="false" outlineLevel="0" collapsed="false">
      <c r="B17" s="24" t="s">
        <v>1006</v>
      </c>
      <c r="C17" s="24" t="s">
        <v>70</v>
      </c>
      <c r="D17" s="9"/>
      <c r="E17" s="9"/>
      <c r="F17" s="9"/>
      <c r="G17" s="9"/>
      <c r="H17" s="10" t="n">
        <f aca="false">H16+D17-G17</f>
        <v>0</v>
      </c>
      <c r="I17" s="25"/>
      <c r="J17" s="21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11921.35</v>
      </c>
      <c r="U17" s="21"/>
      <c r="V17" s="26" t="n">
        <v>4000</v>
      </c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62659</v>
      </c>
    </row>
    <row r="18" customFormat="false" ht="15" hidden="false" customHeight="false" outlineLevel="0" collapsed="false">
      <c r="B18" s="24" t="s">
        <v>1007</v>
      </c>
      <c r="C18" s="24" t="s">
        <v>944</v>
      </c>
      <c r="D18" s="9"/>
      <c r="E18" s="9"/>
      <c r="F18" s="9"/>
      <c r="G18" s="9"/>
      <c r="H18" s="10" t="n">
        <f aca="false">H17+D18-G18</f>
        <v>0</v>
      </c>
      <c r="I18" s="25"/>
      <c r="J18" s="21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11921.35</v>
      </c>
      <c r="U18" s="21" t="n">
        <v>0</v>
      </c>
      <c r="V18" s="26"/>
      <c r="W18" s="6"/>
      <c r="X18" s="6"/>
      <c r="Y18" s="6" t="n">
        <v>3122</v>
      </c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65781</v>
      </c>
    </row>
    <row r="19" customFormat="false" ht="15" hidden="false" customHeight="false" outlineLevel="0" collapsed="false">
      <c r="B19" s="24" t="s">
        <v>1008</v>
      </c>
      <c r="C19" s="24" t="s">
        <v>1009</v>
      </c>
      <c r="D19" s="9"/>
      <c r="E19" s="9"/>
      <c r="F19" s="9"/>
      <c r="G19" s="9"/>
      <c r="H19" s="10" t="n">
        <f aca="false">H18+D19-G19</f>
        <v>0</v>
      </c>
      <c r="I19" s="25"/>
      <c r="J19" s="21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11921.35</v>
      </c>
      <c r="U19" s="21"/>
      <c r="V19" s="26" t="n">
        <v>1500</v>
      </c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64281</v>
      </c>
    </row>
    <row r="20" customFormat="false" ht="15" hidden="false" customHeight="false" outlineLevel="0" collapsed="false">
      <c r="B20" s="24" t="s">
        <v>1010</v>
      </c>
      <c r="C20" s="24" t="s">
        <v>944</v>
      </c>
      <c r="D20" s="9"/>
      <c r="E20" s="9"/>
      <c r="F20" s="9"/>
      <c r="G20" s="9"/>
      <c r="H20" s="10" t="n">
        <f aca="false">H19+D20-G20</f>
        <v>0</v>
      </c>
      <c r="I20" s="25" t="n">
        <v>0</v>
      </c>
      <c r="J20" s="21"/>
      <c r="K20" s="6"/>
      <c r="L20" s="6"/>
      <c r="M20" s="6" t="n">
        <v>11163</v>
      </c>
      <c r="N20" s="6"/>
      <c r="O20" s="6"/>
      <c r="P20" s="6"/>
      <c r="Q20" s="6"/>
      <c r="R20" s="6"/>
      <c r="S20" s="6"/>
      <c r="T20" s="6" t="n">
        <f aca="false">T19+(I20+L20+M20+P20+Q20+R20)-(J20+K20+N20+O20+S20)</f>
        <v>23084.35</v>
      </c>
      <c r="U20" s="21" t="n">
        <v>0</v>
      </c>
      <c r="V20" s="26"/>
      <c r="W20" s="6"/>
      <c r="X20" s="6"/>
      <c r="Y20" s="6" t="n">
        <v>6421</v>
      </c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70702</v>
      </c>
    </row>
    <row r="21" customFormat="false" ht="15" hidden="false" customHeight="false" outlineLevel="0" collapsed="false">
      <c r="B21" s="24" t="s">
        <v>1010</v>
      </c>
      <c r="C21" s="24" t="s">
        <v>944</v>
      </c>
      <c r="D21" s="9"/>
      <c r="E21" s="9"/>
      <c r="F21" s="9"/>
      <c r="G21" s="9"/>
      <c r="H21" s="10" t="n">
        <f aca="false">H20+D21-G21</f>
        <v>0</v>
      </c>
      <c r="I21" s="25" t="n">
        <v>0</v>
      </c>
      <c r="J21" s="21"/>
      <c r="K21" s="6"/>
      <c r="L21" s="6"/>
      <c r="M21" s="6" t="n">
        <v>744</v>
      </c>
      <c r="N21" s="6"/>
      <c r="O21" s="6"/>
      <c r="P21" s="6"/>
      <c r="Q21" s="6"/>
      <c r="R21" s="6"/>
      <c r="S21" s="6"/>
      <c r="T21" s="6" t="n">
        <f aca="false">T20+(I21+L21+M21+P21+Q21+R21)-(J21+K21+N21+O21+S21)</f>
        <v>23828.35</v>
      </c>
      <c r="U21" s="21"/>
      <c r="V21" s="26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70702</v>
      </c>
    </row>
    <row r="22" customFormat="false" ht="15" hidden="false" customHeight="false" outlineLevel="0" collapsed="false">
      <c r="B22" s="24" t="s">
        <v>1011</v>
      </c>
      <c r="C22" s="24" t="s">
        <v>1012</v>
      </c>
      <c r="D22" s="9"/>
      <c r="E22" s="9"/>
      <c r="F22" s="9"/>
      <c r="G22" s="9"/>
      <c r="H22" s="10" t="n">
        <f aca="false">H21+D22-G22</f>
        <v>0</v>
      </c>
      <c r="I22" s="25"/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23828.35</v>
      </c>
      <c r="U22" s="21" t="n">
        <v>0</v>
      </c>
      <c r="V22" s="26" t="n">
        <v>11000</v>
      </c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59702</v>
      </c>
    </row>
    <row r="23" customFormat="false" ht="15" hidden="false" customHeight="false" outlineLevel="0" collapsed="false">
      <c r="B23" s="24" t="s">
        <v>1011</v>
      </c>
      <c r="C23" s="24" t="s">
        <v>905</v>
      </c>
      <c r="D23" s="9"/>
      <c r="E23" s="9"/>
      <c r="F23" s="9"/>
      <c r="G23" s="9"/>
      <c r="H23" s="10" t="n">
        <f aca="false">H22+D23-G23</f>
        <v>0</v>
      </c>
      <c r="I23" s="25"/>
      <c r="J23" s="21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23828.35</v>
      </c>
      <c r="U23" s="21" t="n">
        <v>0</v>
      </c>
      <c r="V23" s="26" t="n">
        <v>50000</v>
      </c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9702</v>
      </c>
    </row>
    <row r="24" customFormat="false" ht="15" hidden="false" customHeight="false" outlineLevel="0" collapsed="false">
      <c r="B24" s="24" t="s">
        <v>1013</v>
      </c>
      <c r="C24" s="24" t="s">
        <v>944</v>
      </c>
      <c r="D24" s="9"/>
      <c r="E24" s="9"/>
      <c r="F24" s="9"/>
      <c r="G24" s="9"/>
      <c r="H24" s="10" t="n">
        <f aca="false">H23+D24-G24</f>
        <v>0</v>
      </c>
      <c r="I24" s="25"/>
      <c r="J24" s="21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23828.35</v>
      </c>
      <c r="U24" s="21" t="n">
        <v>0</v>
      </c>
      <c r="V24" s="26"/>
      <c r="W24" s="6"/>
      <c r="X24" s="6"/>
      <c r="Y24" s="6" t="n">
        <v>4275</v>
      </c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13977</v>
      </c>
    </row>
    <row r="25" customFormat="false" ht="15" hidden="false" customHeight="false" outlineLevel="0" collapsed="false">
      <c r="B25" s="24" t="s">
        <v>1014</v>
      </c>
      <c r="C25" s="24" t="s">
        <v>1015</v>
      </c>
      <c r="D25" s="9"/>
      <c r="E25" s="9"/>
      <c r="F25" s="9"/>
      <c r="G25" s="9"/>
      <c r="H25" s="10" t="n">
        <f aca="false">H24+D25-G25</f>
        <v>0</v>
      </c>
      <c r="I25" s="25"/>
      <c r="J25" s="21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23828.35</v>
      </c>
      <c r="U25" s="21"/>
      <c r="V25" s="26" t="n">
        <v>750</v>
      </c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13227</v>
      </c>
    </row>
    <row r="26" customFormat="false" ht="15" hidden="false" customHeight="false" outlineLevel="0" collapsed="false">
      <c r="B26" s="24" t="s">
        <v>1016</v>
      </c>
      <c r="C26" s="24" t="s">
        <v>944</v>
      </c>
      <c r="D26" s="9"/>
      <c r="E26" s="9"/>
      <c r="F26" s="9"/>
      <c r="G26" s="9"/>
      <c r="H26" s="10" t="n">
        <f aca="false">H25+D26-G26</f>
        <v>0</v>
      </c>
      <c r="I26" s="25" t="n">
        <v>0</v>
      </c>
      <c r="J26" s="21"/>
      <c r="K26" s="6"/>
      <c r="L26" s="6"/>
      <c r="M26" s="6" t="n">
        <v>744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24572.35</v>
      </c>
      <c r="U26" s="21"/>
      <c r="V26" s="2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13227</v>
      </c>
    </row>
    <row r="27" customFormat="false" ht="15" hidden="false" customHeight="false" outlineLevel="0" collapsed="false">
      <c r="B27" s="24" t="s">
        <v>1017</v>
      </c>
      <c r="C27" s="24" t="s">
        <v>1018</v>
      </c>
      <c r="D27" s="9"/>
      <c r="E27" s="9"/>
      <c r="F27" s="9"/>
      <c r="G27" s="9"/>
      <c r="H27" s="10" t="n">
        <f aca="false">H26+D27-G27</f>
        <v>0</v>
      </c>
      <c r="I27" s="25"/>
      <c r="J27" s="21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24572.35</v>
      </c>
      <c r="U27" s="21" t="n">
        <v>0</v>
      </c>
      <c r="V27" s="26"/>
      <c r="W27" s="6"/>
      <c r="X27" s="6" t="n">
        <v>929</v>
      </c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14156</v>
      </c>
    </row>
    <row r="28" customFormat="false" ht="15" hidden="false" customHeight="false" outlineLevel="0" collapsed="false">
      <c r="B28" s="24" t="s">
        <v>1019</v>
      </c>
      <c r="C28" s="24" t="s">
        <v>944</v>
      </c>
      <c r="D28" s="9"/>
      <c r="E28" s="9"/>
      <c r="F28" s="9"/>
      <c r="G28" s="9"/>
      <c r="H28" s="10" t="n">
        <f aca="false">H27+D28-G28</f>
        <v>0</v>
      </c>
      <c r="I28" s="25"/>
      <c r="J28" s="21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24572.35</v>
      </c>
      <c r="U28" s="21" t="n">
        <v>0</v>
      </c>
      <c r="V28" s="26"/>
      <c r="W28" s="6"/>
      <c r="X28" s="6"/>
      <c r="Y28" s="6" t="n">
        <v>12487</v>
      </c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26643</v>
      </c>
    </row>
    <row r="29" customFormat="false" ht="15" hidden="false" customHeight="false" outlineLevel="0" collapsed="false">
      <c r="B29" s="24" t="s">
        <v>1020</v>
      </c>
      <c r="C29" s="24" t="s">
        <v>944</v>
      </c>
      <c r="D29" s="9"/>
      <c r="E29" s="9"/>
      <c r="F29" s="9"/>
      <c r="G29" s="9"/>
      <c r="H29" s="10" t="n">
        <f aca="false">H28+D29-G29</f>
        <v>0</v>
      </c>
      <c r="I29" s="25" t="n">
        <v>0</v>
      </c>
      <c r="J29" s="21"/>
      <c r="K29" s="6"/>
      <c r="L29" s="6"/>
      <c r="M29" s="6" t="n">
        <v>744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25316.35</v>
      </c>
      <c r="U29" s="21"/>
      <c r="V29" s="2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26643</v>
      </c>
    </row>
    <row r="30" customFormat="false" ht="15" hidden="false" customHeight="false" outlineLevel="0" collapsed="false">
      <c r="B30" s="24" t="s">
        <v>1021</v>
      </c>
      <c r="C30" s="24" t="s">
        <v>944</v>
      </c>
      <c r="D30" s="9"/>
      <c r="E30" s="9"/>
      <c r="F30" s="9"/>
      <c r="G30" s="9"/>
      <c r="H30" s="10" t="n">
        <f aca="false">H29+D30-G30</f>
        <v>0</v>
      </c>
      <c r="I30" s="25"/>
      <c r="J30" s="21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25316.35</v>
      </c>
      <c r="U30" s="21" t="n">
        <v>0</v>
      </c>
      <c r="V30" s="26"/>
      <c r="W30" s="6"/>
      <c r="X30" s="6"/>
      <c r="Y30" s="6" t="n">
        <v>3122</v>
      </c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29765</v>
      </c>
    </row>
    <row r="31" customFormat="false" ht="15" hidden="false" customHeight="false" outlineLevel="0" collapsed="false">
      <c r="B31" s="24" t="s">
        <v>1022</v>
      </c>
      <c r="C31" s="24" t="s">
        <v>1018</v>
      </c>
      <c r="D31" s="9"/>
      <c r="E31" s="9"/>
      <c r="F31" s="9"/>
      <c r="G31" s="9"/>
      <c r="H31" s="10" t="n">
        <f aca="false">H30+D31-G31</f>
        <v>0</v>
      </c>
      <c r="I31" s="25" t="n">
        <v>0</v>
      </c>
      <c r="J31" s="21"/>
      <c r="K31" s="6"/>
      <c r="L31" s="6" t="n">
        <v>995</v>
      </c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26311.35</v>
      </c>
      <c r="U31" s="21"/>
      <c r="V31" s="2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29765</v>
      </c>
    </row>
    <row r="32" customFormat="false" ht="15" hidden="false" customHeight="false" outlineLevel="0" collapsed="false">
      <c r="B32" s="24" t="s">
        <v>1023</v>
      </c>
      <c r="C32" s="24" t="s">
        <v>944</v>
      </c>
      <c r="D32" s="9"/>
      <c r="E32" s="9"/>
      <c r="F32" s="9"/>
      <c r="G32" s="9"/>
      <c r="H32" s="10" t="n">
        <f aca="false">H31+D32-G32</f>
        <v>0</v>
      </c>
      <c r="I32" s="25"/>
      <c r="J32" s="21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26311.35</v>
      </c>
      <c r="U32" s="21" t="n">
        <v>0</v>
      </c>
      <c r="V32" s="26"/>
      <c r="W32" s="6"/>
      <c r="X32" s="6"/>
      <c r="Y32" s="6" t="n">
        <v>6422</v>
      </c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36187</v>
      </c>
    </row>
    <row r="33" customFormat="false" ht="15" hidden="false" customHeight="false" outlineLevel="0" collapsed="false">
      <c r="B33" s="24" t="s">
        <v>1024</v>
      </c>
      <c r="C33" s="24" t="s">
        <v>944</v>
      </c>
      <c r="D33" s="9"/>
      <c r="E33" s="9"/>
      <c r="F33" s="9"/>
      <c r="G33" s="9"/>
      <c r="H33" s="10" t="n">
        <f aca="false">H32+D33-G33</f>
        <v>0</v>
      </c>
      <c r="I33" s="25" t="n">
        <v>0</v>
      </c>
      <c r="J33" s="21"/>
      <c r="K33" s="6"/>
      <c r="L33" s="6"/>
      <c r="M33" s="6" t="n">
        <v>11163</v>
      </c>
      <c r="N33" s="6"/>
      <c r="O33" s="6"/>
      <c r="P33" s="6"/>
      <c r="Q33" s="6"/>
      <c r="R33" s="6"/>
      <c r="S33" s="6"/>
      <c r="T33" s="6" t="n">
        <f aca="false">T32+(I33+L33+M33+P33+Q33+R33)-(J33+K33+N33+O33+S33)</f>
        <v>37474.35</v>
      </c>
      <c r="U33" s="21"/>
      <c r="V33" s="26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36187</v>
      </c>
    </row>
    <row r="34" customFormat="false" ht="15" hidden="false" customHeight="false" outlineLevel="0" collapsed="false">
      <c r="B34" s="24" t="s">
        <v>1024</v>
      </c>
      <c r="C34" s="24" t="s">
        <v>944</v>
      </c>
      <c r="D34" s="9"/>
      <c r="E34" s="9"/>
      <c r="F34" s="9"/>
      <c r="G34" s="9"/>
      <c r="H34" s="10" t="n">
        <f aca="false">H33+D34-G34</f>
        <v>0</v>
      </c>
      <c r="I34" s="25" t="n">
        <v>0</v>
      </c>
      <c r="J34" s="21"/>
      <c r="K34" s="6"/>
      <c r="L34" s="6"/>
      <c r="M34" s="6" t="n">
        <v>744</v>
      </c>
      <c r="N34" s="6"/>
      <c r="O34" s="6"/>
      <c r="P34" s="6"/>
      <c r="Q34" s="6"/>
      <c r="R34" s="6"/>
      <c r="S34" s="6"/>
      <c r="T34" s="6" t="n">
        <f aca="false">T33+(I34+L34+M34+P34+Q34+R34)-(J34+K34+N34+O34+S34)</f>
        <v>38218.35</v>
      </c>
      <c r="U34" s="21"/>
      <c r="V34" s="2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36187</v>
      </c>
    </row>
    <row r="35" customFormat="false" ht="15" hidden="false" customHeight="false" outlineLevel="0" collapsed="false">
      <c r="B35" s="24" t="s">
        <v>1025</v>
      </c>
      <c r="C35" s="24" t="s">
        <v>944</v>
      </c>
      <c r="D35" s="9"/>
      <c r="E35" s="9"/>
      <c r="F35" s="9"/>
      <c r="G35" s="9"/>
      <c r="H35" s="10" t="n">
        <f aca="false">H34+D35-G35</f>
        <v>0</v>
      </c>
      <c r="I35" s="25"/>
      <c r="J35" s="21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38218.35</v>
      </c>
      <c r="U35" s="21" t="n">
        <v>0</v>
      </c>
      <c r="V35" s="26"/>
      <c r="W35" s="6"/>
      <c r="X35" s="6"/>
      <c r="Y35" s="6" t="n">
        <v>4275</v>
      </c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40462</v>
      </c>
    </row>
    <row r="36" customFormat="false" ht="15" hidden="false" customHeight="false" outlineLevel="0" collapsed="false">
      <c r="B36" s="24" t="s">
        <v>1026</v>
      </c>
      <c r="C36" s="24" t="s">
        <v>944</v>
      </c>
      <c r="D36" s="9"/>
      <c r="E36" s="9"/>
      <c r="F36" s="9"/>
      <c r="G36" s="9"/>
      <c r="H36" s="10" t="n">
        <f aca="false">H35+D36-G36</f>
        <v>0</v>
      </c>
      <c r="I36" s="25" t="n">
        <v>0</v>
      </c>
      <c r="J36" s="21"/>
      <c r="K36" s="6"/>
      <c r="L36" s="6"/>
      <c r="M36" s="6" t="n">
        <v>744</v>
      </c>
      <c r="N36" s="6"/>
      <c r="O36" s="6"/>
      <c r="P36" s="6"/>
      <c r="Q36" s="6"/>
      <c r="R36" s="6"/>
      <c r="S36" s="6"/>
      <c r="T36" s="6" t="n">
        <f aca="false">T35+(I36+L36+M36+P36+Q36+R36)-(J36+K36+N36+O36+S36)</f>
        <v>38962.35</v>
      </c>
      <c r="U36" s="21"/>
      <c r="V36" s="2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40462</v>
      </c>
    </row>
    <row r="37" customFormat="false" ht="15" hidden="false" customHeight="false" outlineLevel="0" collapsed="false">
      <c r="B37" s="24" t="s">
        <v>1027</v>
      </c>
      <c r="C37" s="24" t="s">
        <v>3</v>
      </c>
      <c r="D37" s="9"/>
      <c r="E37" s="9"/>
      <c r="F37" s="9"/>
      <c r="G37" s="9"/>
      <c r="H37" s="10" t="n">
        <f aca="false">H36+D37-G37</f>
        <v>0</v>
      </c>
      <c r="I37" s="25"/>
      <c r="J37" s="21" t="n">
        <v>0</v>
      </c>
      <c r="K37" s="6"/>
      <c r="L37" s="6"/>
      <c r="M37" s="6"/>
      <c r="N37" s="6"/>
      <c r="O37" s="6"/>
      <c r="P37" s="6" t="n">
        <v>-35000</v>
      </c>
      <c r="Q37" s="6"/>
      <c r="R37" s="6"/>
      <c r="S37" s="6"/>
      <c r="T37" s="6" t="n">
        <f aca="false">T36+(I37+L37+M37+P37+Q37+R37)-(J37+K37+N37+O37+S37)</f>
        <v>3962.35000000001</v>
      </c>
      <c r="U37" s="21"/>
      <c r="V37" s="26"/>
      <c r="W37" s="6"/>
      <c r="X37" s="6"/>
      <c r="Y37" s="6"/>
      <c r="Z37" s="6"/>
      <c r="AA37" s="6"/>
      <c r="AB37" s="6" t="n">
        <v>35000</v>
      </c>
      <c r="AC37" s="6"/>
      <c r="AD37" s="6"/>
      <c r="AE37" s="6" t="n">
        <v>35000</v>
      </c>
      <c r="AF37" s="6" t="n">
        <f aca="false">AF36+(U37+X37+Y37+AB37+AC37+AD37)-(V37+W37+Z37+AA37+AE37)</f>
        <v>40462</v>
      </c>
    </row>
    <row r="38" customFormat="false" ht="15" hidden="false" customHeight="false" outlineLevel="0" collapsed="false">
      <c r="B38" s="24" t="s">
        <v>1028</v>
      </c>
      <c r="C38" s="24" t="s">
        <v>944</v>
      </c>
      <c r="D38" s="9"/>
      <c r="E38" s="9"/>
      <c r="F38" s="9"/>
      <c r="G38" s="9"/>
      <c r="H38" s="10" t="n">
        <f aca="false">H37+D38-G38</f>
        <v>0</v>
      </c>
      <c r="I38" s="25"/>
      <c r="J38" s="21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3962.35000000001</v>
      </c>
      <c r="U38" s="21" t="n">
        <v>0</v>
      </c>
      <c r="V38" s="26"/>
      <c r="W38" s="6"/>
      <c r="X38" s="6"/>
      <c r="Y38" s="6" t="n">
        <v>12487</v>
      </c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52949</v>
      </c>
    </row>
    <row r="39" customFormat="false" ht="15" hidden="false" customHeight="false" outlineLevel="0" collapsed="false">
      <c r="B39" s="24" t="s">
        <v>1029</v>
      </c>
      <c r="C39" s="24" t="s">
        <v>944</v>
      </c>
      <c r="D39" s="9"/>
      <c r="E39" s="9"/>
      <c r="F39" s="9"/>
      <c r="G39" s="9"/>
      <c r="H39" s="10" t="n">
        <f aca="false">H38+D39-G39</f>
        <v>0</v>
      </c>
      <c r="I39" s="25" t="n">
        <v>0</v>
      </c>
      <c r="J39" s="21"/>
      <c r="K39" s="6"/>
      <c r="L39" s="6"/>
      <c r="M39" s="6" t="n">
        <v>744</v>
      </c>
      <c r="N39" s="6"/>
      <c r="O39" s="6"/>
      <c r="P39" s="6"/>
      <c r="Q39" s="6"/>
      <c r="R39" s="6"/>
      <c r="S39" s="6"/>
      <c r="T39" s="6" t="n">
        <f aca="false">T38+(I39+L39+M39+P39+Q39+R39)-(J39+K39+N39+O39+S39)</f>
        <v>4706.35000000001</v>
      </c>
      <c r="U39" s="21"/>
      <c r="V39" s="26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52949</v>
      </c>
    </row>
    <row r="40" customFormat="false" ht="15" hidden="false" customHeight="false" outlineLevel="0" collapsed="false">
      <c r="B40" s="24" t="s">
        <v>1030</v>
      </c>
      <c r="C40" s="24" t="s">
        <v>944</v>
      </c>
      <c r="D40" s="9"/>
      <c r="E40" s="9"/>
      <c r="F40" s="9"/>
      <c r="G40" s="9"/>
      <c r="H40" s="10" t="n">
        <f aca="false">H39+D40-G40</f>
        <v>0</v>
      </c>
      <c r="I40" s="25"/>
      <c r="J40" s="21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4706.35000000001</v>
      </c>
      <c r="U40" s="21" t="n">
        <v>0</v>
      </c>
      <c r="V40" s="26"/>
      <c r="W40" s="6"/>
      <c r="X40" s="6"/>
      <c r="Y40" s="6" t="n">
        <v>3122</v>
      </c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56071</v>
      </c>
    </row>
    <row r="41" customFormat="false" ht="15" hidden="false" customHeight="false" outlineLevel="0" collapsed="false">
      <c r="B41" s="24" t="s">
        <v>1031</v>
      </c>
      <c r="C41" s="24" t="s">
        <v>944</v>
      </c>
      <c r="D41" s="9"/>
      <c r="E41" s="9"/>
      <c r="F41" s="9"/>
      <c r="G41" s="9"/>
      <c r="H41" s="10" t="n">
        <f aca="false">H40+D41-G41</f>
        <v>0</v>
      </c>
      <c r="I41" s="25"/>
      <c r="J41" s="21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4706.35000000001</v>
      </c>
      <c r="U41" s="21" t="n">
        <v>0</v>
      </c>
      <c r="V41" s="26"/>
      <c r="W41" s="6"/>
      <c r="X41" s="6"/>
      <c r="Y41" s="6" t="n">
        <v>6422</v>
      </c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62493</v>
      </c>
    </row>
    <row r="42" customFormat="false" ht="15" hidden="false" customHeight="false" outlineLevel="0" collapsed="false">
      <c r="B42" s="24" t="s">
        <v>1032</v>
      </c>
      <c r="C42" s="24" t="s">
        <v>944</v>
      </c>
      <c r="D42" s="9"/>
      <c r="E42" s="9"/>
      <c r="F42" s="9"/>
      <c r="G42" s="9"/>
      <c r="H42" s="10" t="n">
        <f aca="false">H41+D42-G42</f>
        <v>0</v>
      </c>
      <c r="I42" s="25" t="n">
        <v>0</v>
      </c>
      <c r="J42" s="21"/>
      <c r="K42" s="6"/>
      <c r="L42" s="6"/>
      <c r="M42" s="6" t="n">
        <v>11163</v>
      </c>
      <c r="N42" s="6"/>
      <c r="O42" s="6"/>
      <c r="P42" s="6"/>
      <c r="Q42" s="6"/>
      <c r="R42" s="6"/>
      <c r="S42" s="6"/>
      <c r="T42" s="6" t="n">
        <f aca="false">T41+(I42+L42+M42+P42+Q42+R42)-(J42+K42+N42+O42+S42)</f>
        <v>15869.35</v>
      </c>
      <c r="U42" s="21"/>
      <c r="V42" s="26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62493</v>
      </c>
    </row>
    <row r="43" customFormat="false" ht="15" hidden="false" customHeight="false" outlineLevel="0" collapsed="false">
      <c r="B43" s="24" t="s">
        <v>1032</v>
      </c>
      <c r="C43" s="24" t="s">
        <v>944</v>
      </c>
      <c r="D43" s="9"/>
      <c r="E43" s="9"/>
      <c r="F43" s="9"/>
      <c r="G43" s="9"/>
      <c r="H43" s="10" t="n">
        <f aca="false">H42+D43-G43</f>
        <v>0</v>
      </c>
      <c r="I43" s="25" t="n">
        <v>0</v>
      </c>
      <c r="J43" s="21"/>
      <c r="K43" s="6"/>
      <c r="L43" s="6"/>
      <c r="M43" s="6" t="n">
        <v>744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16613.35</v>
      </c>
      <c r="U43" s="21"/>
      <c r="V43" s="26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62493</v>
      </c>
    </row>
    <row r="44" customFormat="false" ht="15" hidden="false" customHeight="false" outlineLevel="0" collapsed="false">
      <c r="B44" s="24" t="s">
        <v>1033</v>
      </c>
      <c r="C44" s="24" t="s">
        <v>944</v>
      </c>
      <c r="D44" s="9"/>
      <c r="E44" s="9"/>
      <c r="F44" s="9"/>
      <c r="G44" s="9"/>
      <c r="H44" s="10" t="n">
        <f aca="false">H43+D44-G44</f>
        <v>0</v>
      </c>
      <c r="I44" s="25"/>
      <c r="J44" s="21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16613.35</v>
      </c>
      <c r="U44" s="21" t="n">
        <v>0</v>
      </c>
      <c r="V44" s="26"/>
      <c r="W44" s="6"/>
      <c r="X44" s="6"/>
      <c r="Y44" s="6" t="n">
        <v>4275</v>
      </c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66768</v>
      </c>
    </row>
    <row r="45" customFormat="false" ht="15" hidden="false" customHeight="false" outlineLevel="0" collapsed="false">
      <c r="B45" s="24" t="s">
        <v>1034</v>
      </c>
      <c r="C45" s="24" t="s">
        <v>1018</v>
      </c>
      <c r="D45" s="9"/>
      <c r="E45" s="9"/>
      <c r="F45" s="9"/>
      <c r="G45" s="9"/>
      <c r="H45" s="10" t="n">
        <f aca="false">H44+D45-G45</f>
        <v>0</v>
      </c>
      <c r="I45" s="25" t="n">
        <v>0</v>
      </c>
      <c r="J45" s="21"/>
      <c r="K45" s="6"/>
      <c r="L45" s="6"/>
      <c r="M45" s="6" t="n">
        <v>744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17357.35</v>
      </c>
      <c r="U45" s="21" t="n">
        <v>0</v>
      </c>
      <c r="V45" s="26"/>
      <c r="W45" s="6"/>
      <c r="X45" s="6" t="n">
        <v>860</v>
      </c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67628</v>
      </c>
    </row>
    <row r="46" customFormat="false" ht="15" hidden="false" customHeight="false" outlineLevel="0" collapsed="false">
      <c r="B46" s="24" t="s">
        <v>1035</v>
      </c>
      <c r="C46" s="24" t="s">
        <v>944</v>
      </c>
      <c r="D46" s="9"/>
      <c r="E46" s="9"/>
      <c r="F46" s="9"/>
      <c r="G46" s="9"/>
      <c r="H46" s="10" t="n">
        <f aca="false">H45+D46-G46</f>
        <v>0</v>
      </c>
      <c r="I46" s="25"/>
      <c r="J46" s="21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17357.35</v>
      </c>
      <c r="U46" s="21" t="n">
        <v>0</v>
      </c>
      <c r="V46" s="26"/>
      <c r="W46" s="6"/>
      <c r="X46" s="6"/>
      <c r="Y46" s="6" t="n">
        <v>12487</v>
      </c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80115</v>
      </c>
    </row>
    <row r="47" customFormat="false" ht="15" hidden="false" customHeight="false" outlineLevel="0" collapsed="false">
      <c r="B47" s="24" t="s">
        <v>1036</v>
      </c>
      <c r="C47" s="24" t="s">
        <v>944</v>
      </c>
      <c r="D47" s="9"/>
      <c r="E47" s="9"/>
      <c r="F47" s="9"/>
      <c r="G47" s="9"/>
      <c r="H47" s="10" t="n">
        <f aca="false">H46+D47-G47</f>
        <v>0</v>
      </c>
      <c r="I47" s="25" t="n">
        <v>0</v>
      </c>
      <c r="J47" s="21"/>
      <c r="K47" s="6"/>
      <c r="L47" s="6"/>
      <c r="M47" s="6" t="n">
        <v>744</v>
      </c>
      <c r="N47" s="6"/>
      <c r="O47" s="6"/>
      <c r="P47" s="6"/>
      <c r="Q47" s="6"/>
      <c r="R47" s="6"/>
      <c r="S47" s="6"/>
      <c r="T47" s="6" t="n">
        <f aca="false">T46+(I47+L47+M47+P47+Q47+R47)-(J47+K47+N47+O47+S47)</f>
        <v>18101.35</v>
      </c>
      <c r="U47" s="21"/>
      <c r="V47" s="26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80115</v>
      </c>
    </row>
    <row r="48" customFormat="false" ht="15" hidden="false" customHeight="false" outlineLevel="0" collapsed="false">
      <c r="B48" s="24" t="s">
        <v>1037</v>
      </c>
      <c r="C48" s="24" t="s">
        <v>1018</v>
      </c>
      <c r="D48" s="9"/>
      <c r="E48" s="9"/>
      <c r="F48" s="9"/>
      <c r="G48" s="9"/>
      <c r="H48" s="10" t="n">
        <f aca="false">H47+D48-G48</f>
        <v>0</v>
      </c>
      <c r="I48" s="25" t="n">
        <v>0</v>
      </c>
      <c r="J48" s="21"/>
      <c r="K48" s="6"/>
      <c r="L48" s="6" t="n">
        <v>305</v>
      </c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18406.35</v>
      </c>
      <c r="U48" s="21"/>
      <c r="V48" s="26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80115</v>
      </c>
    </row>
    <row r="49" customFormat="false" ht="15" hidden="false" customHeight="false" outlineLevel="0" collapsed="false">
      <c r="B49" s="24" t="s">
        <v>1038</v>
      </c>
      <c r="C49" s="24" t="s">
        <v>944</v>
      </c>
      <c r="D49" s="9"/>
      <c r="E49" s="9"/>
      <c r="F49" s="9"/>
      <c r="G49" s="9"/>
      <c r="H49" s="10" t="n">
        <f aca="false">H48+D49-G49</f>
        <v>0</v>
      </c>
      <c r="I49" s="25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18406.35</v>
      </c>
      <c r="U49" s="21" t="n">
        <v>0</v>
      </c>
      <c r="V49" s="26"/>
      <c r="W49" s="6"/>
      <c r="X49" s="6"/>
      <c r="Y49" s="6" t="n">
        <v>3122</v>
      </c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83237</v>
      </c>
    </row>
    <row r="50" customFormat="false" ht="15" hidden="false" customHeight="false" outlineLevel="0" collapsed="false">
      <c r="B50" s="20" t="s">
        <v>1039</v>
      </c>
      <c r="C50" s="20" t="s">
        <v>944</v>
      </c>
      <c r="D50" s="9"/>
      <c r="E50" s="9"/>
      <c r="F50" s="9"/>
      <c r="G50" s="9"/>
      <c r="H50" s="10" t="n">
        <f aca="false">H49+D50-G50</f>
        <v>0</v>
      </c>
      <c r="I50" s="25"/>
      <c r="J50" s="21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18406.35</v>
      </c>
      <c r="U50" s="21" t="n">
        <v>0</v>
      </c>
      <c r="V50" s="26"/>
      <c r="W50" s="6"/>
      <c r="X50" s="6"/>
      <c r="Y50" s="6" t="n">
        <v>6041</v>
      </c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89278</v>
      </c>
    </row>
    <row r="51" customFormat="false" ht="15" hidden="false" customHeight="false" outlineLevel="0" collapsed="false">
      <c r="B51" s="20" t="s">
        <v>1040</v>
      </c>
      <c r="C51" s="20" t="s">
        <v>1041</v>
      </c>
      <c r="D51" s="9"/>
      <c r="E51" s="9"/>
      <c r="F51" s="9"/>
      <c r="G51" s="9"/>
      <c r="H51" s="10" t="n">
        <f aca="false">H50+D51-G51</f>
        <v>0</v>
      </c>
      <c r="I51" s="25" t="n">
        <v>0</v>
      </c>
      <c r="J51" s="21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18406.35</v>
      </c>
      <c r="U51" s="21" t="n">
        <v>0</v>
      </c>
      <c r="V51" s="26"/>
      <c r="W51" s="6"/>
      <c r="X51" s="6"/>
      <c r="Y51" s="6"/>
      <c r="Z51" s="6"/>
      <c r="AA51" s="6"/>
      <c r="AB51" s="6"/>
      <c r="AC51" s="6"/>
      <c r="AD51" s="6" t="n">
        <v>300480</v>
      </c>
      <c r="AE51" s="6"/>
      <c r="AF51" s="6" t="n">
        <f aca="false">AF50+(U51+X51+Y51+AB51+AC51+AD51)-(V51+W51+Z51+AA51+AE51)</f>
        <v>389758</v>
      </c>
    </row>
    <row r="52" customFormat="false" ht="15" hidden="false" customHeight="false" outlineLevel="0" collapsed="false">
      <c r="B52" s="20" t="s">
        <v>1040</v>
      </c>
      <c r="C52" s="20" t="s">
        <v>75</v>
      </c>
      <c r="D52" s="9"/>
      <c r="E52" s="9"/>
      <c r="F52" s="9"/>
      <c r="G52" s="9"/>
      <c r="H52" s="10" t="n">
        <f aca="false">H51+D52-G52</f>
        <v>0</v>
      </c>
      <c r="I52" s="25" t="n">
        <v>0</v>
      </c>
      <c r="J52" s="21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18406.35</v>
      </c>
      <c r="U52" s="21"/>
      <c r="V52" s="26" t="n">
        <v>0</v>
      </c>
      <c r="W52" s="6"/>
      <c r="X52" s="6"/>
      <c r="Y52" s="6"/>
      <c r="Z52" s="6"/>
      <c r="AA52" s="6"/>
      <c r="AB52" s="6"/>
      <c r="AC52" s="6"/>
      <c r="AD52" s="6"/>
      <c r="AE52" s="6" t="n">
        <v>300000</v>
      </c>
      <c r="AF52" s="6" t="n">
        <f aca="false">AF51+(U52+X52+Y52+AB52+AC52+AD52)-(V52+W52+Z52+AA52+AE52)</f>
        <v>89758</v>
      </c>
    </row>
    <row r="53" customFormat="false" ht="15" hidden="false" customHeight="false" outlineLevel="0" collapsed="false">
      <c r="B53" s="20" t="s">
        <v>1042</v>
      </c>
      <c r="C53" s="20" t="s">
        <v>944</v>
      </c>
      <c r="D53" s="9"/>
      <c r="E53" s="9"/>
      <c r="F53" s="9"/>
      <c r="G53" s="9"/>
      <c r="H53" s="10" t="n">
        <f aca="false">H52+D53-G53</f>
        <v>0</v>
      </c>
      <c r="I53" s="25" t="n">
        <v>0</v>
      </c>
      <c r="J53" s="21"/>
      <c r="K53" s="6"/>
      <c r="L53" s="6"/>
      <c r="M53" s="6" t="n">
        <v>11163</v>
      </c>
      <c r="N53" s="6"/>
      <c r="O53" s="6"/>
      <c r="P53" s="6"/>
      <c r="Q53" s="6"/>
      <c r="R53" s="6"/>
      <c r="S53" s="6"/>
      <c r="T53" s="6" t="n">
        <f aca="false">T52+(I53+L53+M53+P53+Q53+R53)-(J53+K53+N53+O53+S53)</f>
        <v>29569.35</v>
      </c>
      <c r="U53" s="21"/>
      <c r="V53" s="2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89758</v>
      </c>
    </row>
    <row r="54" customFormat="false" ht="15" hidden="false" customHeight="false" outlineLevel="0" collapsed="false">
      <c r="B54" s="20" t="s">
        <v>1042</v>
      </c>
      <c r="C54" s="20" t="s">
        <v>944</v>
      </c>
      <c r="D54" s="9"/>
      <c r="E54" s="9"/>
      <c r="F54" s="9"/>
      <c r="G54" s="9"/>
      <c r="H54" s="10" t="n">
        <f aca="false">H53+D54-G54</f>
        <v>0</v>
      </c>
      <c r="I54" s="25" t="n">
        <v>0</v>
      </c>
      <c r="J54" s="21"/>
      <c r="K54" s="6"/>
      <c r="L54" s="6"/>
      <c r="M54" s="6" t="n">
        <v>744</v>
      </c>
      <c r="N54" s="6"/>
      <c r="O54" s="6"/>
      <c r="P54" s="6"/>
      <c r="Q54" s="6"/>
      <c r="R54" s="6"/>
      <c r="S54" s="6"/>
      <c r="T54" s="6" t="n">
        <f aca="false">T53+(I54+L54+M54+P54+Q54+R54)-(J54+K54+N54+O54+S54)</f>
        <v>30313.35</v>
      </c>
      <c r="U54" s="21"/>
      <c r="V54" s="2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89758</v>
      </c>
    </row>
    <row r="55" customFormat="false" ht="15" hidden="false" customHeight="false" outlineLevel="0" collapsed="false">
      <c r="B55" s="24"/>
      <c r="C55" s="24"/>
      <c r="D55" s="9"/>
      <c r="E55" s="9"/>
      <c r="F55" s="9"/>
      <c r="G55" s="9"/>
      <c r="H55" s="10" t="n">
        <f aca="false">H54+D55-G55</f>
        <v>0</v>
      </c>
      <c r="I55" s="25"/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30313.35</v>
      </c>
      <c r="U55" s="21"/>
      <c r="V55" s="2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89758</v>
      </c>
    </row>
    <row r="56" customFormat="false" ht="15" hidden="false" customHeight="false" outlineLevel="0" collapsed="false">
      <c r="B56" s="24"/>
      <c r="C56" s="24"/>
      <c r="D56" s="9"/>
      <c r="E56" s="9"/>
      <c r="F56" s="9"/>
      <c r="G56" s="9"/>
      <c r="H56" s="10" t="n">
        <f aca="false">H55+D56-G56</f>
        <v>0</v>
      </c>
      <c r="I56" s="25"/>
      <c r="J56" s="21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30313.35</v>
      </c>
      <c r="U56" s="21"/>
      <c r="V56" s="2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89758</v>
      </c>
    </row>
    <row r="57" customFormat="false" ht="15" hidden="false" customHeight="false" outlineLevel="0" collapsed="false">
      <c r="B57" s="24"/>
      <c r="C57" s="24"/>
      <c r="D57" s="9"/>
      <c r="E57" s="9"/>
      <c r="F57" s="9"/>
      <c r="G57" s="9"/>
      <c r="H57" s="10" t="n">
        <f aca="false">H56+D57-G57</f>
        <v>0</v>
      </c>
      <c r="I57" s="25"/>
      <c r="J57" s="21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30313.35</v>
      </c>
      <c r="U57" s="21"/>
      <c r="V57" s="2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89758</v>
      </c>
    </row>
    <row r="58" customFormat="false" ht="15" hidden="false" customHeight="false" outlineLevel="0" collapsed="false">
      <c r="B58" s="24"/>
      <c r="C58" s="24"/>
      <c r="D58" s="9"/>
      <c r="E58" s="9"/>
      <c r="F58" s="9"/>
      <c r="G58" s="9"/>
      <c r="H58" s="10" t="n">
        <f aca="false">H57+D58-G58</f>
        <v>0</v>
      </c>
      <c r="I58" s="25"/>
      <c r="J58" s="21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30313.35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89758</v>
      </c>
    </row>
    <row r="59" customFormat="false" ht="15" hidden="false" customHeight="false" outlineLevel="0" collapsed="false">
      <c r="B59" s="24"/>
      <c r="C59" s="24"/>
      <c r="D59" s="9"/>
      <c r="E59" s="9"/>
      <c r="F59" s="9"/>
      <c r="G59" s="9"/>
      <c r="H59" s="10" t="n">
        <f aca="false">H58+D59-G59</f>
        <v>0</v>
      </c>
      <c r="I59" s="25"/>
      <c r="J59" s="21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30313.35</v>
      </c>
      <c r="U59" s="21"/>
      <c r="V59" s="2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89758</v>
      </c>
    </row>
    <row r="60" customFormat="false" ht="15" hidden="false" customHeight="false" outlineLevel="0" collapsed="false">
      <c r="B60" s="24"/>
      <c r="C60" s="24"/>
      <c r="D60" s="9"/>
      <c r="E60" s="9"/>
      <c r="F60" s="9"/>
      <c r="G60" s="9"/>
      <c r="H60" s="10" t="n">
        <f aca="false">H59+D60-G60</f>
        <v>0</v>
      </c>
      <c r="I60" s="25"/>
      <c r="J60" s="21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30313.35</v>
      </c>
      <c r="U60" s="21"/>
      <c r="V60" s="2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89758</v>
      </c>
    </row>
    <row r="61" customFormat="false" ht="15" hidden="false" customHeight="false" outlineLevel="0" collapsed="false">
      <c r="B61" s="24"/>
      <c r="C61" s="24"/>
      <c r="D61" s="9"/>
      <c r="E61" s="9"/>
      <c r="F61" s="9"/>
      <c r="G61" s="9"/>
      <c r="H61" s="10" t="n">
        <f aca="false">H60+D61-G61</f>
        <v>0</v>
      </c>
      <c r="I61" s="25"/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30313.35</v>
      </c>
      <c r="U61" s="21"/>
      <c r="V61" s="26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89758</v>
      </c>
    </row>
    <row r="62" customFormat="false" ht="15" hidden="false" customHeight="false" outlineLevel="0" collapsed="false">
      <c r="B62" s="24"/>
      <c r="C62" s="24"/>
      <c r="D62" s="9"/>
      <c r="E62" s="9"/>
      <c r="F62" s="9"/>
      <c r="G62" s="9"/>
      <c r="H62" s="10" t="n">
        <f aca="false">H61+D62-G62</f>
        <v>0</v>
      </c>
      <c r="I62" s="25"/>
      <c r="J62" s="21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30313.35</v>
      </c>
      <c r="U62" s="21"/>
      <c r="V62" s="2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89758</v>
      </c>
    </row>
    <row r="63" customFormat="false" ht="15" hidden="false" customHeight="false" outlineLevel="0" collapsed="false">
      <c r="B63" s="24"/>
      <c r="C63" s="24"/>
      <c r="D63" s="9"/>
      <c r="E63" s="9"/>
      <c r="F63" s="9"/>
      <c r="G63" s="9"/>
      <c r="H63" s="10" t="n">
        <f aca="false">H62+D63-G63</f>
        <v>0</v>
      </c>
      <c r="I63" s="25"/>
      <c r="J63" s="21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30313.35</v>
      </c>
      <c r="U63" s="21"/>
      <c r="V63" s="2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89758</v>
      </c>
    </row>
    <row r="64" customFormat="false" ht="15" hidden="false" customHeight="false" outlineLevel="0" collapsed="false">
      <c r="B64" s="24"/>
      <c r="C64" s="24"/>
      <c r="D64" s="9"/>
      <c r="E64" s="9"/>
      <c r="F64" s="9"/>
      <c r="G64" s="9"/>
      <c r="H64" s="10" t="n">
        <f aca="false">H63+D64-G64</f>
        <v>0</v>
      </c>
      <c r="I64" s="25"/>
      <c r="J64" s="21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30313.35</v>
      </c>
      <c r="U64" s="21"/>
      <c r="V64" s="2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89758</v>
      </c>
    </row>
    <row r="65" customFormat="false" ht="15" hidden="false" customHeight="false" outlineLevel="0" collapsed="false">
      <c r="B65" s="24"/>
      <c r="C65" s="24"/>
      <c r="D65" s="9"/>
      <c r="E65" s="9"/>
      <c r="F65" s="9"/>
      <c r="G65" s="9"/>
      <c r="H65" s="10" t="n">
        <f aca="false">H64+D65-G65</f>
        <v>0</v>
      </c>
      <c r="I65" s="25"/>
      <c r="J65" s="21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30313.35</v>
      </c>
      <c r="U65" s="21"/>
      <c r="V65" s="2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89758</v>
      </c>
    </row>
    <row r="66" customFormat="false" ht="15" hidden="false" customHeight="false" outlineLevel="0" collapsed="false">
      <c r="B66" s="24"/>
      <c r="C66" s="24"/>
      <c r="D66" s="9"/>
      <c r="E66" s="9"/>
      <c r="F66" s="9"/>
      <c r="G66" s="9"/>
      <c r="H66" s="10" t="n">
        <f aca="false">H65+D66-G66</f>
        <v>0</v>
      </c>
      <c r="I66" s="25"/>
      <c r="J66" s="21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30313.35</v>
      </c>
      <c r="U66" s="21"/>
      <c r="V66" s="2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89758</v>
      </c>
    </row>
    <row r="67" customFormat="false" ht="15" hidden="false" customHeight="false" outlineLevel="0" collapsed="false">
      <c r="B67" s="24"/>
      <c r="C67" s="24"/>
      <c r="D67" s="9"/>
      <c r="E67" s="9"/>
      <c r="F67" s="9"/>
      <c r="G67" s="9"/>
      <c r="H67" s="10" t="n">
        <f aca="false">H66+D67-G67</f>
        <v>0</v>
      </c>
      <c r="I67" s="25"/>
      <c r="J67" s="21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30313.35</v>
      </c>
      <c r="U67" s="21"/>
      <c r="V67" s="2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89758</v>
      </c>
    </row>
    <row r="68" customFormat="false" ht="15" hidden="false" customHeight="false" outlineLevel="0" collapsed="false">
      <c r="B68" s="24"/>
      <c r="C68" s="24"/>
      <c r="D68" s="9"/>
      <c r="E68" s="9"/>
      <c r="F68" s="9"/>
      <c r="G68" s="9"/>
      <c r="H68" s="10" t="n">
        <f aca="false">H67+D68-G68</f>
        <v>0</v>
      </c>
      <c r="I68" s="25"/>
      <c r="J68" s="21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30313.35</v>
      </c>
      <c r="U68" s="21"/>
      <c r="V68" s="26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89758</v>
      </c>
    </row>
    <row r="69" customFormat="false" ht="15" hidden="false" customHeight="false" outlineLevel="0" collapsed="false">
      <c r="B69" s="24"/>
      <c r="C69" s="24"/>
      <c r="D69" s="9"/>
      <c r="E69" s="9"/>
      <c r="F69" s="9"/>
      <c r="G69" s="9"/>
      <c r="H69" s="10" t="n">
        <f aca="false">H68+D69-G69</f>
        <v>0</v>
      </c>
      <c r="I69" s="25"/>
      <c r="J69" s="21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30313.35</v>
      </c>
      <c r="U69" s="21"/>
      <c r="V69" s="26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89758</v>
      </c>
    </row>
    <row r="70" customFormat="false" ht="15" hidden="false" customHeight="false" outlineLevel="0" collapsed="false">
      <c r="B70" s="24"/>
      <c r="C70" s="24"/>
      <c r="D70" s="9"/>
      <c r="E70" s="9"/>
      <c r="F70" s="9"/>
      <c r="G70" s="9"/>
      <c r="H70" s="10" t="n">
        <f aca="false">H69+D70-G70</f>
        <v>0</v>
      </c>
      <c r="I70" s="25"/>
      <c r="J70" s="21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30313.35</v>
      </c>
      <c r="U70" s="21"/>
      <c r="V70" s="2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89758</v>
      </c>
    </row>
    <row r="71" customFormat="false" ht="15" hidden="false" customHeight="false" outlineLevel="0" collapsed="false">
      <c r="B71" s="24"/>
      <c r="C71" s="24"/>
      <c r="D71" s="9"/>
      <c r="E71" s="9"/>
      <c r="F71" s="9"/>
      <c r="G71" s="9"/>
      <c r="H71" s="10" t="n">
        <f aca="false">H70+D71-G71</f>
        <v>0</v>
      </c>
      <c r="I71" s="25"/>
      <c r="J71" s="21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30313.35</v>
      </c>
      <c r="U71" s="21"/>
      <c r="V71" s="2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89758</v>
      </c>
    </row>
    <row r="72" customFormat="false" ht="15" hidden="false" customHeight="false" outlineLevel="0" collapsed="false">
      <c r="B72" s="24"/>
      <c r="C72" s="24"/>
      <c r="D72" s="9"/>
      <c r="E72" s="9"/>
      <c r="F72" s="9"/>
      <c r="G72" s="9"/>
      <c r="H72" s="10" t="n">
        <f aca="false">H71+D72-G72</f>
        <v>0</v>
      </c>
      <c r="I72" s="25"/>
      <c r="J72" s="21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30313.35</v>
      </c>
      <c r="U72" s="21"/>
      <c r="V72" s="2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89758</v>
      </c>
    </row>
    <row r="73" customFormat="false" ht="15" hidden="false" customHeight="false" outlineLevel="0" collapsed="false">
      <c r="B73" s="24"/>
      <c r="C73" s="24"/>
      <c r="D73" s="9"/>
      <c r="E73" s="9"/>
      <c r="F73" s="9"/>
      <c r="G73" s="9"/>
      <c r="H73" s="10" t="n">
        <f aca="false">H72+D73-G73</f>
        <v>0</v>
      </c>
      <c r="I73" s="25"/>
      <c r="J73" s="21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30313.35</v>
      </c>
      <c r="U73" s="21"/>
      <c r="V73" s="2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89758</v>
      </c>
    </row>
    <row r="74" customFormat="false" ht="15" hidden="false" customHeight="false" outlineLevel="0" collapsed="false">
      <c r="B74" s="24"/>
      <c r="C74" s="24"/>
      <c r="D74" s="9"/>
      <c r="E74" s="9"/>
      <c r="F74" s="9"/>
      <c r="G74" s="9"/>
      <c r="H74" s="10" t="n">
        <f aca="false">H73+D74-G74</f>
        <v>0</v>
      </c>
      <c r="I74" s="25"/>
      <c r="J74" s="21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30313.35</v>
      </c>
      <c r="U74" s="21"/>
      <c r="V74" s="2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89758</v>
      </c>
    </row>
    <row r="75" customFormat="false" ht="15" hidden="false" customHeight="false" outlineLevel="0" collapsed="false">
      <c r="B75" s="24"/>
      <c r="C75" s="24"/>
      <c r="D75" s="9"/>
      <c r="E75" s="9"/>
      <c r="F75" s="9"/>
      <c r="G75" s="9"/>
      <c r="H75" s="10" t="n">
        <f aca="false">H74+D75-G75</f>
        <v>0</v>
      </c>
      <c r="I75" s="25"/>
      <c r="J75" s="21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30313.35</v>
      </c>
      <c r="U75" s="21"/>
      <c r="V75" s="2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89758</v>
      </c>
    </row>
    <row r="76" customFormat="false" ht="15" hidden="false" customHeight="false" outlineLevel="0" collapsed="false">
      <c r="B76" s="24"/>
      <c r="C76" s="24"/>
      <c r="D76" s="9"/>
      <c r="E76" s="9"/>
      <c r="F76" s="9"/>
      <c r="G76" s="9"/>
      <c r="H76" s="10" t="n">
        <f aca="false">H75+D76-G76</f>
        <v>0</v>
      </c>
      <c r="I76" s="25"/>
      <c r="J76" s="21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30313.35</v>
      </c>
      <c r="U76" s="21"/>
      <c r="V76" s="2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89758</v>
      </c>
    </row>
    <row r="77" customFormat="false" ht="15" hidden="false" customHeight="false" outlineLevel="0" collapsed="false">
      <c r="B77" s="24"/>
      <c r="C77" s="24"/>
      <c r="D77" s="9"/>
      <c r="E77" s="9"/>
      <c r="F77" s="9"/>
      <c r="G77" s="9"/>
      <c r="H77" s="10" t="n">
        <f aca="false">H76+D77-G77</f>
        <v>0</v>
      </c>
      <c r="I77" s="25"/>
      <c r="J77" s="21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30313.35</v>
      </c>
      <c r="U77" s="21"/>
      <c r="V77" s="2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89758</v>
      </c>
    </row>
    <row r="78" customFormat="false" ht="15" hidden="false" customHeight="false" outlineLevel="0" collapsed="false">
      <c r="B78" s="24"/>
      <c r="C78" s="24"/>
      <c r="D78" s="9"/>
      <c r="E78" s="9"/>
      <c r="F78" s="9"/>
      <c r="G78" s="9"/>
      <c r="H78" s="10" t="n">
        <f aca="false">H77+D78-G78</f>
        <v>0</v>
      </c>
      <c r="I78" s="25"/>
      <c r="J78" s="21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30313.35</v>
      </c>
      <c r="U78" s="21"/>
      <c r="V78" s="2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89758</v>
      </c>
    </row>
    <row r="79" customFormat="false" ht="15" hidden="false" customHeight="false" outlineLevel="0" collapsed="false">
      <c r="B79" s="24"/>
      <c r="C79" s="24"/>
      <c r="D79" s="9"/>
      <c r="E79" s="9"/>
      <c r="F79" s="9"/>
      <c r="G79" s="9"/>
      <c r="H79" s="10" t="n">
        <f aca="false">H78+D79-G79</f>
        <v>0</v>
      </c>
      <c r="I79" s="25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30313.35</v>
      </c>
      <c r="U79" s="21"/>
      <c r="V79" s="2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89758</v>
      </c>
    </row>
    <row r="80" customFormat="false" ht="15" hidden="false" customHeight="false" outlineLevel="0" collapsed="false">
      <c r="B80" s="24"/>
      <c r="C80" s="24"/>
      <c r="D80" s="9"/>
      <c r="E80" s="9"/>
      <c r="F80" s="9"/>
      <c r="G80" s="9"/>
      <c r="H80" s="10" t="n">
        <f aca="false">H79+D80-G80</f>
        <v>0</v>
      </c>
      <c r="I80" s="25"/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30313.35</v>
      </c>
      <c r="U80" s="21"/>
      <c r="V80" s="2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89758</v>
      </c>
    </row>
    <row r="81" customFormat="false" ht="15" hidden="false" customHeight="false" outlineLevel="0" collapsed="false">
      <c r="B81" s="24"/>
      <c r="C81" s="24"/>
      <c r="D81" s="9"/>
      <c r="E81" s="9"/>
      <c r="F81" s="9"/>
      <c r="G81" s="9"/>
      <c r="H81" s="10" t="n">
        <f aca="false">H80+D81-G81</f>
        <v>0</v>
      </c>
      <c r="I81" s="25"/>
      <c r="J81" s="21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30313.35</v>
      </c>
      <c r="U81" s="21"/>
      <c r="V81" s="2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89758</v>
      </c>
    </row>
    <row r="82" customFormat="false" ht="15" hidden="false" customHeight="false" outlineLevel="0" collapsed="false">
      <c r="B82" s="24"/>
      <c r="C82" s="24"/>
      <c r="D82" s="9"/>
      <c r="E82" s="9"/>
      <c r="F82" s="9"/>
      <c r="G82" s="9"/>
      <c r="H82" s="10" t="n">
        <f aca="false">H81+D82-G82</f>
        <v>0</v>
      </c>
      <c r="I82" s="25"/>
      <c r="J82" s="21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30313.35</v>
      </c>
      <c r="U82" s="21"/>
      <c r="V82" s="2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89758</v>
      </c>
    </row>
    <row r="83" customFormat="false" ht="15" hidden="false" customHeight="false" outlineLevel="0" collapsed="false">
      <c r="B83" s="24"/>
      <c r="C83" s="24"/>
      <c r="D83" s="9"/>
      <c r="E83" s="9"/>
      <c r="F83" s="9"/>
      <c r="G83" s="9"/>
      <c r="H83" s="10" t="n">
        <f aca="false">H82+D83-G83</f>
        <v>0</v>
      </c>
      <c r="I83" s="25"/>
      <c r="J83" s="21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30313.35</v>
      </c>
      <c r="U83" s="21"/>
      <c r="V83" s="2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89758</v>
      </c>
    </row>
    <row r="84" customFormat="false" ht="15" hidden="false" customHeight="false" outlineLevel="0" collapsed="false">
      <c r="B84" s="24"/>
      <c r="C84" s="24"/>
      <c r="D84" s="9"/>
      <c r="E84" s="9"/>
      <c r="F84" s="9"/>
      <c r="G84" s="9"/>
      <c r="H84" s="10" t="n">
        <f aca="false">H83+D84-G84</f>
        <v>0</v>
      </c>
      <c r="I84" s="25"/>
      <c r="J84" s="21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30313.35</v>
      </c>
      <c r="U84" s="9"/>
      <c r="V84" s="9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89758</v>
      </c>
    </row>
    <row r="85" customFormat="false" ht="15" hidden="false" customHeight="false" outlineLevel="0" collapsed="false">
      <c r="B85" s="24"/>
      <c r="C85" s="24"/>
      <c r="D85" s="9"/>
      <c r="E85" s="9"/>
      <c r="F85" s="9"/>
      <c r="G85" s="9"/>
      <c r="H85" s="10" t="n">
        <f aca="false">H84+D85-G85</f>
        <v>0</v>
      </c>
      <c r="I85" s="25"/>
      <c r="J85" s="21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30313.35</v>
      </c>
      <c r="U85" s="9"/>
      <c r="V85" s="9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89758</v>
      </c>
    </row>
    <row r="86" customFormat="false" ht="15" hidden="false" customHeight="false" outlineLevel="0" collapsed="false">
      <c r="B86" s="24"/>
      <c r="C86" s="24"/>
      <c r="D86" s="9"/>
      <c r="E86" s="9"/>
      <c r="F86" s="9"/>
      <c r="G86" s="9"/>
      <c r="H86" s="10" t="n">
        <f aca="false">H85+D86-G86</f>
        <v>0</v>
      </c>
      <c r="I86" s="25"/>
      <c r="J86" s="21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30313.35</v>
      </c>
      <c r="U86" s="21"/>
      <c r="V86" s="2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89758</v>
      </c>
    </row>
    <row r="87" customFormat="false" ht="15" hidden="false" customHeight="false" outlineLevel="0" collapsed="false">
      <c r="B87" s="24"/>
      <c r="C87" s="24"/>
      <c r="D87" s="9"/>
      <c r="E87" s="9"/>
      <c r="F87" s="9"/>
      <c r="G87" s="9"/>
      <c r="H87" s="10" t="n">
        <f aca="false">H86+D87-G87</f>
        <v>0</v>
      </c>
      <c r="I87" s="25"/>
      <c r="J87" s="21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30313.35</v>
      </c>
      <c r="U87" s="21"/>
      <c r="V87" s="2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89758</v>
      </c>
    </row>
    <row r="88" customFormat="false" ht="15" hidden="false" customHeight="false" outlineLevel="0" collapsed="false">
      <c r="B88" s="24"/>
      <c r="C88" s="24"/>
      <c r="D88" s="9"/>
      <c r="E88" s="9"/>
      <c r="F88" s="9"/>
      <c r="G88" s="9"/>
      <c r="H88" s="10" t="n">
        <f aca="false">H87+D88-G88</f>
        <v>0</v>
      </c>
      <c r="I88" s="25"/>
      <c r="J88" s="21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30313.35</v>
      </c>
      <c r="U88" s="21"/>
      <c r="V88" s="2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89758</v>
      </c>
    </row>
    <row r="89" customFormat="false" ht="15" hidden="false" customHeight="false" outlineLevel="0" collapsed="false">
      <c r="B89" s="24"/>
      <c r="C89" s="24"/>
      <c r="D89" s="9"/>
      <c r="E89" s="9"/>
      <c r="F89" s="9"/>
      <c r="G89" s="9"/>
      <c r="H89" s="10" t="n">
        <f aca="false">H88+D89-G89</f>
        <v>0</v>
      </c>
      <c r="I89" s="25"/>
      <c r="J89" s="21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30313.35</v>
      </c>
      <c r="U89" s="21"/>
      <c r="V89" s="2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89758</v>
      </c>
    </row>
    <row r="90" customFormat="false" ht="15" hidden="false" customHeight="false" outlineLevel="0" collapsed="false">
      <c r="B90" s="24"/>
      <c r="C90" s="24"/>
      <c r="D90" s="9"/>
      <c r="E90" s="9"/>
      <c r="F90" s="9"/>
      <c r="G90" s="9"/>
      <c r="H90" s="10" t="n">
        <f aca="false">H89+D90-G90</f>
        <v>0</v>
      </c>
      <c r="I90" s="25"/>
      <c r="J90" s="21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30313.35</v>
      </c>
      <c r="U90" s="21"/>
      <c r="V90" s="2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89758</v>
      </c>
    </row>
    <row r="91" customFormat="false" ht="15" hidden="false" customHeight="false" outlineLevel="0" collapsed="false">
      <c r="B91" s="24"/>
      <c r="C91" s="24"/>
      <c r="D91" s="9"/>
      <c r="E91" s="9"/>
      <c r="F91" s="9"/>
      <c r="G91" s="9"/>
      <c r="H91" s="10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30313.35</v>
      </c>
      <c r="U91" s="21"/>
      <c r="V91" s="2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89758</v>
      </c>
    </row>
    <row r="92" customFormat="false" ht="15" hidden="false" customHeight="false" outlineLevel="0" collapsed="false">
      <c r="B92" s="24"/>
      <c r="C92" s="24"/>
      <c r="D92" s="9"/>
      <c r="E92" s="9"/>
      <c r="F92" s="9"/>
      <c r="G92" s="9"/>
      <c r="H92" s="10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30313.35</v>
      </c>
      <c r="U92" s="21"/>
      <c r="V92" s="2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89758</v>
      </c>
    </row>
    <row r="93" customFormat="false" ht="15" hidden="false" customHeight="false" outlineLevel="0" collapsed="false">
      <c r="B93" s="24"/>
      <c r="C93" s="24"/>
      <c r="D93" s="9"/>
      <c r="E93" s="9"/>
      <c r="F93" s="9"/>
      <c r="G93" s="9"/>
      <c r="H93" s="10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30313.35</v>
      </c>
      <c r="U93" s="21"/>
      <c r="V93" s="2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89758</v>
      </c>
    </row>
    <row r="94" customFormat="false" ht="15" hidden="false" customHeight="false" outlineLevel="0" collapsed="false">
      <c r="B94" s="24"/>
      <c r="C94" s="24"/>
      <c r="D94" s="9"/>
      <c r="E94" s="9"/>
      <c r="F94" s="9"/>
      <c r="G94" s="9"/>
      <c r="H94" s="10" t="n">
        <f aca="false">H93+D94-G94</f>
        <v>0</v>
      </c>
      <c r="I94" s="25"/>
      <c r="J94" s="21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30313.35</v>
      </c>
      <c r="U94" s="21"/>
      <c r="V94" s="2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89758</v>
      </c>
    </row>
    <row r="95" customFormat="false" ht="15" hidden="false" customHeight="false" outlineLevel="0" collapsed="false">
      <c r="B95" s="24"/>
      <c r="C95" s="24"/>
      <c r="D95" s="9"/>
      <c r="E95" s="9"/>
      <c r="F95" s="9"/>
      <c r="G95" s="9"/>
      <c r="H95" s="10" t="n">
        <f aca="false">H94+D95-G95</f>
        <v>0</v>
      </c>
      <c r="I95" s="25"/>
      <c r="J95" s="21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30313.35</v>
      </c>
      <c r="U95" s="21"/>
      <c r="V95" s="2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89758</v>
      </c>
    </row>
    <row r="96" customFormat="false" ht="15" hidden="false" customHeight="false" outlineLevel="0" collapsed="false">
      <c r="B96" s="24"/>
      <c r="C96" s="24"/>
      <c r="D96" s="9"/>
      <c r="E96" s="9"/>
      <c r="F96" s="9"/>
      <c r="G96" s="9"/>
      <c r="H96" s="10" t="n">
        <f aca="false">H95+D96-G96</f>
        <v>0</v>
      </c>
      <c r="I96" s="25"/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30313.35</v>
      </c>
      <c r="U96" s="25"/>
      <c r="V96" s="21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89758</v>
      </c>
    </row>
    <row r="97" customFormat="false" ht="15" hidden="false" customHeight="false" outlineLevel="0" collapsed="false">
      <c r="B97" s="24"/>
      <c r="C97" s="24"/>
      <c r="D97" s="9"/>
      <c r="E97" s="9"/>
      <c r="F97" s="9"/>
      <c r="G97" s="9"/>
      <c r="H97" s="10" t="n">
        <f aca="false">H96+D97-G97</f>
        <v>0</v>
      </c>
      <c r="I97" s="25"/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30313.35</v>
      </c>
      <c r="U97" s="25"/>
      <c r="V97" s="21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89758</v>
      </c>
    </row>
    <row r="98" customFormat="false" ht="15" hidden="false" customHeight="false" outlineLevel="0" collapsed="false">
      <c r="B98" s="24"/>
      <c r="C98" s="24"/>
      <c r="D98" s="9"/>
      <c r="E98" s="9"/>
      <c r="F98" s="9"/>
      <c r="G98" s="9"/>
      <c r="H98" s="10" t="n">
        <f aca="false">H97+D98-G98</f>
        <v>0</v>
      </c>
      <c r="I98" s="20"/>
      <c r="J98" s="20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30313.35</v>
      </c>
      <c r="U98" s="25"/>
      <c r="V98" s="21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89758</v>
      </c>
    </row>
    <row r="99" customFormat="false" ht="15" hidden="false" customHeight="false" outlineLevel="0" collapsed="false">
      <c r="B99" s="24"/>
      <c r="C99" s="24"/>
      <c r="D99" s="9"/>
      <c r="E99" s="9"/>
      <c r="F99" s="9"/>
      <c r="G99" s="9"/>
      <c r="H99" s="10" t="n">
        <f aca="false">H98+D99-G99</f>
        <v>0</v>
      </c>
      <c r="I99" s="20"/>
      <c r="J99" s="21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30313.35</v>
      </c>
      <c r="U99" s="25"/>
      <c r="V99" s="21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89758</v>
      </c>
    </row>
    <row r="100" customFormat="false" ht="15" hidden="false" customHeight="false" outlineLevel="0" collapsed="false">
      <c r="B100" s="24"/>
      <c r="C100" s="24"/>
      <c r="D100" s="9"/>
      <c r="E100" s="9"/>
      <c r="F100" s="9"/>
      <c r="G100" s="9"/>
      <c r="H100" s="10" t="n">
        <f aca="false">H99+D100-G100</f>
        <v>0</v>
      </c>
      <c r="I100" s="20"/>
      <c r="J100" s="20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30313.35</v>
      </c>
      <c r="U100" s="25"/>
      <c r="V100" s="21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89758</v>
      </c>
    </row>
    <row r="101" customFormat="false" ht="15" hidden="false" customHeight="false" outlineLevel="0" collapsed="false">
      <c r="B101" s="24"/>
      <c r="C101" s="24"/>
      <c r="D101" s="9"/>
      <c r="E101" s="9"/>
      <c r="F101" s="9"/>
      <c r="G101" s="9"/>
      <c r="H101" s="10" t="n">
        <f aca="false">H100+D101-G101</f>
        <v>0</v>
      </c>
      <c r="I101" s="20"/>
      <c r="J101" s="20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30313.35</v>
      </c>
      <c r="U101" s="25"/>
      <c r="V101" s="21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89758</v>
      </c>
    </row>
    <row r="102" customFormat="false" ht="15" hidden="false" customHeight="false" outlineLevel="0" collapsed="false">
      <c r="B102" s="24"/>
      <c r="C102" s="24"/>
      <c r="D102" s="9"/>
      <c r="E102" s="9"/>
      <c r="F102" s="9"/>
      <c r="G102" s="9"/>
      <c r="H102" s="10" t="n">
        <f aca="false">H101+D102-G102</f>
        <v>0</v>
      </c>
      <c r="I102" s="20"/>
      <c r="J102" s="20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30313.35</v>
      </c>
      <c r="U102" s="25"/>
      <c r="V102" s="21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89758</v>
      </c>
    </row>
    <row r="103" customFormat="false" ht="15" hidden="false" customHeight="false" outlineLevel="0" collapsed="false">
      <c r="B103" s="24"/>
      <c r="C103" s="24"/>
      <c r="D103" s="9"/>
      <c r="E103" s="9"/>
      <c r="F103" s="9"/>
      <c r="G103" s="9"/>
      <c r="H103" s="10" t="n">
        <f aca="false">H102+D103-G103</f>
        <v>0</v>
      </c>
      <c r="I103" s="20"/>
      <c r="J103" s="20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30313.35</v>
      </c>
      <c r="U103" s="25"/>
      <c r="V103" s="21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89758</v>
      </c>
    </row>
    <row r="104" customFormat="false" ht="15" hidden="false" customHeight="false" outlineLevel="0" collapsed="false">
      <c r="B104" s="24"/>
      <c r="C104" s="24"/>
      <c r="D104" s="9"/>
      <c r="E104" s="9"/>
      <c r="F104" s="9"/>
      <c r="G104" s="9"/>
      <c r="H104" s="10" t="n">
        <f aca="false">H103+D104-G104</f>
        <v>0</v>
      </c>
      <c r="I104" s="20"/>
      <c r="J104" s="20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30313.35</v>
      </c>
      <c r="U104" s="25"/>
      <c r="V104" s="21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89758</v>
      </c>
    </row>
    <row r="105" customFormat="false" ht="15" hidden="false" customHeight="false" outlineLevel="0" collapsed="false">
      <c r="B105" s="24"/>
      <c r="C105" s="24"/>
      <c r="D105" s="9"/>
      <c r="E105" s="9"/>
      <c r="F105" s="9"/>
      <c r="G105" s="9"/>
      <c r="H105" s="10" t="n">
        <f aca="false">H104+D105-G105</f>
        <v>0</v>
      </c>
      <c r="I105" s="20"/>
      <c r="J105" s="20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30313.35</v>
      </c>
      <c r="U105" s="21"/>
      <c r="V105" s="2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89758</v>
      </c>
    </row>
    <row r="106" customFormat="false" ht="15" hidden="false" customHeight="false" outlineLevel="0" collapsed="false">
      <c r="B106" s="24"/>
      <c r="C106" s="24"/>
      <c r="D106" s="9"/>
      <c r="E106" s="9"/>
      <c r="F106" s="9"/>
      <c r="G106" s="9"/>
      <c r="H106" s="10" t="n">
        <f aca="false">H105+D106-G106</f>
        <v>0</v>
      </c>
      <c r="I106" s="20"/>
      <c r="J106" s="20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30313.35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89758</v>
      </c>
    </row>
    <row r="107" customFormat="false" ht="15" hidden="false" customHeight="false" outlineLevel="0" collapsed="false">
      <c r="B107" s="24"/>
      <c r="C107" s="24"/>
      <c r="D107" s="9"/>
      <c r="E107" s="9"/>
      <c r="F107" s="9"/>
      <c r="G107" s="9"/>
      <c r="H107" s="10" t="n">
        <f aca="false">H106+D107-G107</f>
        <v>0</v>
      </c>
      <c r="I107" s="20"/>
      <c r="J107" s="20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30313.35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89758</v>
      </c>
    </row>
    <row r="108" customFormat="false" ht="15" hidden="false" customHeight="false" outlineLevel="0" collapsed="false">
      <c r="B108" s="24"/>
      <c r="C108" s="24"/>
      <c r="D108" s="9"/>
      <c r="E108" s="9"/>
      <c r="F108" s="9"/>
      <c r="G108" s="9"/>
      <c r="H108" s="10" t="n">
        <f aca="false">H107+D108-G108</f>
        <v>0</v>
      </c>
      <c r="I108" s="20"/>
      <c r="J108" s="20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30313.35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89758</v>
      </c>
    </row>
    <row r="109" customFormat="false" ht="15" hidden="false" customHeight="false" outlineLevel="0" collapsed="false">
      <c r="B109" s="24"/>
      <c r="C109" s="24"/>
      <c r="D109" s="9"/>
      <c r="E109" s="9"/>
      <c r="F109" s="9"/>
      <c r="G109" s="9"/>
      <c r="H109" s="10" t="n">
        <f aca="false">H108+D109-G109</f>
        <v>0</v>
      </c>
      <c r="I109" s="25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30313.35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89758</v>
      </c>
    </row>
    <row r="110" customFormat="false" ht="15" hidden="false" customHeight="false" outlineLevel="0" collapsed="false">
      <c r="B110" s="8"/>
      <c r="C110" s="9"/>
      <c r="D110" s="9"/>
      <c r="E110" s="9"/>
      <c r="F110" s="9"/>
      <c r="G110" s="9"/>
      <c r="H110" s="10" t="n">
        <f aca="false">H109+D110-G110</f>
        <v>0</v>
      </c>
      <c r="I110" s="25"/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30313.35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89758</v>
      </c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30313.35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89758</v>
      </c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30313.35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89758</v>
      </c>
    </row>
    <row r="115" customFormat="false" ht="15" hidden="false" customHeight="false" outlineLevel="0" collapsed="false">
      <c r="S115" s="0" t="s">
        <v>112</v>
      </c>
      <c r="T115" s="22" t="n">
        <v>112433.35</v>
      </c>
      <c r="AE115" s="0" t="s">
        <v>112</v>
      </c>
      <c r="AF115" s="23" t="n">
        <v>52649</v>
      </c>
    </row>
    <row r="116" customFormat="false" ht="15" hidden="false" customHeight="false" outlineLevel="0" collapsed="false">
      <c r="D116" s="6" t="n">
        <f aca="false">SUM(D3:D112)</f>
        <v>0</v>
      </c>
      <c r="E116" s="6" t="n">
        <f aca="false">SUM(E3:E112)</f>
        <v>0</v>
      </c>
      <c r="F116" s="6" t="n">
        <f aca="false">SUM(F3:F112)</f>
        <v>0</v>
      </c>
      <c r="G116" s="6" t="n">
        <f aca="false">SUM(G3:G112)</f>
        <v>0</v>
      </c>
      <c r="H116" s="6" t="n">
        <f aca="false">SUM(H3:H112)</f>
        <v>0</v>
      </c>
      <c r="I116" s="6" t="n">
        <f aca="false">SUM(I3:I112)</f>
        <v>0</v>
      </c>
      <c r="J116" s="6" t="n">
        <f aca="false">SUM(J3:J112)</f>
        <v>2000</v>
      </c>
      <c r="K116" s="6" t="n">
        <f aca="false">SUM(K3:K112)</f>
        <v>0</v>
      </c>
      <c r="L116" s="6" t="n">
        <f aca="false">SUM(L3:L112)</f>
        <v>1300</v>
      </c>
      <c r="M116" s="6" t="n">
        <f aca="false">SUM(M3:M112)</f>
        <v>53580</v>
      </c>
      <c r="N116" s="6" t="n">
        <f aca="false">SUM(N3:N112)</f>
        <v>0</v>
      </c>
      <c r="O116" s="6" t="n">
        <f aca="false">SUM(O3:O112)</f>
        <v>0</v>
      </c>
      <c r="P116" s="6" t="n">
        <f aca="false">SUM(P3:P112)</f>
        <v>-135000</v>
      </c>
      <c r="Q116" s="6" t="n">
        <f aca="false">SUM(Q3:Q112)</f>
        <v>0</v>
      </c>
      <c r="R116" s="6" t="n">
        <f aca="false">SUM(R3:R112)</f>
        <v>0</v>
      </c>
      <c r="S116" s="6" t="n">
        <f aca="false">SUM(S3:S112)</f>
        <v>0</v>
      </c>
      <c r="T116" s="6" t="n">
        <f aca="false">I116-J116-K116+L116+M116-N116-O116+P116+Q116+T115+R116-S116</f>
        <v>30313.35</v>
      </c>
      <c r="U116" s="6" t="n">
        <f aca="false">SUM(U3:U112)</f>
        <v>0</v>
      </c>
      <c r="V116" s="6" t="n">
        <f aca="false">SUM(V3:V112)</f>
        <v>170000</v>
      </c>
      <c r="W116" s="6" t="n">
        <f aca="false">SUM(W3:W112)</f>
        <v>0</v>
      </c>
      <c r="X116" s="6" t="n">
        <f aca="false">SUM(X3:X112)</f>
        <v>1789</v>
      </c>
      <c r="Y116" s="6" t="n">
        <f aca="false">SUM(Y3:Y112)</f>
        <v>104840</v>
      </c>
      <c r="Z116" s="6" t="n">
        <f aca="false">SUM(Z3:Z112)</f>
        <v>0</v>
      </c>
      <c r="AA116" s="6" t="n">
        <f aca="false">SUM(AA3:AA112)</f>
        <v>0</v>
      </c>
      <c r="AB116" s="6" t="n">
        <f aca="false">SUM(AB3:AB112)</f>
        <v>135000</v>
      </c>
      <c r="AC116" s="6" t="n">
        <f aca="false">SUM(AC3:AC112)</f>
        <v>0</v>
      </c>
      <c r="AD116" s="6" t="n">
        <f aca="false">SUM(AD3:AD112)</f>
        <v>300480</v>
      </c>
      <c r="AE116" s="6" t="n">
        <f aca="false">SUM(AE3:AE112)</f>
        <v>335000</v>
      </c>
      <c r="AF116" s="6" t="n">
        <f aca="false">U116-V116-W116+X116+Y116-Z116-AA116+AB116+AC116+AF115+AD116-AE116</f>
        <v>89758</v>
      </c>
    </row>
    <row r="117" customFormat="false" ht="44.85" hidden="false" customHeight="false" outlineLevel="0" collapsed="false">
      <c r="B117" s="2" t="s">
        <v>0</v>
      </c>
      <c r="C117" s="3" t="s">
        <v>1</v>
      </c>
      <c r="D117" s="3" t="s">
        <v>2</v>
      </c>
      <c r="E117" s="3" t="s">
        <v>3</v>
      </c>
      <c r="F117" s="3" t="s">
        <v>4</v>
      </c>
      <c r="G117" s="3" t="s">
        <v>5</v>
      </c>
      <c r="H117" s="3" t="s">
        <v>6</v>
      </c>
      <c r="I117" s="3" t="s">
        <v>7</v>
      </c>
      <c r="J117" s="3" t="s">
        <v>8</v>
      </c>
      <c r="K117" s="3" t="s">
        <v>9</v>
      </c>
      <c r="L117" s="3" t="s">
        <v>10</v>
      </c>
      <c r="M117" s="3" t="s">
        <v>11</v>
      </c>
      <c r="N117" s="3" t="s">
        <v>12</v>
      </c>
      <c r="O117" s="3" t="s">
        <v>13</v>
      </c>
      <c r="P117" s="3" t="s">
        <v>14</v>
      </c>
      <c r="Q117" s="3" t="s">
        <v>15</v>
      </c>
      <c r="R117" s="3" t="s">
        <v>16</v>
      </c>
      <c r="S117" s="3" t="s">
        <v>17</v>
      </c>
      <c r="T117" s="3" t="s">
        <v>18</v>
      </c>
      <c r="U117" s="3" t="s">
        <v>19</v>
      </c>
      <c r="V117" s="3" t="s">
        <v>20</v>
      </c>
      <c r="W117" s="3" t="s">
        <v>21</v>
      </c>
      <c r="X117" s="3" t="s">
        <v>22</v>
      </c>
      <c r="Y117" s="3" t="s">
        <v>23</v>
      </c>
      <c r="Z117" s="3" t="s">
        <v>24</v>
      </c>
      <c r="AA117" s="3" t="s">
        <v>25</v>
      </c>
      <c r="AB117" s="3" t="s">
        <v>26</v>
      </c>
      <c r="AC117" s="3" t="s">
        <v>27</v>
      </c>
      <c r="AD117" s="3" t="s">
        <v>16</v>
      </c>
      <c r="AE117" s="3" t="s">
        <v>28</v>
      </c>
      <c r="AF117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17"/>
  <sheetViews>
    <sheetView showFormulas="false" showGridLines="true" showRowColHeaders="true" showZeros="true" rightToLeft="false" tabSelected="false" showOutlineSymbols="true" defaultGridColor="true" view="normal" topLeftCell="A106" colorId="64" zoomScale="100" zoomScaleNormal="100" zoomScalePageLayoutView="100" workbookViewId="0">
      <selection pane="topLeft" activeCell="E2" activeCellId="0" sqref="E2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25.57"/>
    <col collapsed="false" customWidth="true" hidden="false" outlineLevel="0" max="15" min="4" style="0" width="8.86"/>
    <col collapsed="false" customWidth="true" hidden="false" outlineLevel="0" max="16" min="16" style="0" width="9.29"/>
    <col collapsed="false" customWidth="true" hidden="false" outlineLevel="0" max="19" min="17" style="0" width="8.86"/>
    <col collapsed="false" customWidth="true" hidden="false" outlineLevel="0" max="20" min="20" style="0" width="9.57"/>
    <col collapsed="false" customWidth="true" hidden="false" outlineLevel="0" max="22" min="22" style="0" width="9.57"/>
    <col collapsed="false" customWidth="true" hidden="false" outlineLevel="0" max="32" min="31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22" t="n">
        <v>55959.35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3" t="n">
        <v>109661</v>
      </c>
    </row>
    <row r="4" customFormat="false" ht="15" hidden="false" customHeight="false" outlineLevel="0" collapsed="false">
      <c r="B4" s="24" t="s">
        <v>1043</v>
      </c>
      <c r="C4" s="24" t="s">
        <v>34</v>
      </c>
      <c r="D4" s="9"/>
      <c r="E4" s="9"/>
      <c r="F4" s="9"/>
      <c r="G4" s="9"/>
      <c r="H4" s="10" t="n">
        <f aca="false">H3+D4-G4</f>
        <v>0</v>
      </c>
      <c r="I4" s="31" t="n">
        <v>0</v>
      </c>
      <c r="J4" s="31"/>
      <c r="K4" s="6"/>
      <c r="L4" s="6" t="n">
        <v>378</v>
      </c>
      <c r="M4" s="6"/>
      <c r="N4" s="6"/>
      <c r="O4" s="6"/>
      <c r="P4" s="6"/>
      <c r="Q4" s="6"/>
      <c r="R4" s="6"/>
      <c r="S4" s="6"/>
      <c r="T4" s="6" t="n">
        <f aca="false">T3+(I4+L4+M4+P4+Q4+R4)-(J4+K4+N4+O4+S4)</f>
        <v>56337.35</v>
      </c>
      <c r="U4" s="31"/>
      <c r="V4" s="31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109661</v>
      </c>
    </row>
    <row r="5" customFormat="false" ht="15" hidden="false" customHeight="false" outlineLevel="0" collapsed="false">
      <c r="B5" s="24" t="s">
        <v>1044</v>
      </c>
      <c r="C5" s="24" t="s">
        <v>449</v>
      </c>
      <c r="D5" s="9"/>
      <c r="E5" s="9"/>
      <c r="F5" s="9"/>
      <c r="G5" s="9"/>
      <c r="H5" s="10" t="n">
        <f aca="false">H4+D5-G5</f>
        <v>0</v>
      </c>
      <c r="I5" s="31"/>
      <c r="J5" s="31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56337.35</v>
      </c>
      <c r="U5" s="28" t="n">
        <v>50000</v>
      </c>
      <c r="V5" s="31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159661</v>
      </c>
    </row>
    <row r="6" customFormat="false" ht="15" hidden="false" customHeight="false" outlineLevel="0" collapsed="false">
      <c r="B6" s="24" t="s">
        <v>1044</v>
      </c>
      <c r="C6" s="24" t="s">
        <v>1045</v>
      </c>
      <c r="D6" s="9"/>
      <c r="E6" s="9"/>
      <c r="F6" s="9"/>
      <c r="G6" s="9"/>
      <c r="H6" s="10" t="n">
        <f aca="false">H5+D6-G6</f>
        <v>0</v>
      </c>
      <c r="I6" s="31"/>
      <c r="J6" s="31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56337.35</v>
      </c>
      <c r="U6" s="28" t="n">
        <v>50000</v>
      </c>
      <c r="V6" s="31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209661</v>
      </c>
    </row>
    <row r="7" customFormat="false" ht="15" hidden="false" customHeight="false" outlineLevel="0" collapsed="false">
      <c r="B7" s="24" t="s">
        <v>1044</v>
      </c>
      <c r="C7" s="24" t="s">
        <v>1046</v>
      </c>
      <c r="D7" s="9"/>
      <c r="E7" s="9"/>
      <c r="F7" s="9"/>
      <c r="G7" s="9"/>
      <c r="H7" s="10" t="n">
        <f aca="false">H6+D7-G7</f>
        <v>0</v>
      </c>
      <c r="I7" s="31"/>
      <c r="J7" s="31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56337.35</v>
      </c>
      <c r="U7" s="28" t="n">
        <v>50000</v>
      </c>
      <c r="V7" s="31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259661</v>
      </c>
    </row>
    <row r="8" customFormat="false" ht="15" hidden="false" customHeight="false" outlineLevel="0" collapsed="false">
      <c r="B8" s="24" t="s">
        <v>1044</v>
      </c>
      <c r="C8" s="24" t="s">
        <v>1047</v>
      </c>
      <c r="D8" s="9"/>
      <c r="E8" s="9"/>
      <c r="F8" s="9"/>
      <c r="G8" s="9"/>
      <c r="H8" s="10" t="n">
        <f aca="false">H7+D8-G8</f>
        <v>0</v>
      </c>
      <c r="I8" s="31"/>
      <c r="J8" s="31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56337.35</v>
      </c>
      <c r="U8" s="28" t="n">
        <v>50000</v>
      </c>
      <c r="V8" s="31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309661</v>
      </c>
    </row>
    <row r="9" customFormat="false" ht="15" hidden="false" customHeight="false" outlineLevel="0" collapsed="false">
      <c r="B9" s="29" t="s">
        <v>1048</v>
      </c>
      <c r="C9" s="30" t="s">
        <v>449</v>
      </c>
      <c r="D9" s="9"/>
      <c r="E9" s="9"/>
      <c r="F9" s="9"/>
      <c r="G9" s="9"/>
      <c r="H9" s="10" t="n">
        <f aca="false">H8+D9-G9</f>
        <v>0</v>
      </c>
      <c r="I9" s="25" t="n">
        <v>0</v>
      </c>
      <c r="J9" s="21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56337.35</v>
      </c>
      <c r="U9" s="21" t="n">
        <v>25000</v>
      </c>
      <c r="V9" s="26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334661</v>
      </c>
    </row>
    <row r="10" customFormat="false" ht="15" hidden="false" customHeight="false" outlineLevel="0" collapsed="false">
      <c r="B10" s="24" t="s">
        <v>1049</v>
      </c>
      <c r="C10" s="24" t="s">
        <v>944</v>
      </c>
      <c r="D10" s="9"/>
      <c r="E10" s="9"/>
      <c r="F10" s="9"/>
      <c r="G10" s="9"/>
      <c r="H10" s="10" t="n">
        <f aca="false">H9+D10-G10</f>
        <v>0</v>
      </c>
      <c r="I10" s="25" t="n">
        <v>0</v>
      </c>
      <c r="J10" s="21"/>
      <c r="K10" s="6"/>
      <c r="L10" s="6"/>
      <c r="M10" s="6" t="n">
        <v>785</v>
      </c>
      <c r="N10" s="6"/>
      <c r="O10" s="6"/>
      <c r="P10" s="6"/>
      <c r="Q10" s="6"/>
      <c r="R10" s="6"/>
      <c r="S10" s="6"/>
      <c r="T10" s="6" t="n">
        <f aca="false">T9+(I10+L10+M10+P10+Q10+R10)-(J10+K10+N10+O10+S10)</f>
        <v>57122.35</v>
      </c>
      <c r="U10" s="21"/>
      <c r="V10" s="26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334661</v>
      </c>
    </row>
    <row r="11" customFormat="false" ht="15" hidden="false" customHeight="false" outlineLevel="0" collapsed="false">
      <c r="B11" s="24" t="s">
        <v>1050</v>
      </c>
      <c r="C11" s="24" t="s">
        <v>944</v>
      </c>
      <c r="D11" s="9"/>
      <c r="E11" s="9"/>
      <c r="F11" s="9"/>
      <c r="G11" s="9"/>
      <c r="H11" s="10" t="n">
        <f aca="false">H10+D11-G11</f>
        <v>0</v>
      </c>
      <c r="I11" s="25"/>
      <c r="J11" s="21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57122.35</v>
      </c>
      <c r="U11" s="21" t="n">
        <v>0</v>
      </c>
      <c r="V11" s="26"/>
      <c r="W11" s="6"/>
      <c r="X11" s="6" t="n">
        <v>0</v>
      </c>
      <c r="Y11" s="6" t="n">
        <v>13158</v>
      </c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347819</v>
      </c>
    </row>
    <row r="12" customFormat="false" ht="15" hidden="false" customHeight="false" outlineLevel="0" collapsed="false">
      <c r="B12" s="24" t="s">
        <v>1051</v>
      </c>
      <c r="C12" s="24" t="s">
        <v>1052</v>
      </c>
      <c r="D12" s="9"/>
      <c r="E12" s="9"/>
      <c r="F12" s="9"/>
      <c r="G12" s="9"/>
      <c r="H12" s="10" t="n">
        <f aca="false">H11+D12-G12</f>
        <v>0</v>
      </c>
      <c r="I12" s="25"/>
      <c r="J12" s="21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57122.35</v>
      </c>
      <c r="U12" s="21"/>
      <c r="V12" s="26" t="n">
        <v>10000</v>
      </c>
      <c r="W12" s="6" t="n">
        <v>6</v>
      </c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337813</v>
      </c>
    </row>
    <row r="13" customFormat="false" ht="15" hidden="false" customHeight="false" outlineLevel="0" collapsed="false">
      <c r="B13" s="24" t="s">
        <v>1051</v>
      </c>
      <c r="C13" s="24" t="s">
        <v>1053</v>
      </c>
      <c r="D13" s="9"/>
      <c r="E13" s="9"/>
      <c r="F13" s="9"/>
      <c r="G13" s="9"/>
      <c r="H13" s="10" t="n">
        <f aca="false">H12+D13-G13</f>
        <v>0</v>
      </c>
      <c r="I13" s="25"/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57122.35</v>
      </c>
      <c r="U13" s="21"/>
      <c r="V13" s="26" t="n">
        <v>10000</v>
      </c>
      <c r="W13" s="6" t="n">
        <v>6</v>
      </c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327807</v>
      </c>
    </row>
    <row r="14" customFormat="false" ht="15" hidden="false" customHeight="false" outlineLevel="0" collapsed="false">
      <c r="B14" s="24" t="s">
        <v>1051</v>
      </c>
      <c r="C14" s="24" t="s">
        <v>878</v>
      </c>
      <c r="D14" s="9"/>
      <c r="E14" s="9"/>
      <c r="F14" s="9"/>
      <c r="G14" s="9"/>
      <c r="H14" s="10" t="n">
        <f aca="false">H13+D14-G14</f>
        <v>0</v>
      </c>
      <c r="I14" s="25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57122.35</v>
      </c>
      <c r="U14" s="21"/>
      <c r="V14" s="26" t="n">
        <v>25000</v>
      </c>
      <c r="W14" s="6" t="n">
        <v>6</v>
      </c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302801</v>
      </c>
    </row>
    <row r="15" customFormat="false" ht="15" hidden="false" customHeight="false" outlineLevel="0" collapsed="false">
      <c r="B15" s="24" t="s">
        <v>1054</v>
      </c>
      <c r="C15" s="24" t="s">
        <v>1055</v>
      </c>
      <c r="D15" s="9"/>
      <c r="E15" s="9"/>
      <c r="F15" s="9"/>
      <c r="G15" s="9"/>
      <c r="H15" s="10" t="n">
        <f aca="false">H14+D15-G15</f>
        <v>0</v>
      </c>
      <c r="I15" s="25"/>
      <c r="J15" s="21" t="n">
        <v>2000</v>
      </c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55122.35</v>
      </c>
      <c r="U15" s="21"/>
      <c r="V15" s="2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302801</v>
      </c>
    </row>
    <row r="16" customFormat="false" ht="15" hidden="false" customHeight="false" outlineLevel="0" collapsed="false">
      <c r="B16" s="24" t="s">
        <v>1056</v>
      </c>
      <c r="C16" s="24" t="s">
        <v>944</v>
      </c>
      <c r="D16" s="9"/>
      <c r="E16" s="9"/>
      <c r="F16" s="9"/>
      <c r="G16" s="9"/>
      <c r="H16" s="10" t="n">
        <f aca="false">H15+D16-G16</f>
        <v>0</v>
      </c>
      <c r="I16" s="25" t="n">
        <v>0</v>
      </c>
      <c r="J16" s="21"/>
      <c r="K16" s="6"/>
      <c r="L16" s="6"/>
      <c r="M16" s="6" t="n">
        <v>785</v>
      </c>
      <c r="N16" s="6"/>
      <c r="O16" s="6"/>
      <c r="P16" s="6"/>
      <c r="Q16" s="6"/>
      <c r="R16" s="6"/>
      <c r="S16" s="6"/>
      <c r="T16" s="6" t="n">
        <f aca="false">T15+(I16+L16+M16+P16+Q16+R16)-(J16+K16+N16+O16+S16)</f>
        <v>55907.35</v>
      </c>
      <c r="U16" s="21"/>
      <c r="V16" s="26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302801</v>
      </c>
    </row>
    <row r="17" customFormat="false" ht="15" hidden="false" customHeight="false" outlineLevel="0" collapsed="false">
      <c r="B17" s="24" t="s">
        <v>1056</v>
      </c>
      <c r="C17" s="24" t="s">
        <v>1057</v>
      </c>
      <c r="D17" s="9"/>
      <c r="E17" s="9"/>
      <c r="F17" s="9"/>
      <c r="G17" s="9"/>
      <c r="H17" s="10" t="n">
        <f aca="false">H16+D17-G17</f>
        <v>0</v>
      </c>
      <c r="I17" s="25"/>
      <c r="J17" s="21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55907.35</v>
      </c>
      <c r="U17" s="21"/>
      <c r="V17" s="26" t="n">
        <v>10000</v>
      </c>
      <c r="W17" s="6" t="n">
        <v>6</v>
      </c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292795</v>
      </c>
    </row>
    <row r="18" customFormat="false" ht="15" hidden="false" customHeight="false" outlineLevel="0" collapsed="false">
      <c r="B18" s="24" t="s">
        <v>1058</v>
      </c>
      <c r="C18" s="24" t="s">
        <v>480</v>
      </c>
      <c r="D18" s="9"/>
      <c r="E18" s="9"/>
      <c r="F18" s="9"/>
      <c r="G18" s="9"/>
      <c r="H18" s="10" t="n">
        <f aca="false">H17+D18-G18</f>
        <v>0</v>
      </c>
      <c r="I18" s="25"/>
      <c r="J18" s="21" t="n">
        <v>4000</v>
      </c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51907.35</v>
      </c>
      <c r="U18" s="21"/>
      <c r="V18" s="2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292795</v>
      </c>
    </row>
    <row r="19" customFormat="false" ht="15" hidden="false" customHeight="false" outlineLevel="0" collapsed="false">
      <c r="B19" s="24" t="s">
        <v>1059</v>
      </c>
      <c r="C19" s="24" t="s">
        <v>1060</v>
      </c>
      <c r="D19" s="9"/>
      <c r="E19" s="9"/>
      <c r="F19" s="9"/>
      <c r="G19" s="9"/>
      <c r="H19" s="10" t="n">
        <f aca="false">H18+D19-G19</f>
        <v>0</v>
      </c>
      <c r="I19" s="25"/>
      <c r="J19" s="21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51907.35</v>
      </c>
      <c r="U19" s="21"/>
      <c r="V19" s="26" t="n">
        <v>25000</v>
      </c>
      <c r="W19" s="6" t="n">
        <v>6</v>
      </c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267789</v>
      </c>
    </row>
    <row r="20" customFormat="false" ht="15" hidden="false" customHeight="false" outlineLevel="0" collapsed="false">
      <c r="B20" s="24" t="s">
        <v>1061</v>
      </c>
      <c r="C20" s="24" t="s">
        <v>944</v>
      </c>
      <c r="D20" s="9"/>
      <c r="E20" s="9"/>
      <c r="F20" s="9"/>
      <c r="G20" s="9"/>
      <c r="H20" s="10" t="n">
        <f aca="false">H19+D20-G20</f>
        <v>0</v>
      </c>
      <c r="I20" s="25"/>
      <c r="J20" s="21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51907.35</v>
      </c>
      <c r="U20" s="21" t="n">
        <v>0</v>
      </c>
      <c r="V20" s="26"/>
      <c r="W20" s="6"/>
      <c r="X20" s="6" t="n">
        <v>0</v>
      </c>
      <c r="Y20" s="6" t="n">
        <v>3178</v>
      </c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270967</v>
      </c>
    </row>
    <row r="21" customFormat="false" ht="15" hidden="false" customHeight="false" outlineLevel="0" collapsed="false">
      <c r="B21" s="24" t="s">
        <v>1062</v>
      </c>
      <c r="C21" s="24" t="s">
        <v>70</v>
      </c>
      <c r="D21" s="9"/>
      <c r="E21" s="9"/>
      <c r="F21" s="9"/>
      <c r="G21" s="9"/>
      <c r="H21" s="10" t="n">
        <f aca="false">H20+D21-G21</f>
        <v>0</v>
      </c>
      <c r="I21" s="25"/>
      <c r="J21" s="21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51907.35</v>
      </c>
      <c r="U21" s="21"/>
      <c r="V21" s="26" t="n">
        <v>25000</v>
      </c>
      <c r="W21" s="6" t="n">
        <v>6</v>
      </c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245961</v>
      </c>
    </row>
    <row r="22" customFormat="false" ht="15" hidden="false" customHeight="false" outlineLevel="0" collapsed="false">
      <c r="B22" s="24" t="s">
        <v>1062</v>
      </c>
      <c r="C22" s="24" t="s">
        <v>1012</v>
      </c>
      <c r="D22" s="9"/>
      <c r="E22" s="9"/>
      <c r="F22" s="9"/>
      <c r="G22" s="9"/>
      <c r="H22" s="10" t="n">
        <f aca="false">H21+D22-G22</f>
        <v>0</v>
      </c>
      <c r="I22" s="25"/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51907.35</v>
      </c>
      <c r="U22" s="21"/>
      <c r="V22" s="26" t="n">
        <v>5000</v>
      </c>
      <c r="W22" s="6" t="n">
        <v>6</v>
      </c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240955</v>
      </c>
    </row>
    <row r="23" customFormat="false" ht="15" hidden="false" customHeight="false" outlineLevel="0" collapsed="false">
      <c r="B23" s="24" t="s">
        <v>1062</v>
      </c>
      <c r="C23" s="24" t="s">
        <v>905</v>
      </c>
      <c r="D23" s="9"/>
      <c r="E23" s="9"/>
      <c r="F23" s="9"/>
      <c r="G23" s="9"/>
      <c r="H23" s="10" t="n">
        <f aca="false">H22+D23-G23</f>
        <v>0</v>
      </c>
      <c r="I23" s="25"/>
      <c r="J23" s="21"/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51907.35</v>
      </c>
      <c r="U23" s="21"/>
      <c r="V23" s="26" t="n">
        <v>25000</v>
      </c>
      <c r="W23" s="6" t="n">
        <v>6</v>
      </c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215949</v>
      </c>
    </row>
    <row r="24" customFormat="false" ht="15" hidden="false" customHeight="false" outlineLevel="0" collapsed="false">
      <c r="B24" s="24" t="s">
        <v>1063</v>
      </c>
      <c r="C24" s="24" t="s">
        <v>305</v>
      </c>
      <c r="D24" s="9"/>
      <c r="E24" s="9"/>
      <c r="F24" s="9"/>
      <c r="G24" s="9"/>
      <c r="H24" s="10" t="n">
        <f aca="false">H23+D24-G24</f>
        <v>0</v>
      </c>
      <c r="I24" s="25"/>
      <c r="J24" s="21"/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51907.35</v>
      </c>
      <c r="U24" s="21"/>
      <c r="V24" s="26" t="n">
        <v>13000</v>
      </c>
      <c r="W24" s="6" t="n">
        <v>6</v>
      </c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202943</v>
      </c>
    </row>
    <row r="25" customFormat="false" ht="15" hidden="false" customHeight="false" outlineLevel="0" collapsed="false">
      <c r="B25" s="24" t="s">
        <v>1063</v>
      </c>
      <c r="C25" s="24" t="s">
        <v>905</v>
      </c>
      <c r="D25" s="9"/>
      <c r="E25" s="9"/>
      <c r="F25" s="9"/>
      <c r="G25" s="9"/>
      <c r="H25" s="10" t="n">
        <f aca="false">H24+D25-G25</f>
        <v>0</v>
      </c>
      <c r="I25" s="25"/>
      <c r="J25" s="21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51907.35</v>
      </c>
      <c r="U25" s="21"/>
      <c r="V25" s="26" t="n">
        <v>25000</v>
      </c>
      <c r="W25" s="6" t="n">
        <v>6</v>
      </c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177937</v>
      </c>
    </row>
    <row r="26" customFormat="false" ht="15" hidden="false" customHeight="false" outlineLevel="0" collapsed="false">
      <c r="B26" s="24" t="s">
        <v>1064</v>
      </c>
      <c r="C26" s="24" t="s">
        <v>1065</v>
      </c>
      <c r="D26" s="9"/>
      <c r="E26" s="9"/>
      <c r="F26" s="9"/>
      <c r="G26" s="9"/>
      <c r="H26" s="10" t="n">
        <f aca="false">H25+D26-G26</f>
        <v>0</v>
      </c>
      <c r="I26" s="25"/>
      <c r="J26" s="21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51907.35</v>
      </c>
      <c r="U26" s="21"/>
      <c r="V26" s="26" t="n">
        <v>1500</v>
      </c>
      <c r="W26" s="6" t="n">
        <v>6</v>
      </c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176431</v>
      </c>
    </row>
    <row r="27" customFormat="false" ht="15" hidden="false" customHeight="false" outlineLevel="0" collapsed="false">
      <c r="B27" s="24" t="s">
        <v>1064</v>
      </c>
      <c r="C27" s="24" t="s">
        <v>1009</v>
      </c>
      <c r="D27" s="9"/>
      <c r="E27" s="9"/>
      <c r="F27" s="9"/>
      <c r="G27" s="9"/>
      <c r="H27" s="10" t="n">
        <f aca="false">H26+D27-G27</f>
        <v>0</v>
      </c>
      <c r="I27" s="25"/>
      <c r="J27" s="21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51907.35</v>
      </c>
      <c r="U27" s="21"/>
      <c r="V27" s="26" t="n">
        <v>1500</v>
      </c>
      <c r="W27" s="6" t="n">
        <v>6</v>
      </c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174925</v>
      </c>
    </row>
    <row r="28" customFormat="false" ht="15" hidden="false" customHeight="false" outlineLevel="0" collapsed="false">
      <c r="B28" s="24" t="s">
        <v>1064</v>
      </c>
      <c r="C28" s="24" t="s">
        <v>1066</v>
      </c>
      <c r="D28" s="9"/>
      <c r="E28" s="9"/>
      <c r="F28" s="9"/>
      <c r="G28" s="9"/>
      <c r="H28" s="10" t="n">
        <f aca="false">H27+D28-G28</f>
        <v>0</v>
      </c>
      <c r="I28" s="25"/>
      <c r="J28" s="21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51907.35</v>
      </c>
      <c r="U28" s="21"/>
      <c r="V28" s="26" t="n">
        <v>1500</v>
      </c>
      <c r="W28" s="6" t="n">
        <v>6</v>
      </c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173419</v>
      </c>
    </row>
    <row r="29" customFormat="false" ht="15" hidden="false" customHeight="false" outlineLevel="0" collapsed="false">
      <c r="B29" s="24" t="s">
        <v>1067</v>
      </c>
      <c r="C29" s="24" t="s">
        <v>944</v>
      </c>
      <c r="D29" s="9"/>
      <c r="E29" s="9"/>
      <c r="F29" s="9"/>
      <c r="G29" s="9"/>
      <c r="H29" s="10" t="n">
        <f aca="false">H28+D29-G29</f>
        <v>0</v>
      </c>
      <c r="I29" s="25"/>
      <c r="J29" s="21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51907.35</v>
      </c>
      <c r="U29" s="21" t="n">
        <v>0</v>
      </c>
      <c r="V29" s="26"/>
      <c r="W29" s="6"/>
      <c r="X29" s="6"/>
      <c r="Y29" s="6" t="n">
        <v>6445</v>
      </c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179864</v>
      </c>
    </row>
    <row r="30" customFormat="false" ht="15" hidden="false" customHeight="false" outlineLevel="0" collapsed="false">
      <c r="B30" s="24" t="s">
        <v>1068</v>
      </c>
      <c r="C30" s="24" t="s">
        <v>944</v>
      </c>
      <c r="D30" s="9"/>
      <c r="E30" s="9"/>
      <c r="F30" s="9"/>
      <c r="G30" s="9"/>
      <c r="H30" s="10" t="n">
        <f aca="false">H29+D30-G30</f>
        <v>0</v>
      </c>
      <c r="I30" s="25" t="n">
        <v>0</v>
      </c>
      <c r="J30" s="21"/>
      <c r="K30" s="6"/>
      <c r="L30" s="6"/>
      <c r="M30" s="6" t="n">
        <v>11163</v>
      </c>
      <c r="N30" s="6"/>
      <c r="O30" s="6"/>
      <c r="P30" s="6"/>
      <c r="Q30" s="6"/>
      <c r="R30" s="6"/>
      <c r="S30" s="6"/>
      <c r="T30" s="6" t="n">
        <f aca="false">T29+(I30+L30+M30+P30+Q30+R30)-(J30+K30+N30+O30+S30)</f>
        <v>63070.35</v>
      </c>
      <c r="U30" s="21"/>
      <c r="V30" s="26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179864</v>
      </c>
    </row>
    <row r="31" customFormat="false" ht="15" hidden="false" customHeight="false" outlineLevel="0" collapsed="false">
      <c r="B31" s="24" t="s">
        <v>1068</v>
      </c>
      <c r="C31" s="24" t="s">
        <v>944</v>
      </c>
      <c r="D31" s="9"/>
      <c r="E31" s="9"/>
      <c r="F31" s="9"/>
      <c r="G31" s="9"/>
      <c r="H31" s="10" t="n">
        <f aca="false">H30+D31-G31</f>
        <v>0</v>
      </c>
      <c r="I31" s="25" t="n">
        <v>0</v>
      </c>
      <c r="J31" s="21"/>
      <c r="K31" s="6"/>
      <c r="L31" s="6"/>
      <c r="M31" s="6" t="n">
        <v>785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63855.35</v>
      </c>
      <c r="U31" s="21"/>
      <c r="V31" s="2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179864</v>
      </c>
    </row>
    <row r="32" customFormat="false" ht="15" hidden="false" customHeight="false" outlineLevel="0" collapsed="false">
      <c r="B32" s="24" t="s">
        <v>1069</v>
      </c>
      <c r="C32" s="24" t="s">
        <v>1070</v>
      </c>
      <c r="D32" s="9"/>
      <c r="E32" s="9"/>
      <c r="F32" s="9"/>
      <c r="G32" s="9"/>
      <c r="H32" s="10" t="n">
        <f aca="false">H31+D32-G32</f>
        <v>0</v>
      </c>
      <c r="I32" s="25"/>
      <c r="J32" s="21" t="n">
        <v>0</v>
      </c>
      <c r="K32" s="6"/>
      <c r="L32" s="6"/>
      <c r="M32" s="6"/>
      <c r="N32" s="6"/>
      <c r="O32" s="6"/>
      <c r="P32" s="6" t="n">
        <v>-60000</v>
      </c>
      <c r="Q32" s="6"/>
      <c r="R32" s="6"/>
      <c r="S32" s="6"/>
      <c r="T32" s="6" t="n">
        <f aca="false">T31+(I32+L32+M32+P32+Q32+R32)-(J32+K32+N32+O32+S32)</f>
        <v>3855.35</v>
      </c>
      <c r="U32" s="21" t="n">
        <v>0</v>
      </c>
      <c r="V32" s="26"/>
      <c r="W32" s="6"/>
      <c r="X32" s="6"/>
      <c r="Y32" s="6"/>
      <c r="Z32" s="6"/>
      <c r="AA32" s="6"/>
      <c r="AB32" s="6" t="n">
        <v>60000</v>
      </c>
      <c r="AC32" s="6"/>
      <c r="AD32" s="6"/>
      <c r="AE32" s="6"/>
      <c r="AF32" s="6" t="n">
        <f aca="false">AF31+(U32+X32+Y32+AB32+AC32+AD32)-(V32+W32+Z32+AA32+AE32)</f>
        <v>239864</v>
      </c>
    </row>
    <row r="33" customFormat="false" ht="15" hidden="false" customHeight="false" outlineLevel="0" collapsed="false">
      <c r="B33" s="24" t="s">
        <v>1069</v>
      </c>
      <c r="C33" s="24" t="s">
        <v>1071</v>
      </c>
      <c r="D33" s="9"/>
      <c r="E33" s="9"/>
      <c r="F33" s="9"/>
      <c r="G33" s="9"/>
      <c r="H33" s="10" t="n">
        <f aca="false">H32+D33-G33</f>
        <v>0</v>
      </c>
      <c r="I33" s="25"/>
      <c r="J33" s="21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3855.35</v>
      </c>
      <c r="U33" s="21"/>
      <c r="V33" s="26" t="n">
        <v>25000</v>
      </c>
      <c r="W33" s="6" t="n">
        <v>6</v>
      </c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214858</v>
      </c>
    </row>
    <row r="34" customFormat="false" ht="15" hidden="false" customHeight="false" outlineLevel="0" collapsed="false">
      <c r="B34" s="24" t="s">
        <v>1072</v>
      </c>
      <c r="C34" s="24" t="s">
        <v>75</v>
      </c>
      <c r="D34" s="9"/>
      <c r="E34" s="9"/>
      <c r="F34" s="9"/>
      <c r="G34" s="9"/>
      <c r="H34" s="10" t="n">
        <f aca="false">H33+D34-G34</f>
        <v>0</v>
      </c>
      <c r="I34" s="25"/>
      <c r="J34" s="21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3855.35</v>
      </c>
      <c r="U34" s="21"/>
      <c r="V34" s="26" t="n">
        <v>0</v>
      </c>
      <c r="W34" s="6"/>
      <c r="X34" s="6"/>
      <c r="Y34" s="6"/>
      <c r="Z34" s="6"/>
      <c r="AA34" s="6"/>
      <c r="AB34" s="6"/>
      <c r="AC34" s="6"/>
      <c r="AD34" s="6"/>
      <c r="AE34" s="6" t="n">
        <v>200000</v>
      </c>
      <c r="AF34" s="6" t="n">
        <f aca="false">AF33+(U34+X34+Y34+AB34+AC34+AD34)-(V34+W34+Z34+AA34+AE34)</f>
        <v>14858</v>
      </c>
    </row>
    <row r="35" customFormat="false" ht="15" hidden="false" customHeight="false" outlineLevel="0" collapsed="false">
      <c r="B35" s="24" t="s">
        <v>1072</v>
      </c>
      <c r="C35" s="24" t="s">
        <v>1073</v>
      </c>
      <c r="D35" s="9"/>
      <c r="E35" s="9"/>
      <c r="F35" s="9"/>
      <c r="G35" s="9"/>
      <c r="H35" s="10" t="n">
        <f aca="false">H34+D35-G35</f>
        <v>0</v>
      </c>
      <c r="I35" s="25"/>
      <c r="J35" s="21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3855.35</v>
      </c>
      <c r="U35" s="21"/>
      <c r="V35" s="26" t="n">
        <v>13500</v>
      </c>
      <c r="W35" s="6" t="n">
        <v>6</v>
      </c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1352</v>
      </c>
    </row>
    <row r="36" customFormat="false" ht="15" hidden="false" customHeight="false" outlineLevel="0" collapsed="false">
      <c r="B36" s="24" t="s">
        <v>1074</v>
      </c>
      <c r="C36" s="24" t="s">
        <v>944</v>
      </c>
      <c r="D36" s="9"/>
      <c r="E36" s="9"/>
      <c r="F36" s="9"/>
      <c r="G36" s="9"/>
      <c r="H36" s="10" t="n">
        <f aca="false">H35+D36-G36</f>
        <v>0</v>
      </c>
      <c r="I36" s="25" t="n">
        <v>0</v>
      </c>
      <c r="J36" s="21"/>
      <c r="K36" s="6"/>
      <c r="L36" s="6"/>
      <c r="M36" s="6" t="n">
        <v>684</v>
      </c>
      <c r="N36" s="6"/>
      <c r="O36" s="6"/>
      <c r="P36" s="6"/>
      <c r="Q36" s="6"/>
      <c r="R36" s="6"/>
      <c r="S36" s="6"/>
      <c r="T36" s="6" t="n">
        <f aca="false">T35+(I36+L36+M36+P36+Q36+R36)-(J36+K36+N36+O36+S36)</f>
        <v>4539.35</v>
      </c>
      <c r="U36" s="21"/>
      <c r="V36" s="2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1352</v>
      </c>
    </row>
    <row r="37" customFormat="false" ht="15" hidden="false" customHeight="false" outlineLevel="0" collapsed="false">
      <c r="B37" s="24" t="s">
        <v>1075</v>
      </c>
      <c r="C37" s="24" t="s">
        <v>944</v>
      </c>
      <c r="D37" s="9"/>
      <c r="E37" s="9"/>
      <c r="F37" s="9"/>
      <c r="G37" s="9"/>
      <c r="H37" s="10" t="n">
        <f aca="false">H36+D37-G37</f>
        <v>0</v>
      </c>
      <c r="I37" s="25"/>
      <c r="J37" s="21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4539.35</v>
      </c>
      <c r="U37" s="21" t="n">
        <v>0</v>
      </c>
      <c r="V37" s="26"/>
      <c r="W37" s="6"/>
      <c r="X37" s="6"/>
      <c r="Y37" s="6" t="n">
        <v>3567</v>
      </c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4919</v>
      </c>
    </row>
    <row r="38" customFormat="false" ht="15" hidden="false" customHeight="false" outlineLevel="0" collapsed="false">
      <c r="B38" s="24" t="s">
        <v>1076</v>
      </c>
      <c r="C38" s="24" t="s">
        <v>449</v>
      </c>
      <c r="D38" s="9"/>
      <c r="E38" s="9"/>
      <c r="F38" s="9"/>
      <c r="G38" s="9"/>
      <c r="H38" s="10" t="n">
        <f aca="false">H37+D38-G38</f>
        <v>0</v>
      </c>
      <c r="I38" s="25"/>
      <c r="J38" s="21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4539.35</v>
      </c>
      <c r="U38" s="21" t="n">
        <v>5000</v>
      </c>
      <c r="V38" s="2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9919</v>
      </c>
    </row>
    <row r="39" customFormat="false" ht="15" hidden="false" customHeight="false" outlineLevel="0" collapsed="false">
      <c r="B39" s="24" t="s">
        <v>1076</v>
      </c>
      <c r="C39" s="24" t="s">
        <v>1077</v>
      </c>
      <c r="D39" s="9"/>
      <c r="E39" s="9"/>
      <c r="F39" s="9"/>
      <c r="G39" s="9"/>
      <c r="H39" s="10" t="n">
        <f aca="false">H38+D39-G39</f>
        <v>0</v>
      </c>
      <c r="I39" s="25"/>
      <c r="J39" s="21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4539.35</v>
      </c>
      <c r="U39" s="21"/>
      <c r="V39" s="26" t="n">
        <v>5500</v>
      </c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4419</v>
      </c>
    </row>
    <row r="40" customFormat="false" ht="15" hidden="false" customHeight="false" outlineLevel="0" collapsed="false">
      <c r="B40" s="24" t="s">
        <v>1076</v>
      </c>
      <c r="C40" s="24" t="s">
        <v>1077</v>
      </c>
      <c r="D40" s="9"/>
      <c r="E40" s="9"/>
      <c r="F40" s="9"/>
      <c r="G40" s="9"/>
      <c r="H40" s="10" t="n">
        <f aca="false">H39+D40-G40</f>
        <v>0</v>
      </c>
      <c r="I40" s="25"/>
      <c r="J40" s="21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4539.35</v>
      </c>
      <c r="U40" s="21"/>
      <c r="V40" s="26" t="n">
        <v>450</v>
      </c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3969</v>
      </c>
    </row>
    <row r="41" customFormat="false" ht="15" hidden="false" customHeight="false" outlineLevel="0" collapsed="false">
      <c r="B41" s="24" t="s">
        <v>1078</v>
      </c>
      <c r="C41" s="24" t="s">
        <v>944</v>
      </c>
      <c r="D41" s="9"/>
      <c r="E41" s="9"/>
      <c r="F41" s="9"/>
      <c r="G41" s="9"/>
      <c r="H41" s="10" t="n">
        <f aca="false">H40+D41-G41</f>
        <v>0</v>
      </c>
      <c r="I41" s="25"/>
      <c r="J41" s="21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4539.35</v>
      </c>
      <c r="U41" s="21" t="n">
        <v>0</v>
      </c>
      <c r="V41" s="26"/>
      <c r="W41" s="6"/>
      <c r="X41" s="6"/>
      <c r="Y41" s="6" t="n">
        <v>12487</v>
      </c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16456</v>
      </c>
    </row>
    <row r="42" customFormat="false" ht="15" hidden="false" customHeight="false" outlineLevel="0" collapsed="false">
      <c r="B42" s="24" t="s">
        <v>1079</v>
      </c>
      <c r="C42" s="24" t="s">
        <v>944</v>
      </c>
      <c r="D42" s="9"/>
      <c r="E42" s="9"/>
      <c r="F42" s="9"/>
      <c r="G42" s="9"/>
      <c r="H42" s="10" t="n">
        <f aca="false">H41+D42-G42</f>
        <v>0</v>
      </c>
      <c r="I42" s="25"/>
      <c r="J42" s="21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4539.35</v>
      </c>
      <c r="U42" s="21" t="n">
        <v>0</v>
      </c>
      <c r="V42" s="26"/>
      <c r="W42" s="6"/>
      <c r="X42" s="6"/>
      <c r="Y42" s="6" t="n">
        <v>3122</v>
      </c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19578</v>
      </c>
    </row>
    <row r="43" customFormat="false" ht="15" hidden="false" customHeight="false" outlineLevel="0" collapsed="false">
      <c r="B43" s="24" t="s">
        <v>1080</v>
      </c>
      <c r="C43" s="24" t="s">
        <v>944</v>
      </c>
      <c r="D43" s="9"/>
      <c r="E43" s="9"/>
      <c r="F43" s="9"/>
      <c r="G43" s="9"/>
      <c r="H43" s="10" t="n">
        <f aca="false">H42+D43-G43</f>
        <v>0</v>
      </c>
      <c r="I43" s="25" t="n">
        <v>0</v>
      </c>
      <c r="J43" s="21"/>
      <c r="K43" s="6"/>
      <c r="L43" s="6"/>
      <c r="M43" s="6" t="n">
        <v>11163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15702.35</v>
      </c>
      <c r="U43" s="21"/>
      <c r="V43" s="26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19578</v>
      </c>
    </row>
    <row r="44" customFormat="false" ht="15" hidden="false" customHeight="false" outlineLevel="0" collapsed="false">
      <c r="B44" s="24" t="s">
        <v>1081</v>
      </c>
      <c r="C44" s="24" t="s">
        <v>944</v>
      </c>
      <c r="D44" s="9"/>
      <c r="E44" s="9"/>
      <c r="F44" s="9"/>
      <c r="G44" s="9"/>
      <c r="H44" s="10" t="n">
        <f aca="false">H43+D44-G44</f>
        <v>0</v>
      </c>
      <c r="I44" s="25"/>
      <c r="J44" s="21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15702.35</v>
      </c>
      <c r="U44" s="21" t="n">
        <v>0</v>
      </c>
      <c r="V44" s="26"/>
      <c r="W44" s="6"/>
      <c r="X44" s="6"/>
      <c r="Y44" s="6" t="n">
        <v>6422</v>
      </c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26000</v>
      </c>
    </row>
    <row r="45" customFormat="false" ht="15" hidden="false" customHeight="false" outlineLevel="0" collapsed="false">
      <c r="B45" s="24" t="s">
        <v>1082</v>
      </c>
      <c r="C45" s="24" t="s">
        <v>1083</v>
      </c>
      <c r="D45" s="9"/>
      <c r="E45" s="9"/>
      <c r="F45" s="9"/>
      <c r="G45" s="9"/>
      <c r="H45" s="10" t="n">
        <f aca="false">H44+D45-G45</f>
        <v>0</v>
      </c>
      <c r="I45" s="25" t="n">
        <v>0</v>
      </c>
      <c r="J45" s="21"/>
      <c r="K45" s="6"/>
      <c r="L45" s="6" t="n">
        <v>608</v>
      </c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16310.35</v>
      </c>
      <c r="U45" s="21"/>
      <c r="V45" s="26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26000</v>
      </c>
    </row>
    <row r="46" customFormat="false" ht="15" hidden="false" customHeight="false" outlineLevel="0" collapsed="false">
      <c r="B46" s="24" t="s">
        <v>1084</v>
      </c>
      <c r="C46" s="24" t="s">
        <v>944</v>
      </c>
      <c r="D46" s="9"/>
      <c r="E46" s="9"/>
      <c r="F46" s="9"/>
      <c r="G46" s="9"/>
      <c r="H46" s="10" t="n">
        <f aca="false">H45+D46-G46</f>
        <v>0</v>
      </c>
      <c r="I46" s="25"/>
      <c r="J46" s="21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16310.35</v>
      </c>
      <c r="U46" s="21" t="n">
        <v>0</v>
      </c>
      <c r="V46" s="26"/>
      <c r="W46" s="6"/>
      <c r="X46" s="6"/>
      <c r="Y46" s="6" t="n">
        <v>4275</v>
      </c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30275</v>
      </c>
    </row>
    <row r="47" customFormat="false" ht="15" hidden="false" customHeight="false" outlineLevel="0" collapsed="false">
      <c r="B47" s="24" t="s">
        <v>1085</v>
      </c>
      <c r="C47" s="24" t="s">
        <v>944</v>
      </c>
      <c r="D47" s="9"/>
      <c r="E47" s="9"/>
      <c r="F47" s="9"/>
      <c r="G47" s="9"/>
      <c r="H47" s="10" t="n">
        <f aca="false">H46+D47-G47</f>
        <v>0</v>
      </c>
      <c r="I47" s="25"/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16310.35</v>
      </c>
      <c r="U47" s="21" t="n">
        <v>0</v>
      </c>
      <c r="V47" s="26"/>
      <c r="W47" s="6"/>
      <c r="X47" s="6"/>
      <c r="Y47" s="6" t="n">
        <v>12487</v>
      </c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42762</v>
      </c>
    </row>
    <row r="48" customFormat="false" ht="15" hidden="false" customHeight="false" outlineLevel="0" collapsed="false">
      <c r="B48" s="24" t="s">
        <v>1086</v>
      </c>
      <c r="C48" s="24" t="s">
        <v>1087</v>
      </c>
      <c r="D48" s="9"/>
      <c r="E48" s="9"/>
      <c r="F48" s="9"/>
      <c r="G48" s="9"/>
      <c r="H48" s="10" t="n">
        <f aca="false">H47+D48-G48</f>
        <v>0</v>
      </c>
      <c r="I48" s="25"/>
      <c r="J48" s="21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16310.35</v>
      </c>
      <c r="U48" s="21"/>
      <c r="V48" s="26" t="n">
        <v>1500</v>
      </c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41262</v>
      </c>
    </row>
    <row r="49" customFormat="false" ht="15" hidden="false" customHeight="false" outlineLevel="0" collapsed="false">
      <c r="B49" s="24" t="s">
        <v>1088</v>
      </c>
      <c r="C49" s="24" t="s">
        <v>944</v>
      </c>
      <c r="D49" s="9"/>
      <c r="E49" s="9"/>
      <c r="F49" s="9"/>
      <c r="G49" s="9"/>
      <c r="H49" s="10" t="n">
        <f aca="false">H48+D49-G49</f>
        <v>0</v>
      </c>
      <c r="I49" s="25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16310.35</v>
      </c>
      <c r="U49" s="21" t="n">
        <v>0</v>
      </c>
      <c r="V49" s="26"/>
      <c r="W49" s="6"/>
      <c r="X49" s="6"/>
      <c r="Y49" s="6" t="n">
        <v>3122</v>
      </c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44384</v>
      </c>
    </row>
    <row r="50" customFormat="false" ht="15" hidden="false" customHeight="false" outlineLevel="0" collapsed="false">
      <c r="B50" s="24" t="s">
        <v>1089</v>
      </c>
      <c r="C50" s="24" t="s">
        <v>944</v>
      </c>
      <c r="D50" s="9"/>
      <c r="E50" s="9"/>
      <c r="F50" s="9"/>
      <c r="G50" s="9"/>
      <c r="H50" s="10" t="n">
        <f aca="false">H49+D50-G50</f>
        <v>0</v>
      </c>
      <c r="I50" s="25"/>
      <c r="J50" s="21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16310.35</v>
      </c>
      <c r="U50" s="21" t="n">
        <v>0</v>
      </c>
      <c r="V50" s="26"/>
      <c r="W50" s="6"/>
      <c r="X50" s="6"/>
      <c r="Y50" s="6" t="n">
        <v>6422</v>
      </c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50806</v>
      </c>
    </row>
    <row r="51" customFormat="false" ht="15" hidden="false" customHeight="false" outlineLevel="0" collapsed="false">
      <c r="B51" s="24" t="s">
        <v>1090</v>
      </c>
      <c r="C51" s="24" t="s">
        <v>944</v>
      </c>
      <c r="D51" s="9"/>
      <c r="E51" s="9"/>
      <c r="F51" s="9"/>
      <c r="G51" s="9"/>
      <c r="H51" s="10" t="n">
        <f aca="false">H50+D51-G51</f>
        <v>0</v>
      </c>
      <c r="I51" s="25" t="n">
        <v>0</v>
      </c>
      <c r="J51" s="21"/>
      <c r="K51" s="6"/>
      <c r="L51" s="6"/>
      <c r="M51" s="6" t="n">
        <v>11163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27473.35</v>
      </c>
      <c r="U51" s="21"/>
      <c r="V51" s="2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50806</v>
      </c>
    </row>
    <row r="52" customFormat="false" ht="15" hidden="false" customHeight="false" outlineLevel="0" collapsed="false">
      <c r="B52" s="24" t="s">
        <v>1091</v>
      </c>
      <c r="C52" s="24" t="s">
        <v>944</v>
      </c>
      <c r="D52" s="9"/>
      <c r="E52" s="9"/>
      <c r="F52" s="9"/>
      <c r="G52" s="9"/>
      <c r="H52" s="10" t="n">
        <f aca="false">H51+D52-G52</f>
        <v>0</v>
      </c>
      <c r="I52" s="25"/>
      <c r="J52" s="21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27473.35</v>
      </c>
      <c r="U52" s="21" t="n">
        <v>0</v>
      </c>
      <c r="V52" s="26"/>
      <c r="W52" s="6"/>
      <c r="X52" s="6"/>
      <c r="Y52" s="6" t="n">
        <v>4275</v>
      </c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55081</v>
      </c>
    </row>
    <row r="53" customFormat="false" ht="15" hidden="false" customHeight="false" outlineLevel="0" collapsed="false">
      <c r="B53" s="24" t="s">
        <v>1092</v>
      </c>
      <c r="C53" s="24" t="s">
        <v>75</v>
      </c>
      <c r="D53" s="9"/>
      <c r="E53" s="9"/>
      <c r="F53" s="9"/>
      <c r="G53" s="9"/>
      <c r="H53" s="10" t="n">
        <f aca="false">H52+D53-G53</f>
        <v>0</v>
      </c>
      <c r="I53" s="25"/>
      <c r="J53" s="21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27473.35</v>
      </c>
      <c r="U53" s="21" t="n">
        <v>0</v>
      </c>
      <c r="V53" s="26" t="n">
        <v>0</v>
      </c>
      <c r="W53" s="6"/>
      <c r="X53" s="6"/>
      <c r="Y53" s="6"/>
      <c r="Z53" s="6"/>
      <c r="AA53" s="6"/>
      <c r="AB53" s="6"/>
      <c r="AC53" s="6"/>
      <c r="AD53" s="6"/>
      <c r="AE53" s="6" t="n">
        <v>50000</v>
      </c>
      <c r="AF53" s="6" t="n">
        <f aca="false">AF52+(U53+X53+Y53+AB53+AC53+AD53)-(V53+W53+Z53+AA53+AE53)</f>
        <v>5081</v>
      </c>
    </row>
    <row r="54" customFormat="false" ht="15" hidden="false" customHeight="false" outlineLevel="0" collapsed="false">
      <c r="B54" s="24" t="s">
        <v>1093</v>
      </c>
      <c r="C54" s="24" t="s">
        <v>34</v>
      </c>
      <c r="D54" s="9"/>
      <c r="E54" s="9"/>
      <c r="F54" s="9"/>
      <c r="G54" s="9"/>
      <c r="H54" s="10" t="n">
        <f aca="false">H53+D54-G54</f>
        <v>0</v>
      </c>
      <c r="I54" s="25"/>
      <c r="J54" s="21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27473.35</v>
      </c>
      <c r="U54" s="21" t="n">
        <v>0</v>
      </c>
      <c r="V54" s="26"/>
      <c r="W54" s="6"/>
      <c r="X54" s="6" t="n">
        <v>537</v>
      </c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5618</v>
      </c>
    </row>
    <row r="55" customFormat="false" ht="15" hidden="false" customHeight="false" outlineLevel="0" collapsed="false">
      <c r="B55" s="24" t="s">
        <v>1094</v>
      </c>
      <c r="C55" s="24" t="s">
        <v>174</v>
      </c>
      <c r="D55" s="9"/>
      <c r="E55" s="9"/>
      <c r="F55" s="9"/>
      <c r="G55" s="9"/>
      <c r="H55" s="10" t="n">
        <f aca="false">H54+D55-G55</f>
        <v>0</v>
      </c>
      <c r="I55" s="25"/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27473.35</v>
      </c>
      <c r="U55" s="21" t="n">
        <v>25000</v>
      </c>
      <c r="V55" s="2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30618</v>
      </c>
    </row>
    <row r="56" customFormat="false" ht="15" hidden="false" customHeight="false" outlineLevel="0" collapsed="false">
      <c r="B56" s="24" t="s">
        <v>1094</v>
      </c>
      <c r="C56" s="24" t="s">
        <v>944</v>
      </c>
      <c r="D56" s="9"/>
      <c r="E56" s="9"/>
      <c r="F56" s="9"/>
      <c r="G56" s="9"/>
      <c r="H56" s="10" t="n">
        <f aca="false">H55+D56-G56</f>
        <v>0</v>
      </c>
      <c r="I56" s="25" t="n">
        <v>0</v>
      </c>
      <c r="J56" s="21"/>
      <c r="K56" s="6"/>
      <c r="L56" s="6"/>
      <c r="M56" s="6" t="n">
        <v>31421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58894.35</v>
      </c>
      <c r="U56" s="21"/>
      <c r="V56" s="2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30618</v>
      </c>
    </row>
    <row r="57" customFormat="false" ht="15" hidden="false" customHeight="false" outlineLevel="0" collapsed="false">
      <c r="B57" s="24" t="s">
        <v>1094</v>
      </c>
      <c r="C57" s="24" t="s">
        <v>944</v>
      </c>
      <c r="D57" s="9"/>
      <c r="E57" s="9"/>
      <c r="F57" s="9"/>
      <c r="G57" s="9"/>
      <c r="H57" s="10" t="n">
        <f aca="false">H56+D57-G57</f>
        <v>0</v>
      </c>
      <c r="I57" s="25" t="n">
        <v>0</v>
      </c>
      <c r="J57" s="21"/>
      <c r="K57" s="6"/>
      <c r="L57" s="6"/>
      <c r="M57" s="6" t="n">
        <v>39276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98170.35</v>
      </c>
      <c r="U57" s="21"/>
      <c r="V57" s="2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30618</v>
      </c>
    </row>
    <row r="58" customFormat="false" ht="15" hidden="false" customHeight="false" outlineLevel="0" collapsed="false">
      <c r="B58" s="24" t="s">
        <v>1095</v>
      </c>
      <c r="C58" s="24" t="s">
        <v>944</v>
      </c>
      <c r="D58" s="9"/>
      <c r="E58" s="9"/>
      <c r="F58" s="9"/>
      <c r="G58" s="9"/>
      <c r="H58" s="10" t="n">
        <f aca="false">H57+D58-G58</f>
        <v>0</v>
      </c>
      <c r="I58" s="25" t="n">
        <v>0</v>
      </c>
      <c r="J58" s="21"/>
      <c r="K58" s="6"/>
      <c r="L58" s="6"/>
      <c r="M58" s="6" t="n">
        <v>785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98955.35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30618</v>
      </c>
    </row>
    <row r="59" customFormat="false" ht="15" hidden="false" customHeight="false" outlineLevel="0" collapsed="false">
      <c r="B59" s="24" t="s">
        <v>1096</v>
      </c>
      <c r="C59" s="24" t="s">
        <v>944</v>
      </c>
      <c r="D59" s="9"/>
      <c r="E59" s="9"/>
      <c r="F59" s="9"/>
      <c r="G59" s="9"/>
      <c r="H59" s="10" t="n">
        <f aca="false">H58+D59-G59</f>
        <v>0</v>
      </c>
      <c r="I59" s="25" t="n">
        <v>0</v>
      </c>
      <c r="J59" s="21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98955.35</v>
      </c>
      <c r="U59" s="21" t="n">
        <v>0</v>
      </c>
      <c r="V59" s="26"/>
      <c r="W59" s="6"/>
      <c r="X59" s="6"/>
      <c r="Y59" s="6" t="n">
        <v>12487</v>
      </c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43105</v>
      </c>
    </row>
    <row r="60" customFormat="false" ht="15" hidden="false" customHeight="false" outlineLevel="0" collapsed="false">
      <c r="B60" s="24" t="s">
        <v>1097</v>
      </c>
      <c r="C60" s="24" t="s">
        <v>944</v>
      </c>
      <c r="D60" s="9"/>
      <c r="E60" s="9"/>
      <c r="F60" s="9"/>
      <c r="G60" s="9"/>
      <c r="H60" s="10" t="n">
        <f aca="false">H59+D60-G60</f>
        <v>0</v>
      </c>
      <c r="I60" s="25" t="n">
        <v>0</v>
      </c>
      <c r="J60" s="21"/>
      <c r="K60" s="6"/>
      <c r="L60" s="6"/>
      <c r="M60" s="6" t="n">
        <v>744</v>
      </c>
      <c r="N60" s="6"/>
      <c r="O60" s="6"/>
      <c r="P60" s="6"/>
      <c r="Q60" s="6"/>
      <c r="R60" s="6"/>
      <c r="S60" s="6"/>
      <c r="T60" s="6" t="n">
        <f aca="false">T59+(I60+L60+M60+P60+Q60+R60)-(J60+K60+N60+O60+S60)</f>
        <v>99699.35</v>
      </c>
      <c r="U60" s="21"/>
      <c r="V60" s="2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43105</v>
      </c>
    </row>
    <row r="61" customFormat="false" ht="15" hidden="false" customHeight="false" outlineLevel="0" collapsed="false">
      <c r="B61" s="24" t="s">
        <v>1098</v>
      </c>
      <c r="C61" s="24" t="s">
        <v>944</v>
      </c>
      <c r="D61" s="9"/>
      <c r="E61" s="9"/>
      <c r="F61" s="9"/>
      <c r="G61" s="9"/>
      <c r="H61" s="10" t="n">
        <f aca="false">H60+D61-G61</f>
        <v>0</v>
      </c>
      <c r="I61" s="25" t="n">
        <v>0</v>
      </c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99699.35</v>
      </c>
      <c r="U61" s="21" t="n">
        <v>0</v>
      </c>
      <c r="V61" s="31"/>
      <c r="W61" s="6"/>
      <c r="X61" s="6"/>
      <c r="Y61" s="6" t="n">
        <v>3122</v>
      </c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46227</v>
      </c>
    </row>
    <row r="62" customFormat="false" ht="15" hidden="false" customHeight="false" outlineLevel="0" collapsed="false">
      <c r="B62" s="24" t="s">
        <v>1099</v>
      </c>
      <c r="C62" s="24" t="s">
        <v>944</v>
      </c>
      <c r="D62" s="9"/>
      <c r="E62" s="9"/>
      <c r="F62" s="9"/>
      <c r="G62" s="9"/>
      <c r="H62" s="10" t="n">
        <f aca="false">H61+D62-G62</f>
        <v>0</v>
      </c>
      <c r="I62" s="25" t="n">
        <v>0</v>
      </c>
      <c r="J62" s="21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99699.35</v>
      </c>
      <c r="U62" s="21" t="n">
        <v>0</v>
      </c>
      <c r="V62" s="31"/>
      <c r="W62" s="6"/>
      <c r="X62" s="6"/>
      <c r="Y62" s="6" t="n">
        <v>6422</v>
      </c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52649</v>
      </c>
    </row>
    <row r="63" customFormat="false" ht="15" hidden="false" customHeight="false" outlineLevel="0" collapsed="false">
      <c r="B63" s="24" t="s">
        <v>1100</v>
      </c>
      <c r="C63" s="24" t="s">
        <v>944</v>
      </c>
      <c r="D63" s="9"/>
      <c r="E63" s="9"/>
      <c r="F63" s="9"/>
      <c r="G63" s="9"/>
      <c r="H63" s="10" t="n">
        <f aca="false">H62+D63-G63</f>
        <v>0</v>
      </c>
      <c r="I63" s="25" t="n">
        <v>0</v>
      </c>
      <c r="J63" s="21"/>
      <c r="K63" s="6"/>
      <c r="L63" s="6"/>
      <c r="M63" s="6" t="n">
        <v>11163</v>
      </c>
      <c r="N63" s="6"/>
      <c r="O63" s="6"/>
      <c r="P63" s="6"/>
      <c r="Q63" s="6"/>
      <c r="R63" s="6"/>
      <c r="S63" s="6"/>
      <c r="T63" s="6" t="n">
        <f aca="false">T62+(I63+L63+M63+P63+Q63+R63)-(J63+K63+N63+O63+S63)</f>
        <v>110862.35</v>
      </c>
      <c r="U63" s="21"/>
      <c r="V63" s="31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52649</v>
      </c>
    </row>
    <row r="64" customFormat="false" ht="15" hidden="false" customHeight="false" outlineLevel="0" collapsed="false">
      <c r="B64" s="24" t="s">
        <v>1100</v>
      </c>
      <c r="C64" s="24" t="s">
        <v>944</v>
      </c>
      <c r="D64" s="9"/>
      <c r="E64" s="9"/>
      <c r="F64" s="9"/>
      <c r="G64" s="9"/>
      <c r="H64" s="10" t="n">
        <f aca="false">H63+D64-G64</f>
        <v>0</v>
      </c>
      <c r="I64" s="25" t="n">
        <v>0</v>
      </c>
      <c r="J64" s="21"/>
      <c r="K64" s="6"/>
      <c r="L64" s="6"/>
      <c r="M64" s="6" t="n">
        <v>744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111606.35</v>
      </c>
      <c r="U64" s="21"/>
      <c r="V64" s="31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52649</v>
      </c>
    </row>
    <row r="65" customFormat="false" ht="15" hidden="false" customHeight="false" outlineLevel="0" collapsed="false">
      <c r="B65" s="24" t="s">
        <v>1101</v>
      </c>
      <c r="C65" s="24" t="s">
        <v>34</v>
      </c>
      <c r="D65" s="9"/>
      <c r="E65" s="9"/>
      <c r="F65" s="9"/>
      <c r="G65" s="9"/>
      <c r="H65" s="10" t="n">
        <f aca="false">H64+D65-G65</f>
        <v>0</v>
      </c>
      <c r="I65" s="25" t="n">
        <v>0</v>
      </c>
      <c r="J65" s="21"/>
      <c r="K65" s="6"/>
      <c r="L65" s="6" t="n">
        <v>827</v>
      </c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112433.35</v>
      </c>
      <c r="U65" s="21"/>
      <c r="V65" s="31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52649</v>
      </c>
    </row>
    <row r="66" customFormat="false" ht="15" hidden="false" customHeight="false" outlineLevel="0" collapsed="false">
      <c r="B66" s="24"/>
      <c r="C66" s="24"/>
      <c r="D66" s="9"/>
      <c r="E66" s="9"/>
      <c r="F66" s="9"/>
      <c r="G66" s="9"/>
      <c r="H66" s="10" t="n">
        <f aca="false">H65+D66-G66</f>
        <v>0</v>
      </c>
      <c r="I66" s="25"/>
      <c r="J66" s="21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112433.35</v>
      </c>
      <c r="U66" s="21"/>
      <c r="V66" s="2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52649</v>
      </c>
    </row>
    <row r="67" customFormat="false" ht="15" hidden="false" customHeight="false" outlineLevel="0" collapsed="false">
      <c r="B67" s="24"/>
      <c r="C67" s="24"/>
      <c r="D67" s="9"/>
      <c r="E67" s="9"/>
      <c r="F67" s="9"/>
      <c r="G67" s="9"/>
      <c r="H67" s="10" t="n">
        <f aca="false">H66+D67-G67</f>
        <v>0</v>
      </c>
      <c r="I67" s="25"/>
      <c r="J67" s="21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112433.35</v>
      </c>
      <c r="U67" s="21"/>
      <c r="V67" s="2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52649</v>
      </c>
    </row>
    <row r="68" customFormat="false" ht="15" hidden="false" customHeight="false" outlineLevel="0" collapsed="false">
      <c r="B68" s="24"/>
      <c r="C68" s="24"/>
      <c r="D68" s="9"/>
      <c r="E68" s="9"/>
      <c r="F68" s="9"/>
      <c r="G68" s="9"/>
      <c r="H68" s="10" t="n">
        <f aca="false">H67+D68-G68</f>
        <v>0</v>
      </c>
      <c r="I68" s="25"/>
      <c r="J68" s="21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112433.35</v>
      </c>
      <c r="U68" s="21"/>
      <c r="V68" s="26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52649</v>
      </c>
    </row>
    <row r="69" customFormat="false" ht="15" hidden="false" customHeight="false" outlineLevel="0" collapsed="false">
      <c r="B69" s="24"/>
      <c r="C69" s="24"/>
      <c r="D69" s="9"/>
      <c r="E69" s="9"/>
      <c r="F69" s="9"/>
      <c r="G69" s="9"/>
      <c r="H69" s="10" t="n">
        <f aca="false">H68+D69-G69</f>
        <v>0</v>
      </c>
      <c r="I69" s="25"/>
      <c r="J69" s="21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112433.35</v>
      </c>
      <c r="U69" s="21"/>
      <c r="V69" s="26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52649</v>
      </c>
    </row>
    <row r="70" customFormat="false" ht="15" hidden="false" customHeight="false" outlineLevel="0" collapsed="false">
      <c r="B70" s="24"/>
      <c r="C70" s="24"/>
      <c r="D70" s="9"/>
      <c r="E70" s="9"/>
      <c r="F70" s="9"/>
      <c r="G70" s="9"/>
      <c r="H70" s="10" t="n">
        <f aca="false">H69+D70-G70</f>
        <v>0</v>
      </c>
      <c r="I70" s="25"/>
      <c r="J70" s="21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112433.35</v>
      </c>
      <c r="U70" s="21"/>
      <c r="V70" s="2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52649</v>
      </c>
    </row>
    <row r="71" customFormat="false" ht="15" hidden="false" customHeight="false" outlineLevel="0" collapsed="false">
      <c r="B71" s="24"/>
      <c r="C71" s="24"/>
      <c r="D71" s="9"/>
      <c r="E71" s="9"/>
      <c r="F71" s="9"/>
      <c r="G71" s="9"/>
      <c r="H71" s="10" t="n">
        <f aca="false">H70+D71-G71</f>
        <v>0</v>
      </c>
      <c r="I71" s="25"/>
      <c r="J71" s="21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112433.35</v>
      </c>
      <c r="U71" s="21"/>
      <c r="V71" s="26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52649</v>
      </c>
    </row>
    <row r="72" customFormat="false" ht="15" hidden="false" customHeight="false" outlineLevel="0" collapsed="false">
      <c r="B72" s="24"/>
      <c r="C72" s="24"/>
      <c r="D72" s="9"/>
      <c r="E72" s="9"/>
      <c r="F72" s="9"/>
      <c r="G72" s="9"/>
      <c r="H72" s="10" t="n">
        <f aca="false">H71+D72-G72</f>
        <v>0</v>
      </c>
      <c r="I72" s="25"/>
      <c r="J72" s="21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112433.35</v>
      </c>
      <c r="U72" s="21"/>
      <c r="V72" s="26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52649</v>
      </c>
    </row>
    <row r="73" customFormat="false" ht="15" hidden="false" customHeight="false" outlineLevel="0" collapsed="false">
      <c r="B73" s="24"/>
      <c r="C73" s="24"/>
      <c r="D73" s="9"/>
      <c r="E73" s="9"/>
      <c r="F73" s="9"/>
      <c r="G73" s="9"/>
      <c r="H73" s="10" t="n">
        <f aca="false">H72+D73-G73</f>
        <v>0</v>
      </c>
      <c r="I73" s="25"/>
      <c r="J73" s="21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112433.35</v>
      </c>
      <c r="U73" s="21"/>
      <c r="V73" s="2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52649</v>
      </c>
    </row>
    <row r="74" customFormat="false" ht="15" hidden="false" customHeight="false" outlineLevel="0" collapsed="false">
      <c r="B74" s="24"/>
      <c r="C74" s="24"/>
      <c r="D74" s="9"/>
      <c r="E74" s="9"/>
      <c r="F74" s="9"/>
      <c r="G74" s="9"/>
      <c r="H74" s="10" t="n">
        <f aca="false">H73+D74-G74</f>
        <v>0</v>
      </c>
      <c r="I74" s="25"/>
      <c r="J74" s="21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112433.35</v>
      </c>
      <c r="U74" s="21"/>
      <c r="V74" s="2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52649</v>
      </c>
    </row>
    <row r="75" customFormat="false" ht="15" hidden="false" customHeight="false" outlineLevel="0" collapsed="false">
      <c r="B75" s="24"/>
      <c r="C75" s="24"/>
      <c r="D75" s="9"/>
      <c r="E75" s="9"/>
      <c r="F75" s="9"/>
      <c r="G75" s="9"/>
      <c r="H75" s="10" t="n">
        <f aca="false">H74+D75-G75</f>
        <v>0</v>
      </c>
      <c r="I75" s="25"/>
      <c r="J75" s="21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112433.35</v>
      </c>
      <c r="U75" s="21"/>
      <c r="V75" s="26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52649</v>
      </c>
    </row>
    <row r="76" customFormat="false" ht="15" hidden="false" customHeight="false" outlineLevel="0" collapsed="false">
      <c r="B76" s="24"/>
      <c r="C76" s="24"/>
      <c r="D76" s="9"/>
      <c r="E76" s="9"/>
      <c r="F76" s="9"/>
      <c r="G76" s="9"/>
      <c r="H76" s="10" t="n">
        <f aca="false">H75+D76-G76</f>
        <v>0</v>
      </c>
      <c r="I76" s="25"/>
      <c r="J76" s="21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112433.35</v>
      </c>
      <c r="U76" s="21"/>
      <c r="V76" s="2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52649</v>
      </c>
    </row>
    <row r="77" customFormat="false" ht="15" hidden="false" customHeight="false" outlineLevel="0" collapsed="false">
      <c r="B77" s="24"/>
      <c r="C77" s="24"/>
      <c r="D77" s="9"/>
      <c r="E77" s="9"/>
      <c r="F77" s="9"/>
      <c r="G77" s="9"/>
      <c r="H77" s="10" t="n">
        <f aca="false">H76+D77-G77</f>
        <v>0</v>
      </c>
      <c r="I77" s="25"/>
      <c r="J77" s="21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112433.35</v>
      </c>
      <c r="U77" s="21"/>
      <c r="V77" s="2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52649</v>
      </c>
    </row>
    <row r="78" customFormat="false" ht="15" hidden="false" customHeight="false" outlineLevel="0" collapsed="false">
      <c r="B78" s="24"/>
      <c r="C78" s="24"/>
      <c r="D78" s="9"/>
      <c r="E78" s="9"/>
      <c r="F78" s="9"/>
      <c r="G78" s="9"/>
      <c r="H78" s="10" t="n">
        <f aca="false">H77+D78-G78</f>
        <v>0</v>
      </c>
      <c r="I78" s="25"/>
      <c r="J78" s="21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112433.35</v>
      </c>
      <c r="U78" s="21"/>
      <c r="V78" s="26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52649</v>
      </c>
    </row>
    <row r="79" customFormat="false" ht="15" hidden="false" customHeight="false" outlineLevel="0" collapsed="false">
      <c r="B79" s="24"/>
      <c r="C79" s="24"/>
      <c r="D79" s="9"/>
      <c r="E79" s="9"/>
      <c r="F79" s="9"/>
      <c r="G79" s="9"/>
      <c r="H79" s="10" t="n">
        <f aca="false">H78+D79-G79</f>
        <v>0</v>
      </c>
      <c r="I79" s="25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112433.35</v>
      </c>
      <c r="U79" s="21"/>
      <c r="V79" s="2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52649</v>
      </c>
    </row>
    <row r="80" customFormat="false" ht="15" hidden="false" customHeight="false" outlineLevel="0" collapsed="false">
      <c r="B80" s="24"/>
      <c r="C80" s="24"/>
      <c r="D80" s="9"/>
      <c r="E80" s="9"/>
      <c r="F80" s="9"/>
      <c r="G80" s="9"/>
      <c r="H80" s="10" t="n">
        <f aca="false">H79+D80-G80</f>
        <v>0</v>
      </c>
      <c r="I80" s="25"/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112433.35</v>
      </c>
      <c r="U80" s="21"/>
      <c r="V80" s="2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52649</v>
      </c>
    </row>
    <row r="81" customFormat="false" ht="15" hidden="false" customHeight="false" outlineLevel="0" collapsed="false">
      <c r="B81" s="24"/>
      <c r="C81" s="24"/>
      <c r="D81" s="9"/>
      <c r="E81" s="9"/>
      <c r="F81" s="9"/>
      <c r="G81" s="9"/>
      <c r="H81" s="10" t="n">
        <f aca="false">H80+D81-G81</f>
        <v>0</v>
      </c>
      <c r="I81" s="25"/>
      <c r="J81" s="21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112433.35</v>
      </c>
      <c r="U81" s="21"/>
      <c r="V81" s="2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52649</v>
      </c>
    </row>
    <row r="82" customFormat="false" ht="15" hidden="false" customHeight="false" outlineLevel="0" collapsed="false">
      <c r="B82" s="24"/>
      <c r="C82" s="24"/>
      <c r="D82" s="9"/>
      <c r="E82" s="9"/>
      <c r="F82" s="9"/>
      <c r="G82" s="9"/>
      <c r="H82" s="10" t="n">
        <f aca="false">H81+D82-G82</f>
        <v>0</v>
      </c>
      <c r="I82" s="25"/>
      <c r="J82" s="21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112433.35</v>
      </c>
      <c r="U82" s="21"/>
      <c r="V82" s="2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52649</v>
      </c>
    </row>
    <row r="83" customFormat="false" ht="15" hidden="false" customHeight="false" outlineLevel="0" collapsed="false">
      <c r="B83" s="24"/>
      <c r="C83" s="24"/>
      <c r="D83" s="9"/>
      <c r="E83" s="9"/>
      <c r="F83" s="9"/>
      <c r="G83" s="9"/>
      <c r="H83" s="10" t="n">
        <f aca="false">H82+D83-G83</f>
        <v>0</v>
      </c>
      <c r="I83" s="25"/>
      <c r="J83" s="21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112433.35</v>
      </c>
      <c r="U83" s="21"/>
      <c r="V83" s="2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52649</v>
      </c>
    </row>
    <row r="84" customFormat="false" ht="15" hidden="false" customHeight="false" outlineLevel="0" collapsed="false">
      <c r="B84" s="24"/>
      <c r="C84" s="24"/>
      <c r="D84" s="9"/>
      <c r="E84" s="9"/>
      <c r="F84" s="9"/>
      <c r="G84" s="9"/>
      <c r="H84" s="10" t="n">
        <f aca="false">H83+D84-G84</f>
        <v>0</v>
      </c>
      <c r="I84" s="25"/>
      <c r="J84" s="21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112433.35</v>
      </c>
      <c r="U84" s="9"/>
      <c r="V84" s="9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52649</v>
      </c>
    </row>
    <row r="85" customFormat="false" ht="15" hidden="false" customHeight="false" outlineLevel="0" collapsed="false">
      <c r="B85" s="24"/>
      <c r="C85" s="24"/>
      <c r="D85" s="9"/>
      <c r="E85" s="9"/>
      <c r="F85" s="9"/>
      <c r="G85" s="9"/>
      <c r="H85" s="10" t="n">
        <f aca="false">H84+D85-G85</f>
        <v>0</v>
      </c>
      <c r="I85" s="25"/>
      <c r="J85" s="21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112433.35</v>
      </c>
      <c r="U85" s="9"/>
      <c r="V85" s="9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52649</v>
      </c>
    </row>
    <row r="86" customFormat="false" ht="15" hidden="false" customHeight="false" outlineLevel="0" collapsed="false">
      <c r="B86" s="24"/>
      <c r="C86" s="24"/>
      <c r="D86" s="9"/>
      <c r="E86" s="9"/>
      <c r="F86" s="9"/>
      <c r="G86" s="9"/>
      <c r="H86" s="10" t="n">
        <f aca="false">H85+D86-G86</f>
        <v>0</v>
      </c>
      <c r="I86" s="25"/>
      <c r="J86" s="21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112433.35</v>
      </c>
      <c r="U86" s="21"/>
      <c r="V86" s="2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52649</v>
      </c>
    </row>
    <row r="87" customFormat="false" ht="15" hidden="false" customHeight="false" outlineLevel="0" collapsed="false">
      <c r="B87" s="24"/>
      <c r="C87" s="24"/>
      <c r="D87" s="9"/>
      <c r="E87" s="9"/>
      <c r="F87" s="9"/>
      <c r="G87" s="9"/>
      <c r="H87" s="10" t="n">
        <f aca="false">H86+D87-G87</f>
        <v>0</v>
      </c>
      <c r="I87" s="25"/>
      <c r="J87" s="21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112433.35</v>
      </c>
      <c r="U87" s="21"/>
      <c r="V87" s="2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52649</v>
      </c>
    </row>
    <row r="88" customFormat="false" ht="15" hidden="false" customHeight="false" outlineLevel="0" collapsed="false">
      <c r="B88" s="24"/>
      <c r="C88" s="24"/>
      <c r="D88" s="9"/>
      <c r="E88" s="9"/>
      <c r="F88" s="9"/>
      <c r="G88" s="9"/>
      <c r="H88" s="10" t="n">
        <f aca="false">H87+D88-G88</f>
        <v>0</v>
      </c>
      <c r="I88" s="25"/>
      <c r="J88" s="21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112433.35</v>
      </c>
      <c r="U88" s="21"/>
      <c r="V88" s="2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52649</v>
      </c>
    </row>
    <row r="89" customFormat="false" ht="15" hidden="false" customHeight="false" outlineLevel="0" collapsed="false">
      <c r="B89" s="24"/>
      <c r="C89" s="24"/>
      <c r="D89" s="9"/>
      <c r="E89" s="9"/>
      <c r="F89" s="9"/>
      <c r="G89" s="9"/>
      <c r="H89" s="10" t="n">
        <f aca="false">H88+D89-G89</f>
        <v>0</v>
      </c>
      <c r="I89" s="25"/>
      <c r="J89" s="21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112433.35</v>
      </c>
      <c r="U89" s="21"/>
      <c r="V89" s="2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52649</v>
      </c>
    </row>
    <row r="90" customFormat="false" ht="15" hidden="false" customHeight="false" outlineLevel="0" collapsed="false">
      <c r="B90" s="24"/>
      <c r="C90" s="24"/>
      <c r="D90" s="9"/>
      <c r="E90" s="9"/>
      <c r="F90" s="9"/>
      <c r="G90" s="9"/>
      <c r="H90" s="10" t="n">
        <f aca="false">H89+D90-G90</f>
        <v>0</v>
      </c>
      <c r="I90" s="25"/>
      <c r="J90" s="21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112433.35</v>
      </c>
      <c r="U90" s="21"/>
      <c r="V90" s="2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52649</v>
      </c>
    </row>
    <row r="91" customFormat="false" ht="15" hidden="false" customHeight="false" outlineLevel="0" collapsed="false">
      <c r="B91" s="24"/>
      <c r="C91" s="24"/>
      <c r="D91" s="9"/>
      <c r="E91" s="9"/>
      <c r="F91" s="9"/>
      <c r="G91" s="9"/>
      <c r="H91" s="10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112433.35</v>
      </c>
      <c r="U91" s="21"/>
      <c r="V91" s="2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52649</v>
      </c>
    </row>
    <row r="92" customFormat="false" ht="15" hidden="false" customHeight="false" outlineLevel="0" collapsed="false">
      <c r="B92" s="24"/>
      <c r="C92" s="24"/>
      <c r="D92" s="9"/>
      <c r="E92" s="9"/>
      <c r="F92" s="9"/>
      <c r="G92" s="9"/>
      <c r="H92" s="10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112433.35</v>
      </c>
      <c r="U92" s="21"/>
      <c r="V92" s="2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52649</v>
      </c>
    </row>
    <row r="93" customFormat="false" ht="15" hidden="false" customHeight="false" outlineLevel="0" collapsed="false">
      <c r="B93" s="24"/>
      <c r="C93" s="24"/>
      <c r="D93" s="9"/>
      <c r="E93" s="9"/>
      <c r="F93" s="9"/>
      <c r="G93" s="9"/>
      <c r="H93" s="10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112433.35</v>
      </c>
      <c r="U93" s="21"/>
      <c r="V93" s="2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52649</v>
      </c>
    </row>
    <row r="94" customFormat="false" ht="15" hidden="false" customHeight="false" outlineLevel="0" collapsed="false">
      <c r="B94" s="24"/>
      <c r="C94" s="24"/>
      <c r="D94" s="9"/>
      <c r="E94" s="9"/>
      <c r="F94" s="9"/>
      <c r="G94" s="9"/>
      <c r="H94" s="10" t="n">
        <f aca="false">H93+D94-G94</f>
        <v>0</v>
      </c>
      <c r="I94" s="25"/>
      <c r="J94" s="21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112433.35</v>
      </c>
      <c r="U94" s="21"/>
      <c r="V94" s="2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52649</v>
      </c>
    </row>
    <row r="95" customFormat="false" ht="15" hidden="false" customHeight="false" outlineLevel="0" collapsed="false">
      <c r="B95" s="24"/>
      <c r="C95" s="24"/>
      <c r="D95" s="9"/>
      <c r="E95" s="9"/>
      <c r="F95" s="9"/>
      <c r="G95" s="9"/>
      <c r="H95" s="10" t="n">
        <f aca="false">H94+D95-G95</f>
        <v>0</v>
      </c>
      <c r="I95" s="25"/>
      <c r="J95" s="21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112433.35</v>
      </c>
      <c r="U95" s="21"/>
      <c r="V95" s="2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52649</v>
      </c>
    </row>
    <row r="96" customFormat="false" ht="15" hidden="false" customHeight="false" outlineLevel="0" collapsed="false">
      <c r="B96" s="24"/>
      <c r="C96" s="24"/>
      <c r="D96" s="9"/>
      <c r="E96" s="9"/>
      <c r="F96" s="9"/>
      <c r="G96" s="9"/>
      <c r="H96" s="10" t="n">
        <f aca="false">H95+D96-G96</f>
        <v>0</v>
      </c>
      <c r="I96" s="25"/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112433.35</v>
      </c>
      <c r="U96" s="25"/>
      <c r="V96" s="21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52649</v>
      </c>
    </row>
    <row r="97" customFormat="false" ht="15" hidden="false" customHeight="false" outlineLevel="0" collapsed="false">
      <c r="B97" s="24"/>
      <c r="C97" s="24"/>
      <c r="D97" s="9"/>
      <c r="E97" s="9"/>
      <c r="F97" s="9"/>
      <c r="G97" s="9"/>
      <c r="H97" s="10" t="n">
        <f aca="false">H96+D97-G97</f>
        <v>0</v>
      </c>
      <c r="I97" s="25"/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112433.35</v>
      </c>
      <c r="U97" s="25"/>
      <c r="V97" s="21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52649</v>
      </c>
    </row>
    <row r="98" customFormat="false" ht="15" hidden="false" customHeight="false" outlineLevel="0" collapsed="false">
      <c r="B98" s="24"/>
      <c r="C98" s="24"/>
      <c r="D98" s="9"/>
      <c r="E98" s="9"/>
      <c r="F98" s="9"/>
      <c r="G98" s="9"/>
      <c r="H98" s="10" t="n">
        <f aca="false">H97+D98-G98</f>
        <v>0</v>
      </c>
      <c r="I98" s="20"/>
      <c r="J98" s="20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112433.35</v>
      </c>
      <c r="U98" s="25"/>
      <c r="V98" s="21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52649</v>
      </c>
    </row>
    <row r="99" customFormat="false" ht="15" hidden="false" customHeight="false" outlineLevel="0" collapsed="false">
      <c r="B99" s="24"/>
      <c r="C99" s="24"/>
      <c r="D99" s="9"/>
      <c r="E99" s="9"/>
      <c r="F99" s="9"/>
      <c r="G99" s="9"/>
      <c r="H99" s="10" t="n">
        <f aca="false">H98+D99-G99</f>
        <v>0</v>
      </c>
      <c r="I99" s="20"/>
      <c r="J99" s="21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112433.35</v>
      </c>
      <c r="U99" s="25"/>
      <c r="V99" s="21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52649</v>
      </c>
    </row>
    <row r="100" customFormat="false" ht="15" hidden="false" customHeight="false" outlineLevel="0" collapsed="false">
      <c r="B100" s="24"/>
      <c r="C100" s="24"/>
      <c r="D100" s="9"/>
      <c r="E100" s="9"/>
      <c r="F100" s="9"/>
      <c r="G100" s="9"/>
      <c r="H100" s="10" t="n">
        <f aca="false">H99+D100-G100</f>
        <v>0</v>
      </c>
      <c r="I100" s="20"/>
      <c r="J100" s="20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112433.35</v>
      </c>
      <c r="U100" s="25"/>
      <c r="V100" s="21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52649</v>
      </c>
    </row>
    <row r="101" customFormat="false" ht="15" hidden="false" customHeight="false" outlineLevel="0" collapsed="false">
      <c r="B101" s="24"/>
      <c r="C101" s="24"/>
      <c r="D101" s="9"/>
      <c r="E101" s="9"/>
      <c r="F101" s="9"/>
      <c r="G101" s="9"/>
      <c r="H101" s="10" t="n">
        <f aca="false">H100+D101-G101</f>
        <v>0</v>
      </c>
      <c r="I101" s="20"/>
      <c r="J101" s="20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112433.35</v>
      </c>
      <c r="U101" s="25"/>
      <c r="V101" s="21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52649</v>
      </c>
    </row>
    <row r="102" customFormat="false" ht="15" hidden="false" customHeight="false" outlineLevel="0" collapsed="false">
      <c r="B102" s="24"/>
      <c r="C102" s="24"/>
      <c r="D102" s="9"/>
      <c r="E102" s="9"/>
      <c r="F102" s="9"/>
      <c r="G102" s="9"/>
      <c r="H102" s="10" t="n">
        <f aca="false">H101+D102-G102</f>
        <v>0</v>
      </c>
      <c r="I102" s="20"/>
      <c r="J102" s="20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112433.35</v>
      </c>
      <c r="U102" s="25"/>
      <c r="V102" s="21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52649</v>
      </c>
    </row>
    <row r="103" customFormat="false" ht="15" hidden="false" customHeight="false" outlineLevel="0" collapsed="false">
      <c r="B103" s="24"/>
      <c r="C103" s="24"/>
      <c r="D103" s="9"/>
      <c r="E103" s="9"/>
      <c r="F103" s="9"/>
      <c r="G103" s="9"/>
      <c r="H103" s="10" t="n">
        <f aca="false">H102+D103-G103</f>
        <v>0</v>
      </c>
      <c r="I103" s="20"/>
      <c r="J103" s="20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112433.35</v>
      </c>
      <c r="U103" s="25"/>
      <c r="V103" s="21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52649</v>
      </c>
    </row>
    <row r="104" customFormat="false" ht="15" hidden="false" customHeight="false" outlineLevel="0" collapsed="false">
      <c r="B104" s="24"/>
      <c r="C104" s="24"/>
      <c r="D104" s="9"/>
      <c r="E104" s="9"/>
      <c r="F104" s="9"/>
      <c r="G104" s="9"/>
      <c r="H104" s="10" t="n">
        <f aca="false">H103+D104-G104</f>
        <v>0</v>
      </c>
      <c r="I104" s="20"/>
      <c r="J104" s="20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112433.35</v>
      </c>
      <c r="U104" s="25"/>
      <c r="V104" s="21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52649</v>
      </c>
    </row>
    <row r="105" customFormat="false" ht="15" hidden="false" customHeight="false" outlineLevel="0" collapsed="false">
      <c r="B105" s="24"/>
      <c r="C105" s="24"/>
      <c r="D105" s="9"/>
      <c r="E105" s="9"/>
      <c r="F105" s="9"/>
      <c r="G105" s="9"/>
      <c r="H105" s="10" t="n">
        <f aca="false">H104+D105-G105</f>
        <v>0</v>
      </c>
      <c r="I105" s="20"/>
      <c r="J105" s="20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112433.35</v>
      </c>
      <c r="U105" s="21"/>
      <c r="V105" s="2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52649</v>
      </c>
    </row>
    <row r="106" customFormat="false" ht="15" hidden="false" customHeight="false" outlineLevel="0" collapsed="false">
      <c r="B106" s="24"/>
      <c r="C106" s="24"/>
      <c r="D106" s="9"/>
      <c r="E106" s="9"/>
      <c r="F106" s="9"/>
      <c r="G106" s="9"/>
      <c r="H106" s="10" t="n">
        <f aca="false">H105+D106-G106</f>
        <v>0</v>
      </c>
      <c r="I106" s="20"/>
      <c r="J106" s="20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112433.35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52649</v>
      </c>
    </row>
    <row r="107" customFormat="false" ht="15" hidden="false" customHeight="false" outlineLevel="0" collapsed="false">
      <c r="B107" s="24"/>
      <c r="C107" s="24"/>
      <c r="D107" s="9"/>
      <c r="E107" s="9"/>
      <c r="F107" s="9"/>
      <c r="G107" s="9"/>
      <c r="H107" s="10" t="n">
        <f aca="false">H106+D107-G107</f>
        <v>0</v>
      </c>
      <c r="I107" s="20"/>
      <c r="J107" s="20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112433.35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52649</v>
      </c>
    </row>
    <row r="108" customFormat="false" ht="15" hidden="false" customHeight="false" outlineLevel="0" collapsed="false">
      <c r="B108" s="24"/>
      <c r="C108" s="24"/>
      <c r="D108" s="9"/>
      <c r="E108" s="9"/>
      <c r="F108" s="9"/>
      <c r="G108" s="9"/>
      <c r="H108" s="10" t="n">
        <f aca="false">H107+D108-G108</f>
        <v>0</v>
      </c>
      <c r="I108" s="20"/>
      <c r="J108" s="20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112433.35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52649</v>
      </c>
    </row>
    <row r="109" customFormat="false" ht="15" hidden="false" customHeight="false" outlineLevel="0" collapsed="false">
      <c r="B109" s="24"/>
      <c r="C109" s="24"/>
      <c r="D109" s="9"/>
      <c r="E109" s="9"/>
      <c r="F109" s="9"/>
      <c r="G109" s="9"/>
      <c r="H109" s="10" t="n">
        <f aca="false">H108+D109-G109</f>
        <v>0</v>
      </c>
      <c r="I109" s="25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112433.35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52649</v>
      </c>
    </row>
    <row r="110" customFormat="false" ht="15" hidden="false" customHeight="false" outlineLevel="0" collapsed="false">
      <c r="B110" s="8"/>
      <c r="C110" s="9"/>
      <c r="D110" s="9"/>
      <c r="E110" s="9"/>
      <c r="F110" s="9"/>
      <c r="G110" s="9"/>
      <c r="H110" s="10" t="n">
        <f aca="false">H109+D110-G110</f>
        <v>0</v>
      </c>
      <c r="I110" s="25"/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112433.35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52649</v>
      </c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10" t="n">
        <f aca="false">H110+D111-G111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112433.35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52649</v>
      </c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10" t="n">
        <f aca="false">H111+D112-G112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112433.35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52649</v>
      </c>
    </row>
    <row r="115" customFormat="false" ht="15" hidden="false" customHeight="false" outlineLevel="0" collapsed="false">
      <c r="S115" s="0" t="s">
        <v>112</v>
      </c>
      <c r="T115" s="22" t="n">
        <v>55959.35</v>
      </c>
      <c r="AE115" s="0" t="s">
        <v>112</v>
      </c>
      <c r="AF115" s="23" t="n">
        <v>109661</v>
      </c>
    </row>
    <row r="116" customFormat="false" ht="15" hidden="false" customHeight="false" outlineLevel="0" collapsed="false">
      <c r="D116" s="6" t="n">
        <f aca="false">SUM(D3:D112)</f>
        <v>0</v>
      </c>
      <c r="E116" s="6" t="n">
        <f aca="false">SUM(E3:E112)</f>
        <v>0</v>
      </c>
      <c r="F116" s="6" t="n">
        <f aca="false">SUM(F3:F112)</f>
        <v>0</v>
      </c>
      <c r="G116" s="6" t="n">
        <f aca="false">SUM(G3:G112)</f>
        <v>0</v>
      </c>
      <c r="H116" s="6" t="n">
        <f aca="false">SUM(H3:H112)</f>
        <v>0</v>
      </c>
      <c r="I116" s="6" t="n">
        <f aca="false">SUM(I3:I112)</f>
        <v>0</v>
      </c>
      <c r="J116" s="6" t="n">
        <f aca="false">SUM(J3:J112)</f>
        <v>6000</v>
      </c>
      <c r="K116" s="6" t="n">
        <f aca="false">SUM(K3:K112)</f>
        <v>0</v>
      </c>
      <c r="L116" s="6" t="n">
        <f aca="false">SUM(L3:L112)</f>
        <v>1813</v>
      </c>
      <c r="M116" s="6" t="n">
        <f aca="false">SUM(M3:M112)</f>
        <v>120661</v>
      </c>
      <c r="N116" s="6" t="n">
        <f aca="false">SUM(N3:N112)</f>
        <v>0</v>
      </c>
      <c r="O116" s="6" t="n">
        <f aca="false">SUM(O3:O112)</f>
        <v>0</v>
      </c>
      <c r="P116" s="6" t="n">
        <f aca="false">SUM(P3:P112)</f>
        <v>-60000</v>
      </c>
      <c r="Q116" s="6" t="n">
        <f aca="false">SUM(Q3:Q112)</f>
        <v>0</v>
      </c>
      <c r="R116" s="6" t="n">
        <f aca="false">SUM(R3:R112)</f>
        <v>0</v>
      </c>
      <c r="S116" s="6" t="n">
        <f aca="false">SUM(S3:S112)</f>
        <v>0</v>
      </c>
      <c r="T116" s="6" t="n">
        <f aca="false">I116-J116-K116+L116+M116-N116-O116+P116+Q116+T115+R116-S116</f>
        <v>112433.35</v>
      </c>
      <c r="U116" s="6" t="n">
        <f aca="false">SUM(U3:U112)</f>
        <v>255000</v>
      </c>
      <c r="V116" s="6" t="n">
        <f aca="false">SUM(V3:V112)</f>
        <v>223450</v>
      </c>
      <c r="W116" s="6" t="n">
        <f aca="false">SUM(W3:W112)</f>
        <v>90</v>
      </c>
      <c r="X116" s="6" t="n">
        <f aca="false">SUM(X3:X112)</f>
        <v>537</v>
      </c>
      <c r="Y116" s="6" t="n">
        <f aca="false">SUM(Y3:Y112)</f>
        <v>100991</v>
      </c>
      <c r="Z116" s="6" t="n">
        <f aca="false">SUM(Z3:Z112)</f>
        <v>0</v>
      </c>
      <c r="AA116" s="6" t="n">
        <f aca="false">SUM(AA3:AA112)</f>
        <v>0</v>
      </c>
      <c r="AB116" s="6" t="n">
        <f aca="false">SUM(AB3:AB112)</f>
        <v>60000</v>
      </c>
      <c r="AC116" s="6" t="n">
        <f aca="false">SUM(AC3:AC112)</f>
        <v>0</v>
      </c>
      <c r="AD116" s="6" t="n">
        <f aca="false">SUM(AD3:AD112)</f>
        <v>0</v>
      </c>
      <c r="AE116" s="6" t="n">
        <f aca="false">SUM(AE3:AE112)</f>
        <v>250000</v>
      </c>
      <c r="AF116" s="6" t="n">
        <f aca="false">U116-V116-W116+X116+Y116-Z116-AA116+AB116+AC116+AF115+AD116-AE116</f>
        <v>52649</v>
      </c>
    </row>
    <row r="117" customFormat="false" ht="44.85" hidden="false" customHeight="false" outlineLevel="0" collapsed="false">
      <c r="B117" s="2" t="s">
        <v>0</v>
      </c>
      <c r="C117" s="3" t="s">
        <v>1</v>
      </c>
      <c r="D117" s="3" t="s">
        <v>2</v>
      </c>
      <c r="E117" s="3" t="s">
        <v>3</v>
      </c>
      <c r="F117" s="3" t="s">
        <v>4</v>
      </c>
      <c r="G117" s="3" t="s">
        <v>5</v>
      </c>
      <c r="H117" s="3" t="s">
        <v>6</v>
      </c>
      <c r="I117" s="3" t="s">
        <v>7</v>
      </c>
      <c r="J117" s="3" t="s">
        <v>8</v>
      </c>
      <c r="K117" s="3" t="s">
        <v>9</v>
      </c>
      <c r="L117" s="3" t="s">
        <v>10</v>
      </c>
      <c r="M117" s="3" t="s">
        <v>11</v>
      </c>
      <c r="N117" s="3" t="s">
        <v>12</v>
      </c>
      <c r="O117" s="3" t="s">
        <v>13</v>
      </c>
      <c r="P117" s="3" t="s">
        <v>14</v>
      </c>
      <c r="Q117" s="3" t="s">
        <v>15</v>
      </c>
      <c r="R117" s="3" t="s">
        <v>16</v>
      </c>
      <c r="S117" s="3" t="s">
        <v>17</v>
      </c>
      <c r="T117" s="3" t="s">
        <v>18</v>
      </c>
      <c r="U117" s="3" t="s">
        <v>19</v>
      </c>
      <c r="V117" s="3" t="s">
        <v>20</v>
      </c>
      <c r="W117" s="3" t="s">
        <v>21</v>
      </c>
      <c r="X117" s="3" t="s">
        <v>22</v>
      </c>
      <c r="Y117" s="3" t="s">
        <v>23</v>
      </c>
      <c r="Z117" s="3" t="s">
        <v>24</v>
      </c>
      <c r="AA117" s="3" t="s">
        <v>25</v>
      </c>
      <c r="AB117" s="3" t="s">
        <v>26</v>
      </c>
      <c r="AC117" s="3" t="s">
        <v>27</v>
      </c>
      <c r="AD117" s="3" t="s">
        <v>16</v>
      </c>
      <c r="AE117" s="3" t="s">
        <v>28</v>
      </c>
      <c r="AF117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32"/>
  <sheetViews>
    <sheetView showFormulas="false" showGridLines="true" showRowColHeaders="true" showZeros="true" rightToLeft="false" tabSelected="false" showOutlineSymbols="true" defaultGridColor="true" view="normal" topLeftCell="A121" colorId="64" zoomScale="100" zoomScaleNormal="100" zoomScalePageLayoutView="100" workbookViewId="0">
      <selection pane="topLeft" activeCell="D132" activeCellId="0" sqref="D132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5.14"/>
    <col collapsed="false" customWidth="true" hidden="false" outlineLevel="0" max="8" min="4" style="0" width="8.86"/>
    <col collapsed="false" customWidth="true" hidden="false" outlineLevel="0" max="10" min="9" style="0" width="10.57"/>
    <col collapsed="false" customWidth="true" hidden="false" outlineLevel="0" max="15" min="11" style="0" width="8.86"/>
    <col collapsed="false" customWidth="true" hidden="false" outlineLevel="0" max="16" min="16" style="0" width="10.29"/>
    <col collapsed="false" customWidth="true" hidden="false" outlineLevel="0" max="17" min="17" style="0" width="8.86"/>
    <col collapsed="false" customWidth="true" hidden="false" outlineLevel="0" max="19" min="18" style="0" width="10.57"/>
    <col collapsed="false" customWidth="true" hidden="false" outlineLevel="0" max="20" min="20" style="0" width="9.57"/>
    <col collapsed="false" customWidth="true" hidden="false" outlineLevel="0" max="21" min="21" style="0" width="10.57"/>
    <col collapsed="false" customWidth="true" hidden="false" outlineLevel="0" max="22" min="22" style="0" width="9.57"/>
    <col collapsed="false" customWidth="true" hidden="false" outlineLevel="0" max="28" min="28" style="0" width="9.57"/>
    <col collapsed="false" customWidth="true" hidden="false" outlineLevel="0" max="31" min="30" style="0" width="9.57"/>
    <col collapsed="false" customWidth="true" hidden="false" outlineLevel="0" max="32" min="32" style="0" width="10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2" t="n">
        <v>89669.35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3" t="n">
        <v>40204</v>
      </c>
    </row>
    <row r="4" customFormat="false" ht="15" hidden="false" customHeight="false" outlineLevel="0" collapsed="false">
      <c r="B4" s="24" t="s">
        <v>1102</v>
      </c>
      <c r="C4" s="24" t="s">
        <v>457</v>
      </c>
      <c r="D4" s="9"/>
      <c r="E4" s="9"/>
      <c r="F4" s="9"/>
      <c r="G4" s="9"/>
      <c r="H4" s="10" t="n">
        <f aca="false">H3+D4-G4</f>
        <v>0</v>
      </c>
      <c r="I4" s="25" t="n">
        <v>18000</v>
      </c>
      <c r="J4" s="21"/>
      <c r="K4" s="6"/>
      <c r="L4" s="6"/>
      <c r="M4" s="6"/>
      <c r="N4" s="6"/>
      <c r="O4" s="6"/>
      <c r="P4" s="6"/>
      <c r="Q4" s="6"/>
      <c r="R4" s="6"/>
      <c r="S4" s="6"/>
      <c r="T4" s="6" t="n">
        <f aca="false">T3+(I4+L4+M4+P4+Q4+R4)-(J4+K4+N4+O4+S4)</f>
        <v>107669.35</v>
      </c>
      <c r="U4" s="21"/>
      <c r="V4" s="26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40204</v>
      </c>
    </row>
    <row r="5" customFormat="false" ht="15" hidden="false" customHeight="false" outlineLevel="0" collapsed="false">
      <c r="B5" s="24" t="s">
        <v>1103</v>
      </c>
      <c r="C5" s="24" t="s">
        <v>944</v>
      </c>
      <c r="D5" s="9"/>
      <c r="E5" s="9"/>
      <c r="F5" s="9"/>
      <c r="G5" s="9"/>
      <c r="H5" s="10" t="n">
        <f aca="false">H4+D5-G5</f>
        <v>0</v>
      </c>
      <c r="I5" s="25" t="n">
        <v>0</v>
      </c>
      <c r="J5" s="21"/>
      <c r="K5" s="6"/>
      <c r="L5" s="6"/>
      <c r="M5" s="6" t="n">
        <v>829</v>
      </c>
      <c r="N5" s="6"/>
      <c r="O5" s="6"/>
      <c r="P5" s="6"/>
      <c r="Q5" s="6"/>
      <c r="R5" s="6"/>
      <c r="S5" s="6"/>
      <c r="T5" s="6" t="n">
        <f aca="false">T4+(I5+L5+M5+P5+Q5+R5)-(J5+K5+N5+O5+S5)</f>
        <v>108498.35</v>
      </c>
      <c r="U5" s="21"/>
      <c r="V5" s="26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40204</v>
      </c>
    </row>
    <row r="6" customFormat="false" ht="15" hidden="false" customHeight="false" outlineLevel="0" collapsed="false">
      <c r="B6" s="24" t="s">
        <v>1103</v>
      </c>
      <c r="C6" s="24" t="s">
        <v>944</v>
      </c>
      <c r="D6" s="9"/>
      <c r="E6" s="9"/>
      <c r="F6" s="9"/>
      <c r="G6" s="9"/>
      <c r="H6" s="10" t="n">
        <f aca="false">H5+D6-G6</f>
        <v>0</v>
      </c>
      <c r="I6" s="25"/>
      <c r="J6" s="21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108498.35</v>
      </c>
      <c r="U6" s="21" t="n">
        <v>0</v>
      </c>
      <c r="V6" s="26"/>
      <c r="W6" s="6"/>
      <c r="X6" s="6"/>
      <c r="Y6" s="6" t="n">
        <v>6143</v>
      </c>
      <c r="Z6" s="6"/>
      <c r="AA6" s="6"/>
      <c r="AB6" s="6"/>
      <c r="AC6" s="6"/>
      <c r="AD6" s="6"/>
      <c r="AE6" s="6"/>
      <c r="AF6" s="6" t="n">
        <f aca="false">AF5+(U6+X6+Y6+AB6+AC6+AD6)-(V6+W6+Z6+AA6+AE6)</f>
        <v>46347</v>
      </c>
    </row>
    <row r="7" customFormat="false" ht="15" hidden="false" customHeight="false" outlineLevel="0" collapsed="false">
      <c r="B7" s="24" t="s">
        <v>1104</v>
      </c>
      <c r="C7" s="24" t="s">
        <v>1105</v>
      </c>
      <c r="D7" s="9"/>
      <c r="E7" s="9"/>
      <c r="F7" s="9"/>
      <c r="G7" s="9"/>
      <c r="H7" s="10" t="n">
        <f aca="false">H6+D7-G7</f>
        <v>0</v>
      </c>
      <c r="I7" s="25" t="n">
        <v>250</v>
      </c>
      <c r="J7" s="21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108748.35</v>
      </c>
      <c r="U7" s="21"/>
      <c r="V7" s="2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46347</v>
      </c>
    </row>
    <row r="8" customFormat="false" ht="15" hidden="false" customHeight="false" outlineLevel="0" collapsed="false">
      <c r="B8" s="24" t="s">
        <v>1106</v>
      </c>
      <c r="C8" s="24" t="s">
        <v>179</v>
      </c>
      <c r="D8" s="9"/>
      <c r="E8" s="9"/>
      <c r="F8" s="9"/>
      <c r="G8" s="9"/>
      <c r="H8" s="10" t="n">
        <f aca="false">H7+D8-G8</f>
        <v>0</v>
      </c>
      <c r="I8" s="25"/>
      <c r="J8" s="21" t="n">
        <v>0</v>
      </c>
      <c r="K8" s="6" t="n">
        <v>83</v>
      </c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108665.35</v>
      </c>
      <c r="U8" s="21"/>
      <c r="V8" s="26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46347</v>
      </c>
    </row>
    <row r="9" customFormat="false" ht="15" hidden="false" customHeight="false" outlineLevel="0" collapsed="false">
      <c r="B9" s="24" t="s">
        <v>1107</v>
      </c>
      <c r="C9" s="24" t="s">
        <v>944</v>
      </c>
      <c r="D9" s="9"/>
      <c r="E9" s="9"/>
      <c r="F9" s="9"/>
      <c r="G9" s="9"/>
      <c r="H9" s="10" t="n">
        <f aca="false">H8+D9-G9</f>
        <v>0</v>
      </c>
      <c r="I9" s="25"/>
      <c r="J9" s="21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108665.35</v>
      </c>
      <c r="U9" s="21" t="n">
        <v>0</v>
      </c>
      <c r="V9" s="26"/>
      <c r="W9" s="6"/>
      <c r="X9" s="6"/>
      <c r="Y9" s="6" t="n">
        <v>4158</v>
      </c>
      <c r="Z9" s="6"/>
      <c r="AA9" s="6"/>
      <c r="AB9" s="6"/>
      <c r="AC9" s="6"/>
      <c r="AD9" s="6"/>
      <c r="AE9" s="6"/>
      <c r="AF9" s="6" t="n">
        <f aca="false">AF8+(U9+X9+Y9+AB9+AC9+AD9)-(V9+W9+Z9+AA9+AE9)</f>
        <v>50505</v>
      </c>
    </row>
    <row r="10" customFormat="false" ht="15" hidden="false" customHeight="false" outlineLevel="0" collapsed="false">
      <c r="B10" s="24" t="s">
        <v>1108</v>
      </c>
      <c r="C10" s="24" t="s">
        <v>944</v>
      </c>
      <c r="D10" s="9"/>
      <c r="E10" s="9"/>
      <c r="F10" s="9"/>
      <c r="G10" s="9"/>
      <c r="H10" s="10" t="n">
        <f aca="false">H9+D10-G10</f>
        <v>0</v>
      </c>
      <c r="I10" s="25"/>
      <c r="J10" s="21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108665.35</v>
      </c>
      <c r="U10" s="21" t="n">
        <v>0</v>
      </c>
      <c r="V10" s="26"/>
      <c r="W10" s="6"/>
      <c r="X10" s="6"/>
      <c r="Y10" s="6" t="n">
        <v>6987</v>
      </c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57492</v>
      </c>
    </row>
    <row r="11" customFormat="false" ht="15" hidden="false" customHeight="false" outlineLevel="0" collapsed="false">
      <c r="B11" s="24" t="s">
        <v>1109</v>
      </c>
      <c r="C11" s="24" t="s">
        <v>1045</v>
      </c>
      <c r="D11" s="9"/>
      <c r="E11" s="9"/>
      <c r="F11" s="9"/>
      <c r="G11" s="9"/>
      <c r="H11" s="10" t="n">
        <f aca="false">H10+D11-G11</f>
        <v>0</v>
      </c>
      <c r="I11" s="25" t="n">
        <v>30500</v>
      </c>
      <c r="J11" s="21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139165.35</v>
      </c>
      <c r="U11" s="21"/>
      <c r="V11" s="26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57492</v>
      </c>
    </row>
    <row r="12" customFormat="false" ht="15" hidden="false" customHeight="false" outlineLevel="0" collapsed="false">
      <c r="B12" s="24" t="s">
        <v>1110</v>
      </c>
      <c r="C12" s="24" t="s">
        <v>1111</v>
      </c>
      <c r="D12" s="9"/>
      <c r="E12" s="9"/>
      <c r="F12" s="9"/>
      <c r="G12" s="9"/>
      <c r="H12" s="10" t="n">
        <f aca="false">H11+D12-G12</f>
        <v>0</v>
      </c>
      <c r="I12" s="25" t="n">
        <v>250</v>
      </c>
      <c r="J12" s="21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139415.35</v>
      </c>
      <c r="U12" s="21"/>
      <c r="V12" s="2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57492</v>
      </c>
    </row>
    <row r="13" customFormat="false" ht="15" hidden="false" customHeight="false" outlineLevel="0" collapsed="false">
      <c r="B13" s="24" t="s">
        <v>1112</v>
      </c>
      <c r="C13" s="24" t="s">
        <v>944</v>
      </c>
      <c r="D13" s="9"/>
      <c r="E13" s="9"/>
      <c r="F13" s="9"/>
      <c r="G13" s="9"/>
      <c r="H13" s="10" t="n">
        <f aca="false">H12+D13-G13</f>
        <v>0</v>
      </c>
      <c r="I13" s="25" t="n">
        <v>0</v>
      </c>
      <c r="J13" s="21"/>
      <c r="K13" s="6"/>
      <c r="L13" s="6"/>
      <c r="M13" s="6" t="n">
        <v>785</v>
      </c>
      <c r="N13" s="6"/>
      <c r="O13" s="6"/>
      <c r="P13" s="6"/>
      <c r="Q13" s="6"/>
      <c r="R13" s="6"/>
      <c r="S13" s="6"/>
      <c r="T13" s="6" t="n">
        <f aca="false">T12+(I13+L13+M13+P13+Q13+R13)-(J13+K13+N13+O13+S13)</f>
        <v>140200.35</v>
      </c>
      <c r="U13" s="21"/>
      <c r="V13" s="2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57492</v>
      </c>
    </row>
    <row r="14" customFormat="false" ht="15" hidden="false" customHeight="false" outlineLevel="0" collapsed="false">
      <c r="B14" s="24" t="s">
        <v>1113</v>
      </c>
      <c r="C14" s="24" t="s">
        <v>1111</v>
      </c>
      <c r="D14" s="9"/>
      <c r="E14" s="9"/>
      <c r="F14" s="9"/>
      <c r="G14" s="9"/>
      <c r="H14" s="10" t="n">
        <f aca="false">H13+D14-G14</f>
        <v>0</v>
      </c>
      <c r="I14" s="26"/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140200.35</v>
      </c>
      <c r="U14" s="21" t="n">
        <v>250</v>
      </c>
      <c r="V14" s="26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57742</v>
      </c>
    </row>
    <row r="15" customFormat="false" ht="15" hidden="false" customHeight="false" outlineLevel="0" collapsed="false">
      <c r="B15" s="24" t="s">
        <v>1114</v>
      </c>
      <c r="C15" s="24" t="s">
        <v>944</v>
      </c>
      <c r="D15" s="9"/>
      <c r="E15" s="9"/>
      <c r="F15" s="9"/>
      <c r="G15" s="9"/>
      <c r="H15" s="10" t="n">
        <f aca="false">H14+D15-G15</f>
        <v>0</v>
      </c>
      <c r="I15" s="26" t="n">
        <v>0</v>
      </c>
      <c r="J15" s="21"/>
      <c r="K15" s="6"/>
      <c r="L15" s="6"/>
      <c r="M15" s="6" t="n">
        <v>785</v>
      </c>
      <c r="N15" s="6"/>
      <c r="O15" s="6"/>
      <c r="P15" s="6"/>
      <c r="Q15" s="6"/>
      <c r="R15" s="6"/>
      <c r="S15" s="6"/>
      <c r="T15" s="6" t="n">
        <f aca="false">T14+(I15+L15+M15+P15+Q15+R15)-(J15+K15+N15+O15+S15)</f>
        <v>140985.35</v>
      </c>
      <c r="U15" s="21"/>
      <c r="V15" s="2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57742</v>
      </c>
    </row>
    <row r="16" customFormat="false" ht="15" hidden="false" customHeight="false" outlineLevel="0" collapsed="false">
      <c r="B16" s="24" t="s">
        <v>1115</v>
      </c>
      <c r="C16" s="24" t="s">
        <v>1116</v>
      </c>
      <c r="D16" s="9"/>
      <c r="E16" s="9"/>
      <c r="F16" s="9"/>
      <c r="G16" s="9"/>
      <c r="H16" s="10" t="n">
        <f aca="false">H15+D16-G16</f>
        <v>0</v>
      </c>
      <c r="I16" s="26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140985.35</v>
      </c>
      <c r="U16" s="21"/>
      <c r="V16" s="26" t="n">
        <v>1000</v>
      </c>
      <c r="W16" s="6" t="n">
        <v>6</v>
      </c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56736</v>
      </c>
    </row>
    <row r="17" customFormat="false" ht="15" hidden="false" customHeight="false" outlineLevel="0" collapsed="false">
      <c r="B17" s="24" t="s">
        <v>1115</v>
      </c>
      <c r="C17" s="24" t="s">
        <v>1117</v>
      </c>
      <c r="D17" s="9"/>
      <c r="E17" s="9"/>
      <c r="F17" s="9"/>
      <c r="G17" s="9"/>
      <c r="H17" s="10" t="n">
        <f aca="false">H16+D17-G17</f>
        <v>0</v>
      </c>
      <c r="I17" s="26"/>
      <c r="J17" s="21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140985.35</v>
      </c>
      <c r="U17" s="21"/>
      <c r="V17" s="26" t="n">
        <v>25000</v>
      </c>
      <c r="W17" s="6" t="n">
        <v>6</v>
      </c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31730</v>
      </c>
    </row>
    <row r="18" customFormat="false" ht="15" hidden="false" customHeight="false" outlineLevel="0" collapsed="false">
      <c r="B18" s="24" t="s">
        <v>1115</v>
      </c>
      <c r="C18" s="24" t="s">
        <v>1118</v>
      </c>
      <c r="D18" s="9"/>
      <c r="E18" s="9"/>
      <c r="F18" s="9"/>
      <c r="G18" s="9"/>
      <c r="H18" s="10" t="n">
        <f aca="false">H17+D18-G18</f>
        <v>0</v>
      </c>
      <c r="I18" s="26" t="n">
        <v>1000</v>
      </c>
      <c r="J18" s="21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141985.35</v>
      </c>
      <c r="U18" s="21"/>
      <c r="V18" s="2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31730</v>
      </c>
    </row>
    <row r="19" customFormat="false" ht="15" hidden="false" customHeight="false" outlineLevel="0" collapsed="false">
      <c r="B19" s="24" t="s">
        <v>1119</v>
      </c>
      <c r="C19" s="24" t="s">
        <v>1120</v>
      </c>
      <c r="D19" s="9"/>
      <c r="E19" s="9"/>
      <c r="F19" s="9"/>
      <c r="G19" s="9"/>
      <c r="H19" s="10" t="n">
        <f aca="false">H18+D19-G19</f>
        <v>0</v>
      </c>
      <c r="I19" s="26"/>
      <c r="J19" s="21"/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141985.35</v>
      </c>
      <c r="U19" s="21"/>
      <c r="V19" s="26" t="n">
        <v>10000</v>
      </c>
      <c r="W19" s="6" t="n">
        <v>6</v>
      </c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21724</v>
      </c>
    </row>
    <row r="20" customFormat="false" ht="15" hidden="false" customHeight="false" outlineLevel="0" collapsed="false">
      <c r="B20" s="24" t="s">
        <v>1119</v>
      </c>
      <c r="C20" s="24" t="s">
        <v>1121</v>
      </c>
      <c r="D20" s="9"/>
      <c r="E20" s="9"/>
      <c r="F20" s="9"/>
      <c r="G20" s="9"/>
      <c r="H20" s="10" t="n">
        <f aca="false">H19+D20-G20</f>
        <v>0</v>
      </c>
      <c r="I20" s="26"/>
      <c r="J20" s="21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141985.35</v>
      </c>
      <c r="U20" s="21"/>
      <c r="V20" s="26" t="n">
        <v>10000</v>
      </c>
      <c r="W20" s="6" t="n">
        <v>6</v>
      </c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11718</v>
      </c>
    </row>
    <row r="21" customFormat="false" ht="15" hidden="false" customHeight="false" outlineLevel="0" collapsed="false">
      <c r="B21" s="24" t="s">
        <v>1122</v>
      </c>
      <c r="C21" s="24" t="s">
        <v>3</v>
      </c>
      <c r="D21" s="9"/>
      <c r="E21" s="9"/>
      <c r="F21" s="9"/>
      <c r="G21" s="9"/>
      <c r="H21" s="10" t="n">
        <f aca="false">H20+D21-G21</f>
        <v>0</v>
      </c>
      <c r="I21" s="26"/>
      <c r="J21" s="21" t="n">
        <v>0</v>
      </c>
      <c r="K21" s="6"/>
      <c r="L21" s="6"/>
      <c r="M21" s="6"/>
      <c r="N21" s="6"/>
      <c r="O21" s="6"/>
      <c r="P21" s="6" t="n">
        <v>-100000</v>
      </c>
      <c r="Q21" s="6"/>
      <c r="R21" s="6"/>
      <c r="S21" s="6"/>
      <c r="T21" s="6" t="n">
        <f aca="false">T20+(I21+L21+M21+P21+Q21+R21)-(J21+K21+N21+O21+S21)</f>
        <v>41985.35</v>
      </c>
      <c r="U21" s="21" t="n">
        <v>0</v>
      </c>
      <c r="V21" s="26"/>
      <c r="W21" s="6"/>
      <c r="X21" s="6"/>
      <c r="Y21" s="6"/>
      <c r="Z21" s="6"/>
      <c r="AA21" s="6"/>
      <c r="AB21" s="6" t="n">
        <v>100000</v>
      </c>
      <c r="AC21" s="6"/>
      <c r="AD21" s="6"/>
      <c r="AE21" s="6"/>
      <c r="AF21" s="6" t="n">
        <f aca="false">AF20+(U21+X21+Y21+AB21+AC21+AD21)-(V21+W21+Z21+AA21+AE21)</f>
        <v>111718</v>
      </c>
    </row>
    <row r="22" customFormat="false" ht="15" hidden="false" customHeight="false" outlineLevel="0" collapsed="false">
      <c r="B22" s="24" t="s">
        <v>1123</v>
      </c>
      <c r="C22" s="24" t="s">
        <v>944</v>
      </c>
      <c r="D22" s="9"/>
      <c r="E22" s="9"/>
      <c r="F22" s="9"/>
      <c r="G22" s="9"/>
      <c r="H22" s="10" t="n">
        <f aca="false">H21+D22-G22</f>
        <v>0</v>
      </c>
      <c r="I22" s="26"/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41985.35</v>
      </c>
      <c r="U22" s="21" t="n">
        <v>0</v>
      </c>
      <c r="V22" s="26" t="n">
        <v>0</v>
      </c>
      <c r="W22" s="6"/>
      <c r="X22" s="6"/>
      <c r="Y22" s="6" t="n">
        <v>4275</v>
      </c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115993</v>
      </c>
    </row>
    <row r="23" customFormat="false" ht="15" hidden="false" customHeight="false" outlineLevel="0" collapsed="false">
      <c r="B23" s="24" t="s">
        <v>1124</v>
      </c>
      <c r="C23" s="24" t="s">
        <v>944</v>
      </c>
      <c r="D23" s="9"/>
      <c r="E23" s="9"/>
      <c r="F23" s="9"/>
      <c r="G23" s="9"/>
      <c r="H23" s="10" t="n">
        <f aca="false">H22+D23-G23</f>
        <v>0</v>
      </c>
      <c r="I23" s="26" t="n">
        <v>0</v>
      </c>
      <c r="J23" s="21"/>
      <c r="K23" s="6"/>
      <c r="L23" s="6"/>
      <c r="M23" s="6" t="n">
        <v>8172</v>
      </c>
      <c r="N23" s="6"/>
      <c r="O23" s="6"/>
      <c r="P23" s="6"/>
      <c r="Q23" s="6"/>
      <c r="R23" s="6"/>
      <c r="S23" s="6"/>
      <c r="T23" s="6" t="n">
        <f aca="false">T22+(I23+L23+M23+P23+Q23+R23)-(J23+K23+N23+O23+S23)</f>
        <v>50157.35</v>
      </c>
      <c r="U23" s="21"/>
      <c r="V23" s="26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115993</v>
      </c>
    </row>
    <row r="24" customFormat="false" ht="15" hidden="false" customHeight="false" outlineLevel="0" collapsed="false">
      <c r="B24" s="24" t="s">
        <v>1124</v>
      </c>
      <c r="C24" s="24" t="s">
        <v>944</v>
      </c>
      <c r="D24" s="9"/>
      <c r="E24" s="9"/>
      <c r="F24" s="9"/>
      <c r="G24" s="9"/>
      <c r="H24" s="10" t="n">
        <f aca="false">H23+D24-G24</f>
        <v>0</v>
      </c>
      <c r="I24" s="26" t="n">
        <v>0</v>
      </c>
      <c r="J24" s="21"/>
      <c r="K24" s="6"/>
      <c r="L24" s="6"/>
      <c r="M24" s="6" t="n">
        <v>10215</v>
      </c>
      <c r="N24" s="6"/>
      <c r="O24" s="6"/>
      <c r="P24" s="6"/>
      <c r="Q24" s="6"/>
      <c r="R24" s="6"/>
      <c r="S24" s="6"/>
      <c r="T24" s="6" t="n">
        <f aca="false">T23+(I24+L24+M24+P24+Q24+R24)-(J24+K24+N24+O24+S24)</f>
        <v>60372.35</v>
      </c>
      <c r="U24" s="21"/>
      <c r="V24" s="26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115993</v>
      </c>
    </row>
    <row r="25" customFormat="false" ht="15" hidden="false" customHeight="false" outlineLevel="0" collapsed="false">
      <c r="B25" s="24" t="s">
        <v>1125</v>
      </c>
      <c r="C25" s="24" t="s">
        <v>623</v>
      </c>
      <c r="D25" s="9"/>
      <c r="E25" s="9"/>
      <c r="F25" s="9"/>
      <c r="G25" s="9"/>
      <c r="H25" s="10" t="n">
        <f aca="false">H24+D25-G25</f>
        <v>0</v>
      </c>
      <c r="I25" s="26"/>
      <c r="J25" s="21"/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60372.35</v>
      </c>
      <c r="U25" s="21"/>
      <c r="V25" s="26" t="n">
        <v>750</v>
      </c>
      <c r="W25" s="6" t="n">
        <v>6</v>
      </c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115237</v>
      </c>
    </row>
    <row r="26" customFormat="false" ht="15" hidden="false" customHeight="false" outlineLevel="0" collapsed="false">
      <c r="B26" s="24" t="s">
        <v>1125</v>
      </c>
      <c r="C26" s="24" t="s">
        <v>1126</v>
      </c>
      <c r="D26" s="9"/>
      <c r="E26" s="9"/>
      <c r="F26" s="9"/>
      <c r="G26" s="9"/>
      <c r="H26" s="10" t="n">
        <f aca="false">H25+D26-G26</f>
        <v>0</v>
      </c>
      <c r="I26" s="26"/>
      <c r="J26" s="21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60372.35</v>
      </c>
      <c r="U26" s="21"/>
      <c r="V26" s="26" t="n">
        <v>1500</v>
      </c>
      <c r="W26" s="6" t="n">
        <v>6</v>
      </c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113731</v>
      </c>
    </row>
    <row r="27" customFormat="false" ht="15" hidden="false" customHeight="false" outlineLevel="0" collapsed="false">
      <c r="B27" s="24" t="s">
        <v>1125</v>
      </c>
      <c r="C27" s="24" t="s">
        <v>1127</v>
      </c>
      <c r="D27" s="9"/>
      <c r="E27" s="9"/>
      <c r="F27" s="9"/>
      <c r="G27" s="9"/>
      <c r="H27" s="10" t="n">
        <f aca="false">H26+D27-G27</f>
        <v>0</v>
      </c>
      <c r="I27" s="26"/>
      <c r="J27" s="21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60372.35</v>
      </c>
      <c r="U27" s="21" t="n">
        <v>1500</v>
      </c>
      <c r="V27" s="2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115231</v>
      </c>
    </row>
    <row r="28" customFormat="false" ht="15" hidden="false" customHeight="false" outlineLevel="0" collapsed="false">
      <c r="B28" s="24" t="s">
        <v>1128</v>
      </c>
      <c r="C28" s="24" t="s">
        <v>1129</v>
      </c>
      <c r="D28" s="9"/>
      <c r="E28" s="9"/>
      <c r="F28" s="9"/>
      <c r="G28" s="9"/>
      <c r="H28" s="10" t="n">
        <f aca="false">H27+D28-G28</f>
        <v>0</v>
      </c>
      <c r="I28" s="26"/>
      <c r="J28" s="21"/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60372.35</v>
      </c>
      <c r="U28" s="21"/>
      <c r="V28" s="26" t="n">
        <v>25000</v>
      </c>
      <c r="W28" s="6" t="n">
        <v>6</v>
      </c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90225</v>
      </c>
    </row>
    <row r="29" customFormat="false" ht="15" hidden="false" customHeight="false" outlineLevel="0" collapsed="false">
      <c r="B29" s="24" t="s">
        <v>1128</v>
      </c>
      <c r="C29" s="24" t="s">
        <v>1130</v>
      </c>
      <c r="D29" s="9"/>
      <c r="E29" s="9"/>
      <c r="F29" s="9"/>
      <c r="G29" s="9"/>
      <c r="H29" s="10" t="n">
        <f aca="false">H28+D29-G29</f>
        <v>0</v>
      </c>
      <c r="I29" s="26"/>
      <c r="J29" s="21"/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60372.35</v>
      </c>
      <c r="U29" s="21"/>
      <c r="V29" s="26" t="n">
        <v>10000</v>
      </c>
      <c r="W29" s="6" t="n">
        <v>6</v>
      </c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80219</v>
      </c>
    </row>
    <row r="30" customFormat="false" ht="15" hidden="false" customHeight="false" outlineLevel="0" collapsed="false">
      <c r="B30" s="24" t="s">
        <v>1131</v>
      </c>
      <c r="C30" s="24" t="s">
        <v>1132</v>
      </c>
      <c r="D30" s="9"/>
      <c r="E30" s="9"/>
      <c r="F30" s="9"/>
      <c r="G30" s="9"/>
      <c r="H30" s="10" t="n">
        <f aca="false">H29+D30-G30</f>
        <v>0</v>
      </c>
      <c r="I30" s="26"/>
      <c r="J30" s="21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60372.35</v>
      </c>
      <c r="U30" s="21"/>
      <c r="V30" s="26" t="n">
        <v>1500</v>
      </c>
      <c r="W30" s="6" t="n">
        <v>6</v>
      </c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78713</v>
      </c>
    </row>
    <row r="31" customFormat="false" ht="15" hidden="false" customHeight="false" outlineLevel="0" collapsed="false">
      <c r="B31" s="24" t="s">
        <v>1131</v>
      </c>
      <c r="C31" s="24" t="s">
        <v>34</v>
      </c>
      <c r="D31" s="9"/>
      <c r="E31" s="9"/>
      <c r="F31" s="9"/>
      <c r="G31" s="9"/>
      <c r="H31" s="10" t="n">
        <f aca="false">H30+D31-G31</f>
        <v>0</v>
      </c>
      <c r="I31" s="26" t="n">
        <v>0</v>
      </c>
      <c r="J31" s="21"/>
      <c r="K31" s="6"/>
      <c r="L31" s="6" t="n">
        <v>65</v>
      </c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60437.35</v>
      </c>
      <c r="U31" s="21"/>
      <c r="V31" s="26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78713</v>
      </c>
    </row>
    <row r="32" customFormat="false" ht="15" hidden="false" customHeight="false" outlineLevel="0" collapsed="false">
      <c r="B32" s="24" t="s">
        <v>1131</v>
      </c>
      <c r="C32" s="24" t="s">
        <v>54</v>
      </c>
      <c r="D32" s="9"/>
      <c r="E32" s="9"/>
      <c r="F32" s="9"/>
      <c r="G32" s="9"/>
      <c r="H32" s="10" t="n">
        <f aca="false">H31+D32-G32</f>
        <v>0</v>
      </c>
      <c r="I32" s="26" t="n">
        <v>0</v>
      </c>
      <c r="J32" s="21"/>
      <c r="K32" s="6"/>
      <c r="L32" s="6"/>
      <c r="M32" s="6"/>
      <c r="N32" s="6"/>
      <c r="O32" s="6"/>
      <c r="P32" s="6"/>
      <c r="Q32" s="6"/>
      <c r="R32" s="6" t="n">
        <v>400000</v>
      </c>
      <c r="S32" s="6"/>
      <c r="T32" s="6" t="n">
        <f aca="false">T31+(I32+L32+M32+P32+Q32+R32)-(J32+K32+N32+O32+S32)</f>
        <v>460437.35</v>
      </c>
      <c r="U32" s="21"/>
      <c r="V32" s="26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78713</v>
      </c>
    </row>
    <row r="33" customFormat="false" ht="15" hidden="false" customHeight="false" outlineLevel="0" collapsed="false">
      <c r="B33" s="24" t="s">
        <v>1131</v>
      </c>
      <c r="C33" s="24" t="s">
        <v>54</v>
      </c>
      <c r="D33" s="9"/>
      <c r="E33" s="9"/>
      <c r="F33" s="9"/>
      <c r="G33" s="9"/>
      <c r="H33" s="10" t="n">
        <f aca="false">H32+D33-G33</f>
        <v>0</v>
      </c>
      <c r="I33" s="26" t="n">
        <v>0</v>
      </c>
      <c r="J33" s="21"/>
      <c r="K33" s="6"/>
      <c r="L33" s="6"/>
      <c r="M33" s="6"/>
      <c r="N33" s="6"/>
      <c r="O33" s="6"/>
      <c r="P33" s="6"/>
      <c r="Q33" s="6"/>
      <c r="R33" s="6" t="n">
        <v>500000</v>
      </c>
      <c r="S33" s="6"/>
      <c r="T33" s="6" t="n">
        <f aca="false">T32+(I33+L33+M33+P33+Q33+R33)-(J33+K33+N33+O33+S33)</f>
        <v>960437.35</v>
      </c>
      <c r="U33" s="21"/>
      <c r="V33" s="26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78713</v>
      </c>
    </row>
    <row r="34" customFormat="false" ht="15" hidden="false" customHeight="false" outlineLevel="0" collapsed="false">
      <c r="B34" s="24" t="s">
        <v>1131</v>
      </c>
      <c r="C34" s="24" t="s">
        <v>75</v>
      </c>
      <c r="D34" s="9"/>
      <c r="E34" s="9"/>
      <c r="F34" s="9"/>
      <c r="G34" s="9"/>
      <c r="H34" s="10" t="n">
        <f aca="false">H33+D34-G34</f>
        <v>0</v>
      </c>
      <c r="I34" s="26"/>
      <c r="J34" s="21" t="n">
        <v>0</v>
      </c>
      <c r="K34" s="6"/>
      <c r="L34" s="6"/>
      <c r="M34" s="6"/>
      <c r="N34" s="6"/>
      <c r="O34" s="6"/>
      <c r="P34" s="6"/>
      <c r="Q34" s="6"/>
      <c r="R34" s="6"/>
      <c r="S34" s="6" t="n">
        <v>400000</v>
      </c>
      <c r="T34" s="6" t="n">
        <f aca="false">T33+(I34+L34+M34+P34+Q34+R34)-(J34+K34+N34+O34+S34)</f>
        <v>560437.35</v>
      </c>
      <c r="U34" s="21"/>
      <c r="V34" s="26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78713</v>
      </c>
    </row>
    <row r="35" customFormat="false" ht="15" hidden="false" customHeight="false" outlineLevel="0" collapsed="false">
      <c r="B35" s="24" t="s">
        <v>1131</v>
      </c>
      <c r="C35" s="24" t="s">
        <v>75</v>
      </c>
      <c r="D35" s="9"/>
      <c r="E35" s="9"/>
      <c r="F35" s="9"/>
      <c r="G35" s="9"/>
      <c r="H35" s="10" t="n">
        <f aca="false">H34+D35-G35</f>
        <v>0</v>
      </c>
      <c r="I35" s="26"/>
      <c r="J35" s="21" t="n">
        <v>0</v>
      </c>
      <c r="K35" s="6"/>
      <c r="L35" s="6"/>
      <c r="M35" s="6"/>
      <c r="N35" s="6"/>
      <c r="O35" s="6"/>
      <c r="P35" s="6"/>
      <c r="Q35" s="6"/>
      <c r="R35" s="6"/>
      <c r="S35" s="6" t="n">
        <v>500000</v>
      </c>
      <c r="T35" s="6" t="n">
        <f aca="false">T34+(I35+L35+M35+P35+Q35+R35)-(J35+K35+N35+O35+S35)</f>
        <v>60437.35</v>
      </c>
      <c r="U35" s="21"/>
      <c r="V35" s="26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78713</v>
      </c>
    </row>
    <row r="36" customFormat="false" ht="15" hidden="false" customHeight="false" outlineLevel="0" collapsed="false">
      <c r="B36" s="24" t="s">
        <v>1131</v>
      </c>
      <c r="C36" s="24" t="s">
        <v>1055</v>
      </c>
      <c r="D36" s="9"/>
      <c r="E36" s="9"/>
      <c r="F36" s="9"/>
      <c r="G36" s="9"/>
      <c r="H36" s="10" t="n">
        <f aca="false">H35+D36-G36</f>
        <v>0</v>
      </c>
      <c r="I36" s="26"/>
      <c r="J36" s="21" t="n">
        <v>4000</v>
      </c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56437.35</v>
      </c>
      <c r="U36" s="21"/>
      <c r="V36" s="2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78713</v>
      </c>
    </row>
    <row r="37" customFormat="false" ht="15" hidden="false" customHeight="false" outlineLevel="0" collapsed="false">
      <c r="B37" s="24" t="s">
        <v>1133</v>
      </c>
      <c r="C37" s="24" t="s">
        <v>944</v>
      </c>
      <c r="D37" s="9"/>
      <c r="E37" s="9"/>
      <c r="F37" s="9"/>
      <c r="G37" s="9"/>
      <c r="H37" s="10" t="n">
        <f aca="false">H36+D37-G37</f>
        <v>0</v>
      </c>
      <c r="I37" s="26" t="n">
        <v>0</v>
      </c>
      <c r="J37" s="21"/>
      <c r="K37" s="6"/>
      <c r="L37" s="6"/>
      <c r="M37" s="6" t="n">
        <v>1150</v>
      </c>
      <c r="N37" s="6"/>
      <c r="O37" s="6"/>
      <c r="P37" s="6"/>
      <c r="Q37" s="6"/>
      <c r="R37" s="6"/>
      <c r="S37" s="6"/>
      <c r="T37" s="6" t="n">
        <f aca="false">T36+(I37+L37+M37+P37+Q37+R37)-(J37+K37+N37+O37+S37)</f>
        <v>57587.35</v>
      </c>
      <c r="U37" s="21"/>
      <c r="V37" s="26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78713</v>
      </c>
    </row>
    <row r="38" customFormat="false" ht="15" hidden="false" customHeight="false" outlineLevel="0" collapsed="false">
      <c r="B38" s="24" t="s">
        <v>1133</v>
      </c>
      <c r="C38" s="24" t="s">
        <v>944</v>
      </c>
      <c r="D38" s="9"/>
      <c r="E38" s="9"/>
      <c r="F38" s="9"/>
      <c r="G38" s="9"/>
      <c r="H38" s="10" t="n">
        <f aca="false">H37+D38-G38</f>
        <v>0</v>
      </c>
      <c r="I38" s="26" t="n">
        <v>0</v>
      </c>
      <c r="J38" s="21"/>
      <c r="K38" s="6"/>
      <c r="L38" s="6"/>
      <c r="M38" s="6" t="n">
        <v>785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58372.35</v>
      </c>
      <c r="U38" s="21"/>
      <c r="V38" s="2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78713</v>
      </c>
    </row>
    <row r="39" customFormat="false" ht="15" hidden="false" customHeight="false" outlineLevel="0" collapsed="false">
      <c r="B39" s="24" t="s">
        <v>1134</v>
      </c>
      <c r="C39" s="24" t="s">
        <v>944</v>
      </c>
      <c r="D39" s="9"/>
      <c r="E39" s="9"/>
      <c r="F39" s="9"/>
      <c r="G39" s="9"/>
      <c r="H39" s="10" t="n">
        <f aca="false">H38+D39-G39</f>
        <v>0</v>
      </c>
      <c r="I39" s="26"/>
      <c r="J39" s="21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58372.35</v>
      </c>
      <c r="U39" s="21" t="n">
        <v>0</v>
      </c>
      <c r="V39" s="26"/>
      <c r="W39" s="6"/>
      <c r="X39" s="6"/>
      <c r="Y39" s="6" t="n">
        <v>5546</v>
      </c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84259</v>
      </c>
    </row>
    <row r="40" customFormat="false" ht="15" hidden="false" customHeight="false" outlineLevel="0" collapsed="false">
      <c r="B40" s="24" t="s">
        <v>1135</v>
      </c>
      <c r="C40" s="24" t="s">
        <v>1136</v>
      </c>
      <c r="D40" s="9"/>
      <c r="E40" s="9"/>
      <c r="F40" s="9"/>
      <c r="G40" s="9"/>
      <c r="H40" s="10" t="n">
        <f aca="false">H39+D40-G40</f>
        <v>0</v>
      </c>
      <c r="I40" s="26"/>
      <c r="J40" s="21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58372.35</v>
      </c>
      <c r="U40" s="21"/>
      <c r="V40" s="26" t="n">
        <v>6000</v>
      </c>
      <c r="W40" s="6" t="n">
        <v>6</v>
      </c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78253</v>
      </c>
    </row>
    <row r="41" customFormat="false" ht="15" hidden="false" customHeight="false" outlineLevel="0" collapsed="false">
      <c r="B41" s="24" t="s">
        <v>1137</v>
      </c>
      <c r="C41" s="24" t="s">
        <v>944</v>
      </c>
      <c r="D41" s="9"/>
      <c r="E41" s="9"/>
      <c r="F41" s="9"/>
      <c r="G41" s="9"/>
      <c r="H41" s="10" t="n">
        <f aca="false">H40+D41-G41</f>
        <v>0</v>
      </c>
      <c r="I41" s="26"/>
      <c r="J41" s="21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58372.35</v>
      </c>
      <c r="U41" s="21" t="n">
        <v>0</v>
      </c>
      <c r="V41" s="26"/>
      <c r="W41" s="6"/>
      <c r="X41" s="6"/>
      <c r="Y41" s="6" t="n">
        <v>3771</v>
      </c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82024</v>
      </c>
    </row>
    <row r="42" customFormat="false" ht="15" hidden="false" customHeight="false" outlineLevel="0" collapsed="false">
      <c r="B42" s="24" t="s">
        <v>1138</v>
      </c>
      <c r="C42" s="24" t="s">
        <v>1139</v>
      </c>
      <c r="D42" s="9"/>
      <c r="E42" s="9"/>
      <c r="F42" s="9"/>
      <c r="G42" s="9"/>
      <c r="H42" s="10" t="n">
        <f aca="false">H41+D42-G42</f>
        <v>0</v>
      </c>
      <c r="I42" s="26"/>
      <c r="J42" s="21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58372.35</v>
      </c>
      <c r="U42" s="21"/>
      <c r="V42" s="26" t="n">
        <v>1500</v>
      </c>
      <c r="W42" s="6" t="n">
        <v>6</v>
      </c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80518</v>
      </c>
    </row>
    <row r="43" customFormat="false" ht="15" hidden="false" customHeight="false" outlineLevel="0" collapsed="false">
      <c r="B43" s="24" t="s">
        <v>1138</v>
      </c>
      <c r="C43" s="24" t="s">
        <v>1140</v>
      </c>
      <c r="D43" s="9"/>
      <c r="E43" s="9"/>
      <c r="F43" s="9"/>
      <c r="G43" s="9"/>
      <c r="H43" s="10" t="n">
        <f aca="false">H42+D43-G43</f>
        <v>0</v>
      </c>
      <c r="I43" s="26"/>
      <c r="J43" s="21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58372.35</v>
      </c>
      <c r="U43" s="21"/>
      <c r="V43" s="26" t="n">
        <v>750</v>
      </c>
      <c r="W43" s="6" t="n">
        <v>6</v>
      </c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79762</v>
      </c>
    </row>
    <row r="44" customFormat="false" ht="15" hidden="false" customHeight="false" outlineLevel="0" collapsed="false">
      <c r="B44" s="24" t="s">
        <v>1138</v>
      </c>
      <c r="C44" s="24" t="s">
        <v>1141</v>
      </c>
      <c r="D44" s="9"/>
      <c r="E44" s="9"/>
      <c r="F44" s="9"/>
      <c r="G44" s="9"/>
      <c r="H44" s="10" t="n">
        <f aca="false">H43+D44-G44</f>
        <v>0</v>
      </c>
      <c r="I44" s="26"/>
      <c r="J44" s="21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58372.35</v>
      </c>
      <c r="U44" s="21"/>
      <c r="V44" s="26" t="n">
        <v>1500</v>
      </c>
      <c r="W44" s="6" t="n">
        <v>6</v>
      </c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78256</v>
      </c>
    </row>
    <row r="45" customFormat="false" ht="15" hidden="false" customHeight="false" outlineLevel="0" collapsed="false">
      <c r="B45" s="24" t="s">
        <v>1142</v>
      </c>
      <c r="C45" s="24" t="s">
        <v>1126</v>
      </c>
      <c r="D45" s="9"/>
      <c r="E45" s="9"/>
      <c r="F45" s="9"/>
      <c r="G45" s="9"/>
      <c r="H45" s="10" t="n">
        <f aca="false">H44+D45-G45</f>
        <v>0</v>
      </c>
      <c r="I45" s="26"/>
      <c r="J45" s="21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58372.35</v>
      </c>
      <c r="U45" s="21"/>
      <c r="V45" s="26" t="n">
        <v>12500</v>
      </c>
      <c r="W45" s="6" t="n">
        <v>6</v>
      </c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65750</v>
      </c>
    </row>
    <row r="46" customFormat="false" ht="15" hidden="false" customHeight="false" outlineLevel="0" collapsed="false">
      <c r="B46" s="24" t="s">
        <v>1142</v>
      </c>
      <c r="C46" s="24" t="s">
        <v>1127</v>
      </c>
      <c r="D46" s="9"/>
      <c r="E46" s="9"/>
      <c r="F46" s="9"/>
      <c r="G46" s="9"/>
      <c r="H46" s="10" t="n">
        <f aca="false">H45+D46-G46</f>
        <v>0</v>
      </c>
      <c r="I46" s="26"/>
      <c r="J46" s="21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58372.35</v>
      </c>
      <c r="U46" s="21" t="n">
        <v>12500</v>
      </c>
      <c r="V46" s="26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78250</v>
      </c>
    </row>
    <row r="47" customFormat="false" ht="15" hidden="false" customHeight="false" outlineLevel="0" collapsed="false">
      <c r="B47" s="24" t="s">
        <v>1143</v>
      </c>
      <c r="C47" s="24" t="s">
        <v>1144</v>
      </c>
      <c r="D47" s="9"/>
      <c r="E47" s="9"/>
      <c r="F47" s="9"/>
      <c r="G47" s="9"/>
      <c r="H47" s="10" t="n">
        <f aca="false">H46+D47-G47</f>
        <v>0</v>
      </c>
      <c r="I47" s="26"/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58372.35</v>
      </c>
      <c r="U47" s="21"/>
      <c r="V47" s="26" t="n">
        <v>16500</v>
      </c>
      <c r="W47" s="6" t="n">
        <v>6</v>
      </c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61744</v>
      </c>
    </row>
    <row r="48" customFormat="false" ht="15" hidden="false" customHeight="false" outlineLevel="0" collapsed="false">
      <c r="B48" s="24" t="s">
        <v>1143</v>
      </c>
      <c r="C48" s="24" t="s">
        <v>1145</v>
      </c>
      <c r="D48" s="9"/>
      <c r="E48" s="9"/>
      <c r="F48" s="9"/>
      <c r="G48" s="9"/>
      <c r="H48" s="10" t="n">
        <f aca="false">H47+D48-G48</f>
        <v>0</v>
      </c>
      <c r="I48" s="26"/>
      <c r="J48" s="21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58372.35</v>
      </c>
      <c r="U48" s="21"/>
      <c r="V48" s="26" t="n">
        <v>12500</v>
      </c>
      <c r="W48" s="6" t="n">
        <v>6</v>
      </c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49238</v>
      </c>
    </row>
    <row r="49" customFormat="false" ht="15" hidden="false" customHeight="false" outlineLevel="0" collapsed="false">
      <c r="B49" s="24" t="s">
        <v>1146</v>
      </c>
      <c r="C49" s="24" t="s">
        <v>1147</v>
      </c>
      <c r="D49" s="9"/>
      <c r="E49" s="9"/>
      <c r="F49" s="9"/>
      <c r="G49" s="9"/>
      <c r="H49" s="10" t="n">
        <f aca="false">H48+D49-G49</f>
        <v>0</v>
      </c>
      <c r="I49" s="26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58372.35</v>
      </c>
      <c r="U49" s="21"/>
      <c r="V49" s="26" t="n">
        <v>10000</v>
      </c>
      <c r="W49" s="6" t="n">
        <v>6</v>
      </c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39232</v>
      </c>
    </row>
    <row r="50" customFormat="false" ht="15" hidden="false" customHeight="false" outlineLevel="0" collapsed="false">
      <c r="B50" s="24" t="s">
        <v>1146</v>
      </c>
      <c r="C50" s="24" t="s">
        <v>1148</v>
      </c>
      <c r="D50" s="9"/>
      <c r="E50" s="9"/>
      <c r="F50" s="9"/>
      <c r="G50" s="9"/>
      <c r="H50" s="10" t="n">
        <f aca="false">H49+D50-G50</f>
        <v>0</v>
      </c>
      <c r="I50" s="26"/>
      <c r="J50" s="21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58372.35</v>
      </c>
      <c r="U50" s="21"/>
      <c r="V50" s="26" t="n">
        <v>5000</v>
      </c>
      <c r="W50" s="6" t="n">
        <v>6</v>
      </c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34226</v>
      </c>
    </row>
    <row r="51" customFormat="false" ht="15" hidden="false" customHeight="false" outlineLevel="0" collapsed="false">
      <c r="B51" s="24" t="s">
        <v>1146</v>
      </c>
      <c r="C51" s="24" t="s">
        <v>1105</v>
      </c>
      <c r="D51" s="9"/>
      <c r="E51" s="9"/>
      <c r="F51" s="9"/>
      <c r="G51" s="9"/>
      <c r="H51" s="10" t="n">
        <f aca="false">H50+D51-G51</f>
        <v>0</v>
      </c>
      <c r="I51" s="26"/>
      <c r="J51" s="21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58372.35</v>
      </c>
      <c r="U51" s="21" t="n">
        <v>250</v>
      </c>
      <c r="V51" s="26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34476</v>
      </c>
    </row>
    <row r="52" customFormat="false" ht="15" hidden="false" customHeight="false" outlineLevel="0" collapsed="false">
      <c r="B52" s="24" t="s">
        <v>1146</v>
      </c>
      <c r="C52" s="24" t="s">
        <v>1111</v>
      </c>
      <c r="D52" s="9"/>
      <c r="E52" s="9"/>
      <c r="F52" s="9"/>
      <c r="G52" s="9"/>
      <c r="H52" s="10" t="n">
        <f aca="false">H51+D52-G52</f>
        <v>0</v>
      </c>
      <c r="I52" s="26"/>
      <c r="J52" s="21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58372.35</v>
      </c>
      <c r="U52" s="21" t="n">
        <v>500</v>
      </c>
      <c r="V52" s="26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34976</v>
      </c>
    </row>
    <row r="53" customFormat="false" ht="15" hidden="false" customHeight="false" outlineLevel="0" collapsed="false">
      <c r="B53" s="24" t="s">
        <v>1146</v>
      </c>
      <c r="C53" s="24" t="s">
        <v>1105</v>
      </c>
      <c r="D53" s="9"/>
      <c r="E53" s="9"/>
      <c r="F53" s="9"/>
      <c r="G53" s="9"/>
      <c r="H53" s="10" t="n">
        <f aca="false">H52+D53-G53</f>
        <v>0</v>
      </c>
      <c r="I53" s="26"/>
      <c r="J53" s="21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58372.35</v>
      </c>
      <c r="U53" s="21" t="n">
        <v>250</v>
      </c>
      <c r="V53" s="2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35226</v>
      </c>
    </row>
    <row r="54" customFormat="false" ht="15" hidden="false" customHeight="false" outlineLevel="0" collapsed="false">
      <c r="B54" s="24" t="s">
        <v>1146</v>
      </c>
      <c r="C54" s="24" t="s">
        <v>1111</v>
      </c>
      <c r="D54" s="9"/>
      <c r="E54" s="9"/>
      <c r="F54" s="9"/>
      <c r="G54" s="9"/>
      <c r="H54" s="10" t="n">
        <f aca="false">H53+D54-G54</f>
        <v>0</v>
      </c>
      <c r="I54" s="26"/>
      <c r="J54" s="21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58372.35</v>
      </c>
      <c r="U54" s="21" t="n">
        <v>250</v>
      </c>
      <c r="V54" s="2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35476</v>
      </c>
    </row>
    <row r="55" customFormat="false" ht="15" hidden="false" customHeight="false" outlineLevel="0" collapsed="false">
      <c r="B55" s="24" t="s">
        <v>1149</v>
      </c>
      <c r="C55" s="24" t="s">
        <v>1150</v>
      </c>
      <c r="D55" s="9"/>
      <c r="E55" s="9"/>
      <c r="F55" s="9"/>
      <c r="G55" s="9"/>
      <c r="H55" s="10" t="n">
        <f aca="false">H54+D55-G55</f>
        <v>0</v>
      </c>
      <c r="I55" s="26"/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58372.35</v>
      </c>
      <c r="U55" s="21"/>
      <c r="V55" s="26" t="n">
        <v>1000</v>
      </c>
      <c r="W55" s="6" t="n">
        <v>6</v>
      </c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34470</v>
      </c>
    </row>
    <row r="56" customFormat="false" ht="15" hidden="false" customHeight="false" outlineLevel="0" collapsed="false">
      <c r="B56" s="24" t="s">
        <v>1151</v>
      </c>
      <c r="C56" s="24" t="s">
        <v>1117</v>
      </c>
      <c r="D56" s="9"/>
      <c r="E56" s="9"/>
      <c r="F56" s="9"/>
      <c r="G56" s="9"/>
      <c r="H56" s="10" t="n">
        <f aca="false">H55+D56-G56</f>
        <v>0</v>
      </c>
      <c r="I56" s="26"/>
      <c r="J56" s="21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58372.35</v>
      </c>
      <c r="U56" s="21"/>
      <c r="V56" s="26" t="n">
        <v>21700</v>
      </c>
      <c r="W56" s="6" t="n">
        <v>6</v>
      </c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12764</v>
      </c>
    </row>
    <row r="57" customFormat="false" ht="15" hidden="false" customHeight="false" outlineLevel="0" collapsed="false">
      <c r="B57" s="24" t="s">
        <v>1152</v>
      </c>
      <c r="C57" s="24" t="s">
        <v>457</v>
      </c>
      <c r="D57" s="9"/>
      <c r="E57" s="9"/>
      <c r="F57" s="9"/>
      <c r="G57" s="9"/>
      <c r="H57" s="10" t="n">
        <f aca="false">H56+D57-G57</f>
        <v>0</v>
      </c>
      <c r="I57" s="26"/>
      <c r="J57" s="21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58372.35</v>
      </c>
      <c r="U57" s="21" t="n">
        <v>50000</v>
      </c>
      <c r="V57" s="2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62764</v>
      </c>
    </row>
    <row r="58" customFormat="false" ht="15" hidden="false" customHeight="false" outlineLevel="0" collapsed="false">
      <c r="B58" s="24" t="s">
        <v>1152</v>
      </c>
      <c r="C58" s="24" t="s">
        <v>1045</v>
      </c>
      <c r="D58" s="9"/>
      <c r="E58" s="9"/>
      <c r="F58" s="9"/>
      <c r="G58" s="9"/>
      <c r="H58" s="10" t="n">
        <f aca="false">H57+D58-G58</f>
        <v>0</v>
      </c>
      <c r="I58" s="26" t="n">
        <v>15000</v>
      </c>
      <c r="J58" s="21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73372.35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62764</v>
      </c>
    </row>
    <row r="59" customFormat="false" ht="15" hidden="false" customHeight="false" outlineLevel="0" collapsed="false">
      <c r="B59" s="24" t="s">
        <v>1153</v>
      </c>
      <c r="C59" s="24" t="s">
        <v>944</v>
      </c>
      <c r="D59" s="9"/>
      <c r="E59" s="9"/>
      <c r="F59" s="9"/>
      <c r="G59" s="9"/>
      <c r="H59" s="10" t="n">
        <f aca="false">H58+D59-G59</f>
        <v>0</v>
      </c>
      <c r="I59" s="26"/>
      <c r="J59" s="21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73372.35</v>
      </c>
      <c r="U59" s="21" t="n">
        <v>982</v>
      </c>
      <c r="V59" s="2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63746</v>
      </c>
    </row>
    <row r="60" customFormat="false" ht="15" hidden="false" customHeight="false" outlineLevel="0" collapsed="false">
      <c r="B60" s="24" t="s">
        <v>1154</v>
      </c>
      <c r="C60" s="24" t="s">
        <v>944</v>
      </c>
      <c r="D60" s="9"/>
      <c r="E60" s="9"/>
      <c r="F60" s="9"/>
      <c r="G60" s="9"/>
      <c r="H60" s="10" t="n">
        <f aca="false">H59+D60-G60</f>
        <v>0</v>
      </c>
      <c r="I60" s="26" t="n">
        <v>0</v>
      </c>
      <c r="J60" s="21"/>
      <c r="K60" s="6"/>
      <c r="L60" s="6"/>
      <c r="M60" s="6" t="n">
        <v>785</v>
      </c>
      <c r="N60" s="6"/>
      <c r="O60" s="6"/>
      <c r="P60" s="6"/>
      <c r="Q60" s="6"/>
      <c r="R60" s="6"/>
      <c r="S60" s="6"/>
      <c r="T60" s="6" t="n">
        <f aca="false">T59+(I60+L60+M60+P60+Q60+R60)-(J60+K60+N60+O60+S60)</f>
        <v>74157.35</v>
      </c>
      <c r="U60" s="21"/>
      <c r="V60" s="26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63746</v>
      </c>
    </row>
    <row r="61" customFormat="false" ht="15" hidden="false" customHeight="false" outlineLevel="0" collapsed="false">
      <c r="B61" s="24" t="s">
        <v>1155</v>
      </c>
      <c r="C61" s="24" t="s">
        <v>616</v>
      </c>
      <c r="D61" s="9"/>
      <c r="E61" s="9"/>
      <c r="F61" s="9"/>
      <c r="G61" s="9"/>
      <c r="H61" s="10" t="n">
        <f aca="false">H60+D61-G61</f>
        <v>0</v>
      </c>
      <c r="I61" s="26"/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74157.35</v>
      </c>
      <c r="U61" s="21"/>
      <c r="V61" s="26" t="n">
        <v>25000</v>
      </c>
      <c r="W61" s="6" t="n">
        <v>6</v>
      </c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38740</v>
      </c>
    </row>
    <row r="62" customFormat="false" ht="15" hidden="false" customHeight="false" outlineLevel="0" collapsed="false">
      <c r="B62" s="24" t="s">
        <v>1155</v>
      </c>
      <c r="C62" s="24" t="s">
        <v>616</v>
      </c>
      <c r="D62" s="9"/>
      <c r="E62" s="9"/>
      <c r="F62" s="9"/>
      <c r="G62" s="9"/>
      <c r="H62" s="10" t="n">
        <f aca="false">H61+D62-G62</f>
        <v>0</v>
      </c>
      <c r="I62" s="26"/>
      <c r="J62" s="21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74157.35</v>
      </c>
      <c r="U62" s="21"/>
      <c r="V62" s="26" t="n">
        <v>25000</v>
      </c>
      <c r="W62" s="6" t="n">
        <v>6</v>
      </c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13734</v>
      </c>
    </row>
    <row r="63" customFormat="false" ht="15" hidden="false" customHeight="false" outlineLevel="0" collapsed="false">
      <c r="B63" s="34" t="s">
        <v>1156</v>
      </c>
      <c r="C63" s="34" t="s">
        <v>1157</v>
      </c>
      <c r="D63" s="9"/>
      <c r="E63" s="9"/>
      <c r="F63" s="9"/>
      <c r="G63" s="9"/>
      <c r="H63" s="10" t="n">
        <f aca="false">H62+D63-G63</f>
        <v>0</v>
      </c>
      <c r="I63" s="9"/>
      <c r="J63" s="9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74157.35</v>
      </c>
      <c r="U63" s="9"/>
      <c r="V63" s="26" t="n">
        <v>750</v>
      </c>
      <c r="W63" s="6" t="n">
        <v>6</v>
      </c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12978</v>
      </c>
    </row>
    <row r="64" customFormat="false" ht="15" hidden="false" customHeight="false" outlineLevel="0" collapsed="false">
      <c r="B64" s="34" t="s">
        <v>1158</v>
      </c>
      <c r="C64" s="34" t="s">
        <v>1159</v>
      </c>
      <c r="D64" s="9"/>
      <c r="E64" s="9"/>
      <c r="F64" s="9"/>
      <c r="G64" s="9"/>
      <c r="H64" s="10" t="n">
        <f aca="false">H63+D64-G64</f>
        <v>0</v>
      </c>
      <c r="I64" s="9"/>
      <c r="J64" s="9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74157.35</v>
      </c>
      <c r="U64" s="9"/>
      <c r="V64" s="26" t="n">
        <v>500</v>
      </c>
      <c r="W64" s="6" t="n">
        <v>6</v>
      </c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12472</v>
      </c>
    </row>
    <row r="65" customFormat="false" ht="15" hidden="false" customHeight="false" outlineLevel="0" collapsed="false">
      <c r="B65" s="34" t="s">
        <v>1160</v>
      </c>
      <c r="C65" s="34" t="s">
        <v>1105</v>
      </c>
      <c r="D65" s="9"/>
      <c r="E65" s="9"/>
      <c r="F65" s="9"/>
      <c r="G65" s="9"/>
      <c r="H65" s="10" t="n">
        <f aca="false">H64+D65-G65</f>
        <v>0</v>
      </c>
      <c r="I65" s="9"/>
      <c r="J65" s="9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74157.35</v>
      </c>
      <c r="U65" s="9" t="n">
        <v>250</v>
      </c>
      <c r="V65" s="26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12722</v>
      </c>
    </row>
    <row r="66" customFormat="false" ht="15" hidden="false" customHeight="false" outlineLevel="0" collapsed="false">
      <c r="B66" s="34" t="s">
        <v>1160</v>
      </c>
      <c r="C66" s="34" t="s">
        <v>1105</v>
      </c>
      <c r="D66" s="9"/>
      <c r="E66" s="9"/>
      <c r="F66" s="9"/>
      <c r="G66" s="9"/>
      <c r="H66" s="10" t="n">
        <f aca="false">H65+D66-G66</f>
        <v>0</v>
      </c>
      <c r="I66" s="9"/>
      <c r="J66" s="9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74157.35</v>
      </c>
      <c r="U66" s="9" t="n">
        <v>250</v>
      </c>
      <c r="V66" s="26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12972</v>
      </c>
    </row>
    <row r="67" customFormat="false" ht="15" hidden="false" customHeight="false" outlineLevel="0" collapsed="false">
      <c r="B67" s="34" t="s">
        <v>1161</v>
      </c>
      <c r="C67" s="34" t="s">
        <v>1047</v>
      </c>
      <c r="D67" s="9"/>
      <c r="E67" s="9"/>
      <c r="F67" s="9"/>
      <c r="G67" s="9"/>
      <c r="H67" s="10" t="n">
        <f aca="false">H66+D67-G67</f>
        <v>0</v>
      </c>
      <c r="I67" s="9"/>
      <c r="J67" s="9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74157.35</v>
      </c>
      <c r="U67" s="9" t="n">
        <v>10300</v>
      </c>
      <c r="V67" s="26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23272</v>
      </c>
    </row>
    <row r="68" customFormat="false" ht="15" hidden="false" customHeight="false" outlineLevel="0" collapsed="false">
      <c r="B68" s="34" t="s">
        <v>1161</v>
      </c>
      <c r="C68" s="34" t="s">
        <v>1045</v>
      </c>
      <c r="D68" s="9"/>
      <c r="E68" s="9"/>
      <c r="F68" s="9"/>
      <c r="G68" s="9"/>
      <c r="H68" s="10" t="n">
        <f aca="false">H67+D68-G68</f>
        <v>0</v>
      </c>
      <c r="I68" s="9"/>
      <c r="J68" s="9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74157.35</v>
      </c>
      <c r="U68" s="9" t="n">
        <v>10300</v>
      </c>
      <c r="V68" s="26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33572</v>
      </c>
    </row>
    <row r="69" customFormat="false" ht="15" hidden="false" customHeight="false" outlineLevel="0" collapsed="false">
      <c r="B69" s="34" t="s">
        <v>1162</v>
      </c>
      <c r="C69" s="34" t="s">
        <v>449</v>
      </c>
      <c r="D69" s="9"/>
      <c r="E69" s="9"/>
      <c r="F69" s="9"/>
      <c r="G69" s="9"/>
      <c r="H69" s="10" t="n">
        <f aca="false">H68+D69-G69</f>
        <v>0</v>
      </c>
      <c r="I69" s="9"/>
      <c r="J69" s="9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74157.35</v>
      </c>
      <c r="U69" s="9" t="n">
        <v>61000</v>
      </c>
      <c r="V69" s="26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94572</v>
      </c>
    </row>
    <row r="70" customFormat="false" ht="15" hidden="false" customHeight="false" outlineLevel="0" collapsed="false">
      <c r="B70" s="34" t="s">
        <v>1162</v>
      </c>
      <c r="C70" s="34" t="s">
        <v>944</v>
      </c>
      <c r="D70" s="9"/>
      <c r="E70" s="9"/>
      <c r="F70" s="9"/>
      <c r="G70" s="9"/>
      <c r="H70" s="10" t="n">
        <f aca="false">H69+D70-G70</f>
        <v>0</v>
      </c>
      <c r="I70" s="9" t="n">
        <v>0</v>
      </c>
      <c r="J70" s="9"/>
      <c r="K70" s="6"/>
      <c r="L70" s="6"/>
      <c r="M70" s="6" t="n">
        <v>785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74942.35</v>
      </c>
      <c r="U70" s="9"/>
      <c r="V70" s="26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94572</v>
      </c>
    </row>
    <row r="71" customFormat="false" ht="15" hidden="false" customHeight="false" outlineLevel="0" collapsed="false">
      <c r="B71" s="34" t="s">
        <v>1163</v>
      </c>
      <c r="C71" s="34" t="s">
        <v>3</v>
      </c>
      <c r="D71" s="9"/>
      <c r="E71" s="9"/>
      <c r="F71" s="9"/>
      <c r="G71" s="9"/>
      <c r="H71" s="10" t="n">
        <f aca="false">H70+D71-G71</f>
        <v>0</v>
      </c>
      <c r="I71" s="9"/>
      <c r="J71" s="9" t="n">
        <v>0</v>
      </c>
      <c r="K71" s="6"/>
      <c r="L71" s="6"/>
      <c r="M71" s="6"/>
      <c r="N71" s="6"/>
      <c r="O71" s="6"/>
      <c r="P71" s="6" t="n">
        <v>-70000</v>
      </c>
      <c r="Q71" s="6"/>
      <c r="R71" s="6"/>
      <c r="S71" s="6"/>
      <c r="T71" s="6" t="n">
        <f aca="false">T70+(I71+L71+M71+P71+Q71+R71)-(J71+K71+N71+O71+S71)</f>
        <v>4942.34999999998</v>
      </c>
      <c r="U71" s="9" t="n">
        <v>0</v>
      </c>
      <c r="V71" s="26"/>
      <c r="W71" s="6"/>
      <c r="X71" s="6"/>
      <c r="Y71" s="6"/>
      <c r="Z71" s="6"/>
      <c r="AA71" s="6"/>
      <c r="AB71" s="6" t="n">
        <v>70000</v>
      </c>
      <c r="AC71" s="6"/>
      <c r="AD71" s="6"/>
      <c r="AE71" s="6"/>
      <c r="AF71" s="6" t="n">
        <f aca="false">AF70+(U71+X71+Y71+AB71+AC71+AD71)-(V71+W71+Z71+AA71+AE71)</f>
        <v>164572</v>
      </c>
    </row>
    <row r="72" customFormat="false" ht="15" hidden="false" customHeight="false" outlineLevel="0" collapsed="false">
      <c r="B72" s="34" t="s">
        <v>1164</v>
      </c>
      <c r="C72" s="34" t="s">
        <v>927</v>
      </c>
      <c r="D72" s="9"/>
      <c r="E72" s="9"/>
      <c r="F72" s="9"/>
      <c r="G72" s="9"/>
      <c r="H72" s="10" t="n">
        <f aca="false">H71+D72-G72</f>
        <v>0</v>
      </c>
      <c r="I72" s="9"/>
      <c r="J72" s="9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4942.34999999998</v>
      </c>
      <c r="U72" s="9"/>
      <c r="V72" s="26" t="n">
        <v>0</v>
      </c>
      <c r="W72" s="6"/>
      <c r="X72" s="6"/>
      <c r="Y72" s="6"/>
      <c r="Z72" s="6"/>
      <c r="AA72" s="6"/>
      <c r="AB72" s="6"/>
      <c r="AC72" s="6"/>
      <c r="AD72" s="6"/>
      <c r="AE72" s="6" t="n">
        <v>150000</v>
      </c>
      <c r="AF72" s="6" t="n">
        <f aca="false">AF71+(U72+X72+Y72+AB72+AC72+AD72)-(V72+W72+Z72+AA72+AE72)</f>
        <v>14572</v>
      </c>
    </row>
    <row r="73" customFormat="false" ht="15" hidden="false" customHeight="false" outlineLevel="0" collapsed="false">
      <c r="B73" s="34" t="s">
        <v>1165</v>
      </c>
      <c r="C73" s="34" t="s">
        <v>944</v>
      </c>
      <c r="D73" s="9"/>
      <c r="E73" s="9"/>
      <c r="F73" s="9"/>
      <c r="G73" s="9"/>
      <c r="H73" s="10" t="n">
        <f aca="false">H72+D73-G73</f>
        <v>0</v>
      </c>
      <c r="I73" s="9" t="n">
        <v>0</v>
      </c>
      <c r="J73" s="9"/>
      <c r="K73" s="6"/>
      <c r="L73" s="6"/>
      <c r="M73" s="6" t="n">
        <v>1150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6092.34999999998</v>
      </c>
      <c r="U73" s="9"/>
      <c r="V73" s="26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14572</v>
      </c>
    </row>
    <row r="74" customFormat="false" ht="15" hidden="false" customHeight="false" outlineLevel="0" collapsed="false">
      <c r="B74" s="34" t="s">
        <v>1165</v>
      </c>
      <c r="C74" s="34" t="s">
        <v>944</v>
      </c>
      <c r="D74" s="9"/>
      <c r="E74" s="9"/>
      <c r="F74" s="9"/>
      <c r="G74" s="9"/>
      <c r="H74" s="10" t="n">
        <f aca="false">H73+D74-G74</f>
        <v>0</v>
      </c>
      <c r="I74" s="9" t="n">
        <v>0</v>
      </c>
      <c r="J74" s="9"/>
      <c r="K74" s="6"/>
      <c r="L74" s="6"/>
      <c r="M74" s="6" t="n">
        <v>785</v>
      </c>
      <c r="N74" s="6"/>
      <c r="O74" s="6"/>
      <c r="P74" s="6"/>
      <c r="Q74" s="6"/>
      <c r="R74" s="6"/>
      <c r="S74" s="6"/>
      <c r="T74" s="6" t="n">
        <f aca="false">T73+(I74+L74+M74+P74+Q74+R74)-(J74+K74+N74+O74+S74)</f>
        <v>6877.34999999998</v>
      </c>
      <c r="U74" s="9"/>
      <c r="V74" s="26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14572</v>
      </c>
    </row>
    <row r="75" customFormat="false" ht="15" hidden="false" customHeight="false" outlineLevel="0" collapsed="false">
      <c r="B75" s="34" t="s">
        <v>1165</v>
      </c>
      <c r="C75" s="34" t="s">
        <v>944</v>
      </c>
      <c r="D75" s="9"/>
      <c r="E75" s="9"/>
      <c r="F75" s="9"/>
      <c r="G75" s="9"/>
      <c r="H75" s="10" t="n">
        <f aca="false">H74+D75-G75</f>
        <v>0</v>
      </c>
      <c r="I75" s="9"/>
      <c r="J75" s="9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6877.34999999998</v>
      </c>
      <c r="U75" s="9" t="n">
        <v>0</v>
      </c>
      <c r="V75" s="26"/>
      <c r="W75" s="6"/>
      <c r="X75" s="6"/>
      <c r="Y75" s="6" t="n">
        <v>6422</v>
      </c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20994</v>
      </c>
    </row>
    <row r="76" customFormat="false" ht="15" hidden="false" customHeight="false" outlineLevel="0" collapsed="false">
      <c r="B76" s="34" t="s">
        <v>1166</v>
      </c>
      <c r="C76" s="34" t="s">
        <v>34</v>
      </c>
      <c r="D76" s="9"/>
      <c r="E76" s="9"/>
      <c r="F76" s="9"/>
      <c r="G76" s="9"/>
      <c r="H76" s="10" t="n">
        <f aca="false">H75+D76-G76</f>
        <v>0</v>
      </c>
      <c r="I76" s="9" t="n">
        <v>0</v>
      </c>
      <c r="J76" s="9"/>
      <c r="K76" s="6"/>
      <c r="L76" s="6" t="n">
        <v>1603</v>
      </c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8480.34999999998</v>
      </c>
      <c r="U76" s="9"/>
      <c r="V76" s="2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20994</v>
      </c>
    </row>
    <row r="77" customFormat="false" ht="15" hidden="false" customHeight="false" outlineLevel="0" collapsed="false">
      <c r="B77" s="34" t="s">
        <v>1167</v>
      </c>
      <c r="C77" s="34" t="s">
        <v>944</v>
      </c>
      <c r="D77" s="9"/>
      <c r="E77" s="9"/>
      <c r="F77" s="9"/>
      <c r="G77" s="9"/>
      <c r="H77" s="10" t="n">
        <f aca="false">H76+D77-G77</f>
        <v>0</v>
      </c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8480.34999999998</v>
      </c>
      <c r="U77" s="9" t="n">
        <v>0</v>
      </c>
      <c r="V77" s="26"/>
      <c r="W77" s="6"/>
      <c r="X77" s="6"/>
      <c r="Y77" s="6" t="n">
        <v>5546</v>
      </c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26540</v>
      </c>
    </row>
    <row r="78" customFormat="false" ht="15" hidden="false" customHeight="false" outlineLevel="0" collapsed="false">
      <c r="B78" s="34" t="s">
        <v>1168</v>
      </c>
      <c r="C78" s="34" t="s">
        <v>944</v>
      </c>
      <c r="D78" s="9"/>
      <c r="E78" s="9"/>
      <c r="F78" s="9"/>
      <c r="G78" s="9"/>
      <c r="H78" s="10" t="n">
        <f aca="false">H77+D78-G78</f>
        <v>0</v>
      </c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8480.34999999998</v>
      </c>
      <c r="U78" s="9" t="n">
        <v>0</v>
      </c>
      <c r="V78" s="26"/>
      <c r="W78" s="6"/>
      <c r="X78" s="6"/>
      <c r="Y78" s="6" t="n">
        <v>3771</v>
      </c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30311</v>
      </c>
    </row>
    <row r="79" customFormat="false" ht="15" hidden="false" customHeight="false" outlineLevel="0" collapsed="false">
      <c r="B79" s="34" t="s">
        <v>1169</v>
      </c>
      <c r="C79" s="34" t="s">
        <v>944</v>
      </c>
      <c r="D79" s="9"/>
      <c r="E79" s="9"/>
      <c r="F79" s="9"/>
      <c r="G79" s="9"/>
      <c r="H79" s="10" t="n">
        <f aca="false">H78+D79-G79</f>
        <v>0</v>
      </c>
      <c r="I79" s="9" t="n">
        <v>0</v>
      </c>
      <c r="J79" s="9"/>
      <c r="K79" s="6"/>
      <c r="L79" s="6"/>
      <c r="M79" s="6" t="n">
        <v>785</v>
      </c>
      <c r="N79" s="6"/>
      <c r="O79" s="6"/>
      <c r="P79" s="6"/>
      <c r="Q79" s="6"/>
      <c r="R79" s="6"/>
      <c r="S79" s="6"/>
      <c r="T79" s="6" t="n">
        <f aca="false">T78+(I79+L79+M79+P79+Q79+R79)-(J79+K79+N79+O79+S79)</f>
        <v>9265.34999999998</v>
      </c>
      <c r="U79" s="9"/>
      <c r="V79" s="2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30311</v>
      </c>
    </row>
    <row r="80" customFormat="false" ht="15" hidden="false" customHeight="false" outlineLevel="0" collapsed="false">
      <c r="B80" s="34" t="s">
        <v>1170</v>
      </c>
      <c r="C80" s="34" t="s">
        <v>1045</v>
      </c>
      <c r="D80" s="9"/>
      <c r="E80" s="9"/>
      <c r="F80" s="9"/>
      <c r="G80" s="9"/>
      <c r="H80" s="10" t="n">
        <f aca="false">H79+D80-G80</f>
        <v>0</v>
      </c>
      <c r="I80" s="9"/>
      <c r="J80" s="9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9265.34999999998</v>
      </c>
      <c r="U80" s="9" t="n">
        <v>31000</v>
      </c>
      <c r="V80" s="2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61311</v>
      </c>
    </row>
    <row r="81" customFormat="false" ht="15" hidden="false" customHeight="false" outlineLevel="0" collapsed="false">
      <c r="B81" s="34" t="s">
        <v>1171</v>
      </c>
      <c r="C81" s="34" t="s">
        <v>944</v>
      </c>
      <c r="D81" s="9"/>
      <c r="E81" s="9"/>
      <c r="F81" s="9"/>
      <c r="G81" s="9"/>
      <c r="H81" s="10" t="n">
        <f aca="false">H80+D81-G81</f>
        <v>0</v>
      </c>
      <c r="I81" s="35" t="n">
        <v>0</v>
      </c>
      <c r="J81" s="9"/>
      <c r="K81" s="6"/>
      <c r="L81" s="6"/>
      <c r="M81" s="6" t="n">
        <v>785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10050.35</v>
      </c>
      <c r="U81" s="9"/>
      <c r="V81" s="2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61311</v>
      </c>
    </row>
    <row r="82" customFormat="false" ht="15" hidden="false" customHeight="false" outlineLevel="0" collapsed="false">
      <c r="B82" s="34" t="s">
        <v>1172</v>
      </c>
      <c r="C82" s="34" t="s">
        <v>944</v>
      </c>
      <c r="D82" s="9"/>
      <c r="E82" s="9"/>
      <c r="F82" s="9"/>
      <c r="G82" s="9"/>
      <c r="H82" s="10" t="n">
        <f aca="false">H81+D82-G82</f>
        <v>0</v>
      </c>
      <c r="I82" s="35" t="n">
        <v>0</v>
      </c>
      <c r="J82" s="9"/>
      <c r="K82" s="6"/>
      <c r="L82" s="6"/>
      <c r="M82" s="6" t="n">
        <v>1150</v>
      </c>
      <c r="N82" s="6"/>
      <c r="O82" s="6"/>
      <c r="P82" s="6"/>
      <c r="Q82" s="6"/>
      <c r="R82" s="6"/>
      <c r="S82" s="6"/>
      <c r="T82" s="6" t="n">
        <f aca="false">T81+(I82+L82+M82+P82+Q82+R82)-(J82+K82+N82+O82+S82)</f>
        <v>11200.35</v>
      </c>
      <c r="U82" s="9"/>
      <c r="V82" s="2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61311</v>
      </c>
    </row>
    <row r="83" customFormat="false" ht="15" hidden="false" customHeight="false" outlineLevel="0" collapsed="false">
      <c r="B83" s="34" t="s">
        <v>1172</v>
      </c>
      <c r="C83" s="34" t="s">
        <v>944</v>
      </c>
      <c r="D83" s="9"/>
      <c r="E83" s="9"/>
      <c r="F83" s="9"/>
      <c r="G83" s="9"/>
      <c r="H83" s="10" t="n">
        <f aca="false">H82+D83-G83</f>
        <v>0</v>
      </c>
      <c r="I83" s="35" t="n">
        <v>0</v>
      </c>
      <c r="J83" s="9"/>
      <c r="K83" s="6"/>
      <c r="L83" s="6"/>
      <c r="M83" s="6" t="n">
        <v>785</v>
      </c>
      <c r="N83" s="6"/>
      <c r="O83" s="6"/>
      <c r="P83" s="6"/>
      <c r="Q83" s="6"/>
      <c r="R83" s="6"/>
      <c r="S83" s="6"/>
      <c r="T83" s="6" t="n">
        <f aca="false">T82+(I83+L83+M83+P83+Q83+R83)-(J83+K83+N83+O83+S83)</f>
        <v>11985.35</v>
      </c>
      <c r="U83" s="9"/>
      <c r="V83" s="2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61311</v>
      </c>
    </row>
    <row r="84" customFormat="false" ht="15" hidden="false" customHeight="false" outlineLevel="0" collapsed="false">
      <c r="B84" s="24" t="s">
        <v>1173</v>
      </c>
      <c r="C84" s="24" t="s">
        <v>1111</v>
      </c>
      <c r="D84" s="9"/>
      <c r="E84" s="9"/>
      <c r="F84" s="9"/>
      <c r="G84" s="9"/>
      <c r="H84" s="10" t="n">
        <f aca="false">H83+D84-G84</f>
        <v>0</v>
      </c>
      <c r="I84" s="25"/>
      <c r="J84" s="21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11985.35</v>
      </c>
      <c r="U84" s="21" t="n">
        <v>250</v>
      </c>
      <c r="V84" s="26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61561</v>
      </c>
    </row>
    <row r="85" customFormat="false" ht="15" hidden="false" customHeight="false" outlineLevel="0" collapsed="false">
      <c r="B85" s="24" t="s">
        <v>1174</v>
      </c>
      <c r="C85" s="24" t="s">
        <v>944</v>
      </c>
      <c r="D85" s="9"/>
      <c r="E85" s="9"/>
      <c r="F85" s="9"/>
      <c r="G85" s="9"/>
      <c r="H85" s="10" t="n">
        <f aca="false">H84+D85-G85</f>
        <v>0</v>
      </c>
      <c r="I85" s="25"/>
      <c r="J85" s="21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11985.35</v>
      </c>
      <c r="U85" s="21" t="n">
        <v>0</v>
      </c>
      <c r="V85" s="26"/>
      <c r="W85" s="6"/>
      <c r="X85" s="6"/>
      <c r="Y85" s="6" t="n">
        <v>3122</v>
      </c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64683</v>
      </c>
    </row>
    <row r="86" customFormat="false" ht="15" hidden="false" customHeight="false" outlineLevel="0" collapsed="false">
      <c r="B86" s="24" t="s">
        <v>1175</v>
      </c>
      <c r="C86" s="24" t="s">
        <v>944</v>
      </c>
      <c r="D86" s="9"/>
      <c r="E86" s="9"/>
      <c r="F86" s="9"/>
      <c r="G86" s="9"/>
      <c r="H86" s="10" t="n">
        <f aca="false">H85+D86-G86</f>
        <v>0</v>
      </c>
      <c r="I86" s="25"/>
      <c r="J86" s="21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11985.35</v>
      </c>
      <c r="U86" s="21" t="n">
        <v>0</v>
      </c>
      <c r="V86" s="26"/>
      <c r="W86" s="6"/>
      <c r="X86" s="6"/>
      <c r="Y86" s="6" t="n">
        <v>6422</v>
      </c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71105</v>
      </c>
    </row>
    <row r="87" customFormat="false" ht="15" hidden="false" customHeight="false" outlineLevel="0" collapsed="false">
      <c r="B87" s="24" t="s">
        <v>1176</v>
      </c>
      <c r="C87" s="24" t="s">
        <v>944</v>
      </c>
      <c r="D87" s="9"/>
      <c r="E87" s="9"/>
      <c r="F87" s="9"/>
      <c r="G87" s="9"/>
      <c r="H87" s="10" t="n">
        <f aca="false">H86+D87-G87</f>
        <v>0</v>
      </c>
      <c r="I87" s="25"/>
      <c r="J87" s="21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11985.35</v>
      </c>
      <c r="U87" s="21" t="n">
        <v>0</v>
      </c>
      <c r="V87" s="26"/>
      <c r="W87" s="6"/>
      <c r="X87" s="6"/>
      <c r="Y87" s="6" t="n">
        <v>5546</v>
      </c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76651</v>
      </c>
    </row>
    <row r="88" customFormat="false" ht="15" hidden="false" customHeight="false" outlineLevel="0" collapsed="false">
      <c r="B88" s="24" t="s">
        <v>1177</v>
      </c>
      <c r="C88" s="24" t="s">
        <v>1178</v>
      </c>
      <c r="D88" s="9"/>
      <c r="E88" s="9"/>
      <c r="F88" s="9"/>
      <c r="G88" s="9"/>
      <c r="H88" s="10" t="n">
        <f aca="false">H87+D88-G88</f>
        <v>0</v>
      </c>
      <c r="I88" s="25"/>
      <c r="J88" s="21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11985.35</v>
      </c>
      <c r="U88" s="21" t="n">
        <v>0</v>
      </c>
      <c r="V88" s="26"/>
      <c r="W88" s="6"/>
      <c r="X88" s="6"/>
      <c r="Y88" s="6" t="n">
        <v>714</v>
      </c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77365</v>
      </c>
    </row>
    <row r="89" customFormat="false" ht="15" hidden="false" customHeight="false" outlineLevel="0" collapsed="false">
      <c r="B89" s="24" t="s">
        <v>1177</v>
      </c>
      <c r="C89" s="24" t="s">
        <v>1178</v>
      </c>
      <c r="D89" s="9"/>
      <c r="E89" s="9"/>
      <c r="F89" s="9"/>
      <c r="G89" s="9"/>
      <c r="H89" s="10" t="n">
        <f aca="false">H88+D89-G89</f>
        <v>0</v>
      </c>
      <c r="I89" s="25"/>
      <c r="J89" s="21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11985.35</v>
      </c>
      <c r="U89" s="21" t="n">
        <v>0</v>
      </c>
      <c r="V89" s="26"/>
      <c r="W89" s="6"/>
      <c r="X89" s="6"/>
      <c r="Y89" s="6" t="n">
        <v>347</v>
      </c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77712</v>
      </c>
    </row>
    <row r="90" customFormat="false" ht="15" hidden="false" customHeight="false" outlineLevel="0" collapsed="false">
      <c r="B90" s="24" t="s">
        <v>1179</v>
      </c>
      <c r="C90" s="24" t="s">
        <v>944</v>
      </c>
      <c r="D90" s="9"/>
      <c r="E90" s="9"/>
      <c r="F90" s="9"/>
      <c r="G90" s="9"/>
      <c r="H90" s="10" t="n">
        <f aca="false">H89+D90-G90</f>
        <v>0</v>
      </c>
      <c r="I90" s="25"/>
      <c r="J90" s="21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11985.35</v>
      </c>
      <c r="U90" s="21" t="n">
        <v>0</v>
      </c>
      <c r="V90" s="26"/>
      <c r="W90" s="6"/>
      <c r="X90" s="6"/>
      <c r="Y90" s="6" t="n">
        <v>4190</v>
      </c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81902</v>
      </c>
    </row>
    <row r="91" customFormat="false" ht="15" hidden="false" customHeight="false" outlineLevel="0" collapsed="false">
      <c r="B91" s="24" t="s">
        <v>1180</v>
      </c>
      <c r="C91" s="24" t="s">
        <v>1178</v>
      </c>
      <c r="D91" s="9"/>
      <c r="E91" s="9"/>
      <c r="F91" s="9"/>
      <c r="G91" s="9"/>
      <c r="H91" s="10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11985.35</v>
      </c>
      <c r="U91" s="21" t="n">
        <v>0</v>
      </c>
      <c r="V91" s="26"/>
      <c r="W91" s="6"/>
      <c r="X91" s="6"/>
      <c r="Y91" s="6" t="n">
        <v>617</v>
      </c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82519</v>
      </c>
    </row>
    <row r="92" customFormat="false" ht="15" hidden="false" customHeight="false" outlineLevel="0" collapsed="false">
      <c r="B92" s="24" t="s">
        <v>1181</v>
      </c>
      <c r="C92" s="24" t="s">
        <v>1047</v>
      </c>
      <c r="D92" s="9"/>
      <c r="E92" s="9"/>
      <c r="F92" s="9"/>
      <c r="G92" s="9"/>
      <c r="H92" s="10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11985.35</v>
      </c>
      <c r="U92" s="21" t="n">
        <v>2000</v>
      </c>
      <c r="V92" s="2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84519</v>
      </c>
    </row>
    <row r="93" customFormat="false" ht="15" hidden="false" customHeight="false" outlineLevel="0" collapsed="false">
      <c r="B93" s="24" t="s">
        <v>1181</v>
      </c>
      <c r="C93" s="24" t="s">
        <v>174</v>
      </c>
      <c r="D93" s="9"/>
      <c r="E93" s="9"/>
      <c r="F93" s="9"/>
      <c r="G93" s="9"/>
      <c r="H93" s="10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11985.35</v>
      </c>
      <c r="U93" s="21" t="n">
        <v>20000</v>
      </c>
      <c r="V93" s="2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104519</v>
      </c>
    </row>
    <row r="94" customFormat="false" ht="15" hidden="false" customHeight="false" outlineLevel="0" collapsed="false">
      <c r="B94" s="24" t="s">
        <v>1181</v>
      </c>
      <c r="C94" s="24" t="s">
        <v>34</v>
      </c>
      <c r="D94" s="9"/>
      <c r="E94" s="9"/>
      <c r="F94" s="9"/>
      <c r="G94" s="9"/>
      <c r="H94" s="10" t="n">
        <f aca="false">H93+D94-G94</f>
        <v>0</v>
      </c>
      <c r="I94" s="25"/>
      <c r="J94" s="21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11985.35</v>
      </c>
      <c r="U94" s="21" t="n">
        <v>0</v>
      </c>
      <c r="V94" s="26"/>
      <c r="W94" s="6"/>
      <c r="X94" s="6" t="n">
        <v>1084</v>
      </c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105603</v>
      </c>
    </row>
    <row r="95" customFormat="false" ht="15" hidden="false" customHeight="false" outlineLevel="0" collapsed="false">
      <c r="B95" s="24" t="s">
        <v>1182</v>
      </c>
      <c r="C95" s="24" t="s">
        <v>944</v>
      </c>
      <c r="D95" s="9"/>
      <c r="E95" s="9"/>
      <c r="F95" s="9"/>
      <c r="G95" s="9"/>
      <c r="H95" s="10" t="n">
        <f aca="false">H94+D95-G95</f>
        <v>0</v>
      </c>
      <c r="I95" s="25" t="n">
        <v>0</v>
      </c>
      <c r="J95" s="21"/>
      <c r="K95" s="6"/>
      <c r="L95" s="6"/>
      <c r="M95" s="6" t="n">
        <v>785</v>
      </c>
      <c r="N95" s="6"/>
      <c r="O95" s="6"/>
      <c r="P95" s="6"/>
      <c r="Q95" s="6"/>
      <c r="R95" s="6"/>
      <c r="S95" s="6"/>
      <c r="T95" s="6" t="n">
        <f aca="false">T94+(I95+L95+M95+P95+Q95+R95)-(J95+K95+N95+O95+S95)</f>
        <v>12770.35</v>
      </c>
      <c r="U95" s="21"/>
      <c r="V95" s="2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105603</v>
      </c>
    </row>
    <row r="96" customFormat="false" ht="15" hidden="false" customHeight="false" outlineLevel="0" collapsed="false">
      <c r="B96" s="24" t="s">
        <v>1183</v>
      </c>
      <c r="C96" s="24" t="s">
        <v>54</v>
      </c>
      <c r="D96" s="9"/>
      <c r="E96" s="9"/>
      <c r="F96" s="9"/>
      <c r="G96" s="9"/>
      <c r="H96" s="10" t="n">
        <f aca="false">H95+D96-G96</f>
        <v>0</v>
      </c>
      <c r="I96" s="25"/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12770.35</v>
      </c>
      <c r="U96" s="21" t="n">
        <v>0</v>
      </c>
      <c r="V96" s="26"/>
      <c r="W96" s="6"/>
      <c r="X96" s="6"/>
      <c r="Y96" s="6"/>
      <c r="Z96" s="6"/>
      <c r="AA96" s="6"/>
      <c r="AB96" s="6"/>
      <c r="AC96" s="6"/>
      <c r="AD96" s="6" t="n">
        <v>81806</v>
      </c>
      <c r="AE96" s="6"/>
      <c r="AF96" s="6" t="n">
        <f aca="false">AF95+(U96+X96+Y96+AB96+AC96+AD96)-(V96+W96+Z96+AA96+AE96)</f>
        <v>187409</v>
      </c>
    </row>
    <row r="97" customFormat="false" ht="15" hidden="false" customHeight="false" outlineLevel="0" collapsed="false">
      <c r="B97" s="24" t="s">
        <v>1183</v>
      </c>
      <c r="C97" s="24" t="s">
        <v>54</v>
      </c>
      <c r="D97" s="9"/>
      <c r="E97" s="9"/>
      <c r="F97" s="9"/>
      <c r="G97" s="9"/>
      <c r="H97" s="10" t="n">
        <f aca="false">H96+D97-G97</f>
        <v>0</v>
      </c>
      <c r="I97" s="25"/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12770.35</v>
      </c>
      <c r="U97" s="21" t="n">
        <v>0</v>
      </c>
      <c r="V97" s="26"/>
      <c r="W97" s="6"/>
      <c r="X97" s="6"/>
      <c r="Y97" s="6"/>
      <c r="Z97" s="6"/>
      <c r="AA97" s="6"/>
      <c r="AB97" s="6"/>
      <c r="AC97" s="6"/>
      <c r="AD97" s="6" t="n">
        <v>209637</v>
      </c>
      <c r="AE97" s="6"/>
      <c r="AF97" s="6" t="n">
        <f aca="false">AF96+(U97+X97+Y97+AB97+AC97+AD97)-(V97+W97+Z97+AA97+AE97)</f>
        <v>397046</v>
      </c>
    </row>
    <row r="98" customFormat="false" ht="15" hidden="false" customHeight="false" outlineLevel="0" collapsed="false">
      <c r="B98" s="24" t="s">
        <v>1183</v>
      </c>
      <c r="C98" s="24" t="s">
        <v>54</v>
      </c>
      <c r="D98" s="9"/>
      <c r="E98" s="9"/>
      <c r="F98" s="9"/>
      <c r="G98" s="9"/>
      <c r="H98" s="10" t="n">
        <f aca="false">H97+D98-G98</f>
        <v>0</v>
      </c>
      <c r="I98" s="25"/>
      <c r="J98" s="21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12770.35</v>
      </c>
      <c r="U98" s="21" t="n">
        <v>0</v>
      </c>
      <c r="V98" s="26"/>
      <c r="W98" s="6"/>
      <c r="X98" s="6"/>
      <c r="Y98" s="6"/>
      <c r="Z98" s="6"/>
      <c r="AA98" s="6"/>
      <c r="AB98" s="6"/>
      <c r="AC98" s="6"/>
      <c r="AD98" s="6" t="n">
        <v>282590</v>
      </c>
      <c r="AE98" s="6"/>
      <c r="AF98" s="6" t="n">
        <f aca="false">AF97+(U98+X98+Y98+AB98+AC98+AD98)-(V98+W98+Z98+AA98+AE98)</f>
        <v>679636</v>
      </c>
    </row>
    <row r="99" customFormat="false" ht="15" hidden="false" customHeight="false" outlineLevel="0" collapsed="false">
      <c r="B99" s="24" t="s">
        <v>1183</v>
      </c>
      <c r="C99" s="24" t="s">
        <v>641</v>
      </c>
      <c r="D99" s="9"/>
      <c r="E99" s="9"/>
      <c r="F99" s="9"/>
      <c r="G99" s="9"/>
      <c r="H99" s="10" t="n">
        <f aca="false">H98+D99-G99</f>
        <v>0</v>
      </c>
      <c r="I99" s="25"/>
      <c r="J99" s="21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12770.35</v>
      </c>
      <c r="U99" s="21"/>
      <c r="V99" s="26" t="n">
        <v>0</v>
      </c>
      <c r="W99" s="6"/>
      <c r="X99" s="6"/>
      <c r="Y99" s="6"/>
      <c r="Z99" s="6"/>
      <c r="AA99" s="6"/>
      <c r="AB99" s="6"/>
      <c r="AC99" s="6"/>
      <c r="AD99" s="6"/>
      <c r="AE99" s="6" t="n">
        <v>600000</v>
      </c>
      <c r="AF99" s="6" t="n">
        <f aca="false">AF98+(U99+X99+Y99+AB99+AC99+AD99)-(V99+W99+Z99+AA99+AE99)</f>
        <v>79636</v>
      </c>
    </row>
    <row r="100" customFormat="false" ht="15" hidden="false" customHeight="false" outlineLevel="0" collapsed="false">
      <c r="B100" s="24" t="s">
        <v>1183</v>
      </c>
      <c r="C100" s="24" t="s">
        <v>944</v>
      </c>
      <c r="D100" s="9"/>
      <c r="E100" s="9"/>
      <c r="F100" s="9"/>
      <c r="G100" s="9"/>
      <c r="H100" s="10" t="n">
        <f aca="false">H99+D100-G100</f>
        <v>0</v>
      </c>
      <c r="I100" s="25" t="n">
        <v>0</v>
      </c>
      <c r="J100" s="21"/>
      <c r="K100" s="6"/>
      <c r="L100" s="6"/>
      <c r="M100" s="6" t="n">
        <v>7475</v>
      </c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20245.35</v>
      </c>
      <c r="U100" s="21"/>
      <c r="V100" s="26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79636</v>
      </c>
    </row>
    <row r="101" customFormat="false" ht="15" hidden="false" customHeight="false" outlineLevel="0" collapsed="false">
      <c r="B101" s="24" t="s">
        <v>1183</v>
      </c>
      <c r="C101" s="24" t="s">
        <v>944</v>
      </c>
      <c r="D101" s="9"/>
      <c r="E101" s="9"/>
      <c r="F101" s="9"/>
      <c r="G101" s="9"/>
      <c r="H101" s="10" t="n">
        <f aca="false">H100+D101-G101</f>
        <v>0</v>
      </c>
      <c r="I101" s="25" t="n">
        <v>0</v>
      </c>
      <c r="J101" s="21"/>
      <c r="K101" s="6"/>
      <c r="L101" s="6"/>
      <c r="M101" s="6" t="n">
        <v>599</v>
      </c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20844.35</v>
      </c>
      <c r="U101" s="21"/>
      <c r="V101" s="26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79636</v>
      </c>
    </row>
    <row r="102" customFormat="false" ht="15" hidden="false" customHeight="false" outlineLevel="0" collapsed="false">
      <c r="B102" s="24" t="s">
        <v>1183</v>
      </c>
      <c r="C102" s="24" t="s">
        <v>54</v>
      </c>
      <c r="D102" s="9"/>
      <c r="E102" s="9"/>
      <c r="F102" s="9"/>
      <c r="G102" s="9"/>
      <c r="H102" s="10" t="n">
        <f aca="false">H101+D102-G102</f>
        <v>0</v>
      </c>
      <c r="I102" s="25" t="n">
        <v>0</v>
      </c>
      <c r="J102" s="21"/>
      <c r="K102" s="6"/>
      <c r="L102" s="6"/>
      <c r="M102" s="6"/>
      <c r="N102" s="6"/>
      <c r="O102" s="6"/>
      <c r="P102" s="6"/>
      <c r="Q102" s="6"/>
      <c r="R102" s="6" t="n">
        <v>57500</v>
      </c>
      <c r="S102" s="6"/>
      <c r="T102" s="6" t="n">
        <f aca="false">T101+(I102+L102+M102+P102+Q102+R102)-(J102+K102+N102+O102+S102)</f>
        <v>78344.35</v>
      </c>
      <c r="U102" s="21"/>
      <c r="V102" s="26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79636</v>
      </c>
    </row>
    <row r="103" customFormat="false" ht="15" hidden="false" customHeight="false" outlineLevel="0" collapsed="false">
      <c r="B103" s="24" t="s">
        <v>1183</v>
      </c>
      <c r="C103" s="24" t="s">
        <v>54</v>
      </c>
      <c r="D103" s="9"/>
      <c r="E103" s="9"/>
      <c r="F103" s="9"/>
      <c r="G103" s="9"/>
      <c r="H103" s="10" t="n">
        <f aca="false">H102+D103-G103</f>
        <v>0</v>
      </c>
      <c r="I103" s="25" t="n">
        <v>0</v>
      </c>
      <c r="J103" s="21"/>
      <c r="K103" s="6"/>
      <c r="L103" s="6"/>
      <c r="M103" s="6"/>
      <c r="N103" s="6"/>
      <c r="O103" s="6"/>
      <c r="P103" s="6"/>
      <c r="Q103" s="6"/>
      <c r="R103" s="6" t="n">
        <v>216057</v>
      </c>
      <c r="S103" s="6"/>
      <c r="T103" s="6" t="n">
        <f aca="false">T102+(I103+L103+M103+P103+Q103+R103)-(J103+K103+N103+O103+S103)</f>
        <v>294401.35</v>
      </c>
      <c r="U103" s="21"/>
      <c r="V103" s="26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79636</v>
      </c>
    </row>
    <row r="104" customFormat="false" ht="15" hidden="false" customHeight="false" outlineLevel="0" collapsed="false">
      <c r="B104" s="24" t="s">
        <v>1183</v>
      </c>
      <c r="C104" s="24" t="s">
        <v>54</v>
      </c>
      <c r="D104" s="9"/>
      <c r="E104" s="9"/>
      <c r="F104" s="9"/>
      <c r="G104" s="9"/>
      <c r="H104" s="10" t="n">
        <f aca="false">H103+D104-G104</f>
        <v>0</v>
      </c>
      <c r="I104" s="25" t="n">
        <v>0</v>
      </c>
      <c r="J104" s="21"/>
      <c r="K104" s="6"/>
      <c r="L104" s="6"/>
      <c r="M104" s="6"/>
      <c r="N104" s="6"/>
      <c r="O104" s="6"/>
      <c r="P104" s="6"/>
      <c r="Q104" s="6"/>
      <c r="R104" s="6" t="n">
        <v>74963</v>
      </c>
      <c r="S104" s="6"/>
      <c r="T104" s="6" t="n">
        <f aca="false">T103+(I104+L104+M104+P104+Q104+R104)-(J104+K104+N104+O104+S104)</f>
        <v>369364.35</v>
      </c>
      <c r="U104" s="21"/>
      <c r="V104" s="26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79636</v>
      </c>
    </row>
    <row r="105" customFormat="false" ht="15" hidden="false" customHeight="false" outlineLevel="0" collapsed="false">
      <c r="B105" s="24" t="s">
        <v>1183</v>
      </c>
      <c r="C105" s="24" t="s">
        <v>54</v>
      </c>
      <c r="D105" s="9"/>
      <c r="E105" s="9"/>
      <c r="F105" s="9"/>
      <c r="G105" s="9"/>
      <c r="H105" s="10" t="n">
        <f aca="false">H104+D105-G105</f>
        <v>0</v>
      </c>
      <c r="I105" s="25" t="n">
        <v>0</v>
      </c>
      <c r="J105" s="21"/>
      <c r="K105" s="6"/>
      <c r="L105" s="6"/>
      <c r="M105" s="6"/>
      <c r="N105" s="6"/>
      <c r="O105" s="6"/>
      <c r="P105" s="6"/>
      <c r="Q105" s="6"/>
      <c r="R105" s="6" t="n">
        <v>109880</v>
      </c>
      <c r="S105" s="6"/>
      <c r="T105" s="6" t="n">
        <f aca="false">T104+(I105+L105+M105+P105+Q105+R105)-(J105+K105+N105+O105+S105)</f>
        <v>479244.35</v>
      </c>
      <c r="U105" s="21"/>
      <c r="V105" s="2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79636</v>
      </c>
    </row>
    <row r="106" customFormat="false" ht="15" hidden="false" customHeight="false" outlineLevel="0" collapsed="false">
      <c r="B106" s="24" t="s">
        <v>1183</v>
      </c>
      <c r="C106" s="24" t="s">
        <v>75</v>
      </c>
      <c r="D106" s="9"/>
      <c r="E106" s="9"/>
      <c r="F106" s="9"/>
      <c r="G106" s="9"/>
      <c r="H106" s="10" t="n">
        <f aca="false">H105+D106-G106</f>
        <v>0</v>
      </c>
      <c r="I106" s="25"/>
      <c r="J106" s="21" t="n">
        <v>0</v>
      </c>
      <c r="K106" s="6"/>
      <c r="L106" s="6"/>
      <c r="M106" s="6"/>
      <c r="N106" s="6"/>
      <c r="O106" s="6"/>
      <c r="P106" s="6"/>
      <c r="Q106" s="6"/>
      <c r="R106" s="6"/>
      <c r="S106" s="6" t="n">
        <v>475000</v>
      </c>
      <c r="T106" s="6" t="n">
        <f aca="false">T105+(I106+L106+M106+P106+Q106+R106)-(J106+K106+N106+O106+S106)</f>
        <v>4244.34999999998</v>
      </c>
      <c r="U106" s="21"/>
      <c r="V106" s="2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79636</v>
      </c>
    </row>
    <row r="107" customFormat="false" ht="15" hidden="false" customHeight="false" outlineLevel="0" collapsed="false">
      <c r="B107" s="24" t="s">
        <v>1184</v>
      </c>
      <c r="C107" s="24" t="s">
        <v>944</v>
      </c>
      <c r="D107" s="9"/>
      <c r="E107" s="9"/>
      <c r="F107" s="9"/>
      <c r="G107" s="9"/>
      <c r="H107" s="10" t="n">
        <f aca="false">H106+D107-G107</f>
        <v>0</v>
      </c>
      <c r="I107" s="25" t="n">
        <v>0</v>
      </c>
      <c r="J107" s="21"/>
      <c r="K107" s="6"/>
      <c r="L107" s="6"/>
      <c r="M107" s="6" t="n">
        <v>24936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29180.35</v>
      </c>
      <c r="U107" s="21"/>
      <c r="V107" s="2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79636</v>
      </c>
    </row>
    <row r="108" customFormat="false" ht="15" hidden="false" customHeight="false" outlineLevel="0" collapsed="false">
      <c r="B108" s="24" t="s">
        <v>1184</v>
      </c>
      <c r="C108" s="24" t="s">
        <v>944</v>
      </c>
      <c r="D108" s="9"/>
      <c r="E108" s="9"/>
      <c r="F108" s="9"/>
      <c r="G108" s="9"/>
      <c r="H108" s="10" t="n">
        <f aca="false">H107+D108-G108</f>
        <v>0</v>
      </c>
      <c r="I108" s="25" t="n">
        <v>0</v>
      </c>
      <c r="J108" s="21"/>
      <c r="K108" s="6"/>
      <c r="L108" s="6"/>
      <c r="M108" s="6" t="n">
        <v>19949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49129.35</v>
      </c>
      <c r="U108" s="21"/>
      <c r="V108" s="2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79636</v>
      </c>
    </row>
    <row r="109" customFormat="false" ht="15" hidden="false" customHeight="false" outlineLevel="0" collapsed="false">
      <c r="B109" s="24" t="s">
        <v>1185</v>
      </c>
      <c r="C109" s="24" t="s">
        <v>1047</v>
      </c>
      <c r="D109" s="9"/>
      <c r="E109" s="9"/>
      <c r="F109" s="9"/>
      <c r="G109" s="9"/>
      <c r="H109" s="10" t="n">
        <f aca="false">H108+D109-G109</f>
        <v>0</v>
      </c>
      <c r="I109" s="25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49129.35</v>
      </c>
      <c r="U109" s="21" t="n">
        <v>19420</v>
      </c>
      <c r="V109" s="2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99056</v>
      </c>
    </row>
    <row r="110" customFormat="false" ht="15" hidden="false" customHeight="false" outlineLevel="0" collapsed="false">
      <c r="B110" s="24" t="s">
        <v>1186</v>
      </c>
      <c r="C110" s="24" t="s">
        <v>944</v>
      </c>
      <c r="D110" s="9"/>
      <c r="E110" s="9"/>
      <c r="F110" s="9"/>
      <c r="G110" s="9"/>
      <c r="H110" s="10" t="n">
        <f aca="false">H109+D110-G110</f>
        <v>0</v>
      </c>
      <c r="I110" s="25" t="n">
        <v>0</v>
      </c>
      <c r="J110" s="21"/>
      <c r="K110" s="6"/>
      <c r="L110" s="6"/>
      <c r="M110" s="6" t="n">
        <v>785</v>
      </c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49914.35</v>
      </c>
      <c r="U110" s="21"/>
      <c r="V110" s="2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99056</v>
      </c>
    </row>
    <row r="111" customFormat="false" ht="15" hidden="false" customHeight="false" outlineLevel="0" collapsed="false">
      <c r="B111" s="24" t="s">
        <v>1187</v>
      </c>
      <c r="C111" s="24" t="s">
        <v>944</v>
      </c>
      <c r="D111" s="9"/>
      <c r="E111" s="9"/>
      <c r="F111" s="9"/>
      <c r="G111" s="9"/>
      <c r="H111" s="10" t="n">
        <f aca="false">H110+D111-G111</f>
        <v>0</v>
      </c>
      <c r="I111" s="25" t="n">
        <v>0</v>
      </c>
      <c r="J111" s="21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49914.35</v>
      </c>
      <c r="U111" s="21" t="n">
        <v>0</v>
      </c>
      <c r="V111" s="26"/>
      <c r="W111" s="6"/>
      <c r="X111" s="6"/>
      <c r="Y111" s="6" t="n">
        <v>3469</v>
      </c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102525</v>
      </c>
    </row>
    <row r="112" customFormat="false" ht="15" hidden="false" customHeight="false" outlineLevel="0" collapsed="false">
      <c r="B112" s="24" t="s">
        <v>1188</v>
      </c>
      <c r="C112" s="24" t="s">
        <v>944</v>
      </c>
      <c r="D112" s="9"/>
      <c r="E112" s="9"/>
      <c r="F112" s="9"/>
      <c r="G112" s="9"/>
      <c r="H112" s="10" t="n">
        <f aca="false">H111+D112-G112</f>
        <v>0</v>
      </c>
      <c r="I112" s="25"/>
      <c r="J112" s="21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49914.35</v>
      </c>
      <c r="U112" s="21" t="n">
        <v>0</v>
      </c>
      <c r="V112" s="26"/>
      <c r="W112" s="6"/>
      <c r="X112" s="6"/>
      <c r="Y112" s="6" t="n">
        <v>7136</v>
      </c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109661</v>
      </c>
    </row>
    <row r="113" customFormat="false" ht="15" hidden="false" customHeight="false" outlineLevel="0" collapsed="false">
      <c r="B113" s="24" t="s">
        <v>1189</v>
      </c>
      <c r="C113" s="24" t="s">
        <v>944</v>
      </c>
      <c r="D113" s="9"/>
      <c r="E113" s="9"/>
      <c r="F113" s="9"/>
      <c r="G113" s="9"/>
      <c r="H113" s="10" t="n">
        <f aca="false">H112+D113-G113</f>
        <v>0</v>
      </c>
      <c r="I113" s="25" t="n">
        <v>0</v>
      </c>
      <c r="J113" s="21"/>
      <c r="K113" s="6"/>
      <c r="L113" s="6"/>
      <c r="M113" s="6" t="n">
        <v>5260</v>
      </c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55174.35</v>
      </c>
      <c r="U113" s="21"/>
      <c r="V113" s="26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109661</v>
      </c>
    </row>
    <row r="114" customFormat="false" ht="15" hidden="false" customHeight="false" outlineLevel="0" collapsed="false">
      <c r="B114" s="24" t="s">
        <v>1189</v>
      </c>
      <c r="C114" s="24" t="s">
        <v>944</v>
      </c>
      <c r="D114" s="9"/>
      <c r="E114" s="9"/>
      <c r="F114" s="9"/>
      <c r="G114" s="9"/>
      <c r="H114" s="10" t="n">
        <f aca="false">H113+D114-G114</f>
        <v>0</v>
      </c>
      <c r="I114" s="25" t="n">
        <v>0</v>
      </c>
      <c r="J114" s="21"/>
      <c r="K114" s="6"/>
      <c r="L114" s="6"/>
      <c r="M114" s="6" t="n">
        <v>785</v>
      </c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55959.35</v>
      </c>
      <c r="U114" s="25"/>
      <c r="V114" s="21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109661</v>
      </c>
    </row>
    <row r="115" customFormat="false" ht="15" hidden="false" customHeight="false" outlineLevel="0" collapsed="false">
      <c r="B115" s="24"/>
      <c r="C115" s="24"/>
      <c r="D115" s="9"/>
      <c r="E115" s="9"/>
      <c r="F115" s="9"/>
      <c r="G115" s="9"/>
      <c r="H115" s="10" t="n">
        <f aca="false">H114+D115-G115</f>
        <v>0</v>
      </c>
      <c r="I115" s="20"/>
      <c r="J115" s="20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55959.35</v>
      </c>
      <c r="U115" s="25"/>
      <c r="V115" s="21"/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109661</v>
      </c>
    </row>
    <row r="116" customFormat="false" ht="15" hidden="false" customHeight="false" outlineLevel="0" collapsed="false">
      <c r="B116" s="24"/>
      <c r="C116" s="24"/>
      <c r="D116" s="9"/>
      <c r="E116" s="9"/>
      <c r="F116" s="9"/>
      <c r="G116" s="9"/>
      <c r="H116" s="10" t="n">
        <f aca="false">H115+D116-G116</f>
        <v>0</v>
      </c>
      <c r="I116" s="20"/>
      <c r="J116" s="20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55959.35</v>
      </c>
      <c r="U116" s="25"/>
      <c r="V116" s="21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109661</v>
      </c>
    </row>
    <row r="117" customFormat="false" ht="15" hidden="false" customHeight="false" outlineLevel="0" collapsed="false">
      <c r="B117" s="24"/>
      <c r="C117" s="24"/>
      <c r="D117" s="9"/>
      <c r="E117" s="9"/>
      <c r="F117" s="9"/>
      <c r="G117" s="9"/>
      <c r="H117" s="10" t="n">
        <f aca="false">H116+D117-G117</f>
        <v>0</v>
      </c>
      <c r="I117" s="20"/>
      <c r="J117" s="20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55959.35</v>
      </c>
      <c r="U117" s="25"/>
      <c r="V117" s="21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109661</v>
      </c>
    </row>
    <row r="118" customFormat="false" ht="15" hidden="false" customHeight="false" outlineLevel="0" collapsed="false">
      <c r="B118" s="24"/>
      <c r="C118" s="24"/>
      <c r="D118" s="9"/>
      <c r="E118" s="9"/>
      <c r="F118" s="9"/>
      <c r="G118" s="9"/>
      <c r="H118" s="10" t="n">
        <f aca="false">H117+D118-G118</f>
        <v>0</v>
      </c>
      <c r="I118" s="20"/>
      <c r="J118" s="20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55959.35</v>
      </c>
      <c r="U118" s="25"/>
      <c r="V118" s="21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109661</v>
      </c>
    </row>
    <row r="119" customFormat="false" ht="15" hidden="false" customHeight="false" outlineLevel="0" collapsed="false">
      <c r="B119" s="24"/>
      <c r="C119" s="24"/>
      <c r="D119" s="9"/>
      <c r="E119" s="9"/>
      <c r="F119" s="9"/>
      <c r="G119" s="9"/>
      <c r="H119" s="10" t="n">
        <f aca="false">H118+D119-G119</f>
        <v>0</v>
      </c>
      <c r="I119" s="20"/>
      <c r="J119" s="20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55959.35</v>
      </c>
      <c r="U119" s="25"/>
      <c r="V119" s="21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109661</v>
      </c>
    </row>
    <row r="120" customFormat="false" ht="15" hidden="false" customHeight="false" outlineLevel="0" collapsed="false">
      <c r="B120" s="24"/>
      <c r="C120" s="24"/>
      <c r="D120" s="9"/>
      <c r="E120" s="9"/>
      <c r="F120" s="9"/>
      <c r="G120" s="9"/>
      <c r="H120" s="10" t="n">
        <f aca="false">H119+D120-G120</f>
        <v>0</v>
      </c>
      <c r="I120" s="20"/>
      <c r="J120" s="20"/>
      <c r="K120" s="6"/>
      <c r="L120" s="6"/>
      <c r="M120" s="6"/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55959.35</v>
      </c>
      <c r="U120" s="21"/>
      <c r="V120" s="26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109661</v>
      </c>
    </row>
    <row r="121" customFormat="false" ht="15" hidden="false" customHeight="false" outlineLevel="0" collapsed="false">
      <c r="B121" s="24"/>
      <c r="C121" s="24"/>
      <c r="D121" s="9"/>
      <c r="E121" s="9"/>
      <c r="F121" s="9"/>
      <c r="G121" s="9"/>
      <c r="H121" s="10" t="n">
        <f aca="false">H120+D121-G121</f>
        <v>0</v>
      </c>
      <c r="I121" s="20"/>
      <c r="J121" s="20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55959.35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109661</v>
      </c>
    </row>
    <row r="122" customFormat="false" ht="15" hidden="false" customHeight="false" outlineLevel="0" collapsed="false">
      <c r="B122" s="24"/>
      <c r="C122" s="24"/>
      <c r="D122" s="9"/>
      <c r="E122" s="9"/>
      <c r="F122" s="9"/>
      <c r="G122" s="9"/>
      <c r="H122" s="10" t="n">
        <f aca="false">H121+D122-G122</f>
        <v>0</v>
      </c>
      <c r="I122" s="20"/>
      <c r="J122" s="20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55959.35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109661</v>
      </c>
    </row>
    <row r="123" customFormat="false" ht="15" hidden="false" customHeight="false" outlineLevel="0" collapsed="false">
      <c r="B123" s="24"/>
      <c r="C123" s="24"/>
      <c r="D123" s="9"/>
      <c r="E123" s="9"/>
      <c r="F123" s="9"/>
      <c r="G123" s="9"/>
      <c r="H123" s="10" t="n">
        <f aca="false">H122+D123-G123</f>
        <v>0</v>
      </c>
      <c r="I123" s="20"/>
      <c r="J123" s="20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55959.35</v>
      </c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109661</v>
      </c>
    </row>
    <row r="124" customFormat="false" ht="15" hidden="false" customHeight="false" outlineLevel="0" collapsed="false">
      <c r="B124" s="24"/>
      <c r="C124" s="24"/>
      <c r="D124" s="9"/>
      <c r="E124" s="9"/>
      <c r="F124" s="9"/>
      <c r="G124" s="9"/>
      <c r="H124" s="10" t="n">
        <f aca="false">H123+D124-G124</f>
        <v>0</v>
      </c>
      <c r="I124" s="25"/>
      <c r="J124" s="21"/>
      <c r="K124" s="6"/>
      <c r="L124" s="6"/>
      <c r="M124" s="6"/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55959.35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109661</v>
      </c>
    </row>
    <row r="125" customFormat="false" ht="15" hidden="false" customHeight="false" outlineLevel="0" collapsed="false">
      <c r="B125" s="8"/>
      <c r="C125" s="9"/>
      <c r="D125" s="9"/>
      <c r="E125" s="9"/>
      <c r="F125" s="9"/>
      <c r="G125" s="9"/>
      <c r="H125" s="10" t="n">
        <f aca="false">H124+D125-G125</f>
        <v>0</v>
      </c>
      <c r="I125" s="25"/>
      <c r="J125" s="21"/>
      <c r="K125" s="6"/>
      <c r="L125" s="6"/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55959.35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109661</v>
      </c>
    </row>
    <row r="126" customFormat="false" ht="15" hidden="false" customHeight="false" outlineLevel="0" collapsed="false">
      <c r="B126" s="9"/>
      <c r="C126" s="9"/>
      <c r="D126" s="9"/>
      <c r="E126" s="9"/>
      <c r="F126" s="9"/>
      <c r="G126" s="9"/>
      <c r="H126" s="10" t="n">
        <f aca="false">H125+D126-G126</f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55959.35</v>
      </c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109661</v>
      </c>
    </row>
    <row r="127" customFormat="false" ht="15" hidden="false" customHeight="false" outlineLevel="0" collapsed="false">
      <c r="B127" s="9"/>
      <c r="C127" s="9"/>
      <c r="D127" s="9"/>
      <c r="E127" s="9"/>
      <c r="F127" s="9"/>
      <c r="G127" s="9"/>
      <c r="H127" s="10" t="n">
        <f aca="false">H126+D127-G127</f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 t="n">
        <f aca="false">T126+(I127+L127+M127+P127+Q127+R127)-(J127+K127+N127+O127+S127)</f>
        <v>55959.35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 t="n">
        <f aca="false">AF126+(U127+X127+Y127+AB127+AC127+AD127)-(V127+W127+Z127+AA127+AE127)</f>
        <v>109661</v>
      </c>
    </row>
    <row r="130" customFormat="false" ht="15" hidden="false" customHeight="false" outlineLevel="0" collapsed="false">
      <c r="S130" s="0" t="s">
        <v>112</v>
      </c>
      <c r="T130" s="32" t="n">
        <v>89669.35</v>
      </c>
      <c r="AE130" s="0" t="s">
        <v>112</v>
      </c>
      <c r="AF130" s="33" t="n">
        <v>40204</v>
      </c>
    </row>
    <row r="131" customFormat="false" ht="15" hidden="false" customHeight="false" outlineLevel="0" collapsed="false">
      <c r="D131" s="6" t="n">
        <f aca="false">SUM(D3:D127)</f>
        <v>0</v>
      </c>
      <c r="E131" s="6" t="n">
        <f aca="false">SUM(E3:E127)</f>
        <v>0</v>
      </c>
      <c r="F131" s="6" t="n">
        <f aca="false">SUM(F3:F127)</f>
        <v>0</v>
      </c>
      <c r="G131" s="6" t="n">
        <f aca="false">SUM(G3:G127)</f>
        <v>0</v>
      </c>
      <c r="H131" s="6" t="n">
        <f aca="false">SUM(H3:H127)</f>
        <v>0</v>
      </c>
      <c r="I131" s="6" t="n">
        <f aca="false">SUM(I3:I127)</f>
        <v>65000</v>
      </c>
      <c r="J131" s="6" t="n">
        <f aca="false">SUM(J3:J127)</f>
        <v>4000</v>
      </c>
      <c r="K131" s="6" t="n">
        <f aca="false">SUM(K3:K127)</f>
        <v>83</v>
      </c>
      <c r="L131" s="6" t="n">
        <f aca="false">SUM(L3:L127)</f>
        <v>1668</v>
      </c>
      <c r="M131" s="6" t="n">
        <f aca="false">SUM(M3:M127)</f>
        <v>90305</v>
      </c>
      <c r="N131" s="6" t="n">
        <f aca="false">SUM(N3:N127)</f>
        <v>0</v>
      </c>
      <c r="O131" s="6" t="n">
        <f aca="false">SUM(O3:O127)</f>
        <v>0</v>
      </c>
      <c r="P131" s="6" t="n">
        <f aca="false">SUM(P3:P127)</f>
        <v>-170000</v>
      </c>
      <c r="Q131" s="6" t="n">
        <f aca="false">SUM(Q3:Q127)</f>
        <v>0</v>
      </c>
      <c r="R131" s="6" t="n">
        <f aca="false">SUM(R3:R127)</f>
        <v>1358400</v>
      </c>
      <c r="S131" s="6" t="n">
        <f aca="false">SUM(S3:S127)</f>
        <v>1375000</v>
      </c>
      <c r="T131" s="6" t="n">
        <f aca="false">I131-J131-K131+L131+M131-N131-O131+P131+Q131+T130+R131-S131</f>
        <v>55959.3500000001</v>
      </c>
      <c r="U131" s="6" t="n">
        <f aca="false">SUM(U3:U127)</f>
        <v>221252</v>
      </c>
      <c r="V131" s="6" t="n">
        <f aca="false">SUM(V3:V127)</f>
        <v>224950</v>
      </c>
      <c r="W131" s="6" t="n">
        <f aca="false">SUM(W3:W127)</f>
        <v>144</v>
      </c>
      <c r="X131" s="6" t="n">
        <f aca="false">SUM(X3:X127)</f>
        <v>1084</v>
      </c>
      <c r="Y131" s="6" t="n">
        <f aca="false">SUM(Y3:Y127)</f>
        <v>78182</v>
      </c>
      <c r="Z131" s="6" t="n">
        <f aca="false">SUM(Z3:Z127)</f>
        <v>0</v>
      </c>
      <c r="AA131" s="6" t="n">
        <f aca="false">SUM(AA3:AA127)</f>
        <v>0</v>
      </c>
      <c r="AB131" s="6" t="n">
        <f aca="false">SUM(AB3:AB127)</f>
        <v>170000</v>
      </c>
      <c r="AC131" s="6" t="n">
        <f aca="false">SUM(AC3:AC127)</f>
        <v>0</v>
      </c>
      <c r="AD131" s="6" t="n">
        <f aca="false">SUM(AD3:AD127)</f>
        <v>574033</v>
      </c>
      <c r="AE131" s="6" t="n">
        <f aca="false">SUM(AE3:AE127)</f>
        <v>750000</v>
      </c>
      <c r="AF131" s="6" t="n">
        <f aca="false">U131-V131-W131+X131+Y131-Z131-AA131+AB131+AC131+AF130+AD131-AE131</f>
        <v>109661</v>
      </c>
    </row>
    <row r="132" customFormat="false" ht="44.85" hidden="false" customHeight="false" outlineLevel="0" collapsed="false">
      <c r="B132" s="2" t="s">
        <v>0</v>
      </c>
      <c r="C132" s="3" t="s">
        <v>1</v>
      </c>
      <c r="D132" s="3" t="s">
        <v>2</v>
      </c>
      <c r="E132" s="3" t="s">
        <v>3</v>
      </c>
      <c r="F132" s="3" t="s">
        <v>4</v>
      </c>
      <c r="G132" s="3" t="s">
        <v>5</v>
      </c>
      <c r="H132" s="3" t="s">
        <v>6</v>
      </c>
      <c r="I132" s="3" t="s">
        <v>7</v>
      </c>
      <c r="J132" s="3" t="s">
        <v>8</v>
      </c>
      <c r="K132" s="3" t="s">
        <v>9</v>
      </c>
      <c r="L132" s="3" t="s">
        <v>10</v>
      </c>
      <c r="M132" s="3" t="s">
        <v>11</v>
      </c>
      <c r="N132" s="3" t="s">
        <v>12</v>
      </c>
      <c r="O132" s="3" t="s">
        <v>13</v>
      </c>
      <c r="P132" s="3" t="s">
        <v>14</v>
      </c>
      <c r="Q132" s="3" t="s">
        <v>15</v>
      </c>
      <c r="R132" s="3" t="s">
        <v>16</v>
      </c>
      <c r="S132" s="3" t="s">
        <v>17</v>
      </c>
      <c r="T132" s="3" t="s">
        <v>18</v>
      </c>
      <c r="U132" s="3" t="s">
        <v>19</v>
      </c>
      <c r="V132" s="3" t="s">
        <v>20</v>
      </c>
      <c r="W132" s="3" t="s">
        <v>21</v>
      </c>
      <c r="X132" s="3" t="s">
        <v>22</v>
      </c>
      <c r="Y132" s="3" t="s">
        <v>23</v>
      </c>
      <c r="Z132" s="3" t="s">
        <v>24</v>
      </c>
      <c r="AA132" s="3" t="s">
        <v>25</v>
      </c>
      <c r="AB132" s="3" t="s">
        <v>26</v>
      </c>
      <c r="AC132" s="3" t="s">
        <v>27</v>
      </c>
      <c r="AD132" s="3" t="s">
        <v>16</v>
      </c>
      <c r="AE132" s="3" t="s">
        <v>28</v>
      </c>
      <c r="AF132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35"/>
  <sheetViews>
    <sheetView showFormulas="false" showGridLines="true" showRowColHeaders="true" showZeros="true" rightToLeft="false" tabSelected="false" showOutlineSymbols="true" defaultGridColor="true" view="normal" topLeftCell="A118" colorId="64" zoomScale="100" zoomScaleNormal="100" zoomScalePageLayoutView="100" workbookViewId="0">
      <selection pane="topLeft" activeCell="E135" activeCellId="0" sqref="E135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5.29"/>
    <col collapsed="false" customWidth="true" hidden="false" outlineLevel="0" max="8" min="4" style="0" width="8.86"/>
    <col collapsed="false" customWidth="true" hidden="false" outlineLevel="0" max="10" min="9" style="0" width="9.57"/>
    <col collapsed="false" customWidth="true" hidden="false" outlineLevel="0" max="11" min="11" style="0" width="8.86"/>
    <col collapsed="false" customWidth="true" hidden="true" outlineLevel="0" max="12" min="12" style="0" width="8.86"/>
    <col collapsed="false" customWidth="true" hidden="true" outlineLevel="0" max="13" min="13" style="0" width="9.57"/>
    <col collapsed="false" customWidth="true" hidden="true" outlineLevel="0" max="17" min="14" style="0" width="8.86"/>
    <col collapsed="false" customWidth="true" hidden="false" outlineLevel="0" max="20" min="18" style="0" width="9.57"/>
    <col collapsed="false" customWidth="true" hidden="false" outlineLevel="0" max="32" min="32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 t="n">
        <v>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6" t="n">
        <v>82052.35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43800</v>
      </c>
    </row>
    <row r="4" customFormat="false" ht="15" hidden="false" customHeight="false" outlineLevel="0" collapsed="false">
      <c r="B4" s="38" t="s">
        <v>1190</v>
      </c>
      <c r="C4" s="38" t="s">
        <v>34</v>
      </c>
      <c r="D4" s="39"/>
      <c r="E4" s="40"/>
      <c r="F4" s="40"/>
      <c r="G4" s="18"/>
      <c r="H4" s="10" t="n">
        <f aca="false">H3+D4-G4</f>
        <v>0</v>
      </c>
      <c r="I4" s="39" t="n">
        <v>0</v>
      </c>
      <c r="J4" s="18"/>
      <c r="K4" s="6"/>
      <c r="L4" s="6" t="n">
        <v>334</v>
      </c>
      <c r="M4" s="6"/>
      <c r="N4" s="6"/>
      <c r="O4" s="6"/>
      <c r="P4" s="6"/>
      <c r="Q4" s="6"/>
      <c r="R4" s="6"/>
      <c r="S4" s="6"/>
      <c r="T4" s="6" t="n">
        <f aca="false">T3+(I4+L4+M4+P4+Q4+R4)-(J4+K4+N4+O4+S4)</f>
        <v>82386.35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43800</v>
      </c>
    </row>
    <row r="5" customFormat="false" ht="15" hidden="false" customHeight="false" outlineLevel="0" collapsed="false">
      <c r="B5" s="38" t="s">
        <v>1191</v>
      </c>
      <c r="C5" s="38" t="s">
        <v>944</v>
      </c>
      <c r="D5" s="39"/>
      <c r="E5" s="40"/>
      <c r="F5" s="40"/>
      <c r="G5" s="18"/>
      <c r="H5" s="10" t="n">
        <f aca="false">H4+D5-G5</f>
        <v>0</v>
      </c>
      <c r="I5" s="39"/>
      <c r="J5" s="18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82386.35</v>
      </c>
      <c r="U5" s="18" t="n">
        <v>0</v>
      </c>
      <c r="V5" s="40"/>
      <c r="W5" s="6"/>
      <c r="X5" s="6"/>
      <c r="Y5" s="6" t="n">
        <v>6143</v>
      </c>
      <c r="Z5" s="6"/>
      <c r="AA5" s="6"/>
      <c r="AB5" s="6"/>
      <c r="AC5" s="6"/>
      <c r="AD5" s="6"/>
      <c r="AE5" s="6"/>
      <c r="AF5" s="6" t="n">
        <f aca="false">AF4+(U5+X5+Y5+AB5+AC5+AD5)-(V5+W5+Z5+AA5+AE5)</f>
        <v>49943</v>
      </c>
    </row>
    <row r="6" customFormat="false" ht="15" hidden="false" customHeight="false" outlineLevel="0" collapsed="false">
      <c r="B6" s="38" t="s">
        <v>1192</v>
      </c>
      <c r="C6" s="38" t="s">
        <v>944</v>
      </c>
      <c r="D6" s="39"/>
      <c r="E6" s="40"/>
      <c r="F6" s="40"/>
      <c r="G6" s="18"/>
      <c r="H6" s="10" t="n">
        <f aca="false">H5+D6-G6</f>
        <v>0</v>
      </c>
      <c r="I6" s="39"/>
      <c r="J6" s="18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82386.35</v>
      </c>
      <c r="U6" s="18" t="n">
        <v>0</v>
      </c>
      <c r="V6" s="40"/>
      <c r="W6" s="6"/>
      <c r="X6" s="6"/>
      <c r="Y6" s="6" t="n">
        <v>4158</v>
      </c>
      <c r="Z6" s="6"/>
      <c r="AA6" s="6"/>
      <c r="AB6" s="6"/>
      <c r="AC6" s="6"/>
      <c r="AD6" s="6"/>
      <c r="AE6" s="6"/>
      <c r="AF6" s="6" t="n">
        <f aca="false">AF5+(U6+X6+Y6+AB6+AC6+AD6)-(V6+W6+Z6+AA6+AE6)</f>
        <v>54101</v>
      </c>
    </row>
    <row r="7" customFormat="false" ht="15" hidden="false" customHeight="false" outlineLevel="0" collapsed="false">
      <c r="B7" s="38" t="s">
        <v>1193</v>
      </c>
      <c r="C7" s="38" t="s">
        <v>1178</v>
      </c>
      <c r="D7" s="39"/>
      <c r="E7" s="40"/>
      <c r="F7" s="40"/>
      <c r="G7" s="18"/>
      <c r="H7" s="10" t="n">
        <f aca="false">H6+D7-G7</f>
        <v>0</v>
      </c>
      <c r="I7" s="39"/>
      <c r="J7" s="18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82386.35</v>
      </c>
      <c r="U7" s="18" t="n">
        <v>20</v>
      </c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54121</v>
      </c>
    </row>
    <row r="8" customFormat="false" ht="15" hidden="false" customHeight="false" outlineLevel="0" collapsed="false">
      <c r="B8" s="38" t="s">
        <v>1193</v>
      </c>
      <c r="C8" s="38" t="s">
        <v>1178</v>
      </c>
      <c r="D8" s="39"/>
      <c r="E8" s="40"/>
      <c r="F8" s="40"/>
      <c r="G8" s="18"/>
      <c r="H8" s="10" t="n">
        <f aca="false">H7+D8-G8</f>
        <v>0</v>
      </c>
      <c r="I8" s="39"/>
      <c r="J8" s="18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82386.35</v>
      </c>
      <c r="U8" s="18" t="n">
        <v>32</v>
      </c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54153</v>
      </c>
    </row>
    <row r="9" customFormat="false" ht="15" hidden="false" customHeight="false" outlineLevel="0" collapsed="false">
      <c r="B9" s="38" t="s">
        <v>1194</v>
      </c>
      <c r="C9" s="38" t="s">
        <v>944</v>
      </c>
      <c r="D9" s="39"/>
      <c r="E9" s="40"/>
      <c r="F9" s="40"/>
      <c r="G9" s="18"/>
      <c r="H9" s="10" t="n">
        <f aca="false">H8+D9-G9</f>
        <v>0</v>
      </c>
      <c r="I9" s="39"/>
      <c r="J9" s="18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82386.35</v>
      </c>
      <c r="U9" s="18" t="n">
        <v>0</v>
      </c>
      <c r="V9" s="40"/>
      <c r="W9" s="6"/>
      <c r="X9" s="6"/>
      <c r="Y9" s="6" t="n">
        <v>7125</v>
      </c>
      <c r="Z9" s="6"/>
      <c r="AA9" s="6"/>
      <c r="AB9" s="6"/>
      <c r="AC9" s="6"/>
      <c r="AD9" s="6"/>
      <c r="AE9" s="6"/>
      <c r="AF9" s="6" t="n">
        <f aca="false">AF8+(U9+X9+Y9+AB9+AC9+AD9)-(V9+W9+Z9+AA9+AE9)</f>
        <v>61278</v>
      </c>
    </row>
    <row r="10" customFormat="false" ht="15" hidden="false" customHeight="false" outlineLevel="0" collapsed="false">
      <c r="B10" s="38" t="s">
        <v>1195</v>
      </c>
      <c r="C10" s="38" t="s">
        <v>944</v>
      </c>
      <c r="D10" s="39"/>
      <c r="E10" s="40"/>
      <c r="F10" s="40"/>
      <c r="G10" s="18"/>
      <c r="H10" s="10" t="n">
        <f aca="false">H9+D10-G10</f>
        <v>0</v>
      </c>
      <c r="I10" s="39" t="n">
        <v>0</v>
      </c>
      <c r="J10" s="18"/>
      <c r="K10" s="6"/>
      <c r="L10" s="6"/>
      <c r="M10" s="6" t="n">
        <v>785</v>
      </c>
      <c r="N10" s="6"/>
      <c r="O10" s="6"/>
      <c r="P10" s="6"/>
      <c r="Q10" s="6"/>
      <c r="R10" s="6"/>
      <c r="S10" s="6"/>
      <c r="T10" s="6" t="n">
        <f aca="false">T9+(I10+L10+M10+P10+Q10+R10)-(J10+K10+N10+O10+S10)</f>
        <v>83171.35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61278</v>
      </c>
    </row>
    <row r="11" customFormat="false" ht="15" hidden="false" customHeight="false" outlineLevel="0" collapsed="false">
      <c r="B11" s="38" t="s">
        <v>1196</v>
      </c>
      <c r="C11" s="38" t="s">
        <v>1105</v>
      </c>
      <c r="D11" s="39"/>
      <c r="E11" s="40"/>
      <c r="F11" s="40"/>
      <c r="G11" s="18"/>
      <c r="H11" s="10" t="n">
        <f aca="false">H10+D11-G11</f>
        <v>0</v>
      </c>
      <c r="I11" s="39" t="n">
        <v>250</v>
      </c>
      <c r="J11" s="18"/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83421.35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61278</v>
      </c>
    </row>
    <row r="12" customFormat="false" ht="15" hidden="false" customHeight="false" outlineLevel="0" collapsed="false">
      <c r="B12" s="38" t="s">
        <v>1196</v>
      </c>
      <c r="C12" s="38" t="s">
        <v>1111</v>
      </c>
      <c r="D12" s="39"/>
      <c r="E12" s="40"/>
      <c r="F12" s="40"/>
      <c r="G12" s="18"/>
      <c r="H12" s="10" t="n">
        <f aca="false">H11+D12-G12</f>
        <v>0</v>
      </c>
      <c r="I12" s="39" t="n">
        <v>250</v>
      </c>
      <c r="J12" s="18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83671.35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61278</v>
      </c>
    </row>
    <row r="13" customFormat="false" ht="15" hidden="false" customHeight="false" outlineLevel="0" collapsed="false">
      <c r="B13" s="38" t="s">
        <v>1196</v>
      </c>
      <c r="C13" s="38" t="s">
        <v>1105</v>
      </c>
      <c r="D13" s="39"/>
      <c r="E13" s="40"/>
      <c r="F13" s="40"/>
      <c r="G13" s="18"/>
      <c r="H13" s="10" t="n">
        <f aca="false">H12+D13-G13</f>
        <v>0</v>
      </c>
      <c r="I13" s="39" t="n">
        <v>250</v>
      </c>
      <c r="J13" s="18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83921.35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61278</v>
      </c>
    </row>
    <row r="14" customFormat="false" ht="15" hidden="false" customHeight="false" outlineLevel="0" collapsed="false">
      <c r="B14" s="38" t="s">
        <v>1196</v>
      </c>
      <c r="C14" s="38" t="s">
        <v>1111</v>
      </c>
      <c r="D14" s="39"/>
      <c r="E14" s="40"/>
      <c r="F14" s="40"/>
      <c r="G14" s="18"/>
      <c r="H14" s="10" t="n">
        <f aca="false">H13+D14-G14</f>
        <v>0</v>
      </c>
      <c r="I14" s="39" t="n">
        <v>250</v>
      </c>
      <c r="J14" s="18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84171.35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61278</v>
      </c>
    </row>
    <row r="15" customFormat="false" ht="15" hidden="false" customHeight="false" outlineLevel="0" collapsed="false">
      <c r="B15" s="38" t="s">
        <v>1196</v>
      </c>
      <c r="C15" s="38" t="s">
        <v>457</v>
      </c>
      <c r="D15" s="39"/>
      <c r="E15" s="40"/>
      <c r="F15" s="40"/>
      <c r="G15" s="18"/>
      <c r="H15" s="10" t="n">
        <f aca="false">H14+D15-G15</f>
        <v>0</v>
      </c>
      <c r="I15" s="39" t="n">
        <v>50000</v>
      </c>
      <c r="J15" s="18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134171.35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61278</v>
      </c>
    </row>
    <row r="16" customFormat="false" ht="15" hidden="false" customHeight="false" outlineLevel="0" collapsed="false">
      <c r="B16" s="38" t="s">
        <v>1196</v>
      </c>
      <c r="C16" s="38" t="s">
        <v>1045</v>
      </c>
      <c r="D16" s="39"/>
      <c r="E16" s="40"/>
      <c r="F16" s="40"/>
      <c r="G16" s="18"/>
      <c r="H16" s="10" t="n">
        <f aca="false">H15+D16-G16</f>
        <v>0</v>
      </c>
      <c r="I16" s="39" t="n">
        <v>50000</v>
      </c>
      <c r="J16" s="18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184171.35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61278</v>
      </c>
    </row>
    <row r="17" customFormat="false" ht="15" hidden="false" customHeight="false" outlineLevel="0" collapsed="false">
      <c r="B17" s="38" t="s">
        <v>1197</v>
      </c>
      <c r="C17" s="38" t="s">
        <v>1198</v>
      </c>
      <c r="D17" s="39"/>
      <c r="E17" s="40"/>
      <c r="F17" s="40"/>
      <c r="G17" s="18"/>
      <c r="H17" s="10" t="n">
        <f aca="false">H16+D17-G17</f>
        <v>0</v>
      </c>
      <c r="I17" s="39"/>
      <c r="J17" s="18" t="n">
        <v>10000</v>
      </c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174171.35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61278</v>
      </c>
    </row>
    <row r="18" customFormat="false" ht="15" hidden="false" customHeight="false" outlineLevel="0" collapsed="false">
      <c r="B18" s="38" t="s">
        <v>1199</v>
      </c>
      <c r="C18" s="38" t="s">
        <v>1200</v>
      </c>
      <c r="D18" s="39"/>
      <c r="E18" s="40"/>
      <c r="F18" s="40"/>
      <c r="G18" s="18"/>
      <c r="H18" s="10" t="n">
        <f aca="false">H17+D18-G18</f>
        <v>0</v>
      </c>
      <c r="I18" s="39"/>
      <c r="J18" s="18" t="n">
        <v>10000</v>
      </c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164171.35</v>
      </c>
      <c r="U18" s="18"/>
      <c r="V18" s="40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61278</v>
      </c>
    </row>
    <row r="19" customFormat="false" ht="15" hidden="false" customHeight="false" outlineLevel="0" collapsed="false">
      <c r="B19" s="38" t="s">
        <v>1199</v>
      </c>
      <c r="C19" s="38" t="s">
        <v>1201</v>
      </c>
      <c r="D19" s="39"/>
      <c r="E19" s="40"/>
      <c r="F19" s="40"/>
      <c r="G19" s="18"/>
      <c r="H19" s="10" t="n">
        <f aca="false">H18+D19-G19</f>
        <v>0</v>
      </c>
      <c r="I19" s="39"/>
      <c r="J19" s="18" t="n">
        <v>25000</v>
      </c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139171.35</v>
      </c>
      <c r="U19" s="18"/>
      <c r="V19" s="40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61278</v>
      </c>
    </row>
    <row r="20" customFormat="false" ht="15" hidden="false" customHeight="false" outlineLevel="0" collapsed="false">
      <c r="B20" s="38" t="s">
        <v>1202</v>
      </c>
      <c r="C20" s="38" t="s">
        <v>1129</v>
      </c>
      <c r="D20" s="39"/>
      <c r="E20" s="40"/>
      <c r="F20" s="40"/>
      <c r="G20" s="18"/>
      <c r="H20" s="10" t="n">
        <f aca="false">H19+D20-G20</f>
        <v>0</v>
      </c>
      <c r="I20" s="39"/>
      <c r="J20" s="18" t="n">
        <v>25000</v>
      </c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114171.35</v>
      </c>
      <c r="U20" s="18"/>
      <c r="V20" s="40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61278</v>
      </c>
    </row>
    <row r="21" customFormat="false" ht="15" hidden="false" customHeight="false" outlineLevel="0" collapsed="false">
      <c r="B21" s="38" t="s">
        <v>1203</v>
      </c>
      <c r="C21" s="38" t="s">
        <v>1204</v>
      </c>
      <c r="D21" s="39"/>
      <c r="E21" s="40"/>
      <c r="F21" s="40"/>
      <c r="G21" s="18"/>
      <c r="H21" s="10" t="n">
        <f aca="false">H20+D21-G21</f>
        <v>0</v>
      </c>
      <c r="I21" s="39"/>
      <c r="J21" s="18" t="n">
        <v>10000</v>
      </c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104171.35</v>
      </c>
      <c r="U21" s="18"/>
      <c r="V21" s="40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61278</v>
      </c>
    </row>
    <row r="22" customFormat="false" ht="15" hidden="false" customHeight="false" outlineLevel="0" collapsed="false">
      <c r="B22" s="38" t="s">
        <v>1205</v>
      </c>
      <c r="C22" s="38" t="s">
        <v>944</v>
      </c>
      <c r="D22" s="39"/>
      <c r="E22" s="40"/>
      <c r="F22" s="40"/>
      <c r="G22" s="18"/>
      <c r="H22" s="10" t="n">
        <f aca="false">H21+D22-G22</f>
        <v>0</v>
      </c>
      <c r="I22" s="39" t="n">
        <v>0</v>
      </c>
      <c r="J22" s="18"/>
      <c r="K22" s="6"/>
      <c r="L22" s="6"/>
      <c r="M22" s="6" t="n">
        <v>785</v>
      </c>
      <c r="N22" s="6"/>
      <c r="O22" s="6"/>
      <c r="P22" s="6"/>
      <c r="Q22" s="6"/>
      <c r="R22" s="6"/>
      <c r="S22" s="6"/>
      <c r="T22" s="6" t="n">
        <f aca="false">T21+(I22+L22+M22+P22+Q22+R22)-(J22+K22+N22+O22+S22)</f>
        <v>104956.35</v>
      </c>
      <c r="U22" s="18"/>
      <c r="V22" s="40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61278</v>
      </c>
    </row>
    <row r="23" customFormat="false" ht="15" hidden="false" customHeight="false" outlineLevel="0" collapsed="false">
      <c r="B23" s="38" t="s">
        <v>1206</v>
      </c>
      <c r="C23" s="38" t="s">
        <v>1207</v>
      </c>
      <c r="D23" s="39"/>
      <c r="E23" s="40"/>
      <c r="F23" s="40"/>
      <c r="G23" s="18"/>
      <c r="H23" s="10" t="n">
        <f aca="false">H22+D23-G23</f>
        <v>0</v>
      </c>
      <c r="I23" s="39"/>
      <c r="J23" s="18" t="n">
        <v>10000</v>
      </c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94956.35</v>
      </c>
      <c r="U23" s="18"/>
      <c r="V23" s="40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61278</v>
      </c>
    </row>
    <row r="24" customFormat="false" ht="15" hidden="false" customHeight="false" outlineLevel="0" collapsed="false">
      <c r="B24" s="38" t="s">
        <v>1206</v>
      </c>
      <c r="C24" s="38" t="s">
        <v>1208</v>
      </c>
      <c r="D24" s="39"/>
      <c r="E24" s="40"/>
      <c r="F24" s="40"/>
      <c r="G24" s="18"/>
      <c r="H24" s="10" t="n">
        <f aca="false">H23+D24-G24</f>
        <v>0</v>
      </c>
      <c r="I24" s="39"/>
      <c r="J24" s="18" t="n">
        <v>2000</v>
      </c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92956.35</v>
      </c>
      <c r="U24" s="18"/>
      <c r="V24" s="40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61278</v>
      </c>
    </row>
    <row r="25" customFormat="false" ht="15" hidden="false" customHeight="false" outlineLevel="0" collapsed="false">
      <c r="B25" s="38" t="s">
        <v>1206</v>
      </c>
      <c r="C25" s="38" t="s">
        <v>1208</v>
      </c>
      <c r="D25" s="39"/>
      <c r="E25" s="40"/>
      <c r="F25" s="40"/>
      <c r="G25" s="18"/>
      <c r="H25" s="10" t="n">
        <f aca="false">H24+D25-G25</f>
        <v>0</v>
      </c>
      <c r="I25" s="39"/>
      <c r="J25" s="18" t="n">
        <v>2000</v>
      </c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90956.35</v>
      </c>
      <c r="U25" s="18"/>
      <c r="V25" s="40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61278</v>
      </c>
    </row>
    <row r="26" customFormat="false" ht="15" hidden="false" customHeight="false" outlineLevel="0" collapsed="false">
      <c r="B26" s="38" t="s">
        <v>1209</v>
      </c>
      <c r="C26" s="38" t="s">
        <v>1210</v>
      </c>
      <c r="D26" s="39"/>
      <c r="E26" s="40"/>
      <c r="F26" s="40"/>
      <c r="G26" s="18"/>
      <c r="H26" s="10" t="n">
        <f aca="false">H25+D26-G26</f>
        <v>0</v>
      </c>
      <c r="I26" s="39"/>
      <c r="J26" s="18" t="n">
        <v>1500</v>
      </c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89456.35</v>
      </c>
      <c r="U26" s="18"/>
      <c r="V26" s="40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61278</v>
      </c>
    </row>
    <row r="27" customFormat="false" ht="15" hidden="false" customHeight="false" outlineLevel="0" collapsed="false">
      <c r="B27" s="38" t="s">
        <v>1209</v>
      </c>
      <c r="C27" s="38" t="s">
        <v>1210</v>
      </c>
      <c r="D27" s="39"/>
      <c r="E27" s="40"/>
      <c r="F27" s="40"/>
      <c r="G27" s="18"/>
      <c r="H27" s="10" t="n">
        <f aca="false">H26+D27-G27</f>
        <v>0</v>
      </c>
      <c r="I27" s="39"/>
      <c r="J27" s="18" t="n">
        <v>1500</v>
      </c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87956.35</v>
      </c>
      <c r="U27" s="18"/>
      <c r="V27" s="40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61278</v>
      </c>
    </row>
    <row r="28" customFormat="false" ht="15" hidden="false" customHeight="false" outlineLevel="0" collapsed="false">
      <c r="B28" s="38" t="s">
        <v>1211</v>
      </c>
      <c r="C28" s="38" t="s">
        <v>1055</v>
      </c>
      <c r="D28" s="39"/>
      <c r="E28" s="40"/>
      <c r="F28" s="40"/>
      <c r="G28" s="18"/>
      <c r="H28" s="10" t="n">
        <f aca="false">H27+D28-G28</f>
        <v>0</v>
      </c>
      <c r="I28" s="39"/>
      <c r="J28" s="18" t="n">
        <v>2000</v>
      </c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85956.35</v>
      </c>
      <c r="U28" s="18"/>
      <c r="V28" s="40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61278</v>
      </c>
    </row>
    <row r="29" customFormat="false" ht="15" hidden="false" customHeight="false" outlineLevel="0" collapsed="false">
      <c r="B29" s="38" t="s">
        <v>1211</v>
      </c>
      <c r="C29" s="38" t="s">
        <v>1055</v>
      </c>
      <c r="D29" s="39"/>
      <c r="E29" s="40"/>
      <c r="F29" s="40"/>
      <c r="G29" s="18"/>
      <c r="H29" s="10" t="n">
        <f aca="false">H28+D29-G29</f>
        <v>0</v>
      </c>
      <c r="I29" s="39"/>
      <c r="J29" s="18" t="n">
        <v>2000</v>
      </c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83956.35</v>
      </c>
      <c r="U29" s="18"/>
      <c r="V29" s="40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61278</v>
      </c>
    </row>
    <row r="30" customFormat="false" ht="15" hidden="false" customHeight="false" outlineLevel="0" collapsed="false">
      <c r="B30" s="38" t="s">
        <v>1211</v>
      </c>
      <c r="C30" s="38" t="s">
        <v>1212</v>
      </c>
      <c r="D30" s="39"/>
      <c r="E30" s="40"/>
      <c r="F30" s="40"/>
      <c r="G30" s="18"/>
      <c r="H30" s="10" t="n">
        <f aca="false">H29+D30-G30</f>
        <v>0</v>
      </c>
      <c r="I30" s="39"/>
      <c r="J30" s="18" t="n">
        <v>5000</v>
      </c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78956.35</v>
      </c>
      <c r="U30" s="18"/>
      <c r="V30" s="40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61278</v>
      </c>
    </row>
    <row r="31" customFormat="false" ht="15" hidden="false" customHeight="false" outlineLevel="0" collapsed="false">
      <c r="B31" s="38" t="s">
        <v>1213</v>
      </c>
      <c r="C31" s="38" t="s">
        <v>179</v>
      </c>
      <c r="D31" s="39"/>
      <c r="E31" s="40"/>
      <c r="F31" s="40"/>
      <c r="G31" s="18"/>
      <c r="H31" s="10" t="n">
        <f aca="false">H30+D31-G31</f>
        <v>0</v>
      </c>
      <c r="I31" s="39"/>
      <c r="J31" s="18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78956.35</v>
      </c>
      <c r="U31" s="18"/>
      <c r="V31" s="40" t="n">
        <v>0</v>
      </c>
      <c r="W31" s="6" t="n">
        <v>50</v>
      </c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61228</v>
      </c>
    </row>
    <row r="32" customFormat="false" ht="15" hidden="false" customHeight="false" outlineLevel="0" collapsed="false">
      <c r="B32" s="38" t="s">
        <v>1214</v>
      </c>
      <c r="C32" s="38" t="s">
        <v>62</v>
      </c>
      <c r="D32" s="39"/>
      <c r="E32" s="40"/>
      <c r="F32" s="40"/>
      <c r="G32" s="18"/>
      <c r="H32" s="10" t="n">
        <f aca="false">H31+D32-G32</f>
        <v>0</v>
      </c>
      <c r="I32" s="39"/>
      <c r="J32" s="18" t="n">
        <v>11500</v>
      </c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67456.35</v>
      </c>
      <c r="U32" s="18"/>
      <c r="V32" s="40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61228</v>
      </c>
    </row>
    <row r="33" customFormat="false" ht="15" hidden="false" customHeight="false" outlineLevel="0" collapsed="false">
      <c r="B33" s="38" t="s">
        <v>1215</v>
      </c>
      <c r="C33" s="38" t="s">
        <v>1216</v>
      </c>
      <c r="D33" s="39"/>
      <c r="E33" s="40"/>
      <c r="F33" s="40"/>
      <c r="G33" s="18"/>
      <c r="H33" s="10" t="n">
        <f aca="false">H32+D33-G33</f>
        <v>0</v>
      </c>
      <c r="I33" s="39"/>
      <c r="J33" s="18" t="n">
        <v>10000</v>
      </c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57456.35</v>
      </c>
      <c r="U33" s="18"/>
      <c r="V33" s="40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61228</v>
      </c>
    </row>
    <row r="34" customFormat="false" ht="15" hidden="false" customHeight="false" outlineLevel="0" collapsed="false">
      <c r="B34" s="38" t="s">
        <v>1217</v>
      </c>
      <c r="C34" s="38" t="s">
        <v>179</v>
      </c>
      <c r="D34" s="39"/>
      <c r="E34" s="40"/>
      <c r="F34" s="40"/>
      <c r="G34" s="18"/>
      <c r="H34" s="10" t="n">
        <f aca="false">H33+D34-G34</f>
        <v>0</v>
      </c>
      <c r="I34" s="39"/>
      <c r="J34" s="18" t="n">
        <v>0</v>
      </c>
      <c r="K34" s="6" t="n">
        <v>331</v>
      </c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57125.35</v>
      </c>
      <c r="U34" s="18"/>
      <c r="V34" s="40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61228</v>
      </c>
    </row>
    <row r="35" customFormat="false" ht="15" hidden="false" customHeight="false" outlineLevel="0" collapsed="false">
      <c r="B35" s="38" t="s">
        <v>1218</v>
      </c>
      <c r="C35" s="38" t="s">
        <v>1147</v>
      </c>
      <c r="D35" s="39"/>
      <c r="E35" s="40"/>
      <c r="F35" s="40"/>
      <c r="G35" s="18"/>
      <c r="H35" s="10" t="n">
        <f aca="false">H34+D35-G35</f>
        <v>0</v>
      </c>
      <c r="I35" s="39"/>
      <c r="J35" s="18" t="n">
        <v>1050</v>
      </c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56075.35</v>
      </c>
      <c r="U35" s="18"/>
      <c r="V35" s="40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61228</v>
      </c>
    </row>
    <row r="36" customFormat="false" ht="15" hidden="false" customHeight="false" outlineLevel="0" collapsed="false">
      <c r="B36" s="38" t="s">
        <v>1219</v>
      </c>
      <c r="C36" s="38" t="s">
        <v>944</v>
      </c>
      <c r="D36" s="39"/>
      <c r="E36" s="40"/>
      <c r="F36" s="40"/>
      <c r="G36" s="18"/>
      <c r="H36" s="10" t="n">
        <f aca="false">H35+D36-G36</f>
        <v>0</v>
      </c>
      <c r="I36" s="39" t="n">
        <v>0</v>
      </c>
      <c r="J36" s="18"/>
      <c r="K36" s="6"/>
      <c r="L36" s="6"/>
      <c r="M36" s="6" t="n">
        <v>9495</v>
      </c>
      <c r="N36" s="6"/>
      <c r="O36" s="6"/>
      <c r="P36" s="6"/>
      <c r="Q36" s="6"/>
      <c r="R36" s="6"/>
      <c r="S36" s="6"/>
      <c r="T36" s="6" t="n">
        <f aca="false">T35+(I36+L36+M36+P36+Q36+R36)-(J36+K36+N36+O36+S36)</f>
        <v>65570.35</v>
      </c>
      <c r="U36" s="18"/>
      <c r="V36" s="40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61228</v>
      </c>
    </row>
    <row r="37" customFormat="false" ht="15" hidden="false" customHeight="false" outlineLevel="0" collapsed="false">
      <c r="B37" s="38" t="s">
        <v>1219</v>
      </c>
      <c r="C37" s="38" t="s">
        <v>944</v>
      </c>
      <c r="D37" s="39"/>
      <c r="E37" s="40"/>
      <c r="F37" s="40"/>
      <c r="G37" s="18"/>
      <c r="H37" s="10" t="n">
        <f aca="false">H36+D37-G37</f>
        <v>0</v>
      </c>
      <c r="I37" s="39" t="n">
        <v>0</v>
      </c>
      <c r="J37" s="18"/>
      <c r="K37" s="6"/>
      <c r="L37" s="6"/>
      <c r="M37" s="6" t="n">
        <v>11870</v>
      </c>
      <c r="N37" s="6"/>
      <c r="O37" s="6"/>
      <c r="P37" s="6"/>
      <c r="Q37" s="6"/>
      <c r="R37" s="6"/>
      <c r="S37" s="6"/>
      <c r="T37" s="6" t="n">
        <f aca="false">T36+(I37+L37+M37+P37+Q37+R37)-(J37+K37+N37+O37+S37)</f>
        <v>77440.35</v>
      </c>
      <c r="U37" s="18"/>
      <c r="V37" s="40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61228</v>
      </c>
    </row>
    <row r="38" customFormat="false" ht="15" hidden="false" customHeight="false" outlineLevel="0" collapsed="false">
      <c r="B38" s="38" t="s">
        <v>1219</v>
      </c>
      <c r="C38" s="38" t="s">
        <v>944</v>
      </c>
      <c r="D38" s="39"/>
      <c r="E38" s="40"/>
      <c r="F38" s="40"/>
      <c r="G38" s="18"/>
      <c r="H38" s="10" t="n">
        <f aca="false">H37+D38-G38</f>
        <v>0</v>
      </c>
      <c r="I38" s="39" t="n">
        <v>0</v>
      </c>
      <c r="J38" s="18"/>
      <c r="K38" s="6"/>
      <c r="L38" s="6"/>
      <c r="M38" s="6" t="n">
        <v>1150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78590.35</v>
      </c>
      <c r="U38" s="18"/>
      <c r="V38" s="40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61228</v>
      </c>
    </row>
    <row r="39" customFormat="false" ht="15" hidden="false" customHeight="false" outlineLevel="0" collapsed="false">
      <c r="B39" s="38" t="s">
        <v>1219</v>
      </c>
      <c r="C39" s="38" t="s">
        <v>944</v>
      </c>
      <c r="D39" s="39"/>
      <c r="E39" s="40"/>
      <c r="F39" s="40"/>
      <c r="G39" s="18"/>
      <c r="H39" s="10" t="n">
        <f aca="false">H38+D39-G39</f>
        <v>0</v>
      </c>
      <c r="I39" s="39" t="n">
        <v>0</v>
      </c>
      <c r="J39" s="18"/>
      <c r="K39" s="6"/>
      <c r="L39" s="6"/>
      <c r="M39" s="6" t="n">
        <v>498</v>
      </c>
      <c r="N39" s="6"/>
      <c r="O39" s="6"/>
      <c r="P39" s="6"/>
      <c r="Q39" s="6"/>
      <c r="R39" s="6"/>
      <c r="S39" s="6"/>
      <c r="T39" s="6" t="n">
        <f aca="false">T38+(I39+L39+M39+P39+Q39+R39)-(J39+K39+N39+O39+S39)</f>
        <v>79088.35</v>
      </c>
      <c r="U39" s="18"/>
      <c r="V39" s="40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61228</v>
      </c>
    </row>
    <row r="40" customFormat="false" ht="15" hidden="false" customHeight="false" outlineLevel="0" collapsed="false">
      <c r="B40" s="38" t="s">
        <v>1219</v>
      </c>
      <c r="C40" s="38" t="s">
        <v>944</v>
      </c>
      <c r="D40" s="39"/>
      <c r="E40" s="40"/>
      <c r="F40" s="40"/>
      <c r="G40" s="18"/>
      <c r="H40" s="10" t="n">
        <f aca="false">H39+D40-G40</f>
        <v>0</v>
      </c>
      <c r="I40" s="39" t="n">
        <v>0</v>
      </c>
      <c r="J40" s="18"/>
      <c r="K40" s="6"/>
      <c r="L40" s="6"/>
      <c r="M40" s="6" t="n">
        <v>785</v>
      </c>
      <c r="N40" s="6"/>
      <c r="O40" s="6"/>
      <c r="P40" s="6"/>
      <c r="Q40" s="6"/>
      <c r="R40" s="6"/>
      <c r="S40" s="6"/>
      <c r="T40" s="6" t="n">
        <f aca="false">T39+(I40+L40+M40+P40+Q40+R40)-(J40+K40+N40+O40+S40)</f>
        <v>79873.35</v>
      </c>
      <c r="U40" s="18"/>
      <c r="V40" s="40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61228</v>
      </c>
    </row>
    <row r="41" customFormat="false" ht="15" hidden="false" customHeight="false" outlineLevel="0" collapsed="false">
      <c r="B41" s="38" t="s">
        <v>1220</v>
      </c>
      <c r="C41" s="38" t="s">
        <v>944</v>
      </c>
      <c r="D41" s="39"/>
      <c r="E41" s="40"/>
      <c r="F41" s="40"/>
      <c r="G41" s="18"/>
      <c r="H41" s="10" t="n">
        <f aca="false">H40+D41-G41</f>
        <v>0</v>
      </c>
      <c r="I41" s="39"/>
      <c r="J41" s="18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79873.35</v>
      </c>
      <c r="U41" s="18" t="n">
        <v>0</v>
      </c>
      <c r="V41" s="40"/>
      <c r="W41" s="6"/>
      <c r="X41" s="6"/>
      <c r="Y41" s="6" t="n">
        <v>6163</v>
      </c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67391</v>
      </c>
    </row>
    <row r="42" customFormat="false" ht="15" hidden="false" customHeight="false" outlineLevel="0" collapsed="false">
      <c r="B42" s="38" t="s">
        <v>1221</v>
      </c>
      <c r="C42" s="38" t="s">
        <v>944</v>
      </c>
      <c r="D42" s="39"/>
      <c r="E42" s="40"/>
      <c r="F42" s="40"/>
      <c r="G42" s="18"/>
      <c r="H42" s="10" t="n">
        <f aca="false">H41+D42-G42</f>
        <v>0</v>
      </c>
      <c r="I42" s="39"/>
      <c r="J42" s="18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79873.35</v>
      </c>
      <c r="U42" s="18" t="n">
        <v>0</v>
      </c>
      <c r="V42" s="40"/>
      <c r="W42" s="6"/>
      <c r="X42" s="6"/>
      <c r="Y42" s="6" t="n">
        <v>4190</v>
      </c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71581</v>
      </c>
    </row>
    <row r="43" customFormat="false" ht="15" hidden="false" customHeight="false" outlineLevel="0" collapsed="false">
      <c r="B43" s="38" t="s">
        <v>1222</v>
      </c>
      <c r="C43" s="38" t="s">
        <v>624</v>
      </c>
      <c r="D43" s="39"/>
      <c r="E43" s="40"/>
      <c r="F43" s="40"/>
      <c r="G43" s="18"/>
      <c r="H43" s="10" t="n">
        <f aca="false">H42+D43-G43</f>
        <v>0</v>
      </c>
      <c r="I43" s="39"/>
      <c r="J43" s="18" t="n">
        <v>1000</v>
      </c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78873.35</v>
      </c>
      <c r="U43" s="18"/>
      <c r="V43" s="40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71581</v>
      </c>
    </row>
    <row r="44" customFormat="false" ht="15" hidden="false" customHeight="false" outlineLevel="0" collapsed="false">
      <c r="B44" s="38" t="s">
        <v>1222</v>
      </c>
      <c r="C44" s="38" t="s">
        <v>1223</v>
      </c>
      <c r="D44" s="39"/>
      <c r="E44" s="40"/>
      <c r="F44" s="40"/>
      <c r="G44" s="18"/>
      <c r="H44" s="10" t="n">
        <f aca="false">H43+D44-G44</f>
        <v>0</v>
      </c>
      <c r="I44" s="39"/>
      <c r="J44" s="18" t="n">
        <v>525</v>
      </c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78348.35</v>
      </c>
      <c r="U44" s="18"/>
      <c r="V44" s="40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71581</v>
      </c>
    </row>
    <row r="45" customFormat="false" ht="15" hidden="false" customHeight="false" outlineLevel="0" collapsed="false">
      <c r="B45" s="38" t="s">
        <v>1224</v>
      </c>
      <c r="C45" s="38" t="s">
        <v>944</v>
      </c>
      <c r="D45" s="39"/>
      <c r="E45" s="40"/>
      <c r="F45" s="40"/>
      <c r="G45" s="18"/>
      <c r="H45" s="10" t="n">
        <f aca="false">H44+D45-G45</f>
        <v>0</v>
      </c>
      <c r="I45" s="39"/>
      <c r="J45" s="18"/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78348.35</v>
      </c>
      <c r="U45" s="18" t="n">
        <v>0</v>
      </c>
      <c r="V45" s="40"/>
      <c r="W45" s="6"/>
      <c r="X45" s="6"/>
      <c r="Y45" s="6" t="n">
        <v>7125</v>
      </c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78706</v>
      </c>
    </row>
    <row r="46" customFormat="false" ht="15" hidden="false" customHeight="false" outlineLevel="0" collapsed="false">
      <c r="B46" s="38" t="s">
        <v>1225</v>
      </c>
      <c r="C46" s="38" t="s">
        <v>1144</v>
      </c>
      <c r="D46" s="39"/>
      <c r="E46" s="40"/>
      <c r="F46" s="40"/>
      <c r="G46" s="18"/>
      <c r="H46" s="10" t="n">
        <f aca="false">H45+D46-G46</f>
        <v>0</v>
      </c>
      <c r="I46" s="39"/>
      <c r="J46" s="18" t="n">
        <v>15000</v>
      </c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63348.35</v>
      </c>
      <c r="U46" s="18"/>
      <c r="V46" s="40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78706</v>
      </c>
    </row>
    <row r="47" customFormat="false" ht="15" hidden="false" customHeight="false" outlineLevel="0" collapsed="false">
      <c r="B47" s="38" t="s">
        <v>1226</v>
      </c>
      <c r="C47" s="38" t="s">
        <v>944</v>
      </c>
      <c r="D47" s="39"/>
      <c r="E47" s="40"/>
      <c r="F47" s="40"/>
      <c r="G47" s="18"/>
      <c r="H47" s="10" t="n">
        <f aca="false">H46+D47-G47</f>
        <v>0</v>
      </c>
      <c r="I47" s="39" t="n">
        <v>0</v>
      </c>
      <c r="J47" s="18"/>
      <c r="K47" s="6"/>
      <c r="L47" s="6"/>
      <c r="M47" s="6" t="n">
        <v>785</v>
      </c>
      <c r="N47" s="6"/>
      <c r="O47" s="6"/>
      <c r="P47" s="6"/>
      <c r="Q47" s="6"/>
      <c r="R47" s="6"/>
      <c r="S47" s="6"/>
      <c r="T47" s="6" t="n">
        <f aca="false">T46+(I47+L47+M47+P47+Q47+R47)-(J47+K47+N47+O47+S47)</f>
        <v>64133.35</v>
      </c>
      <c r="U47" s="18"/>
      <c r="V47" s="40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78706</v>
      </c>
    </row>
    <row r="48" customFormat="false" ht="15" hidden="false" customHeight="false" outlineLevel="0" collapsed="false">
      <c r="B48" s="38" t="s">
        <v>1226</v>
      </c>
      <c r="C48" s="38" t="s">
        <v>34</v>
      </c>
      <c r="D48" s="39"/>
      <c r="E48" s="40"/>
      <c r="F48" s="40"/>
      <c r="G48" s="18"/>
      <c r="H48" s="10" t="n">
        <f aca="false">H47+D48-G48</f>
        <v>0</v>
      </c>
      <c r="I48" s="39"/>
      <c r="J48" s="18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64133.35</v>
      </c>
      <c r="U48" s="18" t="n">
        <v>0</v>
      </c>
      <c r="V48" s="40"/>
      <c r="W48" s="6"/>
      <c r="X48" s="6" t="n">
        <v>990</v>
      </c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79696</v>
      </c>
    </row>
    <row r="49" customFormat="false" ht="15" hidden="false" customHeight="false" outlineLevel="0" collapsed="false">
      <c r="B49" s="38" t="s">
        <v>1227</v>
      </c>
      <c r="C49" s="38" t="s">
        <v>1228</v>
      </c>
      <c r="D49" s="39"/>
      <c r="E49" s="40"/>
      <c r="F49" s="40"/>
      <c r="G49" s="18"/>
      <c r="H49" s="10" t="n">
        <f aca="false">H48+D49-G49</f>
        <v>0</v>
      </c>
      <c r="I49" s="39"/>
      <c r="J49" s="18" t="n">
        <v>1000</v>
      </c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63133.35</v>
      </c>
      <c r="U49" s="18"/>
      <c r="V49" s="40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79696</v>
      </c>
    </row>
    <row r="50" customFormat="false" ht="15" hidden="false" customHeight="false" outlineLevel="0" collapsed="false">
      <c r="B50" s="38" t="s">
        <v>1229</v>
      </c>
      <c r="C50" s="38" t="s">
        <v>1144</v>
      </c>
      <c r="D50" s="39"/>
      <c r="E50" s="40"/>
      <c r="F50" s="40"/>
      <c r="G50" s="18"/>
      <c r="H50" s="10" t="n">
        <f aca="false">H49+D50-G50</f>
        <v>0</v>
      </c>
      <c r="I50" s="39"/>
      <c r="J50" s="18" t="n">
        <v>1500</v>
      </c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61633.35</v>
      </c>
      <c r="U50" s="18"/>
      <c r="V50" s="40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79696</v>
      </c>
    </row>
    <row r="51" customFormat="false" ht="15" hidden="false" customHeight="false" outlineLevel="0" collapsed="false">
      <c r="B51" s="38" t="s">
        <v>1230</v>
      </c>
      <c r="C51" s="38" t="s">
        <v>1145</v>
      </c>
      <c r="D51" s="39"/>
      <c r="E51" s="40"/>
      <c r="F51" s="40"/>
      <c r="G51" s="18"/>
      <c r="H51" s="10" t="n">
        <f aca="false">H50+D51-G51</f>
        <v>0</v>
      </c>
      <c r="I51" s="39"/>
      <c r="J51" s="18" t="n">
        <v>21500</v>
      </c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40133.35</v>
      </c>
      <c r="U51" s="18"/>
      <c r="V51" s="40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79696</v>
      </c>
    </row>
    <row r="52" customFormat="false" ht="15" hidden="false" customHeight="false" outlineLevel="0" collapsed="false">
      <c r="B52" s="38" t="s">
        <v>1231</v>
      </c>
      <c r="C52" s="38" t="s">
        <v>944</v>
      </c>
      <c r="D52" s="39"/>
      <c r="E52" s="40"/>
      <c r="F52" s="40"/>
      <c r="G52" s="18"/>
      <c r="H52" s="10" t="n">
        <f aca="false">H51+D52-G52</f>
        <v>0</v>
      </c>
      <c r="I52" s="39" t="n">
        <v>0</v>
      </c>
      <c r="J52" s="18"/>
      <c r="K52" s="6"/>
      <c r="L52" s="6"/>
      <c r="M52" s="6" t="n">
        <v>785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40918.35</v>
      </c>
      <c r="U52" s="18"/>
      <c r="V52" s="40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79696</v>
      </c>
    </row>
    <row r="53" customFormat="false" ht="15" hidden="false" customHeight="false" outlineLevel="0" collapsed="false">
      <c r="B53" s="38" t="s">
        <v>1232</v>
      </c>
      <c r="C53" s="38" t="s">
        <v>1105</v>
      </c>
      <c r="D53" s="39"/>
      <c r="E53" s="40"/>
      <c r="F53" s="40"/>
      <c r="G53" s="18"/>
      <c r="H53" s="10" t="n">
        <f aca="false">H52+D53-G53</f>
        <v>0</v>
      </c>
      <c r="I53" s="39" t="n">
        <v>250</v>
      </c>
      <c r="J53" s="18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41168.35</v>
      </c>
      <c r="U53" s="18"/>
      <c r="V53" s="40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79696</v>
      </c>
    </row>
    <row r="54" customFormat="false" ht="15" hidden="false" customHeight="false" outlineLevel="0" collapsed="false">
      <c r="B54" s="38" t="s">
        <v>1232</v>
      </c>
      <c r="C54" s="38" t="s">
        <v>1111</v>
      </c>
      <c r="D54" s="39"/>
      <c r="E54" s="40"/>
      <c r="F54" s="40"/>
      <c r="G54" s="18"/>
      <c r="H54" s="10" t="n">
        <f aca="false">H53+D54-G54</f>
        <v>0</v>
      </c>
      <c r="I54" s="39" t="n">
        <v>250</v>
      </c>
      <c r="J54" s="18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41418.35</v>
      </c>
      <c r="U54" s="18"/>
      <c r="V54" s="40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79696</v>
      </c>
    </row>
    <row r="55" customFormat="false" ht="15" hidden="false" customHeight="false" outlineLevel="0" collapsed="false">
      <c r="B55" s="38" t="s">
        <v>1232</v>
      </c>
      <c r="C55" s="38" t="s">
        <v>1105</v>
      </c>
      <c r="D55" s="39"/>
      <c r="E55" s="40"/>
      <c r="F55" s="40"/>
      <c r="G55" s="18"/>
      <c r="H55" s="10" t="n">
        <f aca="false">H54+D55-G55</f>
        <v>0</v>
      </c>
      <c r="I55" s="39" t="n">
        <v>250</v>
      </c>
      <c r="J55" s="18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41668.35</v>
      </c>
      <c r="U55" s="18"/>
      <c r="V55" s="40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79696</v>
      </c>
    </row>
    <row r="56" customFormat="false" ht="15" hidden="false" customHeight="false" outlineLevel="0" collapsed="false">
      <c r="B56" s="38" t="s">
        <v>1232</v>
      </c>
      <c r="C56" s="38" t="s">
        <v>1111</v>
      </c>
      <c r="D56" s="39"/>
      <c r="E56" s="40"/>
      <c r="F56" s="40"/>
      <c r="G56" s="18"/>
      <c r="H56" s="10" t="n">
        <f aca="false">H55+D56-G56</f>
        <v>0</v>
      </c>
      <c r="I56" s="39" t="n">
        <v>250</v>
      </c>
      <c r="J56" s="18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41918.35</v>
      </c>
      <c r="U56" s="18"/>
      <c r="V56" s="40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79696</v>
      </c>
    </row>
    <row r="57" customFormat="false" ht="15" hidden="false" customHeight="false" outlineLevel="0" collapsed="false">
      <c r="B57" s="38" t="s">
        <v>1233</v>
      </c>
      <c r="C57" s="38" t="s">
        <v>1045</v>
      </c>
      <c r="D57" s="39" t="n">
        <v>3000</v>
      </c>
      <c r="E57" s="40"/>
      <c r="F57" s="40"/>
      <c r="G57" s="18" t="n">
        <v>0</v>
      </c>
      <c r="H57" s="10" t="n">
        <f aca="false">H56+D57-G57</f>
        <v>3000</v>
      </c>
      <c r="I57" s="39"/>
      <c r="J57" s="18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41918.35</v>
      </c>
      <c r="U57" s="18"/>
      <c r="V57" s="40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79696</v>
      </c>
    </row>
    <row r="58" customFormat="false" ht="15" hidden="false" customHeight="false" outlineLevel="0" collapsed="false">
      <c r="B58" s="38" t="s">
        <v>1233</v>
      </c>
      <c r="C58" s="38" t="s">
        <v>1234</v>
      </c>
      <c r="D58" s="39"/>
      <c r="E58" s="40"/>
      <c r="F58" s="40"/>
      <c r="G58" s="18" t="n">
        <v>500</v>
      </c>
      <c r="H58" s="10" t="n">
        <f aca="false">H57+D58-G58</f>
        <v>2500</v>
      </c>
      <c r="I58" s="39"/>
      <c r="J58" s="18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41918.35</v>
      </c>
      <c r="U58" s="18"/>
      <c r="V58" s="40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79696</v>
      </c>
    </row>
    <row r="59" customFormat="false" ht="15" hidden="false" customHeight="false" outlineLevel="0" collapsed="false">
      <c r="B59" s="38" t="s">
        <v>1233</v>
      </c>
      <c r="C59" s="38" t="s">
        <v>1235</v>
      </c>
      <c r="D59" s="39"/>
      <c r="E59" s="40"/>
      <c r="F59" s="40"/>
      <c r="G59" s="18" t="n">
        <v>500</v>
      </c>
      <c r="H59" s="10" t="n">
        <f aca="false">H58+D59-G59</f>
        <v>2000</v>
      </c>
      <c r="I59" s="39"/>
      <c r="J59" s="18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41918.35</v>
      </c>
      <c r="U59" s="18"/>
      <c r="V59" s="40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79696</v>
      </c>
    </row>
    <row r="60" customFormat="false" ht="15" hidden="false" customHeight="false" outlineLevel="0" collapsed="false">
      <c r="B60" s="38" t="s">
        <v>1233</v>
      </c>
      <c r="C60" s="38" t="s">
        <v>1236</v>
      </c>
      <c r="D60" s="39"/>
      <c r="E60" s="40"/>
      <c r="F60" s="40"/>
      <c r="G60" s="18" t="n">
        <v>500</v>
      </c>
      <c r="H60" s="10" t="n">
        <f aca="false">H59+D60-G60</f>
        <v>1500</v>
      </c>
      <c r="I60" s="39"/>
      <c r="J60" s="18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41918.35</v>
      </c>
      <c r="U60" s="18"/>
      <c r="V60" s="40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79696</v>
      </c>
    </row>
    <row r="61" customFormat="false" ht="15" hidden="false" customHeight="false" outlineLevel="0" collapsed="false">
      <c r="B61" s="38" t="s">
        <v>1233</v>
      </c>
      <c r="C61" s="38" t="s">
        <v>1237</v>
      </c>
      <c r="D61" s="39"/>
      <c r="E61" s="40"/>
      <c r="F61" s="40"/>
      <c r="G61" s="18" t="n">
        <v>500</v>
      </c>
      <c r="H61" s="10" t="n">
        <f aca="false">H60+D61-G61</f>
        <v>1000</v>
      </c>
      <c r="I61" s="39"/>
      <c r="J61" s="18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41918.35</v>
      </c>
      <c r="U61" s="18"/>
      <c r="V61" s="40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79696</v>
      </c>
    </row>
    <row r="62" customFormat="false" ht="15" hidden="false" customHeight="false" outlineLevel="0" collapsed="false">
      <c r="B62" s="38" t="s">
        <v>1233</v>
      </c>
      <c r="C62" s="38" t="s">
        <v>1238</v>
      </c>
      <c r="D62" s="39"/>
      <c r="E62" s="40"/>
      <c r="F62" s="40"/>
      <c r="G62" s="18" t="n">
        <v>500</v>
      </c>
      <c r="H62" s="10" t="n">
        <f aca="false">H61+D62-G62</f>
        <v>500</v>
      </c>
      <c r="I62" s="39"/>
      <c r="J62" s="18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41918.35</v>
      </c>
      <c r="U62" s="18"/>
      <c r="V62" s="40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79696</v>
      </c>
    </row>
    <row r="63" customFormat="false" ht="15" hidden="false" customHeight="false" outlineLevel="0" collapsed="false">
      <c r="B63" s="38" t="s">
        <v>1233</v>
      </c>
      <c r="C63" s="38" t="s">
        <v>1239</v>
      </c>
      <c r="D63" s="39"/>
      <c r="E63" s="40"/>
      <c r="F63" s="40"/>
      <c r="G63" s="18" t="n">
        <v>500</v>
      </c>
      <c r="H63" s="10" t="n">
        <f aca="false">H62+D63-G63</f>
        <v>0</v>
      </c>
      <c r="I63" s="39"/>
      <c r="J63" s="18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41918.35</v>
      </c>
      <c r="U63" s="18"/>
      <c r="V63" s="40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79696</v>
      </c>
    </row>
    <row r="64" customFormat="false" ht="15" hidden="false" customHeight="false" outlineLevel="0" collapsed="false">
      <c r="B64" s="38" t="s">
        <v>1240</v>
      </c>
      <c r="C64" s="38" t="s">
        <v>1241</v>
      </c>
      <c r="D64" s="39"/>
      <c r="E64" s="40"/>
      <c r="F64" s="40"/>
      <c r="G64" s="18"/>
      <c r="H64" s="10" t="n">
        <f aca="false">H63+D64-G64</f>
        <v>0</v>
      </c>
      <c r="I64" s="39"/>
      <c r="J64" s="18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41918.35</v>
      </c>
      <c r="U64" s="18"/>
      <c r="V64" s="40" t="n">
        <v>0</v>
      </c>
      <c r="W64" s="6"/>
      <c r="X64" s="6"/>
      <c r="Y64" s="6"/>
      <c r="Z64" s="6"/>
      <c r="AA64" s="6"/>
      <c r="AB64" s="6"/>
      <c r="AC64" s="6"/>
      <c r="AD64" s="6"/>
      <c r="AE64" s="6" t="n">
        <v>75000</v>
      </c>
      <c r="AF64" s="6" t="n">
        <f aca="false">AF63+(U64+X64+Y64+AB64+AC64+AD64)-(V64+W64+Z64+AA64+AE64)</f>
        <v>4696</v>
      </c>
    </row>
    <row r="65" customFormat="false" ht="15" hidden="false" customHeight="false" outlineLevel="0" collapsed="false">
      <c r="B65" s="38" t="s">
        <v>1242</v>
      </c>
      <c r="C65" s="38" t="s">
        <v>1105</v>
      </c>
      <c r="D65" s="9"/>
      <c r="E65" s="9"/>
      <c r="F65" s="9"/>
      <c r="G65" s="9"/>
      <c r="H65" s="10" t="n">
        <f aca="false">H64+D65-G65</f>
        <v>0</v>
      </c>
      <c r="I65" s="39" t="n">
        <v>250</v>
      </c>
      <c r="J65" s="18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42168.35</v>
      </c>
      <c r="U65" s="18"/>
      <c r="V65" s="40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4696</v>
      </c>
    </row>
    <row r="66" customFormat="false" ht="15" hidden="false" customHeight="false" outlineLevel="0" collapsed="false">
      <c r="B66" s="38" t="s">
        <v>1242</v>
      </c>
      <c r="C66" s="38" t="s">
        <v>179</v>
      </c>
      <c r="D66" s="9"/>
      <c r="E66" s="9"/>
      <c r="F66" s="9"/>
      <c r="G66" s="9"/>
      <c r="H66" s="10" t="n">
        <f aca="false">H65+D66-G66</f>
        <v>0</v>
      </c>
      <c r="I66" s="39"/>
      <c r="J66" s="18" t="n">
        <v>0</v>
      </c>
      <c r="K66" s="6" t="n">
        <v>110</v>
      </c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42058.35</v>
      </c>
      <c r="U66" s="18"/>
      <c r="V66" s="40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4696</v>
      </c>
    </row>
    <row r="67" customFormat="false" ht="15" hidden="false" customHeight="false" outlineLevel="0" collapsed="false">
      <c r="B67" s="38" t="s">
        <v>1242</v>
      </c>
      <c r="C67" s="38" t="s">
        <v>1243</v>
      </c>
      <c r="D67" s="9"/>
      <c r="E67" s="9"/>
      <c r="F67" s="9"/>
      <c r="G67" s="9"/>
      <c r="H67" s="10" t="n">
        <f aca="false">H66+D67-G67</f>
        <v>0</v>
      </c>
      <c r="I67" s="39"/>
      <c r="J67" s="18" t="n">
        <v>1818</v>
      </c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40240.35</v>
      </c>
      <c r="U67" s="18"/>
      <c r="V67" s="40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4696</v>
      </c>
    </row>
    <row r="68" customFormat="false" ht="15" hidden="false" customHeight="false" outlineLevel="0" collapsed="false">
      <c r="B68" s="38" t="s">
        <v>1244</v>
      </c>
      <c r="C68" s="38" t="s">
        <v>240</v>
      </c>
      <c r="D68" s="9"/>
      <c r="E68" s="9"/>
      <c r="F68" s="9"/>
      <c r="G68" s="9"/>
      <c r="H68" s="10" t="n">
        <f aca="false">H67+D68-G68</f>
        <v>0</v>
      </c>
      <c r="I68" s="39" t="n">
        <v>18000</v>
      </c>
      <c r="J68" s="18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58240.35</v>
      </c>
      <c r="U68" s="18"/>
      <c r="V68" s="40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4696</v>
      </c>
    </row>
    <row r="69" customFormat="false" ht="15" hidden="false" customHeight="false" outlineLevel="0" collapsed="false">
      <c r="B69" s="38" t="s">
        <v>1244</v>
      </c>
      <c r="C69" s="38" t="s">
        <v>1046</v>
      </c>
      <c r="D69" s="9"/>
      <c r="E69" s="9"/>
      <c r="F69" s="9"/>
      <c r="G69" s="9"/>
      <c r="H69" s="10" t="n">
        <f aca="false">H68+D69-G69</f>
        <v>0</v>
      </c>
      <c r="I69" s="39" t="n">
        <v>36000</v>
      </c>
      <c r="J69" s="18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94240.35</v>
      </c>
      <c r="U69" s="18"/>
      <c r="V69" s="40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4696</v>
      </c>
    </row>
    <row r="70" customFormat="false" ht="15" hidden="false" customHeight="false" outlineLevel="0" collapsed="false">
      <c r="B70" s="38" t="s">
        <v>1244</v>
      </c>
      <c r="C70" s="38" t="s">
        <v>75</v>
      </c>
      <c r="D70" s="9"/>
      <c r="E70" s="9"/>
      <c r="F70" s="9"/>
      <c r="G70" s="9"/>
      <c r="H70" s="10" t="n">
        <f aca="false">H69+D70-G70</f>
        <v>0</v>
      </c>
      <c r="I70" s="39"/>
      <c r="J70" s="18" t="n">
        <v>0</v>
      </c>
      <c r="K70" s="6"/>
      <c r="L70" s="6"/>
      <c r="M70" s="6"/>
      <c r="N70" s="6"/>
      <c r="O70" s="6"/>
      <c r="P70" s="6"/>
      <c r="Q70" s="6"/>
      <c r="R70" s="6"/>
      <c r="S70" s="6" t="n">
        <v>75000</v>
      </c>
      <c r="T70" s="6" t="n">
        <f aca="false">T69+(I70+L70+M70+P70+Q70+R70)-(J70+K70+N70+O70+S70)</f>
        <v>19240.35</v>
      </c>
      <c r="U70" s="18"/>
      <c r="V70" s="40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4696</v>
      </c>
    </row>
    <row r="71" customFormat="false" ht="15" hidden="false" customHeight="false" outlineLevel="0" collapsed="false">
      <c r="B71" s="38" t="s">
        <v>1245</v>
      </c>
      <c r="C71" s="38" t="s">
        <v>1246</v>
      </c>
      <c r="D71" s="9"/>
      <c r="E71" s="9"/>
      <c r="F71" s="9"/>
      <c r="G71" s="9"/>
      <c r="H71" s="10" t="n">
        <f aca="false">H70+D71-G71</f>
        <v>0</v>
      </c>
      <c r="I71" s="39"/>
      <c r="J71" s="18" t="n">
        <v>3000</v>
      </c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16240.35</v>
      </c>
      <c r="U71" s="18"/>
      <c r="V71" s="40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4696</v>
      </c>
    </row>
    <row r="72" customFormat="false" ht="15" hidden="false" customHeight="false" outlineLevel="0" collapsed="false">
      <c r="B72" s="38" t="s">
        <v>1247</v>
      </c>
      <c r="C72" s="38" t="s">
        <v>1248</v>
      </c>
      <c r="D72" s="9"/>
      <c r="E72" s="9"/>
      <c r="F72" s="9"/>
      <c r="G72" s="9"/>
      <c r="H72" s="10" t="n">
        <f aca="false">H71+D72-G72</f>
        <v>0</v>
      </c>
      <c r="I72" s="39" t="n">
        <v>1000</v>
      </c>
      <c r="J72" s="18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17240.35</v>
      </c>
      <c r="U72" s="18"/>
      <c r="V72" s="40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4696</v>
      </c>
    </row>
    <row r="73" customFormat="false" ht="15" hidden="false" customHeight="false" outlineLevel="0" collapsed="false">
      <c r="B73" s="38" t="s">
        <v>1247</v>
      </c>
      <c r="C73" s="38" t="s">
        <v>1249</v>
      </c>
      <c r="D73" s="9"/>
      <c r="E73" s="9"/>
      <c r="F73" s="9"/>
      <c r="G73" s="9"/>
      <c r="H73" s="10" t="n">
        <f aca="false">H72+D73-G73</f>
        <v>0</v>
      </c>
      <c r="I73" s="39" t="n">
        <v>500</v>
      </c>
      <c r="J73" s="18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17740.35</v>
      </c>
      <c r="U73" s="18"/>
      <c r="V73" s="40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4696</v>
      </c>
    </row>
    <row r="74" customFormat="false" ht="15" hidden="false" customHeight="false" outlineLevel="0" collapsed="false">
      <c r="B74" s="38" t="s">
        <v>1247</v>
      </c>
      <c r="C74" s="38" t="s">
        <v>1105</v>
      </c>
      <c r="D74" s="9"/>
      <c r="E74" s="9"/>
      <c r="F74" s="9"/>
      <c r="G74" s="9"/>
      <c r="H74" s="10" t="n">
        <f aca="false">H73+D74-G74</f>
        <v>0</v>
      </c>
      <c r="I74" s="39" t="n">
        <v>250</v>
      </c>
      <c r="J74" s="18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17990.35</v>
      </c>
      <c r="U74" s="18"/>
      <c r="V74" s="40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4696</v>
      </c>
    </row>
    <row r="75" customFormat="false" ht="15" hidden="false" customHeight="false" outlineLevel="0" collapsed="false">
      <c r="B75" s="38" t="s">
        <v>1250</v>
      </c>
      <c r="C75" s="38" t="s">
        <v>1136</v>
      </c>
      <c r="D75" s="9"/>
      <c r="E75" s="9"/>
      <c r="F75" s="9"/>
      <c r="G75" s="9"/>
      <c r="H75" s="10" t="n">
        <f aca="false">H74+D75-G75</f>
        <v>0</v>
      </c>
      <c r="I75" s="39"/>
      <c r="J75" s="18" t="n">
        <v>3500</v>
      </c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14490.35</v>
      </c>
      <c r="U75" s="18"/>
      <c r="V75" s="40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4696</v>
      </c>
    </row>
    <row r="76" customFormat="false" ht="15" hidden="false" customHeight="false" outlineLevel="0" collapsed="false">
      <c r="B76" s="38" t="s">
        <v>1251</v>
      </c>
      <c r="C76" s="38" t="s">
        <v>944</v>
      </c>
      <c r="D76" s="9"/>
      <c r="E76" s="9"/>
      <c r="F76" s="9"/>
      <c r="G76" s="9"/>
      <c r="H76" s="10" t="n">
        <f aca="false">H75+D76-G76</f>
        <v>0</v>
      </c>
      <c r="I76" s="39" t="n">
        <v>0</v>
      </c>
      <c r="J76" s="18"/>
      <c r="K76" s="6"/>
      <c r="L76" s="6"/>
      <c r="M76" s="6" t="n">
        <v>9495</v>
      </c>
      <c r="N76" s="6"/>
      <c r="O76" s="6"/>
      <c r="P76" s="6"/>
      <c r="Q76" s="6"/>
      <c r="R76" s="6"/>
      <c r="S76" s="6"/>
      <c r="T76" s="6" t="n">
        <f aca="false">T75+(I76+L76+M76+P76+Q76+R76)-(J76+K76+N76+O76+S76)</f>
        <v>23985.35</v>
      </c>
      <c r="U76" s="18"/>
      <c r="V76" s="40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4696</v>
      </c>
    </row>
    <row r="77" customFormat="false" ht="15" hidden="false" customHeight="false" outlineLevel="0" collapsed="false">
      <c r="B77" s="38" t="s">
        <v>1251</v>
      </c>
      <c r="C77" s="38" t="s">
        <v>944</v>
      </c>
      <c r="D77" s="9"/>
      <c r="E77" s="9"/>
      <c r="F77" s="9"/>
      <c r="G77" s="9"/>
      <c r="H77" s="10" t="n">
        <f aca="false">H76+D77-G77</f>
        <v>0</v>
      </c>
      <c r="I77" s="39" t="n">
        <v>0</v>
      </c>
      <c r="J77" s="18"/>
      <c r="K77" s="6"/>
      <c r="L77" s="6"/>
      <c r="M77" s="6" t="n">
        <v>11870</v>
      </c>
      <c r="N77" s="6"/>
      <c r="O77" s="6"/>
      <c r="P77" s="6"/>
      <c r="Q77" s="6"/>
      <c r="R77" s="6"/>
      <c r="S77" s="6"/>
      <c r="T77" s="6" t="n">
        <f aca="false">T76+(I77+L77+M77+P77+Q77+R77)-(J77+K77+N77+O77+S77)</f>
        <v>35855.35</v>
      </c>
      <c r="U77" s="18"/>
      <c r="V77" s="40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4696</v>
      </c>
    </row>
    <row r="78" customFormat="false" ht="15" hidden="false" customHeight="false" outlineLevel="0" collapsed="false">
      <c r="B78" s="38" t="s">
        <v>1251</v>
      </c>
      <c r="C78" s="38" t="s">
        <v>944</v>
      </c>
      <c r="D78" s="9"/>
      <c r="E78" s="9"/>
      <c r="F78" s="9"/>
      <c r="G78" s="9"/>
      <c r="H78" s="10" t="n">
        <f aca="false">H77+D78-G78</f>
        <v>0</v>
      </c>
      <c r="I78" s="39" t="n">
        <v>0</v>
      </c>
      <c r="J78" s="18"/>
      <c r="K78" s="6"/>
      <c r="L78" s="6"/>
      <c r="M78" s="6" t="n">
        <v>1150</v>
      </c>
      <c r="N78" s="6"/>
      <c r="O78" s="6"/>
      <c r="P78" s="6"/>
      <c r="Q78" s="6"/>
      <c r="R78" s="6"/>
      <c r="S78" s="6"/>
      <c r="T78" s="6" t="n">
        <f aca="false">T77+(I78+L78+M78+P78+Q78+R78)-(J78+K78+N78+O78+S78)</f>
        <v>37005.35</v>
      </c>
      <c r="U78" s="18"/>
      <c r="V78" s="40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4696</v>
      </c>
    </row>
    <row r="79" customFormat="false" ht="15" hidden="false" customHeight="false" outlineLevel="0" collapsed="false">
      <c r="B79" s="38" t="s">
        <v>1251</v>
      </c>
      <c r="C79" s="38" t="s">
        <v>944</v>
      </c>
      <c r="D79" s="9"/>
      <c r="E79" s="9"/>
      <c r="F79" s="9"/>
      <c r="G79" s="9"/>
      <c r="H79" s="10" t="n">
        <f aca="false">H78+D79-G79</f>
        <v>0</v>
      </c>
      <c r="I79" s="39" t="n">
        <v>0</v>
      </c>
      <c r="J79" s="18"/>
      <c r="K79" s="6"/>
      <c r="L79" s="6"/>
      <c r="M79" s="6" t="n">
        <v>498</v>
      </c>
      <c r="N79" s="6"/>
      <c r="O79" s="6"/>
      <c r="P79" s="6"/>
      <c r="Q79" s="6"/>
      <c r="R79" s="6"/>
      <c r="S79" s="6"/>
      <c r="T79" s="6" t="n">
        <f aca="false">T78+(I79+L79+M79+P79+Q79+R79)-(J79+K79+N79+O79+S79)</f>
        <v>37503.35</v>
      </c>
      <c r="U79" s="18"/>
      <c r="V79" s="40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4696</v>
      </c>
    </row>
    <row r="80" customFormat="false" ht="15" hidden="false" customHeight="false" outlineLevel="0" collapsed="false">
      <c r="B80" s="38" t="s">
        <v>1251</v>
      </c>
      <c r="C80" s="38" t="s">
        <v>944</v>
      </c>
      <c r="D80" s="9"/>
      <c r="E80" s="9"/>
      <c r="F80" s="9"/>
      <c r="G80" s="9"/>
      <c r="H80" s="10" t="n">
        <f aca="false">H79+D80-G80</f>
        <v>0</v>
      </c>
      <c r="I80" s="39" t="n">
        <v>0</v>
      </c>
      <c r="J80" s="18"/>
      <c r="K80" s="6"/>
      <c r="L80" s="6"/>
      <c r="M80" s="6" t="n">
        <v>785</v>
      </c>
      <c r="N80" s="6"/>
      <c r="O80" s="6"/>
      <c r="P80" s="6"/>
      <c r="Q80" s="6"/>
      <c r="R80" s="6"/>
      <c r="S80" s="6"/>
      <c r="T80" s="6" t="n">
        <f aca="false">T79+(I80+L80+M80+P80+Q80+R80)-(J80+K80+N80+O80+S80)</f>
        <v>38288.35</v>
      </c>
      <c r="U80" s="18"/>
      <c r="V80" s="40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4696</v>
      </c>
    </row>
    <row r="81" customFormat="false" ht="15" hidden="false" customHeight="false" outlineLevel="0" collapsed="false">
      <c r="B81" s="38" t="s">
        <v>1251</v>
      </c>
      <c r="C81" s="38" t="s">
        <v>944</v>
      </c>
      <c r="D81" s="9"/>
      <c r="E81" s="9"/>
      <c r="F81" s="9"/>
      <c r="G81" s="9"/>
      <c r="H81" s="10" t="n">
        <f aca="false">H80+D81-G81</f>
        <v>0</v>
      </c>
      <c r="I81" s="39" t="n">
        <v>0</v>
      </c>
      <c r="J81" s="18"/>
      <c r="K81" s="6"/>
      <c r="L81" s="6"/>
      <c r="M81" s="6" t="n">
        <v>1263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39551.35</v>
      </c>
      <c r="U81" s="18"/>
      <c r="V81" s="40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4696</v>
      </c>
    </row>
    <row r="82" customFormat="false" ht="15" hidden="false" customHeight="false" outlineLevel="0" collapsed="false">
      <c r="B82" s="38" t="s">
        <v>1252</v>
      </c>
      <c r="C82" s="38" t="s">
        <v>1009</v>
      </c>
      <c r="D82" s="9"/>
      <c r="E82" s="9"/>
      <c r="F82" s="9"/>
      <c r="G82" s="9"/>
      <c r="H82" s="10" t="n">
        <f aca="false">H81+D82-G82</f>
        <v>0</v>
      </c>
      <c r="I82" s="39"/>
      <c r="J82" s="18" t="n">
        <v>750</v>
      </c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38801.35</v>
      </c>
      <c r="U82" s="18"/>
      <c r="V82" s="40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4696</v>
      </c>
    </row>
    <row r="83" customFormat="false" ht="15" hidden="false" customHeight="false" outlineLevel="0" collapsed="false">
      <c r="B83" s="38" t="s">
        <v>1252</v>
      </c>
      <c r="C83" s="38" t="s">
        <v>1009</v>
      </c>
      <c r="D83" s="9"/>
      <c r="E83" s="9"/>
      <c r="F83" s="9"/>
      <c r="G83" s="9"/>
      <c r="H83" s="10" t="n">
        <f aca="false">H82+D83-G83</f>
        <v>0</v>
      </c>
      <c r="I83" s="39"/>
      <c r="J83" s="18" t="n">
        <v>1500</v>
      </c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37301.35</v>
      </c>
      <c r="U83" s="18"/>
      <c r="V83" s="40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4696</v>
      </c>
    </row>
    <row r="84" customFormat="false" ht="15" hidden="false" customHeight="false" outlineLevel="0" collapsed="false">
      <c r="B84" s="38" t="s">
        <v>1252</v>
      </c>
      <c r="C84" s="38" t="s">
        <v>944</v>
      </c>
      <c r="D84" s="9"/>
      <c r="E84" s="9"/>
      <c r="F84" s="9"/>
      <c r="G84" s="9"/>
      <c r="H84" s="10" t="n">
        <f aca="false">H83+D84-G84</f>
        <v>0</v>
      </c>
      <c r="I84" s="39"/>
      <c r="J84" s="18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37301.35</v>
      </c>
      <c r="U84" s="18" t="n">
        <v>0</v>
      </c>
      <c r="V84" s="40"/>
      <c r="W84" s="6"/>
      <c r="X84" s="6"/>
      <c r="Y84" s="6" t="n">
        <v>6163</v>
      </c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10859</v>
      </c>
    </row>
    <row r="85" customFormat="false" ht="15" hidden="false" customHeight="false" outlineLevel="0" collapsed="false">
      <c r="B85" s="38" t="s">
        <v>1253</v>
      </c>
      <c r="C85" s="38" t="s">
        <v>944</v>
      </c>
      <c r="D85" s="9"/>
      <c r="E85" s="9"/>
      <c r="F85" s="9"/>
      <c r="G85" s="9"/>
      <c r="H85" s="10" t="n">
        <f aca="false">H84+D85-G85</f>
        <v>0</v>
      </c>
      <c r="I85" s="39"/>
      <c r="J85" s="18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37301.35</v>
      </c>
      <c r="U85" s="18" t="n">
        <v>0</v>
      </c>
      <c r="V85" s="40"/>
      <c r="W85" s="6"/>
      <c r="X85" s="6"/>
      <c r="Y85" s="6" t="n">
        <v>4190</v>
      </c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15049</v>
      </c>
    </row>
    <row r="86" customFormat="false" ht="15" hidden="false" customHeight="false" outlineLevel="0" collapsed="false">
      <c r="B86" s="38" t="s">
        <v>1254</v>
      </c>
      <c r="C86" s="38" t="s">
        <v>1105</v>
      </c>
      <c r="D86" s="9"/>
      <c r="E86" s="9"/>
      <c r="F86" s="9"/>
      <c r="G86" s="9"/>
      <c r="H86" s="10" t="n">
        <f aca="false">H85+D86-G86</f>
        <v>0</v>
      </c>
      <c r="I86" s="39" t="n">
        <v>250</v>
      </c>
      <c r="J86" s="18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37551.35</v>
      </c>
      <c r="U86" s="18"/>
      <c r="V86" s="40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15049</v>
      </c>
    </row>
    <row r="87" customFormat="false" ht="15" hidden="false" customHeight="false" outlineLevel="0" collapsed="false">
      <c r="B87" s="38" t="s">
        <v>1254</v>
      </c>
      <c r="C87" s="38" t="s">
        <v>1111</v>
      </c>
      <c r="D87" s="9"/>
      <c r="E87" s="9"/>
      <c r="F87" s="9"/>
      <c r="G87" s="9"/>
      <c r="H87" s="10" t="n">
        <f aca="false">H86+D87-G87</f>
        <v>0</v>
      </c>
      <c r="I87" s="39" t="n">
        <v>250</v>
      </c>
      <c r="J87" s="18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37801.35</v>
      </c>
      <c r="U87" s="18"/>
      <c r="V87" s="40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15049</v>
      </c>
    </row>
    <row r="88" customFormat="false" ht="15" hidden="false" customHeight="false" outlineLevel="0" collapsed="false">
      <c r="B88" s="38" t="s">
        <v>1255</v>
      </c>
      <c r="C88" s="38" t="s">
        <v>944</v>
      </c>
      <c r="D88" s="9"/>
      <c r="E88" s="9"/>
      <c r="F88" s="9"/>
      <c r="G88" s="9"/>
      <c r="H88" s="10" t="n">
        <f aca="false">H87+D88-G88</f>
        <v>0</v>
      </c>
      <c r="I88" s="39"/>
      <c r="J88" s="18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37801.35</v>
      </c>
      <c r="U88" s="18" t="n">
        <v>0</v>
      </c>
      <c r="V88" s="40"/>
      <c r="W88" s="6"/>
      <c r="X88" s="6"/>
      <c r="Y88" s="6" t="n">
        <v>7125</v>
      </c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22174</v>
      </c>
    </row>
    <row r="89" customFormat="false" ht="15" hidden="false" customHeight="false" outlineLevel="0" collapsed="false">
      <c r="B89" s="38" t="s">
        <v>1256</v>
      </c>
      <c r="C89" s="38" t="s">
        <v>944</v>
      </c>
      <c r="D89" s="9"/>
      <c r="E89" s="9"/>
      <c r="F89" s="9"/>
      <c r="G89" s="9"/>
      <c r="H89" s="10" t="n">
        <f aca="false">H88+D89-G89</f>
        <v>0</v>
      </c>
      <c r="I89" s="39" t="n">
        <v>0</v>
      </c>
      <c r="J89" s="18"/>
      <c r="K89" s="6"/>
      <c r="L89" s="6"/>
      <c r="M89" s="6" t="n">
        <v>785</v>
      </c>
      <c r="N89" s="6"/>
      <c r="O89" s="6"/>
      <c r="P89" s="6"/>
      <c r="Q89" s="6"/>
      <c r="R89" s="6"/>
      <c r="S89" s="6"/>
      <c r="T89" s="6" t="n">
        <f aca="false">T88+(I89+L89+M89+P89+Q89+R89)-(J89+K89+N89+O89+S89)</f>
        <v>38586.35</v>
      </c>
      <c r="U89" s="18"/>
      <c r="V89" s="40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22174</v>
      </c>
    </row>
    <row r="90" customFormat="false" ht="15" hidden="false" customHeight="false" outlineLevel="0" collapsed="false">
      <c r="B90" s="38" t="s">
        <v>1257</v>
      </c>
      <c r="C90" s="38" t="s">
        <v>1157</v>
      </c>
      <c r="D90" s="9"/>
      <c r="E90" s="9"/>
      <c r="F90" s="9"/>
      <c r="G90" s="9"/>
      <c r="H90" s="10" t="n">
        <f aca="false">H89+D90-G90</f>
        <v>0</v>
      </c>
      <c r="I90" s="39"/>
      <c r="J90" s="18" t="n">
        <v>1500</v>
      </c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37086.35</v>
      </c>
      <c r="U90" s="18"/>
      <c r="V90" s="40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22174</v>
      </c>
    </row>
    <row r="91" customFormat="false" ht="15" hidden="false" customHeight="false" outlineLevel="0" collapsed="false">
      <c r="B91" s="38" t="s">
        <v>1257</v>
      </c>
      <c r="C91" s="38" t="s">
        <v>1258</v>
      </c>
      <c r="D91" s="9"/>
      <c r="E91" s="9"/>
      <c r="F91" s="9"/>
      <c r="G91" s="9"/>
      <c r="H91" s="10" t="n">
        <f aca="false">H90+D91-G91</f>
        <v>0</v>
      </c>
      <c r="I91" s="39"/>
      <c r="J91" s="18" t="n">
        <v>1000</v>
      </c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36086.35</v>
      </c>
      <c r="U91" s="18"/>
      <c r="V91" s="40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22174</v>
      </c>
    </row>
    <row r="92" customFormat="false" ht="15" hidden="false" customHeight="false" outlineLevel="0" collapsed="false">
      <c r="B92" s="38" t="s">
        <v>1257</v>
      </c>
      <c r="C92" s="38" t="s">
        <v>1259</v>
      </c>
      <c r="D92" s="9"/>
      <c r="E92" s="9"/>
      <c r="F92" s="9"/>
      <c r="G92" s="9"/>
      <c r="H92" s="10" t="n">
        <f aca="false">H91+D92-G92</f>
        <v>0</v>
      </c>
      <c r="I92" s="39"/>
      <c r="J92" s="18" t="n">
        <v>1000</v>
      </c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35086.35</v>
      </c>
      <c r="U92" s="18"/>
      <c r="V92" s="40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22174</v>
      </c>
    </row>
    <row r="93" customFormat="false" ht="15" hidden="false" customHeight="false" outlineLevel="0" collapsed="false">
      <c r="B93" s="38" t="s">
        <v>1260</v>
      </c>
      <c r="C93" s="38" t="s">
        <v>1105</v>
      </c>
      <c r="D93" s="9"/>
      <c r="E93" s="9"/>
      <c r="F93" s="9"/>
      <c r="G93" s="9"/>
      <c r="H93" s="10" t="n">
        <f aca="false">H92+D93-G93</f>
        <v>0</v>
      </c>
      <c r="I93" s="39" t="n">
        <v>250</v>
      </c>
      <c r="J93" s="18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35336.35</v>
      </c>
      <c r="U93" s="18"/>
      <c r="V93" s="40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22174</v>
      </c>
    </row>
    <row r="94" customFormat="false" ht="15" hidden="false" customHeight="false" outlineLevel="0" collapsed="false">
      <c r="B94" s="38" t="s">
        <v>1260</v>
      </c>
      <c r="C94" s="38" t="s">
        <v>1111</v>
      </c>
      <c r="D94" s="9"/>
      <c r="E94" s="9"/>
      <c r="F94" s="9"/>
      <c r="G94" s="9"/>
      <c r="H94" s="10" t="n">
        <f aca="false">H93+D94-G94</f>
        <v>0</v>
      </c>
      <c r="I94" s="39" t="n">
        <v>250</v>
      </c>
      <c r="J94" s="18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35586.35</v>
      </c>
      <c r="U94" s="18"/>
      <c r="V94" s="40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22174</v>
      </c>
    </row>
    <row r="95" customFormat="false" ht="15" hidden="false" customHeight="false" outlineLevel="0" collapsed="false">
      <c r="B95" s="38" t="s">
        <v>1261</v>
      </c>
      <c r="C95" s="38" t="s">
        <v>944</v>
      </c>
      <c r="D95" s="9"/>
      <c r="E95" s="9"/>
      <c r="F95" s="9"/>
      <c r="G95" s="9"/>
      <c r="H95" s="10" t="n">
        <f aca="false">H94+D95-G95</f>
        <v>0</v>
      </c>
      <c r="I95" s="39" t="n">
        <v>0</v>
      </c>
      <c r="J95" s="18"/>
      <c r="K95" s="6"/>
      <c r="L95" s="6"/>
      <c r="M95" s="6" t="n">
        <v>785</v>
      </c>
      <c r="N95" s="6"/>
      <c r="O95" s="6"/>
      <c r="P95" s="6"/>
      <c r="Q95" s="6"/>
      <c r="R95" s="6"/>
      <c r="S95" s="6"/>
      <c r="T95" s="6" t="n">
        <f aca="false">T94+(I95+L95+M95+P95+Q95+R95)-(J95+K95+N95+O95+S95)</f>
        <v>36371.35</v>
      </c>
      <c r="U95" s="18"/>
      <c r="V95" s="40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22174</v>
      </c>
    </row>
    <row r="96" customFormat="false" ht="15" hidden="false" customHeight="false" outlineLevel="0" collapsed="false">
      <c r="B96" s="38" t="s">
        <v>1262</v>
      </c>
      <c r="C96" s="38" t="s">
        <v>457</v>
      </c>
      <c r="D96" s="9"/>
      <c r="E96" s="9"/>
      <c r="F96" s="9"/>
      <c r="G96" s="9"/>
      <c r="H96" s="10" t="n">
        <f aca="false">H95+D96-G96</f>
        <v>0</v>
      </c>
      <c r="I96" s="39" t="n">
        <v>25000</v>
      </c>
      <c r="J96" s="18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61371.35</v>
      </c>
      <c r="U96" s="18"/>
      <c r="V96" s="40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22174</v>
      </c>
    </row>
    <row r="97" customFormat="false" ht="15" hidden="false" customHeight="false" outlineLevel="0" collapsed="false">
      <c r="B97" s="38" t="s">
        <v>1262</v>
      </c>
      <c r="C97" s="38" t="s">
        <v>1045</v>
      </c>
      <c r="D97" s="9"/>
      <c r="E97" s="9"/>
      <c r="F97" s="9"/>
      <c r="G97" s="9"/>
      <c r="H97" s="10" t="n">
        <f aca="false">H96+D97-G97</f>
        <v>0</v>
      </c>
      <c r="I97" s="39" t="n">
        <v>25000</v>
      </c>
      <c r="J97" s="18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86371.35</v>
      </c>
      <c r="U97" s="18"/>
      <c r="V97" s="40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22174</v>
      </c>
    </row>
    <row r="98" customFormat="false" ht="15" hidden="false" customHeight="false" outlineLevel="0" collapsed="false">
      <c r="B98" s="38" t="s">
        <v>1262</v>
      </c>
      <c r="C98" s="38" t="s">
        <v>1046</v>
      </c>
      <c r="D98" s="9"/>
      <c r="E98" s="9"/>
      <c r="F98" s="9"/>
      <c r="G98" s="9"/>
      <c r="H98" s="10" t="n">
        <f aca="false">H97+D98-G98</f>
        <v>0</v>
      </c>
      <c r="I98" s="39" t="n">
        <v>25000</v>
      </c>
      <c r="J98" s="18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111371.35</v>
      </c>
      <c r="U98" s="18"/>
      <c r="V98" s="40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22174</v>
      </c>
    </row>
    <row r="99" customFormat="false" ht="15" hidden="false" customHeight="false" outlineLevel="0" collapsed="false">
      <c r="B99" s="38" t="s">
        <v>1262</v>
      </c>
      <c r="C99" s="38" t="s">
        <v>240</v>
      </c>
      <c r="D99" s="9"/>
      <c r="E99" s="9"/>
      <c r="F99" s="9"/>
      <c r="G99" s="9"/>
      <c r="H99" s="10" t="n">
        <f aca="false">H98+D99-G99</f>
        <v>0</v>
      </c>
      <c r="I99" s="39" t="n">
        <v>25000</v>
      </c>
      <c r="J99" s="18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136371.35</v>
      </c>
      <c r="U99" s="18"/>
      <c r="V99" s="40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22174</v>
      </c>
    </row>
    <row r="100" customFormat="false" ht="15" hidden="false" customHeight="false" outlineLevel="0" collapsed="false">
      <c r="B100" s="38" t="s">
        <v>1262</v>
      </c>
      <c r="C100" s="38" t="s">
        <v>75</v>
      </c>
      <c r="D100" s="9"/>
      <c r="E100" s="9"/>
      <c r="F100" s="9"/>
      <c r="G100" s="9"/>
      <c r="H100" s="10" t="n">
        <f aca="false">H99+D100-G100</f>
        <v>0</v>
      </c>
      <c r="I100" s="39"/>
      <c r="J100" s="18" t="n">
        <v>0</v>
      </c>
      <c r="K100" s="6"/>
      <c r="L100" s="6"/>
      <c r="M100" s="6"/>
      <c r="N100" s="6"/>
      <c r="O100" s="6"/>
      <c r="P100" s="6"/>
      <c r="Q100" s="6"/>
      <c r="R100" s="6"/>
      <c r="S100" s="6" t="n">
        <v>100000</v>
      </c>
      <c r="T100" s="6" t="n">
        <f aca="false">T99+(I100+L100+M100+P100+Q100+R100)-(J100+K100+N100+O100+S100)</f>
        <v>36371.35</v>
      </c>
      <c r="U100" s="18"/>
      <c r="V100" s="40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22174</v>
      </c>
    </row>
    <row r="101" customFormat="false" ht="15" hidden="false" customHeight="false" outlineLevel="0" collapsed="false">
      <c r="B101" s="38" t="s">
        <v>1263</v>
      </c>
      <c r="C101" s="38" t="s">
        <v>1105</v>
      </c>
      <c r="D101" s="9"/>
      <c r="E101" s="9"/>
      <c r="F101" s="9"/>
      <c r="G101" s="9"/>
      <c r="H101" s="10" t="n">
        <f aca="false">H100+D101-G101</f>
        <v>0</v>
      </c>
      <c r="I101" s="39" t="n">
        <v>250</v>
      </c>
      <c r="J101" s="18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36621.35</v>
      </c>
      <c r="U101" s="18"/>
      <c r="V101" s="40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22174</v>
      </c>
    </row>
    <row r="102" customFormat="false" ht="15" hidden="false" customHeight="false" outlineLevel="0" collapsed="false">
      <c r="B102" s="38" t="s">
        <v>1263</v>
      </c>
      <c r="C102" s="38" t="s">
        <v>1111</v>
      </c>
      <c r="D102" s="9"/>
      <c r="E102" s="9"/>
      <c r="F102" s="9"/>
      <c r="G102" s="9"/>
      <c r="H102" s="10" t="n">
        <f aca="false">H101+D102-G102</f>
        <v>0</v>
      </c>
      <c r="I102" s="39" t="n">
        <v>250</v>
      </c>
      <c r="J102" s="18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36871.35</v>
      </c>
      <c r="U102" s="18"/>
      <c r="V102" s="40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22174</v>
      </c>
    </row>
    <row r="103" customFormat="false" ht="15" hidden="false" customHeight="false" outlineLevel="0" collapsed="false">
      <c r="B103" s="38" t="s">
        <v>1264</v>
      </c>
      <c r="C103" s="38" t="s">
        <v>457</v>
      </c>
      <c r="D103" s="9"/>
      <c r="E103" s="9"/>
      <c r="F103" s="9"/>
      <c r="G103" s="9"/>
      <c r="H103" s="10" t="n">
        <f aca="false">H102+D103-G103</f>
        <v>0</v>
      </c>
      <c r="I103" s="39" t="n">
        <v>20000</v>
      </c>
      <c r="J103" s="18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56871.35</v>
      </c>
      <c r="U103" s="18"/>
      <c r="V103" s="40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22174</v>
      </c>
    </row>
    <row r="104" customFormat="false" ht="15" hidden="false" customHeight="false" outlineLevel="0" collapsed="false">
      <c r="B104" s="38" t="s">
        <v>1265</v>
      </c>
      <c r="C104" s="38" t="s">
        <v>944</v>
      </c>
      <c r="D104" s="9"/>
      <c r="E104" s="9"/>
      <c r="F104" s="9"/>
      <c r="G104" s="9"/>
      <c r="H104" s="10" t="n">
        <f aca="false">H103+D104-G104</f>
        <v>0</v>
      </c>
      <c r="I104" s="39" t="n">
        <v>0</v>
      </c>
      <c r="J104" s="18"/>
      <c r="K104" s="6"/>
      <c r="L104" s="6"/>
      <c r="M104" s="6" t="n">
        <v>9495</v>
      </c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66366.35</v>
      </c>
      <c r="U104" s="18"/>
      <c r="V104" s="40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22174</v>
      </c>
    </row>
    <row r="105" customFormat="false" ht="15" hidden="false" customHeight="false" outlineLevel="0" collapsed="false">
      <c r="B105" s="38" t="s">
        <v>1265</v>
      </c>
      <c r="C105" s="38" t="s">
        <v>944</v>
      </c>
      <c r="D105" s="9"/>
      <c r="E105" s="9"/>
      <c r="F105" s="9"/>
      <c r="G105" s="9"/>
      <c r="H105" s="10" t="n">
        <f aca="false">H104+D105-G105</f>
        <v>0</v>
      </c>
      <c r="I105" s="39" t="n">
        <v>0</v>
      </c>
      <c r="J105" s="18"/>
      <c r="K105" s="6"/>
      <c r="L105" s="6"/>
      <c r="M105" s="6" t="n">
        <v>11870</v>
      </c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78236.35</v>
      </c>
      <c r="U105" s="18"/>
      <c r="V105" s="40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22174</v>
      </c>
    </row>
    <row r="106" customFormat="false" ht="15" hidden="false" customHeight="false" outlineLevel="0" collapsed="false">
      <c r="B106" s="38" t="s">
        <v>1265</v>
      </c>
      <c r="C106" s="38" t="s">
        <v>944</v>
      </c>
      <c r="D106" s="9"/>
      <c r="E106" s="9"/>
      <c r="F106" s="9"/>
      <c r="G106" s="9"/>
      <c r="H106" s="10" t="n">
        <f aca="false">H105+D106-G106</f>
        <v>0</v>
      </c>
      <c r="I106" s="39" t="n">
        <v>0</v>
      </c>
      <c r="J106" s="18"/>
      <c r="K106" s="6"/>
      <c r="L106" s="6"/>
      <c r="M106" s="6" t="n">
        <v>1150</v>
      </c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79386.35</v>
      </c>
      <c r="U106" s="18"/>
      <c r="V106" s="40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22174</v>
      </c>
    </row>
    <row r="107" customFormat="false" ht="15" hidden="false" customHeight="false" outlineLevel="0" collapsed="false">
      <c r="B107" s="38" t="s">
        <v>1265</v>
      </c>
      <c r="C107" s="38" t="s">
        <v>944</v>
      </c>
      <c r="D107" s="9"/>
      <c r="E107" s="9"/>
      <c r="F107" s="9"/>
      <c r="G107" s="9"/>
      <c r="H107" s="10" t="n">
        <f aca="false">H106+D107-G107</f>
        <v>0</v>
      </c>
      <c r="I107" s="39" t="n">
        <v>0</v>
      </c>
      <c r="J107" s="18"/>
      <c r="K107" s="6"/>
      <c r="L107" s="6"/>
      <c r="M107" s="6" t="n">
        <v>785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80171.35</v>
      </c>
      <c r="U107" s="18"/>
      <c r="V107" s="40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22174</v>
      </c>
    </row>
    <row r="108" customFormat="false" ht="15" hidden="false" customHeight="false" outlineLevel="0" collapsed="false">
      <c r="B108" s="38" t="s">
        <v>1265</v>
      </c>
      <c r="C108" s="38" t="s">
        <v>944</v>
      </c>
      <c r="D108" s="9"/>
      <c r="E108" s="9"/>
      <c r="F108" s="9"/>
      <c r="G108" s="9"/>
      <c r="H108" s="10" t="n">
        <f aca="false">H107+D108-G108</f>
        <v>0</v>
      </c>
      <c r="I108" s="39" t="n">
        <v>0</v>
      </c>
      <c r="J108" s="18"/>
      <c r="K108" s="6"/>
      <c r="L108" s="6"/>
      <c r="M108" s="6" t="n">
        <v>498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80669.35</v>
      </c>
      <c r="U108" s="18"/>
      <c r="V108" s="40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22174</v>
      </c>
    </row>
    <row r="109" customFormat="false" ht="15" hidden="false" customHeight="false" outlineLevel="0" collapsed="false">
      <c r="B109" s="38" t="s">
        <v>1266</v>
      </c>
      <c r="C109" s="38" t="s">
        <v>944</v>
      </c>
      <c r="D109" s="9"/>
      <c r="E109" s="9"/>
      <c r="F109" s="9"/>
      <c r="G109" s="9"/>
      <c r="H109" s="10" t="n">
        <f aca="false">H108+D109-G109</f>
        <v>0</v>
      </c>
      <c r="I109" s="39"/>
      <c r="J109" s="18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80669.35</v>
      </c>
      <c r="U109" s="18" t="n">
        <v>0</v>
      </c>
      <c r="V109" s="40"/>
      <c r="W109" s="6"/>
      <c r="X109" s="6"/>
      <c r="Y109" s="6" t="n">
        <v>6163</v>
      </c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28337</v>
      </c>
    </row>
    <row r="110" customFormat="false" ht="15" hidden="false" customHeight="false" outlineLevel="0" collapsed="false">
      <c r="B110" s="38" t="s">
        <v>1267</v>
      </c>
      <c r="C110" s="38" t="s">
        <v>944</v>
      </c>
      <c r="D110" s="9"/>
      <c r="E110" s="9"/>
      <c r="F110" s="9"/>
      <c r="G110" s="9"/>
      <c r="H110" s="10" t="n">
        <f aca="false">H109+D110-G110</f>
        <v>0</v>
      </c>
      <c r="I110" s="39"/>
      <c r="J110" s="18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80669.35</v>
      </c>
      <c r="U110" s="18" t="n">
        <v>0</v>
      </c>
      <c r="V110" s="40"/>
      <c r="W110" s="6"/>
      <c r="X110" s="6"/>
      <c r="Y110" s="6" t="n">
        <v>4190</v>
      </c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32527</v>
      </c>
    </row>
    <row r="111" customFormat="false" ht="15" hidden="false" customHeight="false" outlineLevel="0" collapsed="false">
      <c r="B111" s="38" t="s">
        <v>1267</v>
      </c>
      <c r="C111" s="38" t="s">
        <v>1268</v>
      </c>
      <c r="D111" s="9"/>
      <c r="E111" s="9"/>
      <c r="F111" s="9"/>
      <c r="G111" s="9"/>
      <c r="H111" s="10" t="n">
        <f aca="false">H110+D111-G111</f>
        <v>0</v>
      </c>
      <c r="I111" s="39" t="n">
        <v>0</v>
      </c>
      <c r="J111" s="18"/>
      <c r="K111" s="6"/>
      <c r="L111" s="6"/>
      <c r="M111" s="6"/>
      <c r="N111" s="6"/>
      <c r="O111" s="6"/>
      <c r="P111" s="6"/>
      <c r="Q111" s="6"/>
      <c r="R111" s="6" t="n">
        <v>27447</v>
      </c>
      <c r="S111" s="6"/>
      <c r="T111" s="6" t="n">
        <f aca="false">T110+(I111+L111+M111+P111+Q111+R111)-(J111+K111+N111+O111+S111)</f>
        <v>108116.35</v>
      </c>
      <c r="U111" s="18"/>
      <c r="V111" s="40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32527</v>
      </c>
    </row>
    <row r="112" customFormat="false" ht="15" hidden="false" customHeight="false" outlineLevel="0" collapsed="false">
      <c r="B112" s="38" t="s">
        <v>1267</v>
      </c>
      <c r="C112" s="38" t="s">
        <v>1268</v>
      </c>
      <c r="D112" s="9"/>
      <c r="E112" s="9"/>
      <c r="F112" s="9"/>
      <c r="G112" s="9"/>
      <c r="H112" s="10" t="n">
        <f aca="false">H111+D112-G112</f>
        <v>0</v>
      </c>
      <c r="I112" s="39" t="n">
        <v>0</v>
      </c>
      <c r="J112" s="18"/>
      <c r="K112" s="6"/>
      <c r="L112" s="6"/>
      <c r="M112" s="6"/>
      <c r="N112" s="6"/>
      <c r="O112" s="6"/>
      <c r="P112" s="6"/>
      <c r="Q112" s="6"/>
      <c r="R112" s="6" t="n">
        <v>134683</v>
      </c>
      <c r="S112" s="6"/>
      <c r="T112" s="6" t="n">
        <f aca="false">T111+(I112+L112+M112+P112+Q112+R112)-(J112+K112+N112+O112+S112)</f>
        <v>242799.35</v>
      </c>
      <c r="U112" s="18"/>
      <c r="V112" s="40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32527</v>
      </c>
    </row>
    <row r="113" customFormat="false" ht="15" hidden="false" customHeight="false" outlineLevel="0" collapsed="false">
      <c r="B113" s="38" t="s">
        <v>1267</v>
      </c>
      <c r="C113" s="38" t="s">
        <v>75</v>
      </c>
      <c r="D113" s="9"/>
      <c r="E113" s="9"/>
      <c r="F113" s="9"/>
      <c r="G113" s="9"/>
      <c r="H113" s="10" t="n">
        <f aca="false">H112+D113-G113</f>
        <v>0</v>
      </c>
      <c r="I113" s="39"/>
      <c r="J113" s="18" t="n">
        <v>0</v>
      </c>
      <c r="K113" s="6"/>
      <c r="L113" s="6"/>
      <c r="M113" s="6"/>
      <c r="N113" s="6"/>
      <c r="O113" s="6"/>
      <c r="P113" s="6"/>
      <c r="Q113" s="6"/>
      <c r="R113" s="6"/>
      <c r="S113" s="6" t="n">
        <v>200000</v>
      </c>
      <c r="T113" s="6" t="n">
        <f aca="false">T112+(I113+L113+M113+P113+Q113+R113)-(J113+K113+N113+O113+S113)</f>
        <v>42799.35</v>
      </c>
      <c r="U113" s="18"/>
      <c r="V113" s="40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32527</v>
      </c>
    </row>
    <row r="114" customFormat="false" ht="15" hidden="false" customHeight="false" outlineLevel="0" collapsed="false">
      <c r="B114" s="38" t="s">
        <v>1269</v>
      </c>
      <c r="C114" s="38" t="s">
        <v>1270</v>
      </c>
      <c r="D114" s="9"/>
      <c r="E114" s="9"/>
      <c r="F114" s="9"/>
      <c r="G114" s="9"/>
      <c r="H114" s="10" t="n">
        <f aca="false">H113+D114-G114</f>
        <v>0</v>
      </c>
      <c r="I114" s="39" t="n">
        <v>500</v>
      </c>
      <c r="J114" s="18"/>
      <c r="K114" s="6"/>
      <c r="L114" s="6"/>
      <c r="M114" s="6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43299.35</v>
      </c>
      <c r="U114" s="18"/>
      <c r="V114" s="40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32527</v>
      </c>
    </row>
    <row r="115" customFormat="false" ht="15" hidden="false" customHeight="false" outlineLevel="0" collapsed="false">
      <c r="B115" s="38" t="s">
        <v>1271</v>
      </c>
      <c r="C115" s="38" t="s">
        <v>1105</v>
      </c>
      <c r="D115" s="9"/>
      <c r="E115" s="9"/>
      <c r="F115" s="9"/>
      <c r="G115" s="9"/>
      <c r="H115" s="10" t="n">
        <f aca="false">H114+D115-G115</f>
        <v>0</v>
      </c>
      <c r="I115" s="39" t="n">
        <v>250</v>
      </c>
      <c r="J115" s="18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43549.35</v>
      </c>
      <c r="U115" s="18"/>
      <c r="V115" s="40"/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32527</v>
      </c>
    </row>
    <row r="116" customFormat="false" ht="15" hidden="false" customHeight="false" outlineLevel="0" collapsed="false">
      <c r="B116" s="38" t="s">
        <v>1272</v>
      </c>
      <c r="C116" s="38" t="s">
        <v>1111</v>
      </c>
      <c r="D116" s="9"/>
      <c r="E116" s="9"/>
      <c r="F116" s="9"/>
      <c r="G116" s="9"/>
      <c r="H116" s="10" t="n">
        <f aca="false">H115+D116-G116</f>
        <v>0</v>
      </c>
      <c r="I116" s="39" t="n">
        <v>250</v>
      </c>
      <c r="J116" s="18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43799.35</v>
      </c>
      <c r="U116" s="18"/>
      <c r="V116" s="40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32527</v>
      </c>
    </row>
    <row r="117" customFormat="false" ht="15" hidden="false" customHeight="false" outlineLevel="0" collapsed="false">
      <c r="B117" s="38" t="s">
        <v>1273</v>
      </c>
      <c r="C117" s="38" t="s">
        <v>944</v>
      </c>
      <c r="D117" s="9"/>
      <c r="E117" s="9"/>
      <c r="F117" s="9"/>
      <c r="G117" s="9"/>
      <c r="H117" s="10" t="n">
        <f aca="false">H116+D117-G117</f>
        <v>0</v>
      </c>
      <c r="I117" s="39"/>
      <c r="J117" s="18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43799.35</v>
      </c>
      <c r="U117" s="18" t="n">
        <v>0</v>
      </c>
      <c r="V117" s="40"/>
      <c r="W117" s="6"/>
      <c r="X117" s="6"/>
      <c r="Y117" s="6" t="n">
        <v>7125</v>
      </c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39652</v>
      </c>
    </row>
    <row r="118" customFormat="false" ht="15" hidden="false" customHeight="false" outlineLevel="0" collapsed="false">
      <c r="B118" s="38" t="s">
        <v>1274</v>
      </c>
      <c r="C118" s="38" t="s">
        <v>944</v>
      </c>
      <c r="D118" s="9"/>
      <c r="E118" s="9"/>
      <c r="F118" s="9"/>
      <c r="G118" s="9"/>
      <c r="H118" s="10" t="n">
        <f aca="false">H117+D118-G118</f>
        <v>0</v>
      </c>
      <c r="I118" s="39" t="n">
        <v>0</v>
      </c>
      <c r="J118" s="18"/>
      <c r="K118" s="6"/>
      <c r="L118" s="6"/>
      <c r="M118" s="6" t="n">
        <v>785</v>
      </c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44584.35</v>
      </c>
      <c r="U118" s="18"/>
      <c r="V118" s="40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39652</v>
      </c>
    </row>
    <row r="119" customFormat="false" ht="15" hidden="false" customHeight="false" outlineLevel="0" collapsed="false">
      <c r="B119" s="38" t="s">
        <v>1274</v>
      </c>
      <c r="C119" s="38" t="s">
        <v>34</v>
      </c>
      <c r="D119" s="9"/>
      <c r="E119" s="9"/>
      <c r="F119" s="9"/>
      <c r="G119" s="9"/>
      <c r="H119" s="10" t="n">
        <f aca="false">H118+D119-G119</f>
        <v>0</v>
      </c>
      <c r="I119" s="39"/>
      <c r="J119" s="18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44584.35</v>
      </c>
      <c r="U119" s="18" t="n">
        <v>0</v>
      </c>
      <c r="V119" s="40"/>
      <c r="W119" s="6"/>
      <c r="X119" s="6" t="n">
        <v>552</v>
      </c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40204</v>
      </c>
    </row>
    <row r="120" customFormat="false" ht="15" hidden="false" customHeight="false" outlineLevel="0" collapsed="false">
      <c r="B120" s="38" t="s">
        <v>1275</v>
      </c>
      <c r="C120" s="38" t="s">
        <v>1105</v>
      </c>
      <c r="D120" s="9"/>
      <c r="E120" s="9"/>
      <c r="F120" s="9"/>
      <c r="G120" s="9"/>
      <c r="H120" s="10" t="n">
        <f aca="false">H119+D120-G120</f>
        <v>0</v>
      </c>
      <c r="I120" s="39" t="n">
        <v>250</v>
      </c>
      <c r="J120" s="18"/>
      <c r="K120" s="6"/>
      <c r="L120" s="6"/>
      <c r="M120" s="6"/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44834.35</v>
      </c>
      <c r="U120" s="18"/>
      <c r="V120" s="40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40204</v>
      </c>
    </row>
    <row r="121" customFormat="false" ht="15" hidden="false" customHeight="false" outlineLevel="0" collapsed="false">
      <c r="B121" s="38" t="s">
        <v>1275</v>
      </c>
      <c r="C121" s="38" t="s">
        <v>1111</v>
      </c>
      <c r="D121" s="9"/>
      <c r="E121" s="9"/>
      <c r="F121" s="9"/>
      <c r="G121" s="9"/>
      <c r="H121" s="10" t="n">
        <f aca="false">H120+D121-G121</f>
        <v>0</v>
      </c>
      <c r="I121" s="39" t="n">
        <v>250</v>
      </c>
      <c r="J121" s="18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45084.35</v>
      </c>
      <c r="U121" s="18"/>
      <c r="V121" s="40"/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40204</v>
      </c>
    </row>
    <row r="122" customFormat="false" ht="15" hidden="false" customHeight="false" outlineLevel="0" collapsed="false">
      <c r="B122" s="38" t="s">
        <v>1276</v>
      </c>
      <c r="C122" s="38" t="s">
        <v>944</v>
      </c>
      <c r="D122" s="9"/>
      <c r="E122" s="9"/>
      <c r="F122" s="9"/>
      <c r="G122" s="9"/>
      <c r="H122" s="10" t="n">
        <f aca="false">H121+D122-G122</f>
        <v>0</v>
      </c>
      <c r="I122" s="39" t="n">
        <v>0</v>
      </c>
      <c r="J122" s="18"/>
      <c r="K122" s="6"/>
      <c r="L122" s="6"/>
      <c r="M122" s="6" t="n">
        <v>785</v>
      </c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45869.35</v>
      </c>
      <c r="U122" s="18"/>
      <c r="V122" s="40"/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40204</v>
      </c>
    </row>
    <row r="123" customFormat="false" ht="15" hidden="false" customHeight="false" outlineLevel="0" collapsed="false">
      <c r="B123" s="38" t="s">
        <v>1277</v>
      </c>
      <c r="C123" s="38" t="s">
        <v>174</v>
      </c>
      <c r="D123" s="9"/>
      <c r="E123" s="9"/>
      <c r="F123" s="9"/>
      <c r="G123" s="9"/>
      <c r="H123" s="10" t="n">
        <f aca="false">H122+D123-G123</f>
        <v>0</v>
      </c>
      <c r="I123" s="39" t="n">
        <v>20000</v>
      </c>
      <c r="J123" s="18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65869.35</v>
      </c>
      <c r="U123" s="18"/>
      <c r="V123" s="40"/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40204</v>
      </c>
    </row>
    <row r="124" customFormat="false" ht="15" hidden="false" customHeight="false" outlineLevel="0" collapsed="false">
      <c r="B124" s="38" t="s">
        <v>1278</v>
      </c>
      <c r="C124" s="38" t="s">
        <v>1105</v>
      </c>
      <c r="D124" s="9"/>
      <c r="E124" s="9"/>
      <c r="F124" s="9"/>
      <c r="G124" s="9"/>
      <c r="H124" s="10" t="n">
        <f aca="false">H123+D124-G124</f>
        <v>0</v>
      </c>
      <c r="I124" s="39" t="n">
        <v>250</v>
      </c>
      <c r="J124" s="18"/>
      <c r="K124" s="6"/>
      <c r="L124" s="6"/>
      <c r="M124" s="6"/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66119.35</v>
      </c>
      <c r="U124" s="18"/>
      <c r="V124" s="40"/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40204</v>
      </c>
    </row>
    <row r="125" customFormat="false" ht="15" hidden="false" customHeight="false" outlineLevel="0" collapsed="false">
      <c r="B125" s="38" t="s">
        <v>1278</v>
      </c>
      <c r="C125" s="38" t="s">
        <v>1111</v>
      </c>
      <c r="D125" s="9"/>
      <c r="E125" s="9"/>
      <c r="F125" s="9"/>
      <c r="G125" s="9"/>
      <c r="H125" s="10" t="n">
        <f aca="false">H124+D125-G125</f>
        <v>0</v>
      </c>
      <c r="I125" s="39" t="n">
        <v>250</v>
      </c>
      <c r="J125" s="18"/>
      <c r="K125" s="6"/>
      <c r="L125" s="6"/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66369.35</v>
      </c>
      <c r="U125" s="18"/>
      <c r="V125" s="40"/>
      <c r="W125" s="6"/>
      <c r="X125" s="6"/>
      <c r="Y125" s="6"/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40204</v>
      </c>
    </row>
    <row r="126" customFormat="false" ht="15" hidden="false" customHeight="false" outlineLevel="0" collapsed="false">
      <c r="B126" s="38" t="s">
        <v>1279</v>
      </c>
      <c r="C126" s="38" t="s">
        <v>944</v>
      </c>
      <c r="D126" s="9"/>
      <c r="E126" s="9"/>
      <c r="F126" s="9"/>
      <c r="G126" s="9"/>
      <c r="H126" s="10" t="n">
        <f aca="false">H125+D126-G126</f>
        <v>0</v>
      </c>
      <c r="I126" s="39" t="n">
        <v>0</v>
      </c>
      <c r="J126" s="18"/>
      <c r="K126" s="6"/>
      <c r="L126" s="6"/>
      <c r="M126" s="6" t="n">
        <v>9495</v>
      </c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75864.35</v>
      </c>
      <c r="U126" s="18"/>
      <c r="V126" s="40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40204</v>
      </c>
    </row>
    <row r="127" customFormat="false" ht="15" hidden="false" customHeight="false" outlineLevel="0" collapsed="false">
      <c r="B127" s="38" t="s">
        <v>1279</v>
      </c>
      <c r="C127" s="38" t="s">
        <v>944</v>
      </c>
      <c r="D127" s="9"/>
      <c r="E127" s="9"/>
      <c r="F127" s="9"/>
      <c r="G127" s="9"/>
      <c r="H127" s="10" t="n">
        <f aca="false">H126+D127-G127</f>
        <v>0</v>
      </c>
      <c r="I127" s="39" t="n">
        <v>0</v>
      </c>
      <c r="J127" s="18"/>
      <c r="K127" s="6"/>
      <c r="L127" s="6"/>
      <c r="M127" s="6" t="n">
        <v>11870</v>
      </c>
      <c r="N127" s="6"/>
      <c r="O127" s="6"/>
      <c r="P127" s="6"/>
      <c r="Q127" s="6"/>
      <c r="R127" s="6"/>
      <c r="S127" s="6"/>
      <c r="T127" s="6" t="n">
        <f aca="false">T126+(I127+L127+M127+P127+Q127+R127)-(J127+K127+N127+O127+S127)</f>
        <v>87734.35</v>
      </c>
      <c r="U127" s="18"/>
      <c r="V127" s="40"/>
      <c r="W127" s="6"/>
      <c r="X127" s="6"/>
      <c r="Y127" s="6"/>
      <c r="Z127" s="6"/>
      <c r="AA127" s="6"/>
      <c r="AB127" s="6"/>
      <c r="AC127" s="6"/>
      <c r="AD127" s="6"/>
      <c r="AE127" s="6"/>
      <c r="AF127" s="6" t="n">
        <f aca="false">AF126+(U127+X127+Y127+AB127+AC127+AD127)-(V127+W127+Z127+AA127+AE127)</f>
        <v>40204</v>
      </c>
    </row>
    <row r="128" customFormat="false" ht="15" hidden="false" customHeight="false" outlineLevel="0" collapsed="false">
      <c r="B128" s="38" t="s">
        <v>1279</v>
      </c>
      <c r="C128" s="38" t="s">
        <v>944</v>
      </c>
      <c r="D128" s="9"/>
      <c r="E128" s="9"/>
      <c r="F128" s="9"/>
      <c r="G128" s="9"/>
      <c r="H128" s="10" t="n">
        <f aca="false">H127+D128-G128</f>
        <v>0</v>
      </c>
      <c r="I128" s="39" t="n">
        <v>0</v>
      </c>
      <c r="J128" s="18"/>
      <c r="K128" s="6"/>
      <c r="L128" s="6"/>
      <c r="M128" s="6" t="n">
        <v>1150</v>
      </c>
      <c r="N128" s="6"/>
      <c r="O128" s="6"/>
      <c r="P128" s="6"/>
      <c r="Q128" s="6"/>
      <c r="R128" s="6"/>
      <c r="S128" s="6"/>
      <c r="T128" s="6" t="n">
        <f aca="false">T127+(I128+L128+M128+P128+Q128+R128)-(J128+K128+N128+O128+S128)</f>
        <v>88884.35</v>
      </c>
      <c r="U128" s="18"/>
      <c r="V128" s="40"/>
      <c r="W128" s="6"/>
      <c r="X128" s="6"/>
      <c r="Y128" s="6"/>
      <c r="Z128" s="6"/>
      <c r="AA128" s="6"/>
      <c r="AB128" s="6"/>
      <c r="AC128" s="6"/>
      <c r="AD128" s="6"/>
      <c r="AE128" s="6"/>
      <c r="AF128" s="6" t="n">
        <f aca="false">AF127+(U128+X128+Y128+AB128+AC128+AD128)-(V128+W128+Z128+AA128+AE128)</f>
        <v>40204</v>
      </c>
    </row>
    <row r="129" customFormat="false" ht="15" hidden="false" customHeight="false" outlineLevel="0" collapsed="false">
      <c r="B129" s="38" t="s">
        <v>1279</v>
      </c>
      <c r="C129" s="38" t="s">
        <v>944</v>
      </c>
      <c r="D129" s="9"/>
      <c r="E129" s="9"/>
      <c r="F129" s="9"/>
      <c r="G129" s="9"/>
      <c r="H129" s="10" t="n">
        <f aca="false">H128+D129-G129</f>
        <v>0</v>
      </c>
      <c r="I129" s="39" t="n">
        <v>0</v>
      </c>
      <c r="J129" s="18"/>
      <c r="K129" s="6"/>
      <c r="L129" s="6"/>
      <c r="M129" s="6" t="n">
        <v>785</v>
      </c>
      <c r="N129" s="6"/>
      <c r="O129" s="6"/>
      <c r="P129" s="6"/>
      <c r="Q129" s="6"/>
      <c r="R129" s="6"/>
      <c r="S129" s="6"/>
      <c r="T129" s="6" t="n">
        <f aca="false">T128+(I129+L129+M129+P129+Q129+R129)-(J129+K129+N129+O129+S129)</f>
        <v>89669.35</v>
      </c>
      <c r="U129" s="18"/>
      <c r="V129" s="40"/>
      <c r="W129" s="6"/>
      <c r="X129" s="6"/>
      <c r="Y129" s="6"/>
      <c r="Z129" s="6"/>
      <c r="AA129" s="6"/>
      <c r="AB129" s="6"/>
      <c r="AC129" s="6"/>
      <c r="AD129" s="6"/>
      <c r="AE129" s="6"/>
      <c r="AF129" s="6" t="n">
        <f aca="false">AF128+(U129+X129+Y129+AB129+AC129+AD129)-(V129+W129+Z129+AA129+AE129)</f>
        <v>40204</v>
      </c>
    </row>
    <row r="130" customFormat="false" ht="15" hidden="false" customHeight="false" outlineLevel="0" collapsed="false">
      <c r="B130" s="9"/>
      <c r="C130" s="9"/>
      <c r="D130" s="9"/>
      <c r="E130" s="9"/>
      <c r="F130" s="9"/>
      <c r="G130" s="9"/>
      <c r="H130" s="10" t="n">
        <f aca="false">H129+D130-G130</f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 t="n">
        <f aca="false">T129+(I130+L130+M130+P130+Q130+R130)-(J130+K130+N130+O130+S130)</f>
        <v>89669.35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 t="n">
        <f aca="false">AF129+(U130+X130+Y130+AB130+AC130+AD130)-(V130+W130+Z130+AA130+AE130)</f>
        <v>40204</v>
      </c>
    </row>
    <row r="133" customFormat="false" ht="15" hidden="false" customHeight="false" outlineLevel="0" collapsed="false">
      <c r="S133" s="0" t="s">
        <v>112</v>
      </c>
      <c r="T133" s="36" t="n">
        <v>82052.35</v>
      </c>
      <c r="AE133" s="0" t="s">
        <v>112</v>
      </c>
      <c r="AF133" s="37" t="n">
        <v>43800</v>
      </c>
    </row>
    <row r="134" customFormat="false" ht="15" hidden="false" customHeight="false" outlineLevel="0" collapsed="false">
      <c r="D134" s="6" t="n">
        <f aca="false">SUM(D3:D130)</f>
        <v>3000</v>
      </c>
      <c r="E134" s="6" t="n">
        <f aca="false">SUM(E3:E130)</f>
        <v>0</v>
      </c>
      <c r="F134" s="6" t="n">
        <f aca="false">SUM(F3:F130)</f>
        <v>0</v>
      </c>
      <c r="G134" s="6" t="n">
        <f aca="false">SUM(G3:G130)</f>
        <v>3000</v>
      </c>
      <c r="H134" s="6" t="n">
        <f aca="false">D134-G134</f>
        <v>0</v>
      </c>
      <c r="I134" s="6" t="n">
        <f aca="false">SUM(I3:I130)</f>
        <v>301500</v>
      </c>
      <c r="J134" s="6" t="n">
        <f aca="false">SUM(J3:J130)</f>
        <v>183143</v>
      </c>
      <c r="K134" s="6" t="n">
        <f aca="false">SUM(K3:K130)</f>
        <v>441</v>
      </c>
      <c r="L134" s="6" t="n">
        <f aca="false">SUM(L3:L130)</f>
        <v>334</v>
      </c>
      <c r="M134" s="6" t="n">
        <f aca="false">SUM(M3:M130)</f>
        <v>102237</v>
      </c>
      <c r="N134" s="6" t="n">
        <f aca="false">SUM(N3:N130)</f>
        <v>0</v>
      </c>
      <c r="O134" s="6" t="n">
        <f aca="false">SUM(O3:O130)</f>
        <v>0</v>
      </c>
      <c r="P134" s="6" t="n">
        <f aca="false">SUM(P3:P130)</f>
        <v>0</v>
      </c>
      <c r="Q134" s="6" t="n">
        <f aca="false">SUM(Q3:Q130)</f>
        <v>0</v>
      </c>
      <c r="R134" s="6" t="n">
        <f aca="false">SUM(R3:R130)</f>
        <v>162130</v>
      </c>
      <c r="S134" s="6" t="n">
        <f aca="false">SUM(S3:S130)</f>
        <v>375000</v>
      </c>
      <c r="T134" s="6" t="n">
        <f aca="false">I134-J134-K134+L134+M134-N134-O134+P134+Q134+T133+R134-S134</f>
        <v>89669.35</v>
      </c>
      <c r="U134" s="6" t="n">
        <f aca="false">SUM(U3:U130)</f>
        <v>52</v>
      </c>
      <c r="V134" s="6" t="n">
        <f aca="false">SUM(V3:V130)</f>
        <v>0</v>
      </c>
      <c r="W134" s="6" t="n">
        <f aca="false">SUM(W3:W130)</f>
        <v>50</v>
      </c>
      <c r="X134" s="6" t="n">
        <f aca="false">SUM(X3:X130)</f>
        <v>1542</v>
      </c>
      <c r="Y134" s="6" t="n">
        <f aca="false">SUM(Y3:Y130)</f>
        <v>69860</v>
      </c>
      <c r="Z134" s="6" t="n">
        <f aca="false">SUM(Z3:Z130)</f>
        <v>0</v>
      </c>
      <c r="AA134" s="6" t="n">
        <f aca="false">SUM(AA3:AA130)</f>
        <v>0</v>
      </c>
      <c r="AB134" s="6" t="n">
        <f aca="false">SUM(AB3:AB130)</f>
        <v>0</v>
      </c>
      <c r="AC134" s="6" t="n">
        <f aca="false">SUM(AC3:AC130)</f>
        <v>0</v>
      </c>
      <c r="AD134" s="6" t="n">
        <f aca="false">SUM(AD3:AD130)</f>
        <v>0</v>
      </c>
      <c r="AE134" s="6" t="n">
        <f aca="false">SUM(AE3:AE130)</f>
        <v>75000</v>
      </c>
      <c r="AF134" s="6" t="n">
        <f aca="false">U134-V134-W134+X134+Y134-Z134-AA134+AB134+AC134+AF133+AD134-AE134</f>
        <v>40204</v>
      </c>
    </row>
    <row r="135" customFormat="false" ht="44.85" hidden="false" customHeight="false" outlineLevel="0" collapsed="false">
      <c r="B135" s="2" t="s">
        <v>0</v>
      </c>
      <c r="C135" s="3" t="s">
        <v>1</v>
      </c>
      <c r="D135" s="3" t="s">
        <v>2</v>
      </c>
      <c r="E135" s="3" t="s">
        <v>3</v>
      </c>
      <c r="F135" s="3" t="s">
        <v>4</v>
      </c>
      <c r="G135" s="3" t="s">
        <v>5</v>
      </c>
      <c r="H135" s="3" t="s">
        <v>6</v>
      </c>
      <c r="I135" s="3" t="s">
        <v>7</v>
      </c>
      <c r="J135" s="3" t="s">
        <v>8</v>
      </c>
      <c r="K135" s="3" t="s">
        <v>9</v>
      </c>
      <c r="L135" s="3" t="s">
        <v>10</v>
      </c>
      <c r="M135" s="3" t="s">
        <v>11</v>
      </c>
      <c r="N135" s="3" t="s">
        <v>12</v>
      </c>
      <c r="O135" s="3" t="s">
        <v>13</v>
      </c>
      <c r="P135" s="3" t="s">
        <v>14</v>
      </c>
      <c r="Q135" s="3" t="s">
        <v>15</v>
      </c>
      <c r="R135" s="3" t="s">
        <v>16</v>
      </c>
      <c r="S135" s="3" t="s">
        <v>17</v>
      </c>
      <c r="T135" s="3" t="s">
        <v>18</v>
      </c>
      <c r="U135" s="3" t="s">
        <v>19</v>
      </c>
      <c r="V135" s="3" t="s">
        <v>20</v>
      </c>
      <c r="W135" s="3" t="s">
        <v>21</v>
      </c>
      <c r="X135" s="3" t="s">
        <v>22</v>
      </c>
      <c r="Y135" s="3" t="s">
        <v>23</v>
      </c>
      <c r="Z135" s="3" t="s">
        <v>24</v>
      </c>
      <c r="AA135" s="3" t="s">
        <v>25</v>
      </c>
      <c r="AB135" s="3" t="s">
        <v>26</v>
      </c>
      <c r="AC135" s="3" t="s">
        <v>27</v>
      </c>
      <c r="AD135" s="3" t="s">
        <v>16</v>
      </c>
      <c r="AE135" s="3" t="s">
        <v>28</v>
      </c>
      <c r="AF135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35"/>
  <sheetViews>
    <sheetView showFormulas="false" showGridLines="true" showRowColHeaders="true" showZeros="true" rightToLeft="false" tabSelected="false" showOutlineSymbols="true" defaultGridColor="true" view="normal" topLeftCell="D124" colorId="64" zoomScale="100" zoomScaleNormal="100" zoomScalePageLayoutView="100" workbookViewId="0">
      <selection pane="topLeft" activeCell="D134" activeCellId="0" sqref="D134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35.29"/>
    <col collapsed="false" customWidth="true" hidden="false" outlineLevel="0" max="7" min="4" style="0" width="9.57"/>
    <col collapsed="false" customWidth="true" hidden="false" outlineLevel="0" max="8" min="8" style="0" width="8.86"/>
    <col collapsed="false" customWidth="true" hidden="false" outlineLevel="0" max="9" min="9" style="0" width="9.57"/>
    <col collapsed="false" customWidth="true" hidden="false" outlineLevel="0" max="10" min="10" style="0" width="10.42"/>
    <col collapsed="false" customWidth="true" hidden="false" outlineLevel="0" max="12" min="11" style="0" width="8.86"/>
    <col collapsed="false" customWidth="true" hidden="false" outlineLevel="0" max="13" min="13" style="0" width="9.57"/>
    <col collapsed="false" customWidth="true" hidden="false" outlineLevel="0" max="17" min="14" style="0" width="8.86"/>
    <col collapsed="false" customWidth="true" hidden="false" outlineLevel="0" max="22" min="18" style="0" width="9.57"/>
    <col collapsed="false" customWidth="true" hidden="false" outlineLevel="0" max="28" min="28" style="0" width="9.57"/>
    <col collapsed="false" customWidth="true" hidden="false" outlineLevel="0" max="31" min="31" style="0" width="9.57"/>
    <col collapsed="false" customWidth="true" hidden="false" outlineLevel="0" max="32" min="32" style="0" width="9.71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 t="n">
        <v>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2" t="n">
        <v>23721.35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3" t="n">
        <v>37548</v>
      </c>
    </row>
    <row r="4" customFormat="false" ht="15" hidden="false" customHeight="false" outlineLevel="0" collapsed="false">
      <c r="B4" s="24" t="s">
        <v>1280</v>
      </c>
      <c r="C4" s="24" t="s">
        <v>1270</v>
      </c>
      <c r="D4" s="25"/>
      <c r="E4" s="26"/>
      <c r="F4" s="26"/>
      <c r="G4" s="21"/>
      <c r="H4" s="41" t="n">
        <f aca="false">H3+D4-G4</f>
        <v>0</v>
      </c>
      <c r="I4" s="25" t="n">
        <v>0</v>
      </c>
      <c r="J4" s="21"/>
      <c r="K4" s="6"/>
      <c r="L4" s="6"/>
      <c r="M4" s="6"/>
      <c r="N4" s="6"/>
      <c r="O4" s="6"/>
      <c r="P4" s="6"/>
      <c r="Q4" s="6"/>
      <c r="R4" s="6"/>
      <c r="S4" s="6"/>
      <c r="T4" s="6" t="n">
        <f aca="false">T3+(I4+L4+M4+P4+Q4+R4)-(J4+K4+N4+O4+S4)</f>
        <v>23721.35</v>
      </c>
      <c r="U4" s="21" t="n">
        <v>6500</v>
      </c>
      <c r="V4" s="26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44048</v>
      </c>
    </row>
    <row r="5" customFormat="false" ht="15" hidden="false" customHeight="false" outlineLevel="0" collapsed="false">
      <c r="B5" s="24" t="s">
        <v>1280</v>
      </c>
      <c r="C5" s="24" t="s">
        <v>449</v>
      </c>
      <c r="D5" s="25"/>
      <c r="E5" s="26"/>
      <c r="F5" s="26"/>
      <c r="G5" s="21"/>
      <c r="H5" s="41" t="n">
        <f aca="false">H4+D5-G5</f>
        <v>0</v>
      </c>
      <c r="I5" s="25"/>
      <c r="J5" s="21"/>
      <c r="K5" s="6"/>
      <c r="L5" s="6"/>
      <c r="M5" s="6"/>
      <c r="N5" s="6"/>
      <c r="O5" s="6"/>
      <c r="P5" s="6"/>
      <c r="Q5" s="6"/>
      <c r="R5" s="6"/>
      <c r="S5" s="6"/>
      <c r="T5" s="6" t="n">
        <f aca="false">T4+(I5+L5+M5+P5+Q5+R5)-(J5+K5+N5+O5+S5)</f>
        <v>23721.35</v>
      </c>
      <c r="U5" s="21" t="n">
        <v>100000</v>
      </c>
      <c r="V5" s="26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144048</v>
      </c>
    </row>
    <row r="6" customFormat="false" ht="15" hidden="false" customHeight="false" outlineLevel="0" collapsed="false">
      <c r="B6" s="24" t="s">
        <v>1280</v>
      </c>
      <c r="C6" s="24" t="s">
        <v>1045</v>
      </c>
      <c r="D6" s="25"/>
      <c r="E6" s="26"/>
      <c r="F6" s="26"/>
      <c r="G6" s="21"/>
      <c r="H6" s="41" t="n">
        <f aca="false">H5+D6-G6</f>
        <v>0</v>
      </c>
      <c r="I6" s="25"/>
      <c r="J6" s="21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23721.35</v>
      </c>
      <c r="U6" s="21" t="n">
        <v>50000</v>
      </c>
      <c r="V6" s="26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194048</v>
      </c>
    </row>
    <row r="7" customFormat="false" ht="15" hidden="false" customHeight="false" outlineLevel="0" collapsed="false">
      <c r="B7" s="24" t="s">
        <v>1280</v>
      </c>
      <c r="C7" s="24" t="s">
        <v>602</v>
      </c>
      <c r="D7" s="25"/>
      <c r="E7" s="26"/>
      <c r="F7" s="26"/>
      <c r="G7" s="21"/>
      <c r="H7" s="41" t="n">
        <f aca="false">H6+D7-G7</f>
        <v>0</v>
      </c>
      <c r="I7" s="25"/>
      <c r="J7" s="21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23721.35</v>
      </c>
      <c r="U7" s="21" t="n">
        <v>50000</v>
      </c>
      <c r="V7" s="26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244048</v>
      </c>
    </row>
    <row r="8" customFormat="false" ht="15" hidden="false" customHeight="false" outlineLevel="0" collapsed="false">
      <c r="B8" s="24" t="s">
        <v>1280</v>
      </c>
      <c r="C8" s="24" t="s">
        <v>240</v>
      </c>
      <c r="D8" s="25"/>
      <c r="E8" s="26"/>
      <c r="F8" s="26"/>
      <c r="G8" s="21"/>
      <c r="H8" s="41" t="n">
        <f aca="false">H7+D8-G8</f>
        <v>0</v>
      </c>
      <c r="I8" s="25"/>
      <c r="J8" s="21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23721.35</v>
      </c>
      <c r="U8" s="21" t="n">
        <v>50000</v>
      </c>
      <c r="V8" s="26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294048</v>
      </c>
    </row>
    <row r="9" customFormat="false" ht="15" hidden="false" customHeight="false" outlineLevel="0" collapsed="false">
      <c r="B9" s="24" t="s">
        <v>1280</v>
      </c>
      <c r="C9" s="24" t="s">
        <v>75</v>
      </c>
      <c r="D9" s="25"/>
      <c r="E9" s="26"/>
      <c r="F9" s="26"/>
      <c r="G9" s="21"/>
      <c r="H9" s="41" t="n">
        <f aca="false">H8+D9-G9</f>
        <v>0</v>
      </c>
      <c r="I9" s="25"/>
      <c r="J9" s="21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23721.35</v>
      </c>
      <c r="U9" s="21"/>
      <c r="V9" s="26" t="n">
        <v>0</v>
      </c>
      <c r="W9" s="6"/>
      <c r="X9" s="6"/>
      <c r="Y9" s="6"/>
      <c r="Z9" s="6"/>
      <c r="AA9" s="6"/>
      <c r="AB9" s="6"/>
      <c r="AC9" s="6"/>
      <c r="AD9" s="6"/>
      <c r="AE9" s="6" t="n">
        <v>290000</v>
      </c>
      <c r="AF9" s="6" t="n">
        <f aca="false">AF8+(U9+X9+Y9+AB9+AC9+AD9)-(V9+W9+Z9+AA9+AE9)</f>
        <v>4048</v>
      </c>
    </row>
    <row r="10" customFormat="false" ht="15" hidden="false" customHeight="false" outlineLevel="0" collapsed="false">
      <c r="B10" s="24" t="s">
        <v>1281</v>
      </c>
      <c r="C10" s="24" t="s">
        <v>1111</v>
      </c>
      <c r="D10" s="25"/>
      <c r="E10" s="26"/>
      <c r="F10" s="26"/>
      <c r="G10" s="21"/>
      <c r="H10" s="41" t="n">
        <f aca="false">H9+D10-G10</f>
        <v>0</v>
      </c>
      <c r="I10" s="25" t="n">
        <v>250</v>
      </c>
      <c r="J10" s="21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23971.35</v>
      </c>
      <c r="U10" s="21"/>
      <c r="V10" s="26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4048</v>
      </c>
    </row>
    <row r="11" customFormat="false" ht="15" hidden="false" customHeight="false" outlineLevel="0" collapsed="false">
      <c r="B11" s="24" t="s">
        <v>1282</v>
      </c>
      <c r="C11" s="24" t="s">
        <v>179</v>
      </c>
      <c r="D11" s="25"/>
      <c r="E11" s="26"/>
      <c r="F11" s="26"/>
      <c r="G11" s="21"/>
      <c r="H11" s="41" t="n">
        <f aca="false">H10+D11-G11</f>
        <v>0</v>
      </c>
      <c r="I11" s="25"/>
      <c r="J11" s="21" t="n">
        <v>0</v>
      </c>
      <c r="K11" s="6" t="n">
        <v>50</v>
      </c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23921.35</v>
      </c>
      <c r="U11" s="21"/>
      <c r="V11" s="26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4048</v>
      </c>
    </row>
    <row r="12" customFormat="false" ht="15" hidden="false" customHeight="false" outlineLevel="0" collapsed="false">
      <c r="B12" s="24" t="s">
        <v>1283</v>
      </c>
      <c r="C12" s="24" t="s">
        <v>1105</v>
      </c>
      <c r="D12" s="25"/>
      <c r="E12" s="26"/>
      <c r="F12" s="26"/>
      <c r="G12" s="21"/>
      <c r="H12" s="41" t="n">
        <f aca="false">H11+D12-G12</f>
        <v>0</v>
      </c>
      <c r="I12" s="25" t="n">
        <v>250</v>
      </c>
      <c r="J12" s="21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24171.35</v>
      </c>
      <c r="U12" s="21"/>
      <c r="V12" s="26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4048</v>
      </c>
    </row>
    <row r="13" customFormat="false" ht="15" hidden="false" customHeight="false" outlineLevel="0" collapsed="false">
      <c r="B13" s="24" t="s">
        <v>1283</v>
      </c>
      <c r="C13" s="24" t="s">
        <v>944</v>
      </c>
      <c r="D13" s="25"/>
      <c r="E13" s="26"/>
      <c r="F13" s="26"/>
      <c r="G13" s="21"/>
      <c r="H13" s="41" t="n">
        <f aca="false">H12+D13-G13</f>
        <v>0</v>
      </c>
      <c r="I13" s="25" t="n">
        <v>785</v>
      </c>
      <c r="J13" s="21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24956.35</v>
      </c>
      <c r="U13" s="21"/>
      <c r="V13" s="26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4048</v>
      </c>
    </row>
    <row r="14" customFormat="false" ht="15" hidden="false" customHeight="false" outlineLevel="0" collapsed="false">
      <c r="B14" s="24" t="s">
        <v>1284</v>
      </c>
      <c r="C14" s="24" t="s">
        <v>944</v>
      </c>
      <c r="D14" s="25"/>
      <c r="E14" s="26"/>
      <c r="F14" s="26"/>
      <c r="G14" s="21"/>
      <c r="H14" s="41" t="n">
        <f aca="false">H13+D14-G14</f>
        <v>0</v>
      </c>
      <c r="I14" s="25" t="n">
        <v>0</v>
      </c>
      <c r="J14" s="21"/>
      <c r="K14" s="6"/>
      <c r="L14" s="6"/>
      <c r="M14" s="6"/>
      <c r="N14" s="6"/>
      <c r="O14" s="6"/>
      <c r="P14" s="6"/>
      <c r="Q14" s="6"/>
      <c r="R14" s="6"/>
      <c r="S14" s="6"/>
      <c r="T14" s="6" t="n">
        <f aca="false">T13+(I14+L14+M14+P14+Q14+R14)-(J14+K14+N14+O14+S14)</f>
        <v>24956.35</v>
      </c>
      <c r="U14" s="21" t="n">
        <v>0</v>
      </c>
      <c r="V14" s="26"/>
      <c r="W14" s="6"/>
      <c r="X14" s="6"/>
      <c r="Y14" s="6" t="n">
        <v>6982</v>
      </c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11030</v>
      </c>
    </row>
    <row r="15" customFormat="false" ht="15" hidden="false" customHeight="false" outlineLevel="0" collapsed="false">
      <c r="B15" s="24" t="s">
        <v>1285</v>
      </c>
      <c r="C15" s="24" t="s">
        <v>1178</v>
      </c>
      <c r="D15" s="25"/>
      <c r="E15" s="26"/>
      <c r="F15" s="26"/>
      <c r="G15" s="21"/>
      <c r="H15" s="41" t="n">
        <f aca="false">H14+D15-G15</f>
        <v>0</v>
      </c>
      <c r="I15" s="25"/>
      <c r="J15" s="21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24956.35</v>
      </c>
      <c r="U15" s="21" t="n">
        <v>138</v>
      </c>
      <c r="V15" s="26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11168</v>
      </c>
    </row>
    <row r="16" customFormat="false" ht="15" hidden="false" customHeight="false" outlineLevel="0" collapsed="false">
      <c r="B16" s="24" t="s">
        <v>1285</v>
      </c>
      <c r="C16" s="24" t="s">
        <v>1178</v>
      </c>
      <c r="D16" s="25"/>
      <c r="E16" s="26"/>
      <c r="F16" s="26"/>
      <c r="G16" s="21"/>
      <c r="H16" s="41" t="n">
        <f aca="false">H15+D16-G16</f>
        <v>0</v>
      </c>
      <c r="I16" s="25"/>
      <c r="J16" s="21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24956.35</v>
      </c>
      <c r="U16" s="21" t="n">
        <v>5</v>
      </c>
      <c r="V16" s="26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11173</v>
      </c>
    </row>
    <row r="17" customFormat="false" ht="15" hidden="false" customHeight="false" outlineLevel="0" collapsed="false">
      <c r="B17" s="24" t="s">
        <v>1286</v>
      </c>
      <c r="C17" s="24" t="s">
        <v>1287</v>
      </c>
      <c r="D17" s="25"/>
      <c r="E17" s="26"/>
      <c r="F17" s="26"/>
      <c r="G17" s="21"/>
      <c r="H17" s="41" t="n">
        <f aca="false">H16+D17-G17</f>
        <v>0</v>
      </c>
      <c r="I17" s="25" t="n">
        <v>50000</v>
      </c>
      <c r="J17" s="21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74956.35</v>
      </c>
      <c r="U17" s="21"/>
      <c r="V17" s="26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11173</v>
      </c>
    </row>
    <row r="18" customFormat="false" ht="15" hidden="false" customHeight="false" outlineLevel="0" collapsed="false">
      <c r="B18" s="24" t="s">
        <v>1286</v>
      </c>
      <c r="C18" s="24" t="s">
        <v>179</v>
      </c>
      <c r="D18" s="25"/>
      <c r="E18" s="26"/>
      <c r="F18" s="26"/>
      <c r="G18" s="21"/>
      <c r="H18" s="41" t="n">
        <f aca="false">H17+D18-G18</f>
        <v>0</v>
      </c>
      <c r="I18" s="25"/>
      <c r="J18" s="21" t="n">
        <v>0</v>
      </c>
      <c r="K18" s="6" t="n">
        <v>111</v>
      </c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74845.35</v>
      </c>
      <c r="U18" s="21"/>
      <c r="V18" s="2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11173</v>
      </c>
    </row>
    <row r="19" customFormat="false" ht="15" hidden="false" customHeight="false" outlineLevel="0" collapsed="false">
      <c r="B19" s="24" t="s">
        <v>1288</v>
      </c>
      <c r="C19" s="24" t="s">
        <v>179</v>
      </c>
      <c r="D19" s="25"/>
      <c r="E19" s="26"/>
      <c r="F19" s="26"/>
      <c r="G19" s="21"/>
      <c r="H19" s="41" t="n">
        <f aca="false">H18+D19-G19</f>
        <v>0</v>
      </c>
      <c r="I19" s="25"/>
      <c r="J19" s="21" t="n">
        <v>0</v>
      </c>
      <c r="K19" s="6" t="n">
        <v>100</v>
      </c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74745.35</v>
      </c>
      <c r="U19" s="21"/>
      <c r="V19" s="26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11173</v>
      </c>
    </row>
    <row r="20" customFormat="false" ht="15" hidden="false" customHeight="false" outlineLevel="0" collapsed="false">
      <c r="B20" s="24" t="s">
        <v>1289</v>
      </c>
      <c r="C20" s="24" t="s">
        <v>1105</v>
      </c>
      <c r="D20" s="25"/>
      <c r="E20" s="26"/>
      <c r="F20" s="26"/>
      <c r="G20" s="21"/>
      <c r="H20" s="41" t="n">
        <f aca="false">H19+D20-G20</f>
        <v>0</v>
      </c>
      <c r="I20" s="25" t="n">
        <v>250</v>
      </c>
      <c r="J20" s="21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74995.35</v>
      </c>
      <c r="U20" s="21"/>
      <c r="V20" s="26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11173</v>
      </c>
    </row>
    <row r="21" customFormat="false" ht="15" hidden="false" customHeight="false" outlineLevel="0" collapsed="false">
      <c r="B21" s="24" t="s">
        <v>1290</v>
      </c>
      <c r="C21" s="24" t="s">
        <v>449</v>
      </c>
      <c r="D21" s="25"/>
      <c r="E21" s="26"/>
      <c r="F21" s="26"/>
      <c r="G21" s="21"/>
      <c r="H21" s="41" t="n">
        <f aca="false">H20+D21-G21</f>
        <v>0</v>
      </c>
      <c r="I21" s="25" t="n">
        <v>75000</v>
      </c>
      <c r="J21" s="21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149995.35</v>
      </c>
      <c r="U21" s="21"/>
      <c r="V21" s="26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11173</v>
      </c>
    </row>
    <row r="22" customFormat="false" ht="15" hidden="false" customHeight="false" outlineLevel="0" collapsed="false">
      <c r="B22" s="24" t="s">
        <v>1291</v>
      </c>
      <c r="C22" s="24" t="s">
        <v>1111</v>
      </c>
      <c r="D22" s="25"/>
      <c r="E22" s="26"/>
      <c r="F22" s="26"/>
      <c r="G22" s="21"/>
      <c r="H22" s="41" t="n">
        <f aca="false">H21+D22-G22</f>
        <v>0</v>
      </c>
      <c r="I22" s="25" t="n">
        <v>250</v>
      </c>
      <c r="J22" s="21"/>
      <c r="K22" s="6"/>
      <c r="L22" s="6"/>
      <c r="M22" s="6"/>
      <c r="N22" s="6"/>
      <c r="O22" s="6"/>
      <c r="P22" s="6"/>
      <c r="Q22" s="6"/>
      <c r="R22" s="6"/>
      <c r="S22" s="6"/>
      <c r="T22" s="6" t="n">
        <f aca="false">T21+(I22+L22+M22+P22+Q22+R22)-(J22+K22+N22+O22+S22)</f>
        <v>150245.35</v>
      </c>
      <c r="U22" s="21"/>
      <c r="V22" s="26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11173</v>
      </c>
    </row>
    <row r="23" customFormat="false" ht="15" hidden="false" customHeight="false" outlineLevel="0" collapsed="false">
      <c r="B23" s="24" t="s">
        <v>1292</v>
      </c>
      <c r="C23" s="24" t="s">
        <v>1293</v>
      </c>
      <c r="D23" s="25"/>
      <c r="E23" s="26"/>
      <c r="F23" s="26"/>
      <c r="G23" s="21"/>
      <c r="H23" s="41" t="n">
        <f aca="false">H22+D23-G23</f>
        <v>0</v>
      </c>
      <c r="I23" s="25"/>
      <c r="J23" s="21" t="n">
        <v>10000</v>
      </c>
      <c r="K23" s="6"/>
      <c r="L23" s="6"/>
      <c r="M23" s="6"/>
      <c r="N23" s="6"/>
      <c r="O23" s="6"/>
      <c r="P23" s="6"/>
      <c r="Q23" s="6"/>
      <c r="R23" s="6"/>
      <c r="S23" s="6"/>
      <c r="T23" s="6" t="n">
        <f aca="false">T22+(I23+L23+M23+P23+Q23+R23)-(J23+K23+N23+O23+S23)</f>
        <v>140245.35</v>
      </c>
      <c r="U23" s="21"/>
      <c r="V23" s="26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11173</v>
      </c>
    </row>
    <row r="24" customFormat="false" ht="15" hidden="false" customHeight="false" outlineLevel="0" collapsed="false">
      <c r="B24" s="24" t="s">
        <v>1294</v>
      </c>
      <c r="C24" s="24" t="s">
        <v>944</v>
      </c>
      <c r="D24" s="25"/>
      <c r="E24" s="26"/>
      <c r="F24" s="26"/>
      <c r="G24" s="21"/>
      <c r="H24" s="41" t="n">
        <f aca="false">H23+D24-G24</f>
        <v>0</v>
      </c>
      <c r="I24" s="25" t="n">
        <v>0</v>
      </c>
      <c r="J24" s="21"/>
      <c r="K24" s="6"/>
      <c r="L24" s="6"/>
      <c r="M24" s="6" t="n">
        <v>785</v>
      </c>
      <c r="N24" s="6"/>
      <c r="O24" s="6"/>
      <c r="P24" s="6"/>
      <c r="Q24" s="6"/>
      <c r="R24" s="6"/>
      <c r="S24" s="6"/>
      <c r="T24" s="6" t="n">
        <f aca="false">T23+(I24+L24+M24+P24+Q24+R24)-(J24+K24+N24+O24+S24)</f>
        <v>141030.35</v>
      </c>
      <c r="U24" s="21"/>
      <c r="V24" s="26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11173</v>
      </c>
    </row>
    <row r="25" customFormat="false" ht="15" hidden="false" customHeight="false" outlineLevel="0" collapsed="false">
      <c r="B25" s="24" t="s">
        <v>1295</v>
      </c>
      <c r="C25" s="24" t="s">
        <v>1200</v>
      </c>
      <c r="D25" s="25"/>
      <c r="E25" s="26"/>
      <c r="F25" s="26"/>
      <c r="G25" s="21"/>
      <c r="H25" s="41" t="n">
        <f aca="false">H24+D25-G25</f>
        <v>0</v>
      </c>
      <c r="I25" s="25"/>
      <c r="J25" s="21" t="n">
        <v>10000</v>
      </c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131030.35</v>
      </c>
      <c r="U25" s="21"/>
      <c r="V25" s="26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11173</v>
      </c>
    </row>
    <row r="26" customFormat="false" ht="15" hidden="false" customHeight="false" outlineLevel="0" collapsed="false">
      <c r="B26" s="24" t="s">
        <v>1296</v>
      </c>
      <c r="C26" s="24" t="s">
        <v>1105</v>
      </c>
      <c r="D26" s="25"/>
      <c r="E26" s="26"/>
      <c r="F26" s="26"/>
      <c r="G26" s="21"/>
      <c r="H26" s="41" t="n">
        <f aca="false">H25+D26-G26</f>
        <v>0</v>
      </c>
      <c r="I26" s="25" t="n">
        <v>250</v>
      </c>
      <c r="J26" s="21"/>
      <c r="K26" s="6"/>
      <c r="L26" s="6"/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131280.35</v>
      </c>
      <c r="U26" s="21"/>
      <c r="V26" s="26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11173</v>
      </c>
    </row>
    <row r="27" customFormat="false" ht="15" hidden="false" customHeight="false" outlineLevel="0" collapsed="false">
      <c r="B27" s="24" t="s">
        <v>1296</v>
      </c>
      <c r="C27" s="24" t="s">
        <v>1297</v>
      </c>
      <c r="D27" s="25"/>
      <c r="E27" s="26"/>
      <c r="F27" s="26"/>
      <c r="G27" s="21"/>
      <c r="H27" s="41" t="n">
        <f aca="false">H26+D27-G27</f>
        <v>0</v>
      </c>
      <c r="I27" s="25" t="n">
        <v>2000</v>
      </c>
      <c r="J27" s="21"/>
      <c r="K27" s="6"/>
      <c r="L27" s="6"/>
      <c r="M27" s="6"/>
      <c r="N27" s="6"/>
      <c r="O27" s="6"/>
      <c r="P27" s="6"/>
      <c r="Q27" s="6"/>
      <c r="R27" s="6"/>
      <c r="S27" s="6"/>
      <c r="T27" s="6" t="n">
        <f aca="false">T26+(I27+L27+M27+P27+Q27+R27)-(J27+K27+N27+O27+S27)</f>
        <v>133280.35</v>
      </c>
      <c r="U27" s="21"/>
      <c r="V27" s="26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11173</v>
      </c>
    </row>
    <row r="28" customFormat="false" ht="15" hidden="false" customHeight="false" outlineLevel="0" collapsed="false">
      <c r="B28" s="24" t="s">
        <v>1298</v>
      </c>
      <c r="C28" s="24" t="s">
        <v>1299</v>
      </c>
      <c r="D28" s="25"/>
      <c r="E28" s="26"/>
      <c r="F28" s="26"/>
      <c r="G28" s="21"/>
      <c r="H28" s="41" t="n">
        <f aca="false">H27+D28-G28</f>
        <v>0</v>
      </c>
      <c r="I28" s="25"/>
      <c r="J28" s="21" t="n">
        <v>10000</v>
      </c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123280.35</v>
      </c>
      <c r="U28" s="21"/>
      <c r="V28" s="26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11173</v>
      </c>
    </row>
    <row r="29" customFormat="false" ht="15" hidden="false" customHeight="false" outlineLevel="0" collapsed="false">
      <c r="B29" s="24" t="s">
        <v>1300</v>
      </c>
      <c r="C29" s="24" t="s">
        <v>994</v>
      </c>
      <c r="D29" s="25"/>
      <c r="E29" s="26"/>
      <c r="F29" s="26"/>
      <c r="G29" s="21"/>
      <c r="H29" s="41" t="n">
        <f aca="false">H28+D29-G29</f>
        <v>0</v>
      </c>
      <c r="I29" s="25"/>
      <c r="J29" s="21" t="n">
        <v>25000</v>
      </c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98280.35</v>
      </c>
      <c r="U29" s="21"/>
      <c r="V29" s="26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11173</v>
      </c>
    </row>
    <row r="30" customFormat="false" ht="15" hidden="false" customHeight="false" outlineLevel="0" collapsed="false">
      <c r="B30" s="24" t="s">
        <v>1301</v>
      </c>
      <c r="C30" s="24" t="s">
        <v>1302</v>
      </c>
      <c r="D30" s="25"/>
      <c r="E30" s="26"/>
      <c r="F30" s="26"/>
      <c r="G30" s="21"/>
      <c r="H30" s="41" t="n">
        <f aca="false">H29+D30-G30</f>
        <v>0</v>
      </c>
      <c r="I30" s="25"/>
      <c r="J30" s="21" t="n">
        <v>10000</v>
      </c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88280.35</v>
      </c>
      <c r="U30" s="25"/>
      <c r="V30" s="21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11173</v>
      </c>
    </row>
    <row r="31" customFormat="false" ht="15" hidden="false" customHeight="false" outlineLevel="0" collapsed="false">
      <c r="B31" s="24" t="s">
        <v>1303</v>
      </c>
      <c r="C31" s="24" t="s">
        <v>1129</v>
      </c>
      <c r="D31" s="25"/>
      <c r="E31" s="26"/>
      <c r="F31" s="26"/>
      <c r="G31" s="21"/>
      <c r="H31" s="41" t="n">
        <f aca="false">H30+D31-G31</f>
        <v>0</v>
      </c>
      <c r="I31" s="25"/>
      <c r="J31" s="21" t="n">
        <v>25000</v>
      </c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63280.35</v>
      </c>
      <c r="U31" s="25"/>
      <c r="V31" s="21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11173</v>
      </c>
    </row>
    <row r="32" customFormat="false" ht="15" hidden="false" customHeight="false" outlineLevel="0" collapsed="false">
      <c r="B32" s="24" t="s">
        <v>1304</v>
      </c>
      <c r="C32" s="24" t="s">
        <v>1045</v>
      </c>
      <c r="D32" s="25" t="n">
        <v>3000</v>
      </c>
      <c r="E32" s="26"/>
      <c r="F32" s="26"/>
      <c r="G32" s="21"/>
      <c r="H32" s="41" t="n">
        <f aca="false">H31+D32-G32</f>
        <v>3000</v>
      </c>
      <c r="I32" s="25"/>
      <c r="J32" s="21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63280.35</v>
      </c>
      <c r="U32" s="25"/>
      <c r="V32" s="21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11173</v>
      </c>
    </row>
    <row r="33" customFormat="false" ht="15" hidden="false" customHeight="false" outlineLevel="0" collapsed="false">
      <c r="B33" s="24" t="s">
        <v>1304</v>
      </c>
      <c r="C33" s="24" t="s">
        <v>1305</v>
      </c>
      <c r="D33" s="25"/>
      <c r="E33" s="26"/>
      <c r="F33" s="26"/>
      <c r="G33" s="21" t="n">
        <v>1000</v>
      </c>
      <c r="H33" s="41" t="n">
        <f aca="false">H32+D33-G33</f>
        <v>2000</v>
      </c>
      <c r="I33" s="25"/>
      <c r="J33" s="21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63280.35</v>
      </c>
      <c r="U33" s="25"/>
      <c r="V33" s="21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11173</v>
      </c>
    </row>
    <row r="34" customFormat="false" ht="15" hidden="false" customHeight="false" outlineLevel="0" collapsed="false">
      <c r="B34" s="24" t="s">
        <v>1304</v>
      </c>
      <c r="C34" s="24" t="s">
        <v>146</v>
      </c>
      <c r="D34" s="25"/>
      <c r="E34" s="26"/>
      <c r="F34" s="26"/>
      <c r="G34" s="21" t="n">
        <v>1000</v>
      </c>
      <c r="H34" s="41" t="n">
        <f aca="false">H33+D34-G34</f>
        <v>1000</v>
      </c>
      <c r="I34" s="25"/>
      <c r="J34" s="21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63280.35</v>
      </c>
      <c r="U34" s="25"/>
      <c r="V34" s="21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11173</v>
      </c>
    </row>
    <row r="35" customFormat="false" ht="15" hidden="false" customHeight="false" outlineLevel="0" collapsed="false">
      <c r="B35" s="24" t="s">
        <v>1304</v>
      </c>
      <c r="C35" s="24" t="s">
        <v>1306</v>
      </c>
      <c r="D35" s="25"/>
      <c r="E35" s="26"/>
      <c r="F35" s="26"/>
      <c r="G35" s="21" t="n">
        <v>1000</v>
      </c>
      <c r="H35" s="41" t="n">
        <f aca="false">H34+D35-G35</f>
        <v>0</v>
      </c>
      <c r="I35" s="25"/>
      <c r="J35" s="21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63280.35</v>
      </c>
      <c r="U35" s="25"/>
      <c r="V35" s="21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11173</v>
      </c>
    </row>
    <row r="36" customFormat="false" ht="15" hidden="false" customHeight="false" outlineLevel="0" collapsed="false">
      <c r="B36" s="24" t="s">
        <v>1307</v>
      </c>
      <c r="C36" s="24" t="s">
        <v>1009</v>
      </c>
      <c r="D36" s="25"/>
      <c r="E36" s="26"/>
      <c r="F36" s="26"/>
      <c r="G36" s="21"/>
      <c r="H36" s="41" t="n">
        <f aca="false">H35+D36-G36</f>
        <v>0</v>
      </c>
      <c r="I36" s="25"/>
      <c r="J36" s="21" t="n">
        <v>1000</v>
      </c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62280.35</v>
      </c>
      <c r="U36" s="21"/>
      <c r="V36" s="26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11173</v>
      </c>
    </row>
    <row r="37" customFormat="false" ht="15" hidden="false" customHeight="false" outlineLevel="0" collapsed="false">
      <c r="B37" s="24" t="s">
        <v>1307</v>
      </c>
      <c r="C37" s="24" t="s">
        <v>1141</v>
      </c>
      <c r="D37" s="25"/>
      <c r="E37" s="26"/>
      <c r="F37" s="26"/>
      <c r="G37" s="21"/>
      <c r="H37" s="41" t="n">
        <f aca="false">H36+D37-G37</f>
        <v>0</v>
      </c>
      <c r="I37" s="25"/>
      <c r="J37" s="21" t="n">
        <v>1000</v>
      </c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61280.35</v>
      </c>
      <c r="U37" s="21"/>
      <c r="V37" s="26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11173</v>
      </c>
    </row>
    <row r="38" customFormat="false" ht="15" hidden="false" customHeight="false" outlineLevel="0" collapsed="false">
      <c r="B38" s="24" t="s">
        <v>1308</v>
      </c>
      <c r="C38" s="24" t="s">
        <v>1309</v>
      </c>
      <c r="D38" s="25"/>
      <c r="E38" s="26"/>
      <c r="F38" s="26"/>
      <c r="G38" s="21"/>
      <c r="H38" s="41" t="n">
        <f aca="false">H37+D38-G38</f>
        <v>0</v>
      </c>
      <c r="I38" s="25"/>
      <c r="J38" s="21" t="n">
        <v>1150</v>
      </c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60130.35</v>
      </c>
      <c r="U38" s="21"/>
      <c r="V38" s="26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11173</v>
      </c>
    </row>
    <row r="39" customFormat="false" ht="15" hidden="false" customHeight="false" outlineLevel="0" collapsed="false">
      <c r="B39" s="24" t="s">
        <v>1308</v>
      </c>
      <c r="C39" s="24" t="s">
        <v>1310</v>
      </c>
      <c r="D39" s="25"/>
      <c r="E39" s="26"/>
      <c r="F39" s="26"/>
      <c r="G39" s="21"/>
      <c r="H39" s="41" t="n">
        <f aca="false">H38+D39-G39</f>
        <v>0</v>
      </c>
      <c r="I39" s="25"/>
      <c r="J39" s="21" t="n">
        <v>1150</v>
      </c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58980.35</v>
      </c>
      <c r="U39" s="21"/>
      <c r="V39" s="26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11173</v>
      </c>
    </row>
    <row r="40" customFormat="false" ht="15" hidden="false" customHeight="false" outlineLevel="0" collapsed="false">
      <c r="B40" s="24" t="s">
        <v>1311</v>
      </c>
      <c r="C40" s="24" t="s">
        <v>1055</v>
      </c>
      <c r="D40" s="25"/>
      <c r="E40" s="26"/>
      <c r="F40" s="26"/>
      <c r="G40" s="21"/>
      <c r="H40" s="41" t="n">
        <f aca="false">H39+D40-G40</f>
        <v>0</v>
      </c>
      <c r="I40" s="25"/>
      <c r="J40" s="21" t="n">
        <v>2000</v>
      </c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56980.35</v>
      </c>
      <c r="U40" s="21"/>
      <c r="V40" s="26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11173</v>
      </c>
    </row>
    <row r="41" customFormat="false" ht="15" hidden="false" customHeight="false" outlineLevel="0" collapsed="false">
      <c r="B41" s="24" t="s">
        <v>1311</v>
      </c>
      <c r="C41" s="24" t="s">
        <v>1055</v>
      </c>
      <c r="D41" s="25"/>
      <c r="E41" s="26"/>
      <c r="F41" s="26"/>
      <c r="G41" s="21"/>
      <c r="H41" s="41" t="n">
        <f aca="false">H40+D41-G41</f>
        <v>0</v>
      </c>
      <c r="I41" s="25"/>
      <c r="J41" s="21" t="n">
        <v>2000</v>
      </c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54980.35</v>
      </c>
      <c r="U41" s="21"/>
      <c r="V41" s="26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11173</v>
      </c>
    </row>
    <row r="42" customFormat="false" ht="15" hidden="false" customHeight="false" outlineLevel="0" collapsed="false">
      <c r="B42" s="24" t="s">
        <v>1312</v>
      </c>
      <c r="C42" s="24" t="s">
        <v>944</v>
      </c>
      <c r="D42" s="25"/>
      <c r="E42" s="26"/>
      <c r="F42" s="26"/>
      <c r="G42" s="21"/>
      <c r="H42" s="41" t="n">
        <f aca="false">H41+D42-G42</f>
        <v>0</v>
      </c>
      <c r="I42" s="25" t="n">
        <v>0</v>
      </c>
      <c r="J42" s="21"/>
      <c r="K42" s="6"/>
      <c r="L42" s="6"/>
      <c r="M42" s="6" t="n">
        <v>8359</v>
      </c>
      <c r="N42" s="6"/>
      <c r="O42" s="6"/>
      <c r="P42" s="6"/>
      <c r="Q42" s="6"/>
      <c r="R42" s="6"/>
      <c r="S42" s="6"/>
      <c r="T42" s="6" t="n">
        <f aca="false">T41+(I42+L42+M42+P42+Q42+R42)-(J42+K42+N42+O42+S42)</f>
        <v>63339.35</v>
      </c>
      <c r="U42" s="21"/>
      <c r="V42" s="26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11173</v>
      </c>
    </row>
    <row r="43" customFormat="false" ht="15" hidden="false" customHeight="false" outlineLevel="0" collapsed="false">
      <c r="B43" s="24" t="s">
        <v>1312</v>
      </c>
      <c r="C43" s="24" t="s">
        <v>944</v>
      </c>
      <c r="D43" s="25"/>
      <c r="E43" s="26"/>
      <c r="F43" s="26"/>
      <c r="G43" s="21"/>
      <c r="H43" s="41" t="n">
        <f aca="false">H42+D43-G43</f>
        <v>0</v>
      </c>
      <c r="I43" s="25" t="n">
        <v>0</v>
      </c>
      <c r="J43" s="21"/>
      <c r="K43" s="6"/>
      <c r="L43" s="6"/>
      <c r="M43" s="6" t="n">
        <v>10652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73991.35</v>
      </c>
      <c r="U43" s="21"/>
      <c r="V43" s="26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11173</v>
      </c>
    </row>
    <row r="44" customFormat="false" ht="15" hidden="false" customHeight="false" outlineLevel="0" collapsed="false">
      <c r="B44" s="24" t="s">
        <v>1312</v>
      </c>
      <c r="C44" s="24" t="s">
        <v>944</v>
      </c>
      <c r="D44" s="25"/>
      <c r="E44" s="26"/>
      <c r="F44" s="26"/>
      <c r="G44" s="21"/>
      <c r="H44" s="41" t="n">
        <f aca="false">H43+D44-G44</f>
        <v>0</v>
      </c>
      <c r="I44" s="25" t="n">
        <v>0</v>
      </c>
      <c r="J44" s="21"/>
      <c r="K44" s="6"/>
      <c r="L44" s="6"/>
      <c r="M44" s="6" t="n">
        <v>1032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75023.35</v>
      </c>
      <c r="U44" s="21"/>
      <c r="V44" s="26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11173</v>
      </c>
    </row>
    <row r="45" customFormat="false" ht="15" hidden="false" customHeight="false" outlineLevel="0" collapsed="false">
      <c r="B45" s="24" t="s">
        <v>1312</v>
      </c>
      <c r="C45" s="24" t="s">
        <v>944</v>
      </c>
      <c r="D45" s="25"/>
      <c r="E45" s="26"/>
      <c r="F45" s="26"/>
      <c r="G45" s="21"/>
      <c r="H45" s="41" t="n">
        <f aca="false">H44+D45-G45</f>
        <v>0</v>
      </c>
      <c r="I45" s="25" t="n">
        <v>0</v>
      </c>
      <c r="J45" s="21"/>
      <c r="K45" s="6"/>
      <c r="L45" s="6"/>
      <c r="M45" s="6" t="n">
        <v>704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75727.35</v>
      </c>
      <c r="U45" s="21"/>
      <c r="V45" s="26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11173</v>
      </c>
    </row>
    <row r="46" customFormat="false" ht="15" hidden="false" customHeight="false" outlineLevel="0" collapsed="false">
      <c r="B46" s="24" t="s">
        <v>1313</v>
      </c>
      <c r="C46" s="24" t="s">
        <v>944</v>
      </c>
      <c r="D46" s="25"/>
      <c r="E46" s="26"/>
      <c r="F46" s="26"/>
      <c r="G46" s="21"/>
      <c r="H46" s="41" t="n">
        <f aca="false">H45+D46-G46</f>
        <v>0</v>
      </c>
      <c r="I46" s="25"/>
      <c r="J46" s="21"/>
      <c r="K46" s="6"/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75727.35</v>
      </c>
      <c r="U46" s="21" t="n">
        <v>0</v>
      </c>
      <c r="V46" s="26"/>
      <c r="W46" s="6"/>
      <c r="X46" s="6"/>
      <c r="Y46" s="6" t="n">
        <v>5384</v>
      </c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16557</v>
      </c>
    </row>
    <row r="47" customFormat="false" ht="15" hidden="false" customHeight="false" outlineLevel="0" collapsed="false">
      <c r="B47" s="24" t="s">
        <v>1313</v>
      </c>
      <c r="C47" s="24" t="s">
        <v>449</v>
      </c>
      <c r="D47" s="25" t="n">
        <v>35000</v>
      </c>
      <c r="E47" s="26"/>
      <c r="F47" s="26"/>
      <c r="G47" s="21" t="n">
        <v>35000</v>
      </c>
      <c r="H47" s="41" t="n">
        <f aca="false">H46+D47-G47</f>
        <v>0</v>
      </c>
      <c r="I47" s="25"/>
      <c r="J47" s="21"/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75727.35</v>
      </c>
      <c r="U47" s="21" t="n">
        <v>0</v>
      </c>
      <c r="V47" s="26"/>
      <c r="W47" s="6"/>
      <c r="X47" s="6"/>
      <c r="Y47" s="6"/>
      <c r="Z47" s="6"/>
      <c r="AA47" s="6"/>
      <c r="AB47" s="6" t="n">
        <v>35000</v>
      </c>
      <c r="AC47" s="6"/>
      <c r="AD47" s="6"/>
      <c r="AE47" s="6"/>
      <c r="AF47" s="6" t="n">
        <f aca="false">AF46+(U47+X47+Y47+AB47+AC47+AD47)-(V47+W47+Z47+AA47+AE47)</f>
        <v>51557</v>
      </c>
    </row>
    <row r="48" customFormat="false" ht="15" hidden="false" customHeight="false" outlineLevel="0" collapsed="false">
      <c r="B48" s="24" t="s">
        <v>1313</v>
      </c>
      <c r="C48" s="24" t="s">
        <v>1314</v>
      </c>
      <c r="D48" s="25" t="n">
        <v>25000</v>
      </c>
      <c r="E48" s="26"/>
      <c r="F48" s="26"/>
      <c r="G48" s="21" t="n">
        <v>25000</v>
      </c>
      <c r="H48" s="41" t="n">
        <f aca="false">H47+D48-G48</f>
        <v>0</v>
      </c>
      <c r="I48" s="25"/>
      <c r="J48" s="21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75727.35</v>
      </c>
      <c r="U48" s="21" t="n">
        <v>0</v>
      </c>
      <c r="V48" s="26"/>
      <c r="W48" s="6"/>
      <c r="X48" s="6"/>
      <c r="Y48" s="6"/>
      <c r="Z48" s="6"/>
      <c r="AA48" s="6"/>
      <c r="AB48" s="6" t="n">
        <v>25000</v>
      </c>
      <c r="AC48" s="6"/>
      <c r="AD48" s="6"/>
      <c r="AE48" s="6"/>
      <c r="AF48" s="6" t="n">
        <f aca="false">AF47+(U48+X48+Y48+AB48+AC48+AD48)-(V48+W48+Z48+AA48+AE48)</f>
        <v>76557</v>
      </c>
    </row>
    <row r="49" customFormat="false" ht="15" hidden="false" customHeight="false" outlineLevel="0" collapsed="false">
      <c r="B49" s="24" t="s">
        <v>1313</v>
      </c>
      <c r="C49" s="24" t="s">
        <v>1315</v>
      </c>
      <c r="D49" s="25" t="n">
        <v>25000</v>
      </c>
      <c r="E49" s="26"/>
      <c r="F49" s="26"/>
      <c r="G49" s="21" t="n">
        <v>25000</v>
      </c>
      <c r="H49" s="41" t="n">
        <f aca="false">H48+D49-G49</f>
        <v>0</v>
      </c>
      <c r="I49" s="25"/>
      <c r="J49" s="21"/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75727.35</v>
      </c>
      <c r="U49" s="21" t="n">
        <v>0</v>
      </c>
      <c r="V49" s="26"/>
      <c r="W49" s="6"/>
      <c r="X49" s="6"/>
      <c r="Y49" s="6"/>
      <c r="Z49" s="6"/>
      <c r="AA49" s="6"/>
      <c r="AB49" s="6" t="n">
        <v>25000</v>
      </c>
      <c r="AC49" s="6"/>
      <c r="AD49" s="6"/>
      <c r="AE49" s="6"/>
      <c r="AF49" s="6" t="n">
        <f aca="false">AF48+(U49+X49+Y49+AB49+AC49+AD49)-(V49+W49+Z49+AA49+AE49)</f>
        <v>101557</v>
      </c>
    </row>
    <row r="50" customFormat="false" ht="15" hidden="false" customHeight="false" outlineLevel="0" collapsed="false">
      <c r="B50" s="24" t="s">
        <v>1313</v>
      </c>
      <c r="C50" s="24" t="s">
        <v>1045</v>
      </c>
      <c r="D50" s="25" t="n">
        <v>50000</v>
      </c>
      <c r="E50" s="26"/>
      <c r="F50" s="26"/>
      <c r="G50" s="21" t="n">
        <v>50000</v>
      </c>
      <c r="H50" s="41" t="n">
        <f aca="false">H49+D50-G50</f>
        <v>0</v>
      </c>
      <c r="I50" s="25"/>
      <c r="J50" s="21"/>
      <c r="K50" s="6"/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75727.35</v>
      </c>
      <c r="U50" s="21" t="n">
        <v>0</v>
      </c>
      <c r="V50" s="26"/>
      <c r="W50" s="6"/>
      <c r="X50" s="6"/>
      <c r="Y50" s="6"/>
      <c r="Z50" s="6"/>
      <c r="AA50" s="6"/>
      <c r="AB50" s="6" t="n">
        <v>50000</v>
      </c>
      <c r="AC50" s="6"/>
      <c r="AD50" s="6"/>
      <c r="AE50" s="6"/>
      <c r="AF50" s="6" t="n">
        <f aca="false">AF49+(U50+X50+Y50+AB50+AC50+AD50)-(V50+W50+Z50+AA50+AE50)</f>
        <v>151557</v>
      </c>
    </row>
    <row r="51" customFormat="false" ht="15" hidden="false" customHeight="false" outlineLevel="0" collapsed="false">
      <c r="B51" s="24" t="s">
        <v>1313</v>
      </c>
      <c r="C51" s="24" t="s">
        <v>240</v>
      </c>
      <c r="D51" s="25" t="n">
        <v>25000</v>
      </c>
      <c r="E51" s="26"/>
      <c r="F51" s="26"/>
      <c r="G51" s="21" t="n">
        <v>25000</v>
      </c>
      <c r="H51" s="41" t="n">
        <f aca="false">H50+D51-G51</f>
        <v>0</v>
      </c>
      <c r="I51" s="25"/>
      <c r="J51" s="21"/>
      <c r="K51" s="6"/>
      <c r="L51" s="6"/>
      <c r="M51" s="6"/>
      <c r="N51" s="6"/>
      <c r="O51" s="6"/>
      <c r="P51" s="6"/>
      <c r="Q51" s="6"/>
      <c r="R51" s="6"/>
      <c r="S51" s="6"/>
      <c r="T51" s="6" t="n">
        <f aca="false">T50+(I51+L51+M51+P51+Q51+R51)-(J51+K51+N51+O51+S51)</f>
        <v>75727.35</v>
      </c>
      <c r="U51" s="21" t="n">
        <v>0</v>
      </c>
      <c r="V51" s="26"/>
      <c r="W51" s="6"/>
      <c r="X51" s="6"/>
      <c r="Y51" s="6"/>
      <c r="Z51" s="6"/>
      <c r="AA51" s="6"/>
      <c r="AB51" s="6" t="n">
        <v>25000</v>
      </c>
      <c r="AC51" s="6"/>
      <c r="AD51" s="6"/>
      <c r="AE51" s="6"/>
      <c r="AF51" s="6" t="n">
        <f aca="false">AF50+(U51+X51+Y51+AB51+AC51+AD51)-(V51+W51+Z51+AA51+AE51)</f>
        <v>176557</v>
      </c>
    </row>
    <row r="52" customFormat="false" ht="15" hidden="false" customHeight="false" outlineLevel="0" collapsed="false">
      <c r="B52" s="24" t="s">
        <v>1313</v>
      </c>
      <c r="C52" s="24" t="s">
        <v>1316</v>
      </c>
      <c r="D52" s="25" t="n">
        <v>40000</v>
      </c>
      <c r="E52" s="26"/>
      <c r="F52" s="26"/>
      <c r="G52" s="21" t="n">
        <v>40000</v>
      </c>
      <c r="H52" s="41" t="n">
        <f aca="false">H51+D52-G52</f>
        <v>0</v>
      </c>
      <c r="I52" s="25"/>
      <c r="J52" s="21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75727.35</v>
      </c>
      <c r="U52" s="21" t="n">
        <v>0</v>
      </c>
      <c r="V52" s="26"/>
      <c r="W52" s="6"/>
      <c r="X52" s="6"/>
      <c r="Y52" s="6"/>
      <c r="Z52" s="6"/>
      <c r="AA52" s="6"/>
      <c r="AB52" s="6" t="n">
        <v>40000</v>
      </c>
      <c r="AC52" s="6"/>
      <c r="AD52" s="6"/>
      <c r="AE52" s="6"/>
      <c r="AF52" s="6" t="n">
        <f aca="false">AF51+(U52+X52+Y52+AB52+AC52+AD52)-(V52+W52+Z52+AA52+AE52)</f>
        <v>216557</v>
      </c>
    </row>
    <row r="53" customFormat="false" ht="15" hidden="false" customHeight="false" outlineLevel="0" collapsed="false">
      <c r="B53" s="24" t="s">
        <v>1317</v>
      </c>
      <c r="C53" s="24" t="s">
        <v>1318</v>
      </c>
      <c r="D53" s="25"/>
      <c r="E53" s="26"/>
      <c r="F53" s="26"/>
      <c r="G53" s="21"/>
      <c r="H53" s="41" t="n">
        <f aca="false">H52+D53-G53</f>
        <v>0</v>
      </c>
      <c r="I53" s="25"/>
      <c r="J53" s="21" t="n">
        <v>1000</v>
      </c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74727.35</v>
      </c>
      <c r="U53" s="21"/>
      <c r="V53" s="26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216557</v>
      </c>
    </row>
    <row r="54" customFormat="false" ht="15" hidden="false" customHeight="false" outlineLevel="0" collapsed="false">
      <c r="B54" s="24" t="s">
        <v>1317</v>
      </c>
      <c r="C54" s="24" t="s">
        <v>1178</v>
      </c>
      <c r="D54" s="25"/>
      <c r="E54" s="26"/>
      <c r="F54" s="26"/>
      <c r="G54" s="21"/>
      <c r="H54" s="41" t="n">
        <f aca="false">H53+D54-G54</f>
        <v>0</v>
      </c>
      <c r="I54" s="25" t="n">
        <v>0</v>
      </c>
      <c r="J54" s="21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74727.35</v>
      </c>
      <c r="U54" s="21" t="n">
        <v>138</v>
      </c>
      <c r="V54" s="26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216695</v>
      </c>
    </row>
    <row r="55" customFormat="false" ht="15" hidden="false" customHeight="false" outlineLevel="0" collapsed="false">
      <c r="B55" s="24" t="s">
        <v>1317</v>
      </c>
      <c r="C55" s="24" t="s">
        <v>1178</v>
      </c>
      <c r="D55" s="25"/>
      <c r="E55" s="26"/>
      <c r="F55" s="26"/>
      <c r="G55" s="21"/>
      <c r="H55" s="41" t="n">
        <f aca="false">H54+D55-G55</f>
        <v>0</v>
      </c>
      <c r="I55" s="25" t="n">
        <v>0</v>
      </c>
      <c r="J55" s="21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74727.35</v>
      </c>
      <c r="U55" s="21" t="n">
        <v>5</v>
      </c>
      <c r="V55" s="26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216700</v>
      </c>
    </row>
    <row r="56" customFormat="false" ht="15" hidden="false" customHeight="false" outlineLevel="0" collapsed="false">
      <c r="B56" s="24" t="s">
        <v>1317</v>
      </c>
      <c r="C56" s="24" t="s">
        <v>1178</v>
      </c>
      <c r="D56" s="25"/>
      <c r="E56" s="26"/>
      <c r="F56" s="26"/>
      <c r="G56" s="21"/>
      <c r="H56" s="41" t="n">
        <f aca="false">H55+D56-G56</f>
        <v>0</v>
      </c>
      <c r="I56" s="25" t="n">
        <v>0</v>
      </c>
      <c r="J56" s="21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74727.35</v>
      </c>
      <c r="U56" s="21" t="n">
        <v>617</v>
      </c>
      <c r="V56" s="26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217317</v>
      </c>
    </row>
    <row r="57" customFormat="false" ht="15" hidden="false" customHeight="false" outlineLevel="0" collapsed="false">
      <c r="B57" s="24" t="s">
        <v>1317</v>
      </c>
      <c r="C57" s="24" t="s">
        <v>1178</v>
      </c>
      <c r="D57" s="25"/>
      <c r="E57" s="26"/>
      <c r="F57" s="26"/>
      <c r="G57" s="21"/>
      <c r="H57" s="41" t="n">
        <f aca="false">H56+D57-G57</f>
        <v>0</v>
      </c>
      <c r="I57" s="25" t="n">
        <v>0</v>
      </c>
      <c r="J57" s="21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74727.35</v>
      </c>
      <c r="U57" s="21" t="n">
        <v>19</v>
      </c>
      <c r="V57" s="26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217336</v>
      </c>
    </row>
    <row r="58" customFormat="false" ht="15" hidden="false" customHeight="false" outlineLevel="0" collapsed="false">
      <c r="B58" s="24" t="s">
        <v>1319</v>
      </c>
      <c r="C58" s="24" t="s">
        <v>1105</v>
      </c>
      <c r="D58" s="25"/>
      <c r="E58" s="26"/>
      <c r="F58" s="26"/>
      <c r="G58" s="21"/>
      <c r="H58" s="41" t="n">
        <f aca="false">H57+D58-G58</f>
        <v>0</v>
      </c>
      <c r="I58" s="25" t="n">
        <v>250</v>
      </c>
      <c r="J58" s="21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74977.35</v>
      </c>
      <c r="U58" s="21"/>
      <c r="V58" s="26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217336</v>
      </c>
    </row>
    <row r="59" customFormat="false" ht="15" hidden="false" customHeight="false" outlineLevel="0" collapsed="false">
      <c r="B59" s="24" t="s">
        <v>1319</v>
      </c>
      <c r="C59" s="24" t="s">
        <v>1320</v>
      </c>
      <c r="D59" s="25"/>
      <c r="E59" s="26"/>
      <c r="F59" s="26"/>
      <c r="G59" s="21"/>
      <c r="H59" s="41" t="n">
        <f aca="false">H58+D59-G59</f>
        <v>0</v>
      </c>
      <c r="I59" s="25"/>
      <c r="J59" s="21" t="n">
        <v>10000</v>
      </c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64977.35</v>
      </c>
      <c r="U59" s="21"/>
      <c r="V59" s="26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217336</v>
      </c>
    </row>
    <row r="60" customFormat="false" ht="15" hidden="false" customHeight="false" outlineLevel="0" collapsed="false">
      <c r="B60" s="24" t="s">
        <v>1321</v>
      </c>
      <c r="C60" s="24" t="s">
        <v>75</v>
      </c>
      <c r="D60" s="25"/>
      <c r="E60" s="26"/>
      <c r="F60" s="26"/>
      <c r="G60" s="21"/>
      <c r="H60" s="41" t="n">
        <f aca="false">H59+D60-G60</f>
        <v>0</v>
      </c>
      <c r="I60" s="25"/>
      <c r="J60" s="21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64977.35</v>
      </c>
      <c r="U60" s="21"/>
      <c r="V60" s="26" t="n">
        <v>0</v>
      </c>
      <c r="W60" s="6"/>
      <c r="X60" s="6"/>
      <c r="Y60" s="6"/>
      <c r="Z60" s="6"/>
      <c r="AA60" s="6"/>
      <c r="AB60" s="6"/>
      <c r="AC60" s="6"/>
      <c r="AD60" s="6"/>
      <c r="AE60" s="6" t="n">
        <v>216250</v>
      </c>
      <c r="AF60" s="6" t="n">
        <f aca="false">AF59+(U60+X60+Y60+AB60+AC60+AD60)-(V60+W60+Z60+AA60+AE60)</f>
        <v>1086</v>
      </c>
    </row>
    <row r="61" customFormat="false" ht="15" hidden="false" customHeight="false" outlineLevel="0" collapsed="false">
      <c r="B61" s="24" t="s">
        <v>1322</v>
      </c>
      <c r="C61" s="24" t="s">
        <v>1178</v>
      </c>
      <c r="D61" s="25"/>
      <c r="E61" s="26"/>
      <c r="F61" s="26"/>
      <c r="G61" s="21"/>
      <c r="H61" s="41" t="n">
        <f aca="false">H60+D61-G61</f>
        <v>0</v>
      </c>
      <c r="I61" s="25" t="n">
        <v>2563</v>
      </c>
      <c r="J61" s="21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67540.35</v>
      </c>
      <c r="U61" s="21"/>
      <c r="V61" s="26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1086</v>
      </c>
    </row>
    <row r="62" customFormat="false" ht="15" hidden="false" customHeight="false" outlineLevel="0" collapsed="false">
      <c r="B62" s="24" t="s">
        <v>1323</v>
      </c>
      <c r="C62" s="24" t="s">
        <v>1144</v>
      </c>
      <c r="D62" s="25"/>
      <c r="E62" s="26"/>
      <c r="F62" s="26"/>
      <c r="G62" s="21"/>
      <c r="H62" s="41" t="n">
        <f aca="false">H61+D62-G62</f>
        <v>0</v>
      </c>
      <c r="I62" s="25" t="n">
        <v>0</v>
      </c>
      <c r="J62" s="21" t="n">
        <v>12000</v>
      </c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55540.35</v>
      </c>
      <c r="U62" s="21"/>
      <c r="V62" s="26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1086</v>
      </c>
    </row>
    <row r="63" customFormat="false" ht="15" hidden="false" customHeight="false" outlineLevel="0" collapsed="false">
      <c r="B63" s="24" t="s">
        <v>1323</v>
      </c>
      <c r="C63" s="24" t="s">
        <v>179</v>
      </c>
      <c r="D63" s="25"/>
      <c r="E63" s="26"/>
      <c r="F63" s="26"/>
      <c r="G63" s="21"/>
      <c r="H63" s="41" t="n">
        <f aca="false">H62+D63-G63</f>
        <v>0</v>
      </c>
      <c r="I63" s="25"/>
      <c r="J63" s="21" t="n">
        <v>0</v>
      </c>
      <c r="K63" s="6" t="n">
        <v>125</v>
      </c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55415.35</v>
      </c>
      <c r="U63" s="21"/>
      <c r="V63" s="26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1086</v>
      </c>
    </row>
    <row r="64" customFormat="false" ht="15" hidden="false" customHeight="false" outlineLevel="0" collapsed="false">
      <c r="B64" s="24" t="s">
        <v>1323</v>
      </c>
      <c r="C64" s="24" t="s">
        <v>1324</v>
      </c>
      <c r="D64" s="25"/>
      <c r="E64" s="26"/>
      <c r="F64" s="26"/>
      <c r="G64" s="21"/>
      <c r="H64" s="41" t="n">
        <f aca="false">H63+D64-G64</f>
        <v>0</v>
      </c>
      <c r="I64" s="25"/>
      <c r="J64" s="21" t="n">
        <v>5000</v>
      </c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50415.35</v>
      </c>
      <c r="U64" s="21"/>
      <c r="V64" s="2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1086</v>
      </c>
    </row>
    <row r="65" customFormat="false" ht="15" hidden="false" customHeight="false" outlineLevel="0" collapsed="false">
      <c r="B65" s="24" t="s">
        <v>1323</v>
      </c>
      <c r="C65" s="24" t="s">
        <v>1315</v>
      </c>
      <c r="D65" s="25" t="n">
        <v>500</v>
      </c>
      <c r="E65" s="26"/>
      <c r="F65" s="26"/>
      <c r="G65" s="21"/>
      <c r="H65" s="41" t="n">
        <f aca="false">H64+D65-G65</f>
        <v>500</v>
      </c>
      <c r="I65" s="25"/>
      <c r="J65" s="21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50415.35</v>
      </c>
      <c r="U65" s="25"/>
      <c r="V65" s="21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1086</v>
      </c>
    </row>
    <row r="66" customFormat="false" ht="15" hidden="false" customHeight="false" outlineLevel="0" collapsed="false">
      <c r="B66" s="24" t="s">
        <v>1323</v>
      </c>
      <c r="C66" s="24" t="s">
        <v>1325</v>
      </c>
      <c r="D66" s="25"/>
      <c r="E66" s="26"/>
      <c r="F66" s="26"/>
      <c r="G66" s="21" t="n">
        <v>500</v>
      </c>
      <c r="H66" s="41" t="n">
        <f aca="false">H65+D66-G66</f>
        <v>0</v>
      </c>
      <c r="I66" s="25"/>
      <c r="J66" s="21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50415.35</v>
      </c>
      <c r="U66" s="25"/>
      <c r="V66" s="21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1086</v>
      </c>
    </row>
    <row r="67" customFormat="false" ht="15" hidden="false" customHeight="false" outlineLevel="0" collapsed="false">
      <c r="B67" s="24" t="s">
        <v>1326</v>
      </c>
      <c r="C67" s="24" t="s">
        <v>1111</v>
      </c>
      <c r="D67" s="25"/>
      <c r="E67" s="26"/>
      <c r="F67" s="26"/>
      <c r="G67" s="21"/>
      <c r="H67" s="41" t="n">
        <f aca="false">H66+D67-G67</f>
        <v>0</v>
      </c>
      <c r="I67" s="25" t="n">
        <v>250</v>
      </c>
      <c r="J67" s="21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50665.35</v>
      </c>
      <c r="U67" s="25"/>
      <c r="V67" s="21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1086</v>
      </c>
    </row>
    <row r="68" customFormat="false" ht="15" hidden="false" customHeight="false" outlineLevel="0" collapsed="false">
      <c r="B68" s="24" t="s">
        <v>1326</v>
      </c>
      <c r="C68" s="24" t="s">
        <v>1111</v>
      </c>
      <c r="D68" s="25"/>
      <c r="E68" s="26"/>
      <c r="F68" s="26"/>
      <c r="G68" s="21"/>
      <c r="H68" s="41" t="n">
        <f aca="false">H67+D68-G68</f>
        <v>0</v>
      </c>
      <c r="I68" s="25" t="n">
        <v>250</v>
      </c>
      <c r="J68" s="21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50915.35</v>
      </c>
      <c r="U68" s="25"/>
      <c r="V68" s="21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1086</v>
      </c>
    </row>
    <row r="69" customFormat="false" ht="15" hidden="false" customHeight="false" outlineLevel="0" collapsed="false">
      <c r="B69" s="24" t="s">
        <v>1326</v>
      </c>
      <c r="C69" s="24" t="s">
        <v>1145</v>
      </c>
      <c r="D69" s="25"/>
      <c r="E69" s="26"/>
      <c r="F69" s="26"/>
      <c r="G69" s="21"/>
      <c r="H69" s="41" t="n">
        <f aca="false">H68+D69-G69</f>
        <v>0</v>
      </c>
      <c r="I69" s="25"/>
      <c r="J69" s="21" t="n">
        <v>17000</v>
      </c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33915.35</v>
      </c>
      <c r="U69" s="25"/>
      <c r="V69" s="21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1086</v>
      </c>
    </row>
    <row r="70" customFormat="false" ht="15" hidden="false" customHeight="false" outlineLevel="0" collapsed="false">
      <c r="B70" s="24" t="s">
        <v>1326</v>
      </c>
      <c r="C70" s="24" t="s">
        <v>179</v>
      </c>
      <c r="D70" s="25"/>
      <c r="E70" s="26"/>
      <c r="F70" s="26"/>
      <c r="G70" s="21"/>
      <c r="H70" s="41" t="n">
        <f aca="false">H69+D70-G70</f>
        <v>0</v>
      </c>
      <c r="I70" s="25"/>
      <c r="J70" s="21" t="n">
        <v>0</v>
      </c>
      <c r="K70" s="6" t="n">
        <v>125</v>
      </c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33790.35</v>
      </c>
      <c r="U70" s="25"/>
      <c r="V70" s="21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1086</v>
      </c>
    </row>
    <row r="71" customFormat="false" ht="15" hidden="false" customHeight="false" outlineLevel="0" collapsed="false">
      <c r="B71" s="24" t="s">
        <v>1327</v>
      </c>
      <c r="C71" s="24" t="s">
        <v>1065</v>
      </c>
      <c r="D71" s="25"/>
      <c r="E71" s="26"/>
      <c r="F71" s="26"/>
      <c r="G71" s="21"/>
      <c r="H71" s="41" t="n">
        <f aca="false">H70+D71-G71</f>
        <v>0</v>
      </c>
      <c r="I71" s="25"/>
      <c r="J71" s="21" t="n">
        <v>1000</v>
      </c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32790.35</v>
      </c>
      <c r="U71" s="25"/>
      <c r="V71" s="21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1086</v>
      </c>
    </row>
    <row r="72" customFormat="false" ht="15" hidden="false" customHeight="false" outlineLevel="0" collapsed="false">
      <c r="B72" s="24" t="s">
        <v>1328</v>
      </c>
      <c r="C72" s="24" t="s">
        <v>944</v>
      </c>
      <c r="D72" s="25"/>
      <c r="E72" s="26"/>
      <c r="F72" s="26"/>
      <c r="G72" s="21"/>
      <c r="H72" s="41" t="n">
        <f aca="false">H71+D72-G72</f>
        <v>0</v>
      </c>
      <c r="I72" s="25"/>
      <c r="J72" s="21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32790.35</v>
      </c>
      <c r="U72" s="25" t="n">
        <v>0</v>
      </c>
      <c r="V72" s="21"/>
      <c r="W72" s="6"/>
      <c r="X72" s="6"/>
      <c r="Y72" s="6" t="n">
        <v>7125</v>
      </c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8211</v>
      </c>
    </row>
    <row r="73" customFormat="false" ht="15" hidden="false" customHeight="false" outlineLevel="0" collapsed="false">
      <c r="B73" s="24" t="s">
        <v>1329</v>
      </c>
      <c r="C73" s="24" t="s">
        <v>1330</v>
      </c>
      <c r="D73" s="25"/>
      <c r="E73" s="26"/>
      <c r="F73" s="26"/>
      <c r="G73" s="21"/>
      <c r="H73" s="41" t="n">
        <f aca="false">H72+D73-G73</f>
        <v>0</v>
      </c>
      <c r="I73" s="25"/>
      <c r="J73" s="21" t="n">
        <v>4000</v>
      </c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28790.35</v>
      </c>
      <c r="U73" s="25"/>
      <c r="V73" s="21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8211</v>
      </c>
    </row>
    <row r="74" customFormat="false" ht="15" hidden="false" customHeight="false" outlineLevel="0" collapsed="false">
      <c r="B74" s="24" t="s">
        <v>1329</v>
      </c>
      <c r="C74" s="24" t="s">
        <v>179</v>
      </c>
      <c r="D74" s="25"/>
      <c r="E74" s="26"/>
      <c r="F74" s="26"/>
      <c r="G74" s="21"/>
      <c r="H74" s="41" t="n">
        <f aca="false">H73+D74-G74</f>
        <v>0</v>
      </c>
      <c r="I74" s="25"/>
      <c r="J74" s="21" t="n">
        <v>0</v>
      </c>
      <c r="K74" s="6" t="n">
        <v>100</v>
      </c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28690.35</v>
      </c>
      <c r="U74" s="25"/>
      <c r="V74" s="21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8211</v>
      </c>
    </row>
    <row r="75" customFormat="false" ht="15" hidden="false" customHeight="false" outlineLevel="0" collapsed="false">
      <c r="B75" s="24" t="s">
        <v>1331</v>
      </c>
      <c r="C75" s="24" t="s">
        <v>944</v>
      </c>
      <c r="D75" s="25"/>
      <c r="E75" s="26"/>
      <c r="F75" s="26"/>
      <c r="G75" s="21"/>
      <c r="H75" s="41" t="n">
        <f aca="false">H74+D75-G75</f>
        <v>0</v>
      </c>
      <c r="I75" s="25" t="n">
        <v>0</v>
      </c>
      <c r="J75" s="21" t="n">
        <v>0</v>
      </c>
      <c r="K75" s="6"/>
      <c r="L75" s="6"/>
      <c r="M75" s="6" t="n">
        <v>785</v>
      </c>
      <c r="N75" s="6"/>
      <c r="O75" s="6"/>
      <c r="P75" s="6"/>
      <c r="Q75" s="6"/>
      <c r="R75" s="6"/>
      <c r="S75" s="6"/>
      <c r="T75" s="6" t="n">
        <f aca="false">T74+(I75+L75+M75+P75+Q75+R75)-(J75+K75+N75+O75+S75)</f>
        <v>29475.35</v>
      </c>
      <c r="U75" s="25"/>
      <c r="V75" s="21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8211</v>
      </c>
    </row>
    <row r="76" customFormat="false" ht="15" hidden="false" customHeight="false" outlineLevel="0" collapsed="false">
      <c r="B76" s="24" t="s">
        <v>1331</v>
      </c>
      <c r="C76" s="24" t="s">
        <v>34</v>
      </c>
      <c r="D76" s="25"/>
      <c r="E76" s="26"/>
      <c r="F76" s="26"/>
      <c r="G76" s="21"/>
      <c r="H76" s="41" t="n">
        <f aca="false">H75+D76-G76</f>
        <v>0</v>
      </c>
      <c r="I76" s="25"/>
      <c r="J76" s="21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29475.35</v>
      </c>
      <c r="U76" s="25" t="n">
        <v>0</v>
      </c>
      <c r="V76" s="21"/>
      <c r="W76" s="6"/>
      <c r="X76" s="6" t="n">
        <v>271</v>
      </c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8482</v>
      </c>
    </row>
    <row r="77" customFormat="false" ht="15" hidden="false" customHeight="false" outlineLevel="0" collapsed="false">
      <c r="B77" s="24" t="s">
        <v>1332</v>
      </c>
      <c r="C77" s="24" t="s">
        <v>944</v>
      </c>
      <c r="D77" s="25"/>
      <c r="E77" s="26"/>
      <c r="F77" s="26"/>
      <c r="G77" s="21"/>
      <c r="H77" s="41" t="n">
        <f aca="false">H76+D77-G77</f>
        <v>0</v>
      </c>
      <c r="I77" s="25" t="n">
        <v>0</v>
      </c>
      <c r="J77" s="21" t="n">
        <v>0</v>
      </c>
      <c r="K77" s="6"/>
      <c r="L77" s="6"/>
      <c r="M77" s="6" t="n">
        <v>639</v>
      </c>
      <c r="N77" s="6"/>
      <c r="O77" s="6"/>
      <c r="P77" s="6"/>
      <c r="Q77" s="6"/>
      <c r="R77" s="6"/>
      <c r="S77" s="6"/>
      <c r="T77" s="6" t="n">
        <f aca="false">T76+(I77+L77+M77+P77+Q77+R77)-(J77+K77+N77+O77+S77)</f>
        <v>30114.35</v>
      </c>
      <c r="U77" s="25"/>
      <c r="V77" s="21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8482</v>
      </c>
    </row>
    <row r="78" customFormat="false" ht="15" hidden="false" customHeight="false" outlineLevel="0" collapsed="false">
      <c r="B78" s="24" t="s">
        <v>1332</v>
      </c>
      <c r="C78" s="24" t="s">
        <v>295</v>
      </c>
      <c r="D78" s="25" t="n">
        <v>180</v>
      </c>
      <c r="E78" s="26"/>
      <c r="F78" s="26"/>
      <c r="G78" s="21"/>
      <c r="H78" s="41" t="n">
        <f aca="false">H77+D78-G78</f>
        <v>180</v>
      </c>
      <c r="I78" s="25"/>
      <c r="J78" s="21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30114.35</v>
      </c>
      <c r="U78" s="25"/>
      <c r="V78" s="21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8482</v>
      </c>
    </row>
    <row r="79" customFormat="false" ht="15" hidden="false" customHeight="false" outlineLevel="0" collapsed="false">
      <c r="B79" s="24" t="s">
        <v>1332</v>
      </c>
      <c r="C79" s="24" t="s">
        <v>1333</v>
      </c>
      <c r="D79" s="25"/>
      <c r="E79" s="26"/>
      <c r="F79" s="26"/>
      <c r="G79" s="21" t="n">
        <v>180</v>
      </c>
      <c r="H79" s="41" t="n">
        <f aca="false">H78+D79-G79</f>
        <v>0</v>
      </c>
      <c r="I79" s="25"/>
      <c r="J79" s="21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30114.35</v>
      </c>
      <c r="U79" s="25"/>
      <c r="V79" s="21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8482</v>
      </c>
    </row>
    <row r="80" customFormat="false" ht="15" hidden="false" customHeight="false" outlineLevel="0" collapsed="false">
      <c r="B80" s="24" t="s">
        <v>1334</v>
      </c>
      <c r="C80" s="24" t="s">
        <v>1105</v>
      </c>
      <c r="D80" s="25"/>
      <c r="E80" s="26"/>
      <c r="F80" s="26"/>
      <c r="G80" s="21"/>
      <c r="H80" s="41" t="n">
        <f aca="false">H79+D80-G80</f>
        <v>0</v>
      </c>
      <c r="I80" s="25" t="n">
        <v>250</v>
      </c>
      <c r="J80" s="21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30364.35</v>
      </c>
      <c r="U80" s="25"/>
      <c r="V80" s="21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8482</v>
      </c>
    </row>
    <row r="81" customFormat="false" ht="15" hidden="false" customHeight="false" outlineLevel="0" collapsed="false">
      <c r="B81" s="24" t="s">
        <v>1334</v>
      </c>
      <c r="C81" s="24" t="s">
        <v>1111</v>
      </c>
      <c r="D81" s="25"/>
      <c r="E81" s="26"/>
      <c r="F81" s="26"/>
      <c r="G81" s="21"/>
      <c r="H81" s="41" t="n">
        <f aca="false">H80+D81-G81</f>
        <v>0</v>
      </c>
      <c r="I81" s="25" t="n">
        <v>250</v>
      </c>
      <c r="J81" s="21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30614.35</v>
      </c>
      <c r="U81" s="25"/>
      <c r="V81" s="21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8482</v>
      </c>
    </row>
    <row r="82" customFormat="false" ht="15" hidden="false" customHeight="false" outlineLevel="0" collapsed="false">
      <c r="B82" s="24" t="s">
        <v>1335</v>
      </c>
      <c r="C82" s="24" t="s">
        <v>1241</v>
      </c>
      <c r="D82" s="25"/>
      <c r="E82" s="26"/>
      <c r="F82" s="26"/>
      <c r="G82" s="21"/>
      <c r="H82" s="41" t="n">
        <f aca="false">H81+D82-G82</f>
        <v>0</v>
      </c>
      <c r="I82" s="25"/>
      <c r="J82" s="21" t="n">
        <v>0</v>
      </c>
      <c r="K82" s="6"/>
      <c r="L82" s="6"/>
      <c r="M82" s="6"/>
      <c r="N82" s="6"/>
      <c r="O82" s="6"/>
      <c r="P82" s="6"/>
      <c r="Q82" s="6"/>
      <c r="R82" s="6"/>
      <c r="S82" s="6" t="n">
        <v>27500</v>
      </c>
      <c r="T82" s="6" t="n">
        <f aca="false">T81+(I82+L82+M82+P82+Q82+R82)-(J82+K82+N82+O82+S82)</f>
        <v>3114.35000000001</v>
      </c>
      <c r="U82" s="25"/>
      <c r="V82" s="21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8482</v>
      </c>
    </row>
    <row r="83" customFormat="false" ht="15" hidden="false" customHeight="false" outlineLevel="0" collapsed="false">
      <c r="B83" s="24" t="s">
        <v>1336</v>
      </c>
      <c r="C83" s="24" t="s">
        <v>944</v>
      </c>
      <c r="D83" s="25"/>
      <c r="E83" s="26"/>
      <c r="F83" s="26"/>
      <c r="G83" s="21"/>
      <c r="H83" s="41" t="n">
        <f aca="false">H82+D83-G83</f>
        <v>0</v>
      </c>
      <c r="I83" s="25" t="n">
        <v>0</v>
      </c>
      <c r="J83" s="21"/>
      <c r="K83" s="6"/>
      <c r="L83" s="6"/>
      <c r="M83" s="6" t="n">
        <v>785</v>
      </c>
      <c r="N83" s="6"/>
      <c r="O83" s="6"/>
      <c r="P83" s="6"/>
      <c r="Q83" s="6"/>
      <c r="R83" s="6"/>
      <c r="S83" s="6"/>
      <c r="T83" s="6" t="n">
        <f aca="false">T82+(I83+L83+M83+P83+Q83+R83)-(J83+K83+N83+O83+S83)</f>
        <v>3899.35000000001</v>
      </c>
      <c r="U83" s="25"/>
      <c r="V83" s="21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8482</v>
      </c>
    </row>
    <row r="84" customFormat="false" ht="15" hidden="false" customHeight="false" outlineLevel="0" collapsed="false">
      <c r="B84" s="24" t="s">
        <v>1337</v>
      </c>
      <c r="C84" s="24" t="s">
        <v>1105</v>
      </c>
      <c r="D84" s="25"/>
      <c r="E84" s="26"/>
      <c r="F84" s="26"/>
      <c r="G84" s="21"/>
      <c r="H84" s="41" t="n">
        <f aca="false">H83+D84-G84</f>
        <v>0</v>
      </c>
      <c r="I84" s="25" t="n">
        <v>250</v>
      </c>
      <c r="J84" s="21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4149.35000000001</v>
      </c>
      <c r="U84" s="25"/>
      <c r="V84" s="21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8482</v>
      </c>
    </row>
    <row r="85" customFormat="false" ht="15" hidden="false" customHeight="false" outlineLevel="0" collapsed="false">
      <c r="B85" s="24" t="s">
        <v>1337</v>
      </c>
      <c r="C85" s="24" t="s">
        <v>1111</v>
      </c>
      <c r="D85" s="25"/>
      <c r="E85" s="26"/>
      <c r="F85" s="26"/>
      <c r="G85" s="21"/>
      <c r="H85" s="41" t="n">
        <f aca="false">H84+D85-G85</f>
        <v>0</v>
      </c>
      <c r="I85" s="25" t="n">
        <v>250</v>
      </c>
      <c r="J85" s="21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4399.35000000001</v>
      </c>
      <c r="U85" s="25"/>
      <c r="V85" s="21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8482</v>
      </c>
    </row>
    <row r="86" customFormat="false" ht="15" hidden="false" customHeight="false" outlineLevel="0" collapsed="false">
      <c r="B86" s="24" t="s">
        <v>1338</v>
      </c>
      <c r="C86" s="24" t="s">
        <v>944</v>
      </c>
      <c r="D86" s="25"/>
      <c r="E86" s="26"/>
      <c r="F86" s="26"/>
      <c r="G86" s="21"/>
      <c r="H86" s="41" t="n">
        <f aca="false">H85+D86-G86</f>
        <v>0</v>
      </c>
      <c r="I86" s="25" t="n">
        <v>0</v>
      </c>
      <c r="J86" s="21"/>
      <c r="K86" s="6"/>
      <c r="L86" s="6"/>
      <c r="M86" s="6" t="n">
        <v>9495</v>
      </c>
      <c r="N86" s="6"/>
      <c r="O86" s="6"/>
      <c r="P86" s="6"/>
      <c r="Q86" s="6"/>
      <c r="R86" s="6"/>
      <c r="S86" s="6"/>
      <c r="T86" s="6" t="n">
        <f aca="false">T85+(I86+L86+M86+P86+Q86+R86)-(J86+K86+N86+O86+S86)</f>
        <v>13894.35</v>
      </c>
      <c r="U86" s="21"/>
      <c r="V86" s="2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8482</v>
      </c>
    </row>
    <row r="87" customFormat="false" ht="15" hidden="false" customHeight="false" outlineLevel="0" collapsed="false">
      <c r="B87" s="24" t="s">
        <v>1338</v>
      </c>
      <c r="C87" s="24" t="s">
        <v>944</v>
      </c>
      <c r="D87" s="25"/>
      <c r="E87" s="26"/>
      <c r="F87" s="26"/>
      <c r="G87" s="21"/>
      <c r="H87" s="41" t="n">
        <f aca="false">H86+D87-G87</f>
        <v>0</v>
      </c>
      <c r="I87" s="25" t="n">
        <v>0</v>
      </c>
      <c r="J87" s="21"/>
      <c r="K87" s="6"/>
      <c r="L87" s="6"/>
      <c r="M87" s="6" t="n">
        <v>11870</v>
      </c>
      <c r="N87" s="6"/>
      <c r="O87" s="6"/>
      <c r="P87" s="6"/>
      <c r="Q87" s="6"/>
      <c r="R87" s="6"/>
      <c r="S87" s="6"/>
      <c r="T87" s="6" t="n">
        <f aca="false">T86+(I87+L87+M87+P87+Q87+R87)-(J87+K87+N87+O87+S87)</f>
        <v>25764.35</v>
      </c>
      <c r="U87" s="21"/>
      <c r="V87" s="2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8482</v>
      </c>
    </row>
    <row r="88" customFormat="false" ht="15" hidden="false" customHeight="false" outlineLevel="0" collapsed="false">
      <c r="B88" s="24" t="s">
        <v>1338</v>
      </c>
      <c r="C88" s="24" t="s">
        <v>944</v>
      </c>
      <c r="D88" s="25"/>
      <c r="E88" s="26"/>
      <c r="F88" s="26"/>
      <c r="G88" s="21"/>
      <c r="H88" s="41" t="n">
        <f aca="false">H87+D88-G88</f>
        <v>0</v>
      </c>
      <c r="I88" s="25" t="n">
        <v>0</v>
      </c>
      <c r="J88" s="21"/>
      <c r="K88" s="6"/>
      <c r="L88" s="6"/>
      <c r="M88" s="6" t="n">
        <v>1150</v>
      </c>
      <c r="N88" s="6"/>
      <c r="O88" s="6"/>
      <c r="P88" s="6"/>
      <c r="Q88" s="6"/>
      <c r="R88" s="6"/>
      <c r="S88" s="6"/>
      <c r="T88" s="6" t="n">
        <f aca="false">T87+(I88+L88+M88+P88+Q88+R88)-(J88+K88+N88+O88+S88)</f>
        <v>26914.35</v>
      </c>
      <c r="U88" s="21"/>
      <c r="V88" s="26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8482</v>
      </c>
    </row>
    <row r="89" customFormat="false" ht="15" hidden="false" customHeight="false" outlineLevel="0" collapsed="false">
      <c r="B89" s="24" t="s">
        <v>1338</v>
      </c>
      <c r="C89" s="24" t="s">
        <v>114</v>
      </c>
      <c r="D89" s="25"/>
      <c r="E89" s="26"/>
      <c r="F89" s="26"/>
      <c r="G89" s="21"/>
      <c r="H89" s="41" t="n">
        <f aca="false">H88+D89-G89</f>
        <v>0</v>
      </c>
      <c r="I89" s="25" t="n">
        <v>0</v>
      </c>
      <c r="J89" s="21"/>
      <c r="K89" s="6"/>
      <c r="L89" s="6" t="n">
        <v>182</v>
      </c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27096.35</v>
      </c>
      <c r="U89" s="21"/>
      <c r="V89" s="2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8482</v>
      </c>
    </row>
    <row r="90" customFormat="false" ht="15" hidden="false" customHeight="false" outlineLevel="0" collapsed="false">
      <c r="B90" s="24" t="s">
        <v>1338</v>
      </c>
      <c r="C90" s="24" t="s">
        <v>944</v>
      </c>
      <c r="D90" s="25"/>
      <c r="E90" s="26"/>
      <c r="F90" s="26"/>
      <c r="G90" s="21"/>
      <c r="H90" s="41" t="n">
        <f aca="false">H89+D90-G90</f>
        <v>0</v>
      </c>
      <c r="I90" s="25" t="n">
        <v>0</v>
      </c>
      <c r="J90" s="21"/>
      <c r="K90" s="6"/>
      <c r="L90" s="6"/>
      <c r="M90" s="6" t="n">
        <v>785</v>
      </c>
      <c r="N90" s="6"/>
      <c r="O90" s="6"/>
      <c r="P90" s="6"/>
      <c r="Q90" s="6"/>
      <c r="R90" s="6"/>
      <c r="S90" s="6"/>
      <c r="T90" s="6" t="n">
        <f aca="false">T89+(I90+L90+M90+P90+Q90+R90)-(J90+K90+N90+O90+S90)</f>
        <v>27881.35</v>
      </c>
      <c r="U90" s="21"/>
      <c r="V90" s="26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8482</v>
      </c>
    </row>
    <row r="91" customFormat="false" ht="15" hidden="false" customHeight="false" outlineLevel="0" collapsed="false">
      <c r="B91" s="24" t="s">
        <v>1339</v>
      </c>
      <c r="C91" s="24" t="s">
        <v>944</v>
      </c>
      <c r="D91" s="25"/>
      <c r="E91" s="26"/>
      <c r="F91" s="26"/>
      <c r="G91" s="21"/>
      <c r="H91" s="41" t="n">
        <f aca="false">H90+D91-G91</f>
        <v>0</v>
      </c>
      <c r="I91" s="25"/>
      <c r="J91" s="21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27881.35</v>
      </c>
      <c r="U91" s="21" t="n">
        <v>0</v>
      </c>
      <c r="V91" s="26"/>
      <c r="W91" s="6"/>
      <c r="X91" s="6"/>
      <c r="Y91" s="6" t="n">
        <v>6163</v>
      </c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14645</v>
      </c>
    </row>
    <row r="92" customFormat="false" ht="15" hidden="false" customHeight="false" outlineLevel="0" collapsed="false">
      <c r="B92" s="24" t="s">
        <v>1340</v>
      </c>
      <c r="C92" s="24" t="s">
        <v>944</v>
      </c>
      <c r="D92" s="25"/>
      <c r="E92" s="26"/>
      <c r="F92" s="26"/>
      <c r="G92" s="21"/>
      <c r="H92" s="41" t="n">
        <f aca="false">H91+D92-G92</f>
        <v>0</v>
      </c>
      <c r="I92" s="25"/>
      <c r="J92" s="21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27881.35</v>
      </c>
      <c r="U92" s="21" t="n">
        <v>0</v>
      </c>
      <c r="V92" s="26"/>
      <c r="W92" s="6"/>
      <c r="X92" s="6"/>
      <c r="Y92" s="6" t="n">
        <v>4190</v>
      </c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18835</v>
      </c>
    </row>
    <row r="93" customFormat="false" ht="15" hidden="false" customHeight="false" outlineLevel="0" collapsed="false">
      <c r="B93" s="24" t="s">
        <v>1341</v>
      </c>
      <c r="C93" s="24" t="s">
        <v>944</v>
      </c>
      <c r="D93" s="25"/>
      <c r="E93" s="26"/>
      <c r="F93" s="26"/>
      <c r="G93" s="21"/>
      <c r="H93" s="41" t="n">
        <f aca="false">H92+D93-G93</f>
        <v>0</v>
      </c>
      <c r="I93" s="25"/>
      <c r="J93" s="21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27881.35</v>
      </c>
      <c r="U93" s="21" t="n">
        <v>0</v>
      </c>
      <c r="V93" s="26"/>
      <c r="W93" s="6"/>
      <c r="X93" s="6"/>
      <c r="Y93" s="6" t="n">
        <v>7125</v>
      </c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25960</v>
      </c>
    </row>
    <row r="94" customFormat="false" ht="15" hidden="false" customHeight="false" outlineLevel="0" collapsed="false">
      <c r="B94" s="24" t="s">
        <v>1342</v>
      </c>
      <c r="C94" s="24" t="s">
        <v>944</v>
      </c>
      <c r="D94" s="25"/>
      <c r="E94" s="26"/>
      <c r="F94" s="26"/>
      <c r="G94" s="21"/>
      <c r="H94" s="41" t="n">
        <f aca="false">H93+D94-G94</f>
        <v>0</v>
      </c>
      <c r="I94" s="25" t="n">
        <v>0</v>
      </c>
      <c r="J94" s="21"/>
      <c r="K94" s="6"/>
      <c r="L94" s="6"/>
      <c r="M94" s="6" t="n">
        <v>785</v>
      </c>
      <c r="N94" s="6"/>
      <c r="O94" s="6"/>
      <c r="P94" s="6"/>
      <c r="Q94" s="6"/>
      <c r="R94" s="6"/>
      <c r="S94" s="6"/>
      <c r="T94" s="6" t="n">
        <f aca="false">T93+(I94+L94+M94+P94+Q94+R94)-(J94+K94+N94+O94+S94)</f>
        <v>28666.35</v>
      </c>
      <c r="U94" s="21"/>
      <c r="V94" s="2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25960</v>
      </c>
    </row>
    <row r="95" customFormat="false" ht="15" hidden="false" customHeight="false" outlineLevel="0" collapsed="false">
      <c r="B95" s="24" t="s">
        <v>1343</v>
      </c>
      <c r="C95" s="24" t="s">
        <v>1105</v>
      </c>
      <c r="D95" s="25"/>
      <c r="E95" s="26"/>
      <c r="F95" s="26"/>
      <c r="G95" s="21"/>
      <c r="H95" s="41" t="n">
        <f aca="false">H94+D95-G95</f>
        <v>0</v>
      </c>
      <c r="I95" s="25" t="n">
        <v>250</v>
      </c>
      <c r="J95" s="21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28916.35</v>
      </c>
      <c r="U95" s="21"/>
      <c r="V95" s="2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25960</v>
      </c>
    </row>
    <row r="96" customFormat="false" ht="15" hidden="false" customHeight="false" outlineLevel="0" collapsed="false">
      <c r="B96" s="24" t="s">
        <v>1343</v>
      </c>
      <c r="C96" s="24" t="s">
        <v>1105</v>
      </c>
      <c r="D96" s="25"/>
      <c r="E96" s="26"/>
      <c r="F96" s="26"/>
      <c r="G96" s="21"/>
      <c r="H96" s="41" t="n">
        <f aca="false">H95+D96-G96</f>
        <v>0</v>
      </c>
      <c r="I96" s="25" t="n">
        <v>250</v>
      </c>
      <c r="J96" s="21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29166.35</v>
      </c>
      <c r="U96" s="21"/>
      <c r="V96" s="26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25960</v>
      </c>
    </row>
    <row r="97" customFormat="false" ht="15" hidden="false" customHeight="false" outlineLevel="0" collapsed="false">
      <c r="B97" s="24" t="s">
        <v>1343</v>
      </c>
      <c r="C97" s="24" t="s">
        <v>1111</v>
      </c>
      <c r="D97" s="25"/>
      <c r="E97" s="26"/>
      <c r="F97" s="26"/>
      <c r="G97" s="21"/>
      <c r="H97" s="41" t="n">
        <f aca="false">H96+D97-G97</f>
        <v>0</v>
      </c>
      <c r="I97" s="25" t="n">
        <v>250</v>
      </c>
      <c r="J97" s="21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29416.35</v>
      </c>
      <c r="U97" s="21"/>
      <c r="V97" s="26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25960</v>
      </c>
    </row>
    <row r="98" customFormat="false" ht="15" hidden="false" customHeight="false" outlineLevel="0" collapsed="false">
      <c r="B98" s="24" t="s">
        <v>1344</v>
      </c>
      <c r="C98" s="24" t="s">
        <v>1111</v>
      </c>
      <c r="D98" s="25"/>
      <c r="E98" s="26"/>
      <c r="F98" s="26"/>
      <c r="G98" s="21"/>
      <c r="H98" s="41" t="n">
        <f aca="false">H97+D98-G98</f>
        <v>0</v>
      </c>
      <c r="I98" s="25" t="n">
        <v>250</v>
      </c>
      <c r="J98" s="21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29666.35</v>
      </c>
      <c r="U98" s="21"/>
      <c r="V98" s="26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25960</v>
      </c>
    </row>
    <row r="99" customFormat="false" ht="15" hidden="false" customHeight="false" outlineLevel="0" collapsed="false">
      <c r="B99" s="24" t="s">
        <v>1345</v>
      </c>
      <c r="C99" s="24" t="s">
        <v>54</v>
      </c>
      <c r="D99" s="25"/>
      <c r="E99" s="26"/>
      <c r="F99" s="26"/>
      <c r="G99" s="21"/>
      <c r="H99" s="41" t="n">
        <f aca="false">H98+D99-G99</f>
        <v>0</v>
      </c>
      <c r="I99" s="25" t="n">
        <v>0</v>
      </c>
      <c r="J99" s="21"/>
      <c r="K99" s="6"/>
      <c r="L99" s="6"/>
      <c r="M99" s="6"/>
      <c r="N99" s="6"/>
      <c r="O99" s="6"/>
      <c r="P99" s="6"/>
      <c r="Q99" s="6"/>
      <c r="R99" s="6" t="n">
        <v>112000</v>
      </c>
      <c r="S99" s="6"/>
      <c r="T99" s="6" t="n">
        <f aca="false">T98+(I99+L99+M99+P99+Q99+R99)-(J99+K99+N99+O99+S99)</f>
        <v>141666.35</v>
      </c>
      <c r="U99" s="21"/>
      <c r="V99" s="26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25960</v>
      </c>
    </row>
    <row r="100" customFormat="false" ht="15" hidden="false" customHeight="false" outlineLevel="0" collapsed="false">
      <c r="B100" s="24" t="s">
        <v>1345</v>
      </c>
      <c r="C100" s="24" t="s">
        <v>944</v>
      </c>
      <c r="D100" s="25"/>
      <c r="E100" s="26"/>
      <c r="F100" s="26"/>
      <c r="G100" s="21"/>
      <c r="H100" s="41" t="n">
        <f aca="false">H99+D100-G100</f>
        <v>0</v>
      </c>
      <c r="I100" s="25" t="n">
        <v>12812</v>
      </c>
      <c r="J100" s="21"/>
      <c r="K100" s="6"/>
      <c r="L100" s="6"/>
      <c r="M100" s="6" t="n">
        <v>12812</v>
      </c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167290.35</v>
      </c>
      <c r="U100" s="21"/>
      <c r="V100" s="26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25960</v>
      </c>
    </row>
    <row r="101" customFormat="false" ht="15" hidden="false" customHeight="false" outlineLevel="0" collapsed="false">
      <c r="B101" s="24" t="s">
        <v>1345</v>
      </c>
      <c r="C101" s="24" t="s">
        <v>75</v>
      </c>
      <c r="D101" s="25"/>
      <c r="E101" s="26"/>
      <c r="F101" s="26"/>
      <c r="G101" s="21"/>
      <c r="H101" s="41" t="n">
        <f aca="false">H100+D101-G101</f>
        <v>0</v>
      </c>
      <c r="I101" s="25"/>
      <c r="J101" s="21" t="n">
        <v>0</v>
      </c>
      <c r="K101" s="6"/>
      <c r="L101" s="6"/>
      <c r="M101" s="6"/>
      <c r="N101" s="6"/>
      <c r="O101" s="6"/>
      <c r="P101" s="6"/>
      <c r="Q101" s="6"/>
      <c r="R101" s="6"/>
      <c r="S101" s="6" t="n">
        <v>124812</v>
      </c>
      <c r="T101" s="6" t="n">
        <f aca="false">T100+(I101+L101+M101+P101+Q101+R101)-(J101+K101+N101+O101+S101)</f>
        <v>42478.35</v>
      </c>
      <c r="U101" s="21"/>
      <c r="V101" s="26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25960</v>
      </c>
    </row>
    <row r="102" customFormat="false" ht="15" hidden="false" customHeight="false" outlineLevel="0" collapsed="false">
      <c r="B102" s="24" t="s">
        <v>1346</v>
      </c>
      <c r="C102" s="24" t="s">
        <v>944</v>
      </c>
      <c r="D102" s="25"/>
      <c r="E102" s="26"/>
      <c r="F102" s="26"/>
      <c r="G102" s="21"/>
      <c r="H102" s="41" t="n">
        <f aca="false">H101+D102-G102</f>
        <v>0</v>
      </c>
      <c r="I102" s="25" t="n">
        <v>0</v>
      </c>
      <c r="J102" s="21"/>
      <c r="K102" s="6"/>
      <c r="L102" s="6"/>
      <c r="M102" s="6" t="n">
        <v>785</v>
      </c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43263.35</v>
      </c>
      <c r="U102" s="21"/>
      <c r="V102" s="26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25960</v>
      </c>
    </row>
    <row r="103" customFormat="false" ht="15" hidden="false" customHeight="false" outlineLevel="0" collapsed="false">
      <c r="B103" s="24" t="s">
        <v>1347</v>
      </c>
      <c r="C103" s="24" t="s">
        <v>944</v>
      </c>
      <c r="D103" s="25"/>
      <c r="E103" s="26"/>
      <c r="F103" s="26"/>
      <c r="G103" s="21"/>
      <c r="H103" s="41" t="n">
        <f aca="false">H102+D103-G103</f>
        <v>0</v>
      </c>
      <c r="I103" s="25" t="n">
        <v>0</v>
      </c>
      <c r="J103" s="21"/>
      <c r="K103" s="6"/>
      <c r="L103" s="6"/>
      <c r="M103" s="6" t="n">
        <v>9495</v>
      </c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52758.35</v>
      </c>
      <c r="U103" s="21"/>
      <c r="V103" s="26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25960</v>
      </c>
    </row>
    <row r="104" customFormat="false" ht="15" hidden="false" customHeight="false" outlineLevel="0" collapsed="false">
      <c r="B104" s="24" t="s">
        <v>1347</v>
      </c>
      <c r="C104" s="24" t="s">
        <v>944</v>
      </c>
      <c r="D104" s="25"/>
      <c r="E104" s="26"/>
      <c r="F104" s="26"/>
      <c r="G104" s="21"/>
      <c r="H104" s="41" t="n">
        <f aca="false">H103+D104-G104</f>
        <v>0</v>
      </c>
      <c r="I104" s="25" t="n">
        <v>0</v>
      </c>
      <c r="J104" s="21"/>
      <c r="K104" s="6"/>
      <c r="L104" s="6"/>
      <c r="M104" s="6" t="n">
        <v>11870</v>
      </c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64628.35</v>
      </c>
      <c r="U104" s="21"/>
      <c r="V104" s="26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25960</v>
      </c>
    </row>
    <row r="105" customFormat="false" ht="15" hidden="false" customHeight="false" outlineLevel="0" collapsed="false">
      <c r="B105" s="24" t="s">
        <v>1347</v>
      </c>
      <c r="C105" s="24" t="s">
        <v>944</v>
      </c>
      <c r="D105" s="25"/>
      <c r="E105" s="26"/>
      <c r="F105" s="26"/>
      <c r="G105" s="21"/>
      <c r="H105" s="41" t="n">
        <f aca="false">H104+D105-G105</f>
        <v>0</v>
      </c>
      <c r="I105" s="25" t="n">
        <v>0</v>
      </c>
      <c r="J105" s="21"/>
      <c r="K105" s="6"/>
      <c r="L105" s="6"/>
      <c r="M105" s="6" t="n">
        <v>1150</v>
      </c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65778.35</v>
      </c>
      <c r="U105" s="21"/>
      <c r="V105" s="2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25960</v>
      </c>
    </row>
    <row r="106" customFormat="false" ht="15" hidden="false" customHeight="false" outlineLevel="0" collapsed="false">
      <c r="B106" s="24" t="s">
        <v>1347</v>
      </c>
      <c r="C106" s="24" t="s">
        <v>944</v>
      </c>
      <c r="D106" s="25"/>
      <c r="E106" s="26"/>
      <c r="F106" s="26"/>
      <c r="G106" s="21"/>
      <c r="H106" s="41" t="n">
        <f aca="false">H105+D106-G106</f>
        <v>0</v>
      </c>
      <c r="I106" s="25" t="n">
        <v>0</v>
      </c>
      <c r="J106" s="21"/>
      <c r="K106" s="6"/>
      <c r="L106" s="6"/>
      <c r="M106" s="6" t="n">
        <v>498</v>
      </c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66276.35</v>
      </c>
      <c r="U106" s="21"/>
      <c r="V106" s="2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25960</v>
      </c>
    </row>
    <row r="107" customFormat="false" ht="15" hidden="false" customHeight="false" outlineLevel="0" collapsed="false">
      <c r="B107" s="24" t="s">
        <v>1347</v>
      </c>
      <c r="C107" s="24" t="s">
        <v>944</v>
      </c>
      <c r="D107" s="25"/>
      <c r="E107" s="26"/>
      <c r="F107" s="26"/>
      <c r="G107" s="21"/>
      <c r="H107" s="41" t="n">
        <f aca="false">H106+D107-G107</f>
        <v>0</v>
      </c>
      <c r="I107" s="25" t="n">
        <v>0</v>
      </c>
      <c r="J107" s="21"/>
      <c r="K107" s="6"/>
      <c r="L107" s="6"/>
      <c r="M107" s="6" t="n">
        <v>785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67061.35</v>
      </c>
      <c r="U107" s="21"/>
      <c r="V107" s="2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25960</v>
      </c>
    </row>
    <row r="108" customFormat="false" ht="15" hidden="false" customHeight="false" outlineLevel="0" collapsed="false">
      <c r="B108" s="24" t="s">
        <v>1348</v>
      </c>
      <c r="C108" s="24" t="s">
        <v>944</v>
      </c>
      <c r="D108" s="25"/>
      <c r="E108" s="26"/>
      <c r="F108" s="26"/>
      <c r="G108" s="21"/>
      <c r="H108" s="41" t="n">
        <f aca="false">H107+D108-G108</f>
        <v>0</v>
      </c>
      <c r="I108" s="25"/>
      <c r="J108" s="21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67061.35</v>
      </c>
      <c r="U108" s="21" t="n">
        <v>0</v>
      </c>
      <c r="V108" s="26"/>
      <c r="W108" s="6"/>
      <c r="X108" s="6"/>
      <c r="Y108" s="6" t="n">
        <v>6163</v>
      </c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32123</v>
      </c>
    </row>
    <row r="109" customFormat="false" ht="15" hidden="false" customHeight="false" outlineLevel="0" collapsed="false">
      <c r="B109" s="24" t="s">
        <v>1349</v>
      </c>
      <c r="C109" s="24" t="s">
        <v>944</v>
      </c>
      <c r="D109" s="25"/>
      <c r="E109" s="26"/>
      <c r="F109" s="26"/>
      <c r="G109" s="21"/>
      <c r="H109" s="41" t="n">
        <f aca="false">H108+D109-G109</f>
        <v>0</v>
      </c>
      <c r="I109" s="25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67061.35</v>
      </c>
      <c r="U109" s="21" t="n">
        <v>0</v>
      </c>
      <c r="V109" s="26"/>
      <c r="W109" s="6"/>
      <c r="X109" s="6"/>
      <c r="Y109" s="6" t="n">
        <v>4190</v>
      </c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36313</v>
      </c>
    </row>
    <row r="110" customFormat="false" ht="15" hidden="false" customHeight="false" outlineLevel="0" collapsed="false">
      <c r="B110" s="24" t="s">
        <v>1350</v>
      </c>
      <c r="C110" s="24" t="s">
        <v>1105</v>
      </c>
      <c r="D110" s="25"/>
      <c r="E110" s="26"/>
      <c r="F110" s="26"/>
      <c r="G110" s="21"/>
      <c r="H110" s="41" t="n">
        <f aca="false">H109+D110-G110</f>
        <v>0</v>
      </c>
      <c r="I110" s="25" t="n">
        <v>250</v>
      </c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67311.35</v>
      </c>
      <c r="U110" s="21"/>
      <c r="V110" s="26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36313</v>
      </c>
    </row>
    <row r="111" customFormat="false" ht="15" hidden="false" customHeight="false" outlineLevel="0" collapsed="false">
      <c r="B111" s="24" t="s">
        <v>1350</v>
      </c>
      <c r="C111" s="24" t="s">
        <v>1111</v>
      </c>
      <c r="D111" s="25"/>
      <c r="E111" s="26"/>
      <c r="F111" s="26"/>
      <c r="G111" s="21"/>
      <c r="H111" s="41" t="n">
        <f aca="false">H110+D111-G111</f>
        <v>0</v>
      </c>
      <c r="I111" s="25" t="n">
        <v>250</v>
      </c>
      <c r="J111" s="21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67561.35</v>
      </c>
      <c r="U111" s="21"/>
      <c r="V111" s="26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36313</v>
      </c>
    </row>
    <row r="112" customFormat="false" ht="15" hidden="false" customHeight="false" outlineLevel="0" collapsed="false">
      <c r="B112" s="24" t="s">
        <v>1350</v>
      </c>
      <c r="C112" s="24" t="s">
        <v>1105</v>
      </c>
      <c r="D112" s="25"/>
      <c r="E112" s="26"/>
      <c r="F112" s="26"/>
      <c r="G112" s="21"/>
      <c r="H112" s="41" t="n">
        <f aca="false">H111+D112-G112</f>
        <v>0</v>
      </c>
      <c r="I112" s="25" t="n">
        <v>250</v>
      </c>
      <c r="J112" s="21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67811.35</v>
      </c>
      <c r="U112" s="21"/>
      <c r="V112" s="26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36313</v>
      </c>
    </row>
    <row r="113" customFormat="false" ht="15" hidden="false" customHeight="false" outlineLevel="0" collapsed="false">
      <c r="B113" s="24" t="s">
        <v>1351</v>
      </c>
      <c r="C113" s="24" t="s">
        <v>944</v>
      </c>
      <c r="D113" s="25"/>
      <c r="E113" s="26"/>
      <c r="F113" s="26"/>
      <c r="G113" s="21"/>
      <c r="H113" s="41" t="n">
        <f aca="false">H112+D113-G113</f>
        <v>0</v>
      </c>
      <c r="I113" s="25"/>
      <c r="J113" s="21"/>
      <c r="K113" s="6"/>
      <c r="L113" s="6"/>
      <c r="M113" s="6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67811.35</v>
      </c>
      <c r="U113" s="21" t="n">
        <v>0</v>
      </c>
      <c r="V113" s="26"/>
      <c r="W113" s="6"/>
      <c r="X113" s="6"/>
      <c r="Y113" s="6" t="n">
        <v>7125</v>
      </c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43438</v>
      </c>
    </row>
    <row r="114" customFormat="false" ht="15" hidden="false" customHeight="false" outlineLevel="0" collapsed="false">
      <c r="B114" s="24" t="s">
        <v>1352</v>
      </c>
      <c r="C114" s="24" t="s">
        <v>1111</v>
      </c>
      <c r="D114" s="25"/>
      <c r="E114" s="26"/>
      <c r="F114" s="26"/>
      <c r="G114" s="21"/>
      <c r="H114" s="41" t="n">
        <f aca="false">H113+D114-G114</f>
        <v>0</v>
      </c>
      <c r="I114" s="25" t="n">
        <v>250</v>
      </c>
      <c r="J114" s="21"/>
      <c r="K114" s="6"/>
      <c r="L114" s="6"/>
      <c r="M114" s="6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68061.35</v>
      </c>
      <c r="U114" s="21"/>
      <c r="V114" s="26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43438</v>
      </c>
    </row>
    <row r="115" customFormat="false" ht="15" hidden="false" customHeight="false" outlineLevel="0" collapsed="false">
      <c r="B115" s="24" t="s">
        <v>1353</v>
      </c>
      <c r="C115" s="24" t="s">
        <v>114</v>
      </c>
      <c r="D115" s="25"/>
      <c r="E115" s="26"/>
      <c r="F115" s="26"/>
      <c r="G115" s="21"/>
      <c r="H115" s="41" t="n">
        <f aca="false">H114+D115-G115</f>
        <v>0</v>
      </c>
      <c r="I115" s="25"/>
      <c r="J115" s="21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68061.35</v>
      </c>
      <c r="U115" s="21" t="n">
        <v>0</v>
      </c>
      <c r="V115" s="26"/>
      <c r="W115" s="6"/>
      <c r="X115" s="6" t="n">
        <v>362</v>
      </c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43800</v>
      </c>
    </row>
    <row r="116" customFormat="false" ht="15" hidden="false" customHeight="false" outlineLevel="0" collapsed="false">
      <c r="B116" s="24" t="s">
        <v>1354</v>
      </c>
      <c r="C116" s="24" t="s">
        <v>944</v>
      </c>
      <c r="D116" s="25"/>
      <c r="E116" s="26"/>
      <c r="F116" s="26"/>
      <c r="G116" s="21"/>
      <c r="H116" s="41" t="n">
        <f aca="false">H115+D116-G116</f>
        <v>0</v>
      </c>
      <c r="I116" s="25" t="n">
        <v>0</v>
      </c>
      <c r="J116" s="21"/>
      <c r="K116" s="6"/>
      <c r="L116" s="6"/>
      <c r="M116" s="6" t="n">
        <v>785</v>
      </c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68846.35</v>
      </c>
      <c r="U116" s="21"/>
      <c r="V116" s="26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43800</v>
      </c>
    </row>
    <row r="117" customFormat="false" ht="15" hidden="false" customHeight="false" outlineLevel="0" collapsed="false">
      <c r="B117" s="24" t="s">
        <v>1355</v>
      </c>
      <c r="C117" s="24" t="s">
        <v>944</v>
      </c>
      <c r="D117" s="25"/>
      <c r="E117" s="26"/>
      <c r="F117" s="26"/>
      <c r="G117" s="21"/>
      <c r="H117" s="41" t="n">
        <f aca="false">H116+D117-G117</f>
        <v>0</v>
      </c>
      <c r="I117" s="25" t="n">
        <v>0</v>
      </c>
      <c r="J117" s="21"/>
      <c r="K117" s="6"/>
      <c r="L117" s="6"/>
      <c r="M117" s="6" t="n">
        <v>435</v>
      </c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69281.35</v>
      </c>
      <c r="U117" s="21"/>
      <c r="V117" s="26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43800</v>
      </c>
    </row>
    <row r="118" customFormat="false" ht="15" hidden="false" customHeight="false" outlineLevel="0" collapsed="false">
      <c r="B118" s="24" t="s">
        <v>1356</v>
      </c>
      <c r="C118" s="24" t="s">
        <v>944</v>
      </c>
      <c r="D118" s="25"/>
      <c r="E118" s="26"/>
      <c r="F118" s="26"/>
      <c r="G118" s="21"/>
      <c r="H118" s="41" t="n">
        <f aca="false">H117+D118-G118</f>
        <v>0</v>
      </c>
      <c r="I118" s="25" t="n">
        <v>0</v>
      </c>
      <c r="J118" s="21"/>
      <c r="K118" s="6"/>
      <c r="L118" s="6"/>
      <c r="M118" s="6" t="n">
        <v>785</v>
      </c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70066.35</v>
      </c>
      <c r="U118" s="21"/>
      <c r="V118" s="26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43800</v>
      </c>
    </row>
    <row r="119" customFormat="false" ht="15" hidden="false" customHeight="false" outlineLevel="0" collapsed="false">
      <c r="B119" s="24" t="s">
        <v>1357</v>
      </c>
      <c r="C119" s="24" t="s">
        <v>1105</v>
      </c>
      <c r="D119" s="25"/>
      <c r="E119" s="26"/>
      <c r="F119" s="26"/>
      <c r="G119" s="21"/>
      <c r="H119" s="41" t="n">
        <f aca="false">H118+D119-G119</f>
        <v>0</v>
      </c>
      <c r="I119" s="25" t="n">
        <v>250</v>
      </c>
      <c r="J119" s="21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70316.35</v>
      </c>
      <c r="U119" s="21"/>
      <c r="V119" s="26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43800</v>
      </c>
    </row>
    <row r="120" customFormat="false" ht="15" hidden="false" customHeight="false" outlineLevel="0" collapsed="false">
      <c r="B120" s="24" t="s">
        <v>1357</v>
      </c>
      <c r="C120" s="24" t="s">
        <v>1111</v>
      </c>
      <c r="D120" s="25"/>
      <c r="E120" s="26"/>
      <c r="F120" s="26"/>
      <c r="G120" s="21"/>
      <c r="H120" s="41" t="n">
        <f aca="false">H119+D120-G120</f>
        <v>0</v>
      </c>
      <c r="I120" s="25" t="n">
        <v>250</v>
      </c>
      <c r="J120" s="21"/>
      <c r="K120" s="6"/>
      <c r="L120" s="6"/>
      <c r="M120" s="6"/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70566.35</v>
      </c>
      <c r="U120" s="21"/>
      <c r="V120" s="26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43800</v>
      </c>
    </row>
    <row r="121" customFormat="false" ht="15" hidden="false" customHeight="false" outlineLevel="0" collapsed="false">
      <c r="B121" s="24" t="s">
        <v>1357</v>
      </c>
      <c r="C121" s="24" t="s">
        <v>1105</v>
      </c>
      <c r="D121" s="25"/>
      <c r="E121" s="26"/>
      <c r="F121" s="26"/>
      <c r="G121" s="21"/>
      <c r="H121" s="41" t="n">
        <f aca="false">H120+D121-G121</f>
        <v>0</v>
      </c>
      <c r="I121" s="25" t="n">
        <v>250</v>
      </c>
      <c r="J121" s="21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70816.35</v>
      </c>
      <c r="U121" s="21"/>
      <c r="V121" s="26"/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43800</v>
      </c>
    </row>
    <row r="122" customFormat="false" ht="15" hidden="false" customHeight="false" outlineLevel="0" collapsed="false">
      <c r="B122" s="24" t="s">
        <v>1358</v>
      </c>
      <c r="C122" s="24" t="s">
        <v>1111</v>
      </c>
      <c r="D122" s="25"/>
      <c r="E122" s="26"/>
      <c r="F122" s="26"/>
      <c r="G122" s="21"/>
      <c r="H122" s="41" t="n">
        <f aca="false">H121+D122-G122</f>
        <v>0</v>
      </c>
      <c r="I122" s="25" t="n">
        <v>250</v>
      </c>
      <c r="J122" s="21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71066.35</v>
      </c>
      <c r="U122" s="25"/>
      <c r="V122" s="21"/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43800</v>
      </c>
    </row>
    <row r="123" customFormat="false" ht="15" hidden="false" customHeight="false" outlineLevel="0" collapsed="false">
      <c r="B123" s="24" t="s">
        <v>1359</v>
      </c>
      <c r="C123" s="24" t="s">
        <v>944</v>
      </c>
      <c r="D123" s="25"/>
      <c r="E123" s="26"/>
      <c r="F123" s="26"/>
      <c r="G123" s="21"/>
      <c r="H123" s="41" t="n">
        <f aca="false">H122+D123-G123</f>
        <v>0</v>
      </c>
      <c r="I123" s="25" t="n">
        <v>0</v>
      </c>
      <c r="J123" s="21"/>
      <c r="K123" s="6"/>
      <c r="L123" s="6"/>
      <c r="M123" s="6" t="n">
        <v>9495</v>
      </c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80561.35</v>
      </c>
      <c r="U123" s="25"/>
      <c r="V123" s="21"/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43800</v>
      </c>
    </row>
    <row r="124" customFormat="false" ht="15" hidden="false" customHeight="false" outlineLevel="0" collapsed="false">
      <c r="B124" s="24" t="s">
        <v>1359</v>
      </c>
      <c r="C124" s="24" t="s">
        <v>944</v>
      </c>
      <c r="D124" s="25"/>
      <c r="E124" s="26"/>
      <c r="F124" s="26"/>
      <c r="G124" s="21"/>
      <c r="H124" s="41" t="n">
        <f aca="false">H123+D124-G124</f>
        <v>0</v>
      </c>
      <c r="I124" s="25" t="n">
        <v>0</v>
      </c>
      <c r="J124" s="21"/>
      <c r="K124" s="6"/>
      <c r="L124" s="6"/>
      <c r="M124" s="6" t="n">
        <v>11870</v>
      </c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92431.35</v>
      </c>
      <c r="U124" s="25"/>
      <c r="V124" s="21"/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43800</v>
      </c>
    </row>
    <row r="125" customFormat="false" ht="15" hidden="false" customHeight="false" outlineLevel="0" collapsed="false">
      <c r="B125" s="24" t="s">
        <v>1359</v>
      </c>
      <c r="C125" s="24" t="s">
        <v>944</v>
      </c>
      <c r="D125" s="25"/>
      <c r="E125" s="26"/>
      <c r="F125" s="26"/>
      <c r="G125" s="21"/>
      <c r="H125" s="41" t="n">
        <f aca="false">H124+D125-G125</f>
        <v>0</v>
      </c>
      <c r="I125" s="25" t="n">
        <v>0</v>
      </c>
      <c r="J125" s="21"/>
      <c r="K125" s="6"/>
      <c r="L125" s="6"/>
      <c r="M125" s="6" t="n">
        <v>1150</v>
      </c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93581.35</v>
      </c>
      <c r="U125" s="25"/>
      <c r="V125" s="21"/>
      <c r="W125" s="6"/>
      <c r="X125" s="6"/>
      <c r="Y125" s="6"/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43800</v>
      </c>
    </row>
    <row r="126" customFormat="false" ht="15" hidden="false" customHeight="false" outlineLevel="0" collapsed="false">
      <c r="B126" s="24" t="s">
        <v>1359</v>
      </c>
      <c r="C126" s="24" t="s">
        <v>944</v>
      </c>
      <c r="D126" s="25"/>
      <c r="E126" s="26"/>
      <c r="F126" s="26"/>
      <c r="G126" s="21"/>
      <c r="H126" s="41" t="n">
        <f aca="false">H125+D126-G126</f>
        <v>0</v>
      </c>
      <c r="I126" s="25" t="n">
        <v>0</v>
      </c>
      <c r="J126" s="21"/>
      <c r="K126" s="6"/>
      <c r="L126" s="6"/>
      <c r="M126" s="6" t="n">
        <v>498</v>
      </c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94079.35</v>
      </c>
      <c r="U126" s="25"/>
      <c r="V126" s="21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43800</v>
      </c>
    </row>
    <row r="127" customFormat="false" ht="15" hidden="false" customHeight="false" outlineLevel="0" collapsed="false">
      <c r="B127" s="24" t="s">
        <v>1359</v>
      </c>
      <c r="C127" s="24" t="s">
        <v>944</v>
      </c>
      <c r="D127" s="25"/>
      <c r="E127" s="26"/>
      <c r="F127" s="26"/>
      <c r="G127" s="21"/>
      <c r="H127" s="41" t="n">
        <f aca="false">H126+D127-G127</f>
        <v>0</v>
      </c>
      <c r="I127" s="25" t="n">
        <v>0</v>
      </c>
      <c r="J127" s="21"/>
      <c r="K127" s="6"/>
      <c r="L127" s="6"/>
      <c r="M127" s="6" t="n">
        <v>785</v>
      </c>
      <c r="N127" s="6"/>
      <c r="O127" s="6"/>
      <c r="P127" s="6"/>
      <c r="Q127" s="6"/>
      <c r="R127" s="6"/>
      <c r="S127" s="6"/>
      <c r="T127" s="6" t="n">
        <f aca="false">T126+(I127+L127+M127+P127+Q127+R127)-(J127+K127+N127+O127+S127)</f>
        <v>94864.35</v>
      </c>
      <c r="U127" s="18"/>
      <c r="V127" s="40"/>
      <c r="W127" s="6"/>
      <c r="X127" s="6"/>
      <c r="Y127" s="6"/>
      <c r="Z127" s="6"/>
      <c r="AA127" s="6"/>
      <c r="AB127" s="6"/>
      <c r="AC127" s="6"/>
      <c r="AD127" s="6"/>
      <c r="AE127" s="6"/>
      <c r="AF127" s="6" t="n">
        <f aca="false">AF126+(U127+X127+Y127+AB127+AC127+AD127)-(V127+W127+Z127+AA127+AE127)</f>
        <v>43800</v>
      </c>
    </row>
    <row r="128" customFormat="false" ht="15" hidden="false" customHeight="false" outlineLevel="0" collapsed="false">
      <c r="B128" s="38"/>
      <c r="C128" s="38"/>
      <c r="D128" s="9"/>
      <c r="E128" s="9"/>
      <c r="F128" s="9"/>
      <c r="G128" s="9"/>
      <c r="H128" s="9"/>
      <c r="I128" s="39"/>
      <c r="J128" s="18"/>
      <c r="K128" s="6"/>
      <c r="L128" s="6"/>
      <c r="M128" s="6"/>
      <c r="N128" s="6"/>
      <c r="O128" s="6"/>
      <c r="P128" s="6"/>
      <c r="Q128" s="6"/>
      <c r="R128" s="6"/>
      <c r="S128" s="6"/>
      <c r="T128" s="6" t="n">
        <f aca="false">T127+(I128+L128+M128+P128+Q128+R128)-(J128+K128+N128+O128+S128)</f>
        <v>94864.35</v>
      </c>
      <c r="U128" s="18"/>
      <c r="V128" s="40"/>
      <c r="W128" s="6"/>
      <c r="X128" s="6"/>
      <c r="Y128" s="6"/>
      <c r="Z128" s="6"/>
      <c r="AA128" s="6"/>
      <c r="AB128" s="6"/>
      <c r="AC128" s="6"/>
      <c r="AD128" s="6"/>
      <c r="AE128" s="6"/>
      <c r="AF128" s="6" t="n">
        <f aca="false">AF127+(U128+X128+Y128+AB128+AC128+AD128)-(V128+W128+Z128+AA128+AE128)</f>
        <v>43800</v>
      </c>
    </row>
    <row r="129" customFormat="false" ht="15" hidden="false" customHeight="false" outlineLevel="0" collapsed="false">
      <c r="B129" s="38"/>
      <c r="C129" s="38"/>
      <c r="D129" s="9"/>
      <c r="E129" s="9"/>
      <c r="F129" s="9"/>
      <c r="G129" s="9"/>
      <c r="H129" s="9"/>
      <c r="I129" s="39"/>
      <c r="J129" s="18"/>
      <c r="K129" s="6"/>
      <c r="L129" s="6"/>
      <c r="M129" s="6"/>
      <c r="N129" s="6"/>
      <c r="O129" s="6"/>
      <c r="P129" s="6"/>
      <c r="Q129" s="6"/>
      <c r="R129" s="6"/>
      <c r="S129" s="6"/>
      <c r="T129" s="6" t="n">
        <f aca="false">T128+(I129+L129+M129+P129+Q129+R129)-(J129+K129+N129+O129+S129)</f>
        <v>94864.35</v>
      </c>
      <c r="U129" s="18"/>
      <c r="V129" s="40"/>
      <c r="W129" s="6"/>
      <c r="X129" s="6"/>
      <c r="Y129" s="6"/>
      <c r="Z129" s="6"/>
      <c r="AA129" s="6"/>
      <c r="AB129" s="6"/>
      <c r="AC129" s="6"/>
      <c r="AD129" s="6"/>
      <c r="AE129" s="6"/>
      <c r="AF129" s="6" t="n">
        <f aca="false">AF128+(U129+X129+Y129+AB129+AC129+AD129)-(V129+W129+Z129+AA129+AE129)</f>
        <v>43800</v>
      </c>
    </row>
    <row r="130" customFormat="false" ht="15" hidden="false" customHeight="false" outlineLevel="0" collapsed="false">
      <c r="B130" s="9"/>
      <c r="C130" s="9"/>
      <c r="D130" s="9"/>
      <c r="E130" s="9"/>
      <c r="F130" s="9"/>
      <c r="G130" s="9"/>
      <c r="H130" s="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 t="n">
        <f aca="false">T129+(I130+L130+M130+P130+Q130+R130)-(J130+K130+N130+O130+S130)</f>
        <v>94864.35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 t="n">
        <f aca="false">AF129+(U130+X130+Y130+AB130+AC130+AD130)-(V130+W130+Z130+AA130+AE130)</f>
        <v>43800</v>
      </c>
    </row>
    <row r="133" customFormat="false" ht="15" hidden="false" customHeight="false" outlineLevel="0" collapsed="false">
      <c r="S133" s="0" t="s">
        <v>112</v>
      </c>
      <c r="T133" s="32" t="n">
        <v>23721.35</v>
      </c>
      <c r="AE133" s="0" t="s">
        <v>112</v>
      </c>
      <c r="AF133" s="33" t="n">
        <v>37548</v>
      </c>
    </row>
    <row r="134" customFormat="false" ht="15" hidden="false" customHeight="false" outlineLevel="0" collapsed="false">
      <c r="D134" s="6" t="n">
        <f aca="false">SUM(D3:D130)</f>
        <v>203680</v>
      </c>
      <c r="E134" s="6" t="n">
        <f aca="false">SUM(E3:E130)</f>
        <v>0</v>
      </c>
      <c r="F134" s="6" t="n">
        <f aca="false">SUM(F3:F130)</f>
        <v>0</v>
      </c>
      <c r="G134" s="6" t="n">
        <f aca="false">SUM(G3:G130)</f>
        <v>203680</v>
      </c>
      <c r="H134" s="6" t="n">
        <f aca="false">D134-G134</f>
        <v>0</v>
      </c>
      <c r="I134" s="6" t="n">
        <f aca="false">SUM(I3:I130)</f>
        <v>149160</v>
      </c>
      <c r="J134" s="6" t="n">
        <f aca="false">SUM(J3:J130)</f>
        <v>148300</v>
      </c>
      <c r="K134" s="6" t="n">
        <f aca="false">SUM(K3:K130)</f>
        <v>611</v>
      </c>
      <c r="L134" s="6" t="n">
        <f aca="false">SUM(L3:L130)</f>
        <v>182</v>
      </c>
      <c r="M134" s="6" t="n">
        <f aca="false">SUM(M3:M130)</f>
        <v>111024</v>
      </c>
      <c r="N134" s="6" t="n">
        <f aca="false">SUM(N3:N130)</f>
        <v>0</v>
      </c>
      <c r="O134" s="6" t="n">
        <f aca="false">SUM(O3:O130)</f>
        <v>0</v>
      </c>
      <c r="P134" s="6" t="n">
        <f aca="false">SUM(P3:P130)</f>
        <v>0</v>
      </c>
      <c r="Q134" s="6" t="n">
        <f aca="false">SUM(Q3:Q130)</f>
        <v>0</v>
      </c>
      <c r="R134" s="6" t="n">
        <f aca="false">SUM(R3:R130)</f>
        <v>112000</v>
      </c>
      <c r="S134" s="6" t="n">
        <f aca="false">SUM(S3:S130)</f>
        <v>152312</v>
      </c>
      <c r="T134" s="6" t="n">
        <f aca="false">I134-J134-K134+L134+M134-N134-O134+P134+Q134+T133+R134-S134</f>
        <v>94864.35</v>
      </c>
      <c r="U134" s="6" t="n">
        <f aca="false">SUM(U3:U130)</f>
        <v>257422</v>
      </c>
      <c r="V134" s="6" t="n">
        <f aca="false">SUM(V3:V130)</f>
        <v>0</v>
      </c>
      <c r="W134" s="6" t="n">
        <f aca="false">SUM(W3:W130)</f>
        <v>0</v>
      </c>
      <c r="X134" s="6" t="n">
        <f aca="false">SUM(X3:X130)</f>
        <v>633</v>
      </c>
      <c r="Y134" s="6" t="n">
        <f aca="false">SUM(Y3:Y130)</f>
        <v>54447</v>
      </c>
      <c r="Z134" s="6" t="n">
        <f aca="false">SUM(Z3:Z130)</f>
        <v>0</v>
      </c>
      <c r="AA134" s="6" t="n">
        <f aca="false">SUM(AA3:AA130)</f>
        <v>0</v>
      </c>
      <c r="AB134" s="6" t="n">
        <f aca="false">SUM(AB3:AB130)</f>
        <v>200000</v>
      </c>
      <c r="AC134" s="6" t="n">
        <f aca="false">SUM(AC3:AC130)</f>
        <v>0</v>
      </c>
      <c r="AD134" s="6" t="n">
        <f aca="false">SUM(AD3:AD130)</f>
        <v>0</v>
      </c>
      <c r="AE134" s="6" t="n">
        <f aca="false">SUM(AE3:AE130)</f>
        <v>506250</v>
      </c>
      <c r="AF134" s="6" t="n">
        <f aca="false">U134-V134-W134+X134+Y134-Z134-AA134+AB134+AC134+AF133+AD134-AE134</f>
        <v>43800</v>
      </c>
    </row>
    <row r="135" customFormat="false" ht="44.85" hidden="false" customHeight="false" outlineLevel="0" collapsed="false">
      <c r="B135" s="2" t="s">
        <v>0</v>
      </c>
      <c r="C135" s="3" t="s">
        <v>1</v>
      </c>
      <c r="D135" s="3" t="s">
        <v>2</v>
      </c>
      <c r="E135" s="3" t="s">
        <v>3</v>
      </c>
      <c r="F135" s="3" t="s">
        <v>4</v>
      </c>
      <c r="G135" s="3" t="s">
        <v>5</v>
      </c>
      <c r="H135" s="3" t="s">
        <v>6</v>
      </c>
      <c r="I135" s="3" t="s">
        <v>7</v>
      </c>
      <c r="J135" s="3" t="s">
        <v>8</v>
      </c>
      <c r="K135" s="3" t="s">
        <v>9</v>
      </c>
      <c r="L135" s="3" t="s">
        <v>10</v>
      </c>
      <c r="M135" s="3" t="s">
        <v>11</v>
      </c>
      <c r="N135" s="3" t="s">
        <v>12</v>
      </c>
      <c r="O135" s="3" t="s">
        <v>13</v>
      </c>
      <c r="P135" s="3" t="s">
        <v>14</v>
      </c>
      <c r="Q135" s="3" t="s">
        <v>15</v>
      </c>
      <c r="R135" s="3" t="s">
        <v>16</v>
      </c>
      <c r="S135" s="3" t="s">
        <v>17</v>
      </c>
      <c r="T135" s="3" t="s">
        <v>18</v>
      </c>
      <c r="U135" s="3" t="s">
        <v>19</v>
      </c>
      <c r="V135" s="3" t="s">
        <v>20</v>
      </c>
      <c r="W135" s="3" t="s">
        <v>21</v>
      </c>
      <c r="X135" s="3" t="s">
        <v>22</v>
      </c>
      <c r="Y135" s="3" t="s">
        <v>23</v>
      </c>
      <c r="Z135" s="3" t="s">
        <v>24</v>
      </c>
      <c r="AA135" s="3" t="s">
        <v>25</v>
      </c>
      <c r="AB135" s="3" t="s">
        <v>26</v>
      </c>
      <c r="AC135" s="3" t="s">
        <v>27</v>
      </c>
      <c r="AD135" s="3" t="s">
        <v>16</v>
      </c>
      <c r="AE135" s="3" t="s">
        <v>28</v>
      </c>
      <c r="AF135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24"/>
  <sheetViews>
    <sheetView showFormulas="false" showGridLines="true" showRowColHeaders="true" showZeros="true" rightToLeft="false" tabSelected="false" showOutlineSymbols="true" defaultGridColor="true" view="normal" topLeftCell="A96" colorId="64" zoomScale="100" zoomScaleNormal="100" zoomScalePageLayoutView="100" workbookViewId="0">
      <selection pane="topLeft" activeCell="P117" activeCellId="0" sqref="P117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1.85"/>
    <col collapsed="false" customWidth="true" hidden="false" outlineLevel="0" max="3" min="3" style="0" width="36.71"/>
    <col collapsed="false" customWidth="true" hidden="false" outlineLevel="0" max="4" min="4" style="0" width="9.57"/>
    <col collapsed="false" customWidth="true" hidden="false" outlineLevel="0" max="5" min="5" style="0" width="9.86"/>
    <col collapsed="false" customWidth="true" hidden="false" outlineLevel="0" max="6" min="6" style="0" width="11.71"/>
    <col collapsed="false" customWidth="true" hidden="false" outlineLevel="0" max="7" min="7" style="0" width="10.14"/>
    <col collapsed="false" customWidth="true" hidden="false" outlineLevel="0" max="8" min="8" style="0" width="10.57"/>
    <col collapsed="false" customWidth="true" hidden="false" outlineLevel="0" max="10" min="9" style="0" width="10.14"/>
    <col collapsed="false" customWidth="true" hidden="false" outlineLevel="0" max="15" min="11" style="0" width="8.86"/>
    <col collapsed="false" customWidth="true" hidden="false" outlineLevel="0" max="16" min="16" style="0" width="9.57"/>
    <col collapsed="false" customWidth="true" hidden="false" outlineLevel="0" max="17" min="17" style="0" width="8.86"/>
    <col collapsed="false" customWidth="true" hidden="false" outlineLevel="0" max="18" min="18" style="0" width="9.57"/>
    <col collapsed="false" customWidth="true" hidden="false" outlineLevel="0" max="20" min="19" style="0" width="10.57"/>
    <col collapsed="false" customWidth="true" hidden="false" outlineLevel="0" max="22" min="21" style="0" width="9.57"/>
    <col collapsed="false" customWidth="true" hidden="false" outlineLevel="0" max="32" min="30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42" t="n">
        <v>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7" t="n">
        <v>21935.35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0</v>
      </c>
    </row>
    <row r="4" customFormat="false" ht="15" hidden="false" customHeight="false" outlineLevel="0" collapsed="false">
      <c r="B4" s="43" t="s">
        <v>1360</v>
      </c>
      <c r="C4" s="44" t="s">
        <v>944</v>
      </c>
      <c r="D4" s="45"/>
      <c r="E4" s="7"/>
      <c r="F4" s="9"/>
      <c r="G4" s="9"/>
      <c r="H4" s="6" t="n">
        <f aca="false">H3+D4-E4-G4-F4</f>
        <v>0</v>
      </c>
      <c r="I4" s="45" t="n">
        <v>0</v>
      </c>
      <c r="J4" s="7"/>
      <c r="K4" s="6"/>
      <c r="L4" s="6"/>
      <c r="M4" s="45" t="n">
        <v>785</v>
      </c>
      <c r="N4" s="6"/>
      <c r="O4" s="6"/>
      <c r="P4" s="6"/>
      <c r="Q4" s="6"/>
      <c r="R4" s="6"/>
      <c r="S4" s="6"/>
      <c r="T4" s="6" t="n">
        <f aca="false">T3+(I4+L4+M4+P4+Q4+R4)-(J4+K4+N4+O4+S4)</f>
        <v>22720.35</v>
      </c>
      <c r="U4" s="7" t="n">
        <v>0</v>
      </c>
      <c r="V4" s="7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0</v>
      </c>
    </row>
    <row r="5" customFormat="false" ht="15" hidden="false" customHeight="false" outlineLevel="0" collapsed="false">
      <c r="B5" s="43" t="s">
        <v>1360</v>
      </c>
      <c r="C5" s="44" t="s">
        <v>944</v>
      </c>
      <c r="D5" s="45"/>
      <c r="E5" s="7"/>
      <c r="F5" s="9"/>
      <c r="G5" s="9"/>
      <c r="H5" s="6" t="n">
        <f aca="false">H4+D5-E5-G5-F5</f>
        <v>0</v>
      </c>
      <c r="I5" s="45" t="n">
        <v>0</v>
      </c>
      <c r="J5" s="7"/>
      <c r="K5" s="6"/>
      <c r="L5" s="6"/>
      <c r="M5" s="45" t="n">
        <v>362</v>
      </c>
      <c r="N5" s="6"/>
      <c r="O5" s="6"/>
      <c r="P5" s="6"/>
      <c r="Q5" s="6"/>
      <c r="R5" s="6"/>
      <c r="S5" s="6"/>
      <c r="T5" s="6" t="n">
        <f aca="false">T4+(I5+L5+M5+P5+Q5+R5)-(J5+K5+N5+O5+S5)</f>
        <v>23082.35</v>
      </c>
      <c r="U5" s="7"/>
      <c r="V5" s="7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0</v>
      </c>
    </row>
    <row r="6" customFormat="false" ht="15" hidden="false" customHeight="false" outlineLevel="0" collapsed="false">
      <c r="B6" s="43" t="s">
        <v>1360</v>
      </c>
      <c r="C6" s="44" t="s">
        <v>944</v>
      </c>
      <c r="D6" s="45"/>
      <c r="E6" s="7"/>
      <c r="F6" s="9"/>
      <c r="G6" s="9"/>
      <c r="H6" s="6" t="n">
        <f aca="false">H5+D6-E6-G6-F6</f>
        <v>0</v>
      </c>
      <c r="I6" s="45" t="n">
        <v>0</v>
      </c>
      <c r="J6" s="7"/>
      <c r="K6" s="6"/>
      <c r="L6" s="6"/>
      <c r="M6" s="45" t="n">
        <v>8977</v>
      </c>
      <c r="N6" s="6"/>
      <c r="O6" s="6"/>
      <c r="P6" s="6"/>
      <c r="Q6" s="6"/>
      <c r="R6" s="6"/>
      <c r="S6" s="6"/>
      <c r="T6" s="6" t="n">
        <f aca="false">T5+(I6+L6+M6+P6+Q6+R6)-(J6+K6+N6+O6+S6)</f>
        <v>32059.35</v>
      </c>
      <c r="U6" s="7"/>
      <c r="V6" s="7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0</v>
      </c>
    </row>
    <row r="7" customFormat="false" ht="15" hidden="false" customHeight="false" outlineLevel="0" collapsed="false">
      <c r="B7" s="43" t="s">
        <v>1360</v>
      </c>
      <c r="C7" s="44" t="s">
        <v>944</v>
      </c>
      <c r="D7" s="45"/>
      <c r="E7" s="7"/>
      <c r="F7" s="9"/>
      <c r="G7" s="9"/>
      <c r="H7" s="6" t="n">
        <f aca="false">H6+D7-E7-G7-F7</f>
        <v>0</v>
      </c>
      <c r="I7" s="45" t="n">
        <v>0</v>
      </c>
      <c r="J7" s="7"/>
      <c r="K7" s="6"/>
      <c r="L7" s="6"/>
      <c r="M7" s="45" t="n">
        <v>54</v>
      </c>
      <c r="N7" s="6"/>
      <c r="O7" s="6"/>
      <c r="P7" s="6"/>
      <c r="Q7" s="6"/>
      <c r="R7" s="6"/>
      <c r="S7" s="6"/>
      <c r="T7" s="6" t="n">
        <f aca="false">T6+(I7+L7+M7+P7+Q7+R7)-(J7+K7+N7+O7+S7)</f>
        <v>32113.35</v>
      </c>
      <c r="U7" s="7"/>
      <c r="V7" s="7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0</v>
      </c>
    </row>
    <row r="8" customFormat="false" ht="15" hidden="false" customHeight="false" outlineLevel="0" collapsed="false">
      <c r="B8" s="43" t="s">
        <v>1361</v>
      </c>
      <c r="C8" s="44" t="s">
        <v>1249</v>
      </c>
      <c r="D8" s="45"/>
      <c r="E8" s="7"/>
      <c r="F8" s="9"/>
      <c r="G8" s="9"/>
      <c r="H8" s="6" t="n">
        <f aca="false">H7+D8-E8-G8-F8</f>
        <v>0</v>
      </c>
      <c r="I8" s="45" t="n">
        <v>250</v>
      </c>
      <c r="J8" s="7"/>
      <c r="K8" s="6"/>
      <c r="L8" s="6"/>
      <c r="M8" s="45"/>
      <c r="N8" s="6"/>
      <c r="O8" s="6"/>
      <c r="P8" s="6"/>
      <c r="Q8" s="6"/>
      <c r="R8" s="6"/>
      <c r="S8" s="6"/>
      <c r="T8" s="6" t="n">
        <f aca="false">T7+(I8+L8+M8+P8+Q8+R8)-(J8+K8+N8+O8+S8)</f>
        <v>32363.35</v>
      </c>
      <c r="U8" s="7"/>
      <c r="V8" s="7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0</v>
      </c>
    </row>
    <row r="9" customFormat="false" ht="15" hidden="false" customHeight="false" outlineLevel="0" collapsed="false">
      <c r="B9" s="43" t="s">
        <v>1361</v>
      </c>
      <c r="C9" s="44" t="s">
        <v>1105</v>
      </c>
      <c r="D9" s="45"/>
      <c r="E9" s="7"/>
      <c r="F9" s="9"/>
      <c r="G9" s="9"/>
      <c r="H9" s="6" t="n">
        <f aca="false">H8+D9-E9-G9-F9</f>
        <v>0</v>
      </c>
      <c r="I9" s="45" t="n">
        <v>250</v>
      </c>
      <c r="J9" s="7"/>
      <c r="K9" s="6"/>
      <c r="L9" s="6"/>
      <c r="M9" s="45"/>
      <c r="N9" s="6"/>
      <c r="O9" s="6"/>
      <c r="P9" s="6"/>
      <c r="Q9" s="6"/>
      <c r="R9" s="6"/>
      <c r="S9" s="6"/>
      <c r="T9" s="6" t="n">
        <f aca="false">T8+(I9+L9+M9+P9+Q9+R9)-(J9+K9+N9+O9+S9)</f>
        <v>32613.35</v>
      </c>
      <c r="U9" s="7"/>
      <c r="V9" s="7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0</v>
      </c>
    </row>
    <row r="10" customFormat="false" ht="15" hidden="false" customHeight="false" outlineLevel="0" collapsed="false">
      <c r="B10" s="43" t="s">
        <v>1362</v>
      </c>
      <c r="C10" s="44" t="s">
        <v>1045</v>
      </c>
      <c r="D10" s="45" t="n">
        <v>1000</v>
      </c>
      <c r="E10" s="7" t="n">
        <v>1000</v>
      </c>
      <c r="F10" s="9"/>
      <c r="G10" s="9"/>
      <c r="H10" s="6" t="n">
        <f aca="false">H9+D10-E10-G10-F10</f>
        <v>0</v>
      </c>
      <c r="I10" s="45"/>
      <c r="J10" s="7"/>
      <c r="K10" s="6"/>
      <c r="L10" s="6"/>
      <c r="M10" s="45"/>
      <c r="N10" s="6"/>
      <c r="O10" s="6"/>
      <c r="P10" s="6"/>
      <c r="Q10" s="6"/>
      <c r="R10" s="6"/>
      <c r="S10" s="6"/>
      <c r="T10" s="6" t="n">
        <f aca="false">T9+(I10+L10+M10+P10+Q10+R10)-(J10+K10+N10+O10+S10)</f>
        <v>32613.35</v>
      </c>
      <c r="U10" s="7" t="n">
        <v>1000</v>
      </c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1000</v>
      </c>
    </row>
    <row r="11" customFormat="false" ht="15" hidden="false" customHeight="false" outlineLevel="0" collapsed="false">
      <c r="B11" s="43" t="s">
        <v>1362</v>
      </c>
      <c r="C11" s="44" t="s">
        <v>457</v>
      </c>
      <c r="D11" s="45" t="n">
        <v>50000</v>
      </c>
      <c r="E11" s="7"/>
      <c r="F11" s="9"/>
      <c r="G11" s="9"/>
      <c r="H11" s="6" t="n">
        <f aca="false">H10+D11-E11-G11-F11</f>
        <v>50000</v>
      </c>
      <c r="I11" s="45"/>
      <c r="J11" s="7"/>
      <c r="K11" s="6"/>
      <c r="L11" s="6"/>
      <c r="M11" s="45"/>
      <c r="N11" s="6"/>
      <c r="O11" s="6"/>
      <c r="P11" s="6"/>
      <c r="Q11" s="6"/>
      <c r="R11" s="6"/>
      <c r="S11" s="6"/>
      <c r="T11" s="6" t="n">
        <f aca="false">T10+(I11+L11+M11+P11+Q11+R11)-(J11+K11+N11+O11+S11)</f>
        <v>32613.35</v>
      </c>
      <c r="U11" s="7"/>
      <c r="V11" s="7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1000</v>
      </c>
    </row>
    <row r="12" customFormat="false" ht="15" hidden="false" customHeight="false" outlineLevel="0" collapsed="false">
      <c r="B12" s="43" t="s">
        <v>1362</v>
      </c>
      <c r="C12" s="44" t="s">
        <v>1045</v>
      </c>
      <c r="D12" s="45" t="n">
        <v>50000</v>
      </c>
      <c r="E12" s="7"/>
      <c r="F12" s="9"/>
      <c r="G12" s="9"/>
      <c r="H12" s="6" t="n">
        <f aca="false">H11+D12-E12-G12-F12</f>
        <v>100000</v>
      </c>
      <c r="I12" s="45"/>
      <c r="J12" s="7"/>
      <c r="K12" s="6"/>
      <c r="L12" s="6"/>
      <c r="M12" s="45"/>
      <c r="N12" s="6"/>
      <c r="O12" s="6"/>
      <c r="P12" s="6"/>
      <c r="Q12" s="6"/>
      <c r="R12" s="6"/>
      <c r="S12" s="6"/>
      <c r="T12" s="6" t="n">
        <f aca="false">T11+(I12+L12+M12+P12+Q12+R12)-(J12+K12+N12+O12+S12)</f>
        <v>32613.35</v>
      </c>
      <c r="U12" s="7"/>
      <c r="V12" s="7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1000</v>
      </c>
    </row>
    <row r="13" customFormat="false" ht="15" hidden="false" customHeight="false" outlineLevel="0" collapsed="false">
      <c r="B13" s="43" t="s">
        <v>1362</v>
      </c>
      <c r="C13" s="44" t="s">
        <v>602</v>
      </c>
      <c r="D13" s="45" t="n">
        <v>50000</v>
      </c>
      <c r="E13" s="7"/>
      <c r="F13" s="9"/>
      <c r="G13" s="9"/>
      <c r="H13" s="6" t="n">
        <f aca="false">H12+D13-E13-G13-F13</f>
        <v>150000</v>
      </c>
      <c r="I13" s="45"/>
      <c r="J13" s="7"/>
      <c r="K13" s="6"/>
      <c r="L13" s="6"/>
      <c r="M13" s="45"/>
      <c r="N13" s="6"/>
      <c r="O13" s="6"/>
      <c r="P13" s="6"/>
      <c r="Q13" s="6"/>
      <c r="R13" s="6"/>
      <c r="S13" s="6"/>
      <c r="T13" s="6" t="n">
        <f aca="false">T12+(I13+L13+M13+P13+Q13+R13)-(J13+K13+N13+O13+S13)</f>
        <v>32613.35</v>
      </c>
      <c r="U13" s="7"/>
      <c r="V13" s="7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1000</v>
      </c>
    </row>
    <row r="14" customFormat="false" ht="15" hidden="false" customHeight="false" outlineLevel="0" collapsed="false">
      <c r="B14" s="43" t="s">
        <v>1362</v>
      </c>
      <c r="C14" s="44" t="s">
        <v>240</v>
      </c>
      <c r="D14" s="45" t="n">
        <v>50000</v>
      </c>
      <c r="E14" s="7"/>
      <c r="F14" s="9"/>
      <c r="G14" s="9"/>
      <c r="H14" s="6" t="n">
        <f aca="false">H13+D14-E14-G14-F14</f>
        <v>200000</v>
      </c>
      <c r="I14" s="45"/>
      <c r="J14" s="7"/>
      <c r="K14" s="6"/>
      <c r="L14" s="6"/>
      <c r="M14" s="45"/>
      <c r="N14" s="6"/>
      <c r="O14" s="6"/>
      <c r="P14" s="6"/>
      <c r="Q14" s="6"/>
      <c r="R14" s="6"/>
      <c r="S14" s="6"/>
      <c r="T14" s="6" t="n">
        <f aca="false">T13+(I14+L14+M14+P14+Q14+R14)-(J14+K14+N14+O14+S14)</f>
        <v>32613.35</v>
      </c>
      <c r="U14" s="7"/>
      <c r="V14" s="7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1000</v>
      </c>
    </row>
    <row r="15" customFormat="false" ht="15" hidden="false" customHeight="false" outlineLevel="0" collapsed="false">
      <c r="B15" s="43" t="s">
        <v>1362</v>
      </c>
      <c r="C15" s="44" t="s">
        <v>1363</v>
      </c>
      <c r="D15" s="45"/>
      <c r="E15" s="7" t="n">
        <v>200000</v>
      </c>
      <c r="F15" s="9"/>
      <c r="G15" s="9"/>
      <c r="H15" s="6" t="n">
        <f aca="false">H14+D15-E15-G15-F15</f>
        <v>0</v>
      </c>
      <c r="I15" s="45"/>
      <c r="J15" s="7"/>
      <c r="K15" s="6"/>
      <c r="L15" s="6"/>
      <c r="M15" s="45"/>
      <c r="N15" s="6"/>
      <c r="O15" s="6"/>
      <c r="P15" s="6"/>
      <c r="Q15" s="6"/>
      <c r="R15" s="6"/>
      <c r="S15" s="6"/>
      <c r="T15" s="6" t="n">
        <f aca="false">T14+(I15+L15+M15+P15+Q15+R15)-(J15+K15+N15+O15+S15)</f>
        <v>32613.35</v>
      </c>
      <c r="U15" s="7" t="n">
        <v>200000</v>
      </c>
      <c r="V15" s="7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201000</v>
      </c>
    </row>
    <row r="16" customFormat="false" ht="15" hidden="false" customHeight="false" outlineLevel="0" collapsed="false">
      <c r="B16" s="43" t="s">
        <v>1362</v>
      </c>
      <c r="C16" s="44" t="s">
        <v>927</v>
      </c>
      <c r="D16" s="45"/>
      <c r="E16" s="7"/>
      <c r="F16" s="9"/>
      <c r="G16" s="9"/>
      <c r="H16" s="6" t="n">
        <f aca="false">H15+D16-E16-G16-F16</f>
        <v>0</v>
      </c>
      <c r="I16" s="45"/>
      <c r="J16" s="7"/>
      <c r="K16" s="6"/>
      <c r="L16" s="6"/>
      <c r="M16" s="45"/>
      <c r="N16" s="6"/>
      <c r="O16" s="6"/>
      <c r="P16" s="6"/>
      <c r="Q16" s="6"/>
      <c r="R16" s="6"/>
      <c r="S16" s="6"/>
      <c r="T16" s="6" t="n">
        <f aca="false">T15+(I16+L16+M16+P16+Q16+R16)-(J16+K16+N16+O16+S16)</f>
        <v>32613.35</v>
      </c>
      <c r="U16" s="7"/>
      <c r="V16" s="7" t="n">
        <v>0</v>
      </c>
      <c r="W16" s="6"/>
      <c r="X16" s="6"/>
      <c r="Y16" s="6"/>
      <c r="Z16" s="6"/>
      <c r="AA16" s="6"/>
      <c r="AB16" s="6"/>
      <c r="AC16" s="6"/>
      <c r="AD16" s="6"/>
      <c r="AE16" s="6" t="n">
        <v>200000</v>
      </c>
      <c r="AF16" s="6" t="n">
        <f aca="false">AF15+(U16+X16+Y16+AB16+AC16+AD16)-(V16+W16+Z16+AA16+AE16)</f>
        <v>1000</v>
      </c>
    </row>
    <row r="17" customFormat="false" ht="15" hidden="false" customHeight="false" outlineLevel="0" collapsed="false">
      <c r="B17" s="43" t="s">
        <v>1362</v>
      </c>
      <c r="C17" s="44" t="s">
        <v>1364</v>
      </c>
      <c r="D17" s="45"/>
      <c r="E17" s="7"/>
      <c r="F17" s="9"/>
      <c r="G17" s="9"/>
      <c r="H17" s="6" t="n">
        <f aca="false">H16+D17-E17-G17-F17</f>
        <v>0</v>
      </c>
      <c r="I17" s="45"/>
      <c r="J17" s="7"/>
      <c r="K17" s="6"/>
      <c r="L17" s="6"/>
      <c r="M17" s="45"/>
      <c r="N17" s="6"/>
      <c r="O17" s="6"/>
      <c r="P17" s="6"/>
      <c r="Q17" s="6"/>
      <c r="R17" s="6"/>
      <c r="S17" s="6"/>
      <c r="T17" s="6" t="n">
        <f aca="false">T16+(I17+L17+M17+P17+Q17+R17)-(J17+K17+N17+O17+S17)</f>
        <v>32613.35</v>
      </c>
      <c r="U17" s="7" t="n">
        <v>0</v>
      </c>
      <c r="V17" s="7"/>
      <c r="W17" s="6"/>
      <c r="X17" s="6"/>
      <c r="Y17" s="6"/>
      <c r="Z17" s="6"/>
      <c r="AA17" s="6"/>
      <c r="AB17" s="6"/>
      <c r="AC17" s="6" t="n">
        <v>128</v>
      </c>
      <c r="AD17" s="6"/>
      <c r="AE17" s="6"/>
      <c r="AF17" s="6" t="n">
        <f aca="false">AF16+(U17+X17+Y17+AB17+AC17+AD17)-(V17+W17+Z17+AA17+AE17)</f>
        <v>1128</v>
      </c>
    </row>
    <row r="18" customFormat="false" ht="15" hidden="false" customHeight="false" outlineLevel="0" collapsed="false">
      <c r="B18" s="43" t="s">
        <v>1365</v>
      </c>
      <c r="C18" s="44" t="s">
        <v>944</v>
      </c>
      <c r="D18" s="45"/>
      <c r="E18" s="7"/>
      <c r="F18" s="9"/>
      <c r="G18" s="9"/>
      <c r="H18" s="6" t="n">
        <f aca="false">H17+D18-E18-G18-F18</f>
        <v>0</v>
      </c>
      <c r="I18" s="45" t="n">
        <v>0</v>
      </c>
      <c r="J18" s="7"/>
      <c r="K18" s="6"/>
      <c r="L18" s="6"/>
      <c r="M18" s="45" t="n">
        <v>785</v>
      </c>
      <c r="N18" s="6"/>
      <c r="O18" s="6"/>
      <c r="P18" s="6"/>
      <c r="Q18" s="6"/>
      <c r="R18" s="6"/>
      <c r="S18" s="6"/>
      <c r="T18" s="6" t="n">
        <f aca="false">T17+(I18+L18+M18+P18+Q18+R18)-(J18+K18+N18+O18+S18)</f>
        <v>33398.35</v>
      </c>
      <c r="U18" s="7"/>
      <c r="V18" s="7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1128</v>
      </c>
    </row>
    <row r="19" customFormat="false" ht="15" hidden="false" customHeight="false" outlineLevel="0" collapsed="false">
      <c r="B19" s="43" t="s">
        <v>1365</v>
      </c>
      <c r="C19" s="44" t="s">
        <v>944</v>
      </c>
      <c r="D19" s="45"/>
      <c r="E19" s="7"/>
      <c r="F19" s="9"/>
      <c r="G19" s="9"/>
      <c r="H19" s="6" t="n">
        <f aca="false">H18+D19-E19-G19-F19</f>
        <v>0</v>
      </c>
      <c r="I19" s="45" t="n">
        <v>0</v>
      </c>
      <c r="J19" s="7"/>
      <c r="K19" s="6"/>
      <c r="L19" s="6"/>
      <c r="M19" s="45" t="n">
        <v>362</v>
      </c>
      <c r="N19" s="6"/>
      <c r="O19" s="6"/>
      <c r="P19" s="6"/>
      <c r="Q19" s="6"/>
      <c r="R19" s="6"/>
      <c r="S19" s="6"/>
      <c r="T19" s="6" t="n">
        <f aca="false">T18+(I19+L19+M19+P19+Q19+R19)-(J19+K19+N19+O19+S19)</f>
        <v>33760.35</v>
      </c>
      <c r="U19" s="7"/>
      <c r="V19" s="7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1128</v>
      </c>
    </row>
    <row r="20" customFormat="false" ht="15" hidden="false" customHeight="false" outlineLevel="0" collapsed="false">
      <c r="B20" s="43" t="s">
        <v>1366</v>
      </c>
      <c r="C20" s="44" t="s">
        <v>1314</v>
      </c>
      <c r="D20" s="45" t="n">
        <v>100000</v>
      </c>
      <c r="E20" s="7" t="n">
        <v>100000</v>
      </c>
      <c r="F20" s="9"/>
      <c r="G20" s="9"/>
      <c r="H20" s="6" t="n">
        <f aca="false">H19+D20-E20-G20-F20</f>
        <v>0</v>
      </c>
      <c r="I20" s="45" t="n">
        <v>0</v>
      </c>
      <c r="J20" s="7"/>
      <c r="K20" s="6"/>
      <c r="L20" s="6"/>
      <c r="M20" s="45"/>
      <c r="N20" s="6"/>
      <c r="O20" s="6"/>
      <c r="P20" s="6" t="n">
        <v>100000</v>
      </c>
      <c r="Q20" s="6"/>
      <c r="R20" s="6"/>
      <c r="S20" s="6"/>
      <c r="T20" s="6" t="n">
        <f aca="false">T19+(I20+L20+M20+P20+Q20+R20)-(J20+K20+N20+O20+S20)</f>
        <v>133760.35</v>
      </c>
      <c r="U20" s="7"/>
      <c r="V20" s="7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1128</v>
      </c>
    </row>
    <row r="21" customFormat="false" ht="15" hidden="false" customHeight="false" outlineLevel="0" collapsed="false">
      <c r="B21" s="43" t="s">
        <v>1367</v>
      </c>
      <c r="C21" s="44" t="s">
        <v>1249</v>
      </c>
      <c r="D21" s="45"/>
      <c r="E21" s="7"/>
      <c r="F21" s="9"/>
      <c r="G21" s="9"/>
      <c r="H21" s="6" t="n">
        <f aca="false">H20+D21-E21-G21-F21</f>
        <v>0</v>
      </c>
      <c r="I21" s="45" t="n">
        <v>250</v>
      </c>
      <c r="J21" s="7"/>
      <c r="K21" s="6"/>
      <c r="L21" s="6"/>
      <c r="M21" s="45"/>
      <c r="N21" s="6"/>
      <c r="O21" s="6"/>
      <c r="P21" s="6"/>
      <c r="Q21" s="6"/>
      <c r="R21" s="6"/>
      <c r="S21" s="6"/>
      <c r="T21" s="6" t="n">
        <f aca="false">T20+(I21+L21+M21+P21+Q21+R21)-(J21+K21+N21+O21+S21)</f>
        <v>134010.35</v>
      </c>
      <c r="U21" s="7"/>
      <c r="V21" s="7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1128</v>
      </c>
    </row>
    <row r="22" customFormat="false" ht="15" hidden="false" customHeight="false" outlineLevel="0" collapsed="false">
      <c r="B22" s="43" t="s">
        <v>1367</v>
      </c>
      <c r="C22" s="44" t="s">
        <v>1105</v>
      </c>
      <c r="D22" s="45"/>
      <c r="E22" s="7"/>
      <c r="F22" s="9"/>
      <c r="G22" s="9"/>
      <c r="H22" s="6" t="n">
        <f aca="false">H21+D22-E22-G22-F22</f>
        <v>0</v>
      </c>
      <c r="I22" s="45" t="n">
        <v>250</v>
      </c>
      <c r="J22" s="7"/>
      <c r="K22" s="6"/>
      <c r="L22" s="6"/>
      <c r="M22" s="45"/>
      <c r="N22" s="6"/>
      <c r="O22" s="6"/>
      <c r="P22" s="6"/>
      <c r="Q22" s="6"/>
      <c r="R22" s="6"/>
      <c r="S22" s="6"/>
      <c r="T22" s="6" t="n">
        <f aca="false">T21+(I22+L22+M22+P22+Q22+R22)-(J22+K22+N22+O22+S22)</f>
        <v>134260.35</v>
      </c>
      <c r="U22" s="7"/>
      <c r="V22" s="7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1128</v>
      </c>
    </row>
    <row r="23" customFormat="false" ht="15" hidden="false" customHeight="false" outlineLevel="0" collapsed="false">
      <c r="B23" s="43" t="s">
        <v>1367</v>
      </c>
      <c r="C23" s="44" t="s">
        <v>1368</v>
      </c>
      <c r="D23" s="45"/>
      <c r="E23" s="7"/>
      <c r="F23" s="9"/>
      <c r="G23" s="9"/>
      <c r="H23" s="6" t="n">
        <f aca="false">H22+D23-E23-G23-F23</f>
        <v>0</v>
      </c>
      <c r="I23" s="45" t="n">
        <v>1000</v>
      </c>
      <c r="J23" s="7"/>
      <c r="K23" s="6"/>
      <c r="L23" s="6"/>
      <c r="M23" s="45"/>
      <c r="N23" s="6"/>
      <c r="O23" s="6"/>
      <c r="P23" s="6"/>
      <c r="Q23" s="6"/>
      <c r="R23" s="6"/>
      <c r="S23" s="6"/>
      <c r="T23" s="6" t="n">
        <f aca="false">T22+(I23+L23+M23+P23+Q23+R23)-(J23+K23+N23+O23+S23)</f>
        <v>135260.35</v>
      </c>
      <c r="U23" s="7"/>
      <c r="V23" s="7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1128</v>
      </c>
    </row>
    <row r="24" customFormat="false" ht="15" hidden="false" customHeight="false" outlineLevel="0" collapsed="false">
      <c r="B24" s="43" t="s">
        <v>1369</v>
      </c>
      <c r="C24" s="44" t="s">
        <v>1370</v>
      </c>
      <c r="D24" s="45"/>
      <c r="E24" s="7"/>
      <c r="F24" s="9"/>
      <c r="G24" s="9"/>
      <c r="H24" s="6" t="n">
        <f aca="false">H23+D24-E24-G24-F24</f>
        <v>0</v>
      </c>
      <c r="I24" s="45"/>
      <c r="J24" s="7" t="n">
        <v>20000</v>
      </c>
      <c r="K24" s="6"/>
      <c r="L24" s="6"/>
      <c r="M24" s="45"/>
      <c r="N24" s="6"/>
      <c r="O24" s="6"/>
      <c r="P24" s="6"/>
      <c r="Q24" s="6"/>
      <c r="R24" s="6"/>
      <c r="S24" s="6"/>
      <c r="T24" s="6" t="n">
        <f aca="false">T23+(I24+L24+M24+P24+Q24+R24)-(J24+K24+N24+O24+S24)</f>
        <v>115260.35</v>
      </c>
      <c r="U24" s="7"/>
      <c r="V24" s="7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1128</v>
      </c>
    </row>
    <row r="25" customFormat="false" ht="15" hidden="false" customHeight="false" outlineLevel="0" collapsed="false">
      <c r="B25" s="43" t="s">
        <v>1371</v>
      </c>
      <c r="C25" s="44" t="s">
        <v>944</v>
      </c>
      <c r="D25" s="45"/>
      <c r="E25" s="7"/>
      <c r="F25" s="9"/>
      <c r="G25" s="9"/>
      <c r="H25" s="6" t="n">
        <f aca="false">H24+D25-E25-G25-F25</f>
        <v>0</v>
      </c>
      <c r="I25" s="45" t="n">
        <v>0</v>
      </c>
      <c r="J25" s="7"/>
      <c r="K25" s="6"/>
      <c r="L25" s="6"/>
      <c r="M25" s="45" t="n">
        <v>785</v>
      </c>
      <c r="N25" s="6"/>
      <c r="O25" s="6"/>
      <c r="P25" s="6"/>
      <c r="Q25" s="6"/>
      <c r="R25" s="6"/>
      <c r="S25" s="6"/>
      <c r="T25" s="6" t="n">
        <f aca="false">T24+(I25+L25+M25+P25+Q25+R25)-(J25+K25+N25+O25+S25)</f>
        <v>116045.35</v>
      </c>
      <c r="U25" s="7"/>
      <c r="V25" s="7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1128</v>
      </c>
    </row>
    <row r="26" customFormat="false" ht="15" hidden="false" customHeight="false" outlineLevel="0" collapsed="false">
      <c r="B26" s="43" t="s">
        <v>1371</v>
      </c>
      <c r="C26" s="44" t="s">
        <v>944</v>
      </c>
      <c r="D26" s="45"/>
      <c r="E26" s="7"/>
      <c r="F26" s="9"/>
      <c r="G26" s="9"/>
      <c r="H26" s="6" t="n">
        <f aca="false">H25+D26-E26-G26-F26</f>
        <v>0</v>
      </c>
      <c r="I26" s="45" t="n">
        <v>0</v>
      </c>
      <c r="J26" s="7"/>
      <c r="K26" s="6"/>
      <c r="L26" s="6"/>
      <c r="M26" s="45" t="n">
        <v>362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116407.35</v>
      </c>
      <c r="U26" s="7"/>
      <c r="V26" s="7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1128</v>
      </c>
    </row>
    <row r="27" customFormat="false" ht="15" hidden="false" customHeight="false" outlineLevel="0" collapsed="false">
      <c r="B27" s="43" t="s">
        <v>1372</v>
      </c>
      <c r="C27" s="44" t="s">
        <v>1373</v>
      </c>
      <c r="D27" s="45"/>
      <c r="E27" s="7"/>
      <c r="F27" s="9"/>
      <c r="G27" s="9"/>
      <c r="H27" s="6" t="n">
        <f aca="false">H26+D27-E27-G27-F27</f>
        <v>0</v>
      </c>
      <c r="I27" s="45"/>
      <c r="J27" s="7" t="n">
        <v>20000</v>
      </c>
      <c r="K27" s="6"/>
      <c r="L27" s="6"/>
      <c r="M27" s="45"/>
      <c r="N27" s="6"/>
      <c r="O27" s="6"/>
      <c r="P27" s="6"/>
      <c r="Q27" s="6"/>
      <c r="R27" s="6"/>
      <c r="S27" s="6"/>
      <c r="T27" s="6" t="n">
        <f aca="false">T26+(I27+L27+M27+P27+Q27+R27)-(J27+K27+N27+O27+S27)</f>
        <v>96407.35</v>
      </c>
      <c r="U27" s="7"/>
      <c r="V27" s="7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1128</v>
      </c>
    </row>
    <row r="28" customFormat="false" ht="15" hidden="false" customHeight="false" outlineLevel="0" collapsed="false">
      <c r="B28" s="43" t="s">
        <v>1374</v>
      </c>
      <c r="C28" s="44" t="s">
        <v>1302</v>
      </c>
      <c r="D28" s="45"/>
      <c r="E28" s="7"/>
      <c r="F28" s="9"/>
      <c r="G28" s="9"/>
      <c r="H28" s="6" t="n">
        <f aca="false">H27+D28-E28-G28-F28</f>
        <v>0</v>
      </c>
      <c r="I28" s="45"/>
      <c r="J28" s="7" t="n">
        <v>5000</v>
      </c>
      <c r="K28" s="6"/>
      <c r="L28" s="6"/>
      <c r="M28" s="45"/>
      <c r="N28" s="6"/>
      <c r="O28" s="6"/>
      <c r="P28" s="6"/>
      <c r="Q28" s="6"/>
      <c r="R28" s="6"/>
      <c r="S28" s="6"/>
      <c r="T28" s="6" t="n">
        <f aca="false">T27+(I28+L28+M28+P28+Q28+R28)-(J28+K28+N28+O28+S28)</f>
        <v>91407.35</v>
      </c>
      <c r="U28" s="7" t="n">
        <v>0</v>
      </c>
      <c r="V28" s="7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1128</v>
      </c>
    </row>
    <row r="29" customFormat="false" ht="15" hidden="false" customHeight="false" outlineLevel="0" collapsed="false">
      <c r="B29" s="43" t="s">
        <v>1375</v>
      </c>
      <c r="C29" s="44" t="s">
        <v>1376</v>
      </c>
      <c r="D29" s="45"/>
      <c r="E29" s="7"/>
      <c r="F29" s="9"/>
      <c r="G29" s="9"/>
      <c r="H29" s="6" t="n">
        <f aca="false">H28+D29-E29-G29-F29</f>
        <v>0</v>
      </c>
      <c r="I29" s="45" t="n">
        <v>0</v>
      </c>
      <c r="J29" s="7" t="n">
        <v>2000</v>
      </c>
      <c r="K29" s="6"/>
      <c r="L29" s="6"/>
      <c r="M29" s="45"/>
      <c r="N29" s="6"/>
      <c r="O29" s="6"/>
      <c r="P29" s="6"/>
      <c r="Q29" s="6"/>
      <c r="R29" s="6"/>
      <c r="S29" s="6"/>
      <c r="T29" s="6" t="n">
        <f aca="false">T28+(I29+L29+M29+P29+Q29+R29)-(J29+K29+N29+O29+S29)</f>
        <v>89407.35</v>
      </c>
      <c r="U29" s="7"/>
      <c r="V29" s="7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1128</v>
      </c>
    </row>
    <row r="30" customFormat="false" ht="15" hidden="false" customHeight="false" outlineLevel="0" collapsed="false">
      <c r="B30" s="43" t="s">
        <v>1375</v>
      </c>
      <c r="C30" s="44" t="s">
        <v>1377</v>
      </c>
      <c r="D30" s="45"/>
      <c r="E30" s="7"/>
      <c r="F30" s="9"/>
      <c r="G30" s="9"/>
      <c r="H30" s="6" t="n">
        <f aca="false">H29+D30-E30-G30-F30</f>
        <v>0</v>
      </c>
      <c r="I30" s="45"/>
      <c r="J30" s="7" t="n">
        <v>2000</v>
      </c>
      <c r="K30" s="6"/>
      <c r="L30" s="6"/>
      <c r="M30" s="45"/>
      <c r="N30" s="6"/>
      <c r="O30" s="6"/>
      <c r="P30" s="6"/>
      <c r="Q30" s="6"/>
      <c r="R30" s="6"/>
      <c r="S30" s="6"/>
      <c r="T30" s="6" t="n">
        <f aca="false">T29+(I30+L30+M30+P30+Q30+R30)-(J30+K30+N30+O30+S30)</f>
        <v>87407.35</v>
      </c>
      <c r="U30" s="7"/>
      <c r="V30" s="7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1128</v>
      </c>
    </row>
    <row r="31" customFormat="false" ht="15" hidden="false" customHeight="false" outlineLevel="0" collapsed="false">
      <c r="B31" s="43" t="s">
        <v>1378</v>
      </c>
      <c r="C31" s="44" t="s">
        <v>1379</v>
      </c>
      <c r="D31" s="45"/>
      <c r="E31" s="7"/>
      <c r="F31" s="9"/>
      <c r="G31" s="9"/>
      <c r="H31" s="6" t="n">
        <f aca="false">H30+D31-E31-G31-F31</f>
        <v>0</v>
      </c>
      <c r="I31" s="45"/>
      <c r="J31" s="7" t="n">
        <v>5000</v>
      </c>
      <c r="K31" s="6"/>
      <c r="L31" s="6"/>
      <c r="M31" s="45"/>
      <c r="N31" s="6"/>
      <c r="O31" s="6"/>
      <c r="P31" s="6"/>
      <c r="Q31" s="6"/>
      <c r="R31" s="6"/>
      <c r="S31" s="6"/>
      <c r="T31" s="6" t="n">
        <f aca="false">T30+(I31+L31+M31+P31+Q31+R31)-(J31+K31+N31+O31+S31)</f>
        <v>82407.35</v>
      </c>
      <c r="U31" s="7"/>
      <c r="V31" s="7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1128</v>
      </c>
    </row>
    <row r="32" customFormat="false" ht="15" hidden="false" customHeight="false" outlineLevel="0" collapsed="false">
      <c r="B32" s="43" t="s">
        <v>1378</v>
      </c>
      <c r="C32" s="44" t="s">
        <v>1111</v>
      </c>
      <c r="D32" s="45"/>
      <c r="E32" s="7"/>
      <c r="F32" s="9"/>
      <c r="G32" s="9"/>
      <c r="H32" s="6" t="n">
        <f aca="false">H31+D32-E32-G32-F32</f>
        <v>0</v>
      </c>
      <c r="I32" s="45" t="n">
        <v>250</v>
      </c>
      <c r="J32" s="7"/>
      <c r="K32" s="6"/>
      <c r="L32" s="6"/>
      <c r="M32" s="45"/>
      <c r="N32" s="6"/>
      <c r="O32" s="6"/>
      <c r="P32" s="6"/>
      <c r="Q32" s="6"/>
      <c r="R32" s="6"/>
      <c r="S32" s="6"/>
      <c r="T32" s="6" t="n">
        <f aca="false">T31+(I32+L32+M32+P32+Q32+R32)-(J32+K32+N32+O32+S32)</f>
        <v>82657.35</v>
      </c>
      <c r="U32" s="7"/>
      <c r="V32" s="7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1128</v>
      </c>
    </row>
    <row r="33" customFormat="false" ht="15" hidden="false" customHeight="false" outlineLevel="0" collapsed="false">
      <c r="B33" s="43" t="s">
        <v>1378</v>
      </c>
      <c r="C33" s="44" t="s">
        <v>1105</v>
      </c>
      <c r="D33" s="45"/>
      <c r="E33" s="7"/>
      <c r="F33" s="9"/>
      <c r="G33" s="9"/>
      <c r="H33" s="6" t="n">
        <f aca="false">H32+D33-E33-G33-F33</f>
        <v>0</v>
      </c>
      <c r="I33" s="45" t="n">
        <v>250</v>
      </c>
      <c r="J33" s="7"/>
      <c r="K33" s="6"/>
      <c r="L33" s="6"/>
      <c r="M33" s="45"/>
      <c r="N33" s="6"/>
      <c r="O33" s="6"/>
      <c r="P33" s="6"/>
      <c r="Q33" s="6"/>
      <c r="R33" s="6"/>
      <c r="S33" s="6"/>
      <c r="T33" s="6" t="n">
        <f aca="false">T32+(I33+L33+M33+P33+Q33+R33)-(J33+K33+N33+O33+S33)</f>
        <v>82907.35</v>
      </c>
      <c r="U33" s="7"/>
      <c r="V33" s="7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1128</v>
      </c>
    </row>
    <row r="34" customFormat="false" ht="15" hidden="false" customHeight="false" outlineLevel="0" collapsed="false">
      <c r="B34" s="43" t="s">
        <v>1380</v>
      </c>
      <c r="C34" s="44" t="s">
        <v>1293</v>
      </c>
      <c r="D34" s="45"/>
      <c r="E34" s="7"/>
      <c r="F34" s="9"/>
      <c r="G34" s="9"/>
      <c r="H34" s="6" t="n">
        <f aca="false">H33+D34-E34-G34-F34</f>
        <v>0</v>
      </c>
      <c r="I34" s="45"/>
      <c r="J34" s="7" t="n">
        <v>20000</v>
      </c>
      <c r="K34" s="6"/>
      <c r="L34" s="6"/>
      <c r="M34" s="45"/>
      <c r="N34" s="6"/>
      <c r="O34" s="6"/>
      <c r="P34" s="6"/>
      <c r="Q34" s="6"/>
      <c r="R34" s="6"/>
      <c r="S34" s="6"/>
      <c r="T34" s="6" t="n">
        <f aca="false">T33+(I34+L34+M34+P34+Q34+R34)-(J34+K34+N34+O34+S34)</f>
        <v>62907.35</v>
      </c>
      <c r="U34" s="7"/>
      <c r="V34" s="7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1128</v>
      </c>
    </row>
    <row r="35" customFormat="false" ht="15" hidden="false" customHeight="false" outlineLevel="0" collapsed="false">
      <c r="B35" s="43" t="s">
        <v>1381</v>
      </c>
      <c r="C35" s="44" t="s">
        <v>1382</v>
      </c>
      <c r="D35" s="45"/>
      <c r="E35" s="7"/>
      <c r="F35" s="9"/>
      <c r="G35" s="9"/>
      <c r="H35" s="6" t="n">
        <f aca="false">H34+D35-E35-G35-F35</f>
        <v>0</v>
      </c>
      <c r="I35" s="45"/>
      <c r="J35" s="7" t="n">
        <v>2500</v>
      </c>
      <c r="K35" s="6"/>
      <c r="L35" s="6"/>
      <c r="M35" s="45"/>
      <c r="N35" s="6"/>
      <c r="O35" s="6"/>
      <c r="P35" s="6"/>
      <c r="Q35" s="6"/>
      <c r="R35" s="6"/>
      <c r="S35" s="6"/>
      <c r="T35" s="6" t="n">
        <f aca="false">T34+(I35+L35+M35+P35+Q35+R35)-(J35+K35+N35+O35+S35)</f>
        <v>60407.35</v>
      </c>
      <c r="U35" s="7"/>
      <c r="V35" s="7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1128</v>
      </c>
    </row>
    <row r="36" customFormat="false" ht="15" hidden="false" customHeight="false" outlineLevel="0" collapsed="false">
      <c r="B36" s="43" t="s">
        <v>1383</v>
      </c>
      <c r="C36" s="44" t="s">
        <v>1200</v>
      </c>
      <c r="D36" s="45"/>
      <c r="E36" s="7"/>
      <c r="F36" s="9"/>
      <c r="G36" s="9"/>
      <c r="H36" s="6" t="n">
        <f aca="false">H35+D36-E36-G36-F36</f>
        <v>0</v>
      </c>
      <c r="I36" s="45"/>
      <c r="J36" s="7" t="n">
        <v>7500</v>
      </c>
      <c r="K36" s="6"/>
      <c r="L36" s="6"/>
      <c r="M36" s="45"/>
      <c r="N36" s="6"/>
      <c r="O36" s="6"/>
      <c r="P36" s="6"/>
      <c r="Q36" s="6"/>
      <c r="R36" s="6"/>
      <c r="S36" s="6"/>
      <c r="T36" s="6" t="n">
        <f aca="false">T35+(I36+L36+M36+P36+Q36+R36)-(J36+K36+N36+O36+S36)</f>
        <v>52907.35</v>
      </c>
      <c r="U36" s="7"/>
      <c r="V36" s="7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1128</v>
      </c>
    </row>
    <row r="37" customFormat="false" ht="15" hidden="false" customHeight="false" outlineLevel="0" collapsed="false">
      <c r="B37" s="43" t="s">
        <v>1384</v>
      </c>
      <c r="C37" s="44" t="s">
        <v>1385</v>
      </c>
      <c r="D37" s="45"/>
      <c r="E37" s="7"/>
      <c r="F37" s="9"/>
      <c r="G37" s="9"/>
      <c r="H37" s="6" t="n">
        <f aca="false">H36+D37-E37-G37-F37</f>
        <v>0</v>
      </c>
      <c r="I37" s="45"/>
      <c r="J37" s="7" t="n">
        <v>10000</v>
      </c>
      <c r="K37" s="6"/>
      <c r="L37" s="6"/>
      <c r="M37" s="45"/>
      <c r="N37" s="6"/>
      <c r="O37" s="6"/>
      <c r="P37" s="6"/>
      <c r="Q37" s="6"/>
      <c r="R37" s="6"/>
      <c r="S37" s="6"/>
      <c r="T37" s="6" t="n">
        <f aca="false">T36+(I37+L37+M37+P37+Q37+R37)-(J37+K37+N37+O37+S37)</f>
        <v>42907.35</v>
      </c>
      <c r="U37" s="7"/>
      <c r="V37" s="7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1128</v>
      </c>
    </row>
    <row r="38" customFormat="false" ht="15" hidden="false" customHeight="false" outlineLevel="0" collapsed="false">
      <c r="B38" s="43" t="s">
        <v>1386</v>
      </c>
      <c r="C38" s="44" t="s">
        <v>1333</v>
      </c>
      <c r="D38" s="45"/>
      <c r="E38" s="7"/>
      <c r="F38" s="9"/>
      <c r="G38" s="9"/>
      <c r="H38" s="6" t="n">
        <f aca="false">H37+D38-E38-G38-F38</f>
        <v>0</v>
      </c>
      <c r="I38" s="45"/>
      <c r="J38" s="7" t="n">
        <v>5000</v>
      </c>
      <c r="K38" s="6"/>
      <c r="L38" s="6"/>
      <c r="M38" s="45"/>
      <c r="N38" s="6"/>
      <c r="O38" s="6"/>
      <c r="P38" s="6"/>
      <c r="Q38" s="6"/>
      <c r="R38" s="6"/>
      <c r="S38" s="6"/>
      <c r="T38" s="6" t="n">
        <f aca="false">T37+(I38+L38+M38+P38+Q38+R38)-(J38+K38+N38+O38+S38)</f>
        <v>37907.35</v>
      </c>
      <c r="U38" s="7"/>
      <c r="V38" s="7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1128</v>
      </c>
    </row>
    <row r="39" customFormat="false" ht="15" hidden="false" customHeight="false" outlineLevel="0" collapsed="false">
      <c r="B39" s="43" t="s">
        <v>1387</v>
      </c>
      <c r="C39" s="44" t="s">
        <v>1045</v>
      </c>
      <c r="D39" s="45" t="n">
        <v>1500</v>
      </c>
      <c r="E39" s="7"/>
      <c r="F39" s="9"/>
      <c r="G39" s="9"/>
      <c r="H39" s="6" t="n">
        <f aca="false">H38+D39-E39-G39-F39</f>
        <v>1500</v>
      </c>
      <c r="I39" s="45"/>
      <c r="J39" s="7"/>
      <c r="K39" s="6"/>
      <c r="L39" s="6"/>
      <c r="M39" s="45"/>
      <c r="N39" s="6"/>
      <c r="O39" s="6"/>
      <c r="P39" s="6"/>
      <c r="Q39" s="6"/>
      <c r="R39" s="6"/>
      <c r="S39" s="6"/>
      <c r="T39" s="6" t="n">
        <f aca="false">T38+(I39+L39+M39+P39+Q39+R39)-(J39+K39+N39+O39+S39)</f>
        <v>37907.35</v>
      </c>
      <c r="U39" s="7"/>
      <c r="V39" s="7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1128</v>
      </c>
    </row>
    <row r="40" customFormat="false" ht="15" hidden="false" customHeight="false" outlineLevel="0" collapsed="false">
      <c r="B40" s="43" t="s">
        <v>1387</v>
      </c>
      <c r="C40" s="44" t="s">
        <v>1388</v>
      </c>
      <c r="D40" s="45"/>
      <c r="E40" s="7" t="n">
        <v>1500</v>
      </c>
      <c r="F40" s="9"/>
      <c r="G40" s="9"/>
      <c r="H40" s="6" t="n">
        <f aca="false">H39+D40-E40-G40-F40</f>
        <v>0</v>
      </c>
      <c r="I40" s="45"/>
      <c r="J40" s="7"/>
      <c r="K40" s="6"/>
      <c r="L40" s="6"/>
      <c r="M40" s="45"/>
      <c r="N40" s="6"/>
      <c r="O40" s="6"/>
      <c r="P40" s="6"/>
      <c r="Q40" s="6"/>
      <c r="R40" s="6"/>
      <c r="S40" s="6"/>
      <c r="T40" s="6" t="n">
        <f aca="false">T39+(I40+L40+M40+P40+Q40+R40)-(J40+K40+N40+O40+S40)</f>
        <v>37907.35</v>
      </c>
      <c r="U40" s="7"/>
      <c r="V40" s="7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1128</v>
      </c>
    </row>
    <row r="41" customFormat="false" ht="15" hidden="false" customHeight="false" outlineLevel="0" collapsed="false">
      <c r="B41" s="43" t="s">
        <v>1387</v>
      </c>
      <c r="C41" s="44" t="s">
        <v>1389</v>
      </c>
      <c r="D41" s="45"/>
      <c r="E41" s="7"/>
      <c r="F41" s="9"/>
      <c r="G41" s="9"/>
      <c r="H41" s="6" t="n">
        <f aca="false">H40+D41-E41-G41-F41</f>
        <v>0</v>
      </c>
      <c r="I41" s="45"/>
      <c r="J41" s="7" t="n">
        <v>1000</v>
      </c>
      <c r="K41" s="6"/>
      <c r="L41" s="6"/>
      <c r="M41" s="45"/>
      <c r="N41" s="6"/>
      <c r="O41" s="6"/>
      <c r="P41" s="6"/>
      <c r="Q41" s="6"/>
      <c r="R41" s="6"/>
      <c r="S41" s="6"/>
      <c r="T41" s="6" t="n">
        <f aca="false">T40+(I41+L41+M41+P41+Q41+R41)-(J41+K41+N41+O41+S41)</f>
        <v>36907.35</v>
      </c>
      <c r="U41" s="7"/>
      <c r="V41" s="7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1128</v>
      </c>
    </row>
    <row r="42" customFormat="false" ht="15" hidden="false" customHeight="false" outlineLevel="0" collapsed="false">
      <c r="B42" s="43" t="s">
        <v>1390</v>
      </c>
      <c r="C42" s="44" t="s">
        <v>1391</v>
      </c>
      <c r="D42" s="45"/>
      <c r="E42" s="7"/>
      <c r="F42" s="9"/>
      <c r="G42" s="9"/>
      <c r="H42" s="6" t="n">
        <f aca="false">H41+D42-E42-G42-F42</f>
        <v>0</v>
      </c>
      <c r="I42" s="45"/>
      <c r="J42" s="7"/>
      <c r="K42" s="6"/>
      <c r="L42" s="6"/>
      <c r="M42" s="45"/>
      <c r="N42" s="6"/>
      <c r="O42" s="6"/>
      <c r="P42" s="6"/>
      <c r="Q42" s="6"/>
      <c r="R42" s="6"/>
      <c r="S42" s="6"/>
      <c r="T42" s="6" t="n">
        <f aca="false">T41+(I42+L42+M42+P42+Q42+R42)-(J42+K42+N42+O42+S42)</f>
        <v>36907.35</v>
      </c>
      <c r="U42" s="7" t="n">
        <v>0</v>
      </c>
      <c r="V42" s="7"/>
      <c r="W42" s="6"/>
      <c r="X42" s="6" t="n">
        <v>7</v>
      </c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1135</v>
      </c>
    </row>
    <row r="43" customFormat="false" ht="15" hidden="false" customHeight="false" outlineLevel="0" collapsed="false">
      <c r="B43" s="43" t="s">
        <v>1392</v>
      </c>
      <c r="C43" s="44" t="s">
        <v>944</v>
      </c>
      <c r="D43" s="45"/>
      <c r="E43" s="7"/>
      <c r="F43" s="9"/>
      <c r="G43" s="9"/>
      <c r="H43" s="6" t="n">
        <f aca="false">H42+D43-E43-G43-F43</f>
        <v>0</v>
      </c>
      <c r="I43" s="45" t="n">
        <v>0</v>
      </c>
      <c r="J43" s="7"/>
      <c r="K43" s="6"/>
      <c r="L43" s="6"/>
      <c r="M43" s="45" t="n">
        <v>785</v>
      </c>
      <c r="N43" s="6"/>
      <c r="O43" s="6"/>
      <c r="P43" s="6"/>
      <c r="Q43" s="6"/>
      <c r="R43" s="6"/>
      <c r="S43" s="6"/>
      <c r="T43" s="6" t="n">
        <f aca="false">T42+(I43+L43+M43+P43+Q43+R43)-(J43+K43+N43+O43+S43)</f>
        <v>37692.35</v>
      </c>
      <c r="U43" s="7"/>
      <c r="V43" s="7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1135</v>
      </c>
    </row>
    <row r="44" customFormat="false" ht="15" hidden="false" customHeight="false" outlineLevel="0" collapsed="false">
      <c r="B44" s="43" t="s">
        <v>1392</v>
      </c>
      <c r="C44" s="44" t="s">
        <v>944</v>
      </c>
      <c r="D44" s="45"/>
      <c r="E44" s="7"/>
      <c r="F44" s="9"/>
      <c r="G44" s="9"/>
      <c r="H44" s="6" t="n">
        <f aca="false">H43+D44-E44-G44-F44</f>
        <v>0</v>
      </c>
      <c r="I44" s="45" t="n">
        <v>0</v>
      </c>
      <c r="J44" s="7"/>
      <c r="K44" s="6"/>
      <c r="L44" s="6"/>
      <c r="M44" s="45" t="n">
        <v>362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38054.35</v>
      </c>
      <c r="U44" s="7"/>
      <c r="V44" s="7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1135</v>
      </c>
    </row>
    <row r="45" customFormat="false" ht="15" hidden="false" customHeight="false" outlineLevel="0" collapsed="false">
      <c r="B45" s="43" t="s">
        <v>1392</v>
      </c>
      <c r="C45" s="44" t="s">
        <v>1009</v>
      </c>
      <c r="D45" s="45"/>
      <c r="E45" s="7"/>
      <c r="F45" s="9"/>
      <c r="G45" s="9"/>
      <c r="H45" s="6" t="n">
        <f aca="false">H44+D45-E45-G45-F45</f>
        <v>0</v>
      </c>
      <c r="I45" s="45"/>
      <c r="J45" s="7" t="n">
        <v>2000</v>
      </c>
      <c r="K45" s="6"/>
      <c r="L45" s="6"/>
      <c r="M45" s="45"/>
      <c r="N45" s="6"/>
      <c r="O45" s="6"/>
      <c r="P45" s="6"/>
      <c r="Q45" s="6"/>
      <c r="R45" s="6"/>
      <c r="S45" s="6"/>
      <c r="T45" s="6" t="n">
        <f aca="false">T44+(I45+L45+M45+P45+Q45+R45)-(J45+K45+N45+O45+S45)</f>
        <v>36054.35</v>
      </c>
      <c r="U45" s="7"/>
      <c r="V45" s="7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1135</v>
      </c>
    </row>
    <row r="46" customFormat="false" ht="15" hidden="false" customHeight="false" outlineLevel="0" collapsed="false">
      <c r="B46" s="43" t="s">
        <v>1392</v>
      </c>
      <c r="C46" s="44" t="s">
        <v>1299</v>
      </c>
      <c r="D46" s="45"/>
      <c r="E46" s="7"/>
      <c r="F46" s="9"/>
      <c r="G46" s="9"/>
      <c r="H46" s="6" t="n">
        <f aca="false">H45+D46-E46-G46-F46</f>
        <v>0</v>
      </c>
      <c r="I46" s="45"/>
      <c r="J46" s="7" t="n">
        <v>9000</v>
      </c>
      <c r="K46" s="6"/>
      <c r="L46" s="6"/>
      <c r="M46" s="45"/>
      <c r="N46" s="6"/>
      <c r="O46" s="6"/>
      <c r="P46" s="6"/>
      <c r="Q46" s="6"/>
      <c r="R46" s="6"/>
      <c r="S46" s="6"/>
      <c r="T46" s="6" t="n">
        <f aca="false">T45+(I46+L46+M46+P46+Q46+R46)-(J46+K46+N46+O46+S46)</f>
        <v>27054.35</v>
      </c>
      <c r="U46" s="7"/>
      <c r="V46" s="7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1135</v>
      </c>
    </row>
    <row r="47" customFormat="false" ht="15" hidden="false" customHeight="false" outlineLevel="0" collapsed="false">
      <c r="B47" s="43" t="s">
        <v>1393</v>
      </c>
      <c r="C47" s="44" t="s">
        <v>449</v>
      </c>
      <c r="D47" s="45" t="n">
        <v>75000</v>
      </c>
      <c r="E47" s="7" t="n">
        <v>75000</v>
      </c>
      <c r="F47" s="9"/>
      <c r="G47" s="9"/>
      <c r="H47" s="6" t="n">
        <f aca="false">H46+D47-E47-G47-F47</f>
        <v>0</v>
      </c>
      <c r="I47" s="45" t="n">
        <v>0</v>
      </c>
      <c r="J47" s="7"/>
      <c r="K47" s="6"/>
      <c r="L47" s="6"/>
      <c r="M47" s="45"/>
      <c r="N47" s="6"/>
      <c r="O47" s="6"/>
      <c r="P47" s="6" t="n">
        <v>75000</v>
      </c>
      <c r="Q47" s="6"/>
      <c r="R47" s="6"/>
      <c r="S47" s="6"/>
      <c r="T47" s="6" t="n">
        <f aca="false">T46+(I47+L47+M47+P47+Q47+R47)-(J47+K47+N47+O47+S47)</f>
        <v>102054.35</v>
      </c>
      <c r="U47" s="7"/>
      <c r="V47" s="7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1135</v>
      </c>
    </row>
    <row r="48" customFormat="false" ht="15" hidden="false" customHeight="false" outlineLevel="0" collapsed="false">
      <c r="B48" s="43" t="s">
        <v>1393</v>
      </c>
      <c r="C48" s="44" t="s">
        <v>1315</v>
      </c>
      <c r="D48" s="45" t="n">
        <v>50000</v>
      </c>
      <c r="E48" s="7" t="n">
        <v>50000</v>
      </c>
      <c r="F48" s="9"/>
      <c r="G48" s="9"/>
      <c r="H48" s="6" t="n">
        <f aca="false">H47+D48-E48-G48-F48</f>
        <v>0</v>
      </c>
      <c r="I48" s="45"/>
      <c r="J48" s="7"/>
      <c r="K48" s="6"/>
      <c r="L48" s="6"/>
      <c r="M48" s="45"/>
      <c r="N48" s="6"/>
      <c r="O48" s="6"/>
      <c r="P48" s="6"/>
      <c r="Q48" s="6"/>
      <c r="R48" s="6"/>
      <c r="S48" s="6"/>
      <c r="T48" s="6" t="n">
        <f aca="false">T47+(I48+L48+M48+P48+Q48+R48)-(J48+K48+N48+O48+S48)</f>
        <v>102054.35</v>
      </c>
      <c r="U48" s="7" t="n">
        <v>50000</v>
      </c>
      <c r="V48" s="7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51135</v>
      </c>
    </row>
    <row r="49" customFormat="false" ht="15" hidden="false" customHeight="false" outlineLevel="0" collapsed="false">
      <c r="B49" s="43" t="s">
        <v>1393</v>
      </c>
      <c r="C49" s="44" t="s">
        <v>1045</v>
      </c>
      <c r="D49" s="45" t="n">
        <v>50000</v>
      </c>
      <c r="E49" s="7" t="n">
        <v>50000</v>
      </c>
      <c r="F49" s="9"/>
      <c r="G49" s="9"/>
      <c r="H49" s="6" t="n">
        <f aca="false">H48+D49-E49-G49-F49</f>
        <v>0</v>
      </c>
      <c r="I49" s="45" t="n">
        <v>0</v>
      </c>
      <c r="J49" s="7"/>
      <c r="K49" s="6"/>
      <c r="L49" s="6"/>
      <c r="M49" s="45"/>
      <c r="N49" s="6"/>
      <c r="O49" s="6"/>
      <c r="P49" s="6"/>
      <c r="Q49" s="6"/>
      <c r="R49" s="6"/>
      <c r="S49" s="6"/>
      <c r="T49" s="6" t="n">
        <f aca="false">T48+(I49+L49+M49+P49+Q49+R49)-(J49+K49+N49+O49+S49)</f>
        <v>102054.35</v>
      </c>
      <c r="U49" s="7" t="n">
        <v>50000</v>
      </c>
      <c r="V49" s="7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101135</v>
      </c>
    </row>
    <row r="50" customFormat="false" ht="15" hidden="false" customHeight="false" outlineLevel="0" collapsed="false">
      <c r="B50" s="43" t="s">
        <v>1394</v>
      </c>
      <c r="C50" s="43" t="s">
        <v>1145</v>
      </c>
      <c r="D50" s="45"/>
      <c r="E50" s="7"/>
      <c r="F50" s="9"/>
      <c r="G50" s="9"/>
      <c r="H50" s="6" t="n">
        <f aca="false">H49+D50-E50-G50-F50</f>
        <v>0</v>
      </c>
      <c r="I50" s="45"/>
      <c r="J50" s="7" t="n">
        <v>14000</v>
      </c>
      <c r="K50" s="6"/>
      <c r="L50" s="6"/>
      <c r="M50" s="45"/>
      <c r="N50" s="6"/>
      <c r="O50" s="6"/>
      <c r="P50" s="6"/>
      <c r="Q50" s="6"/>
      <c r="R50" s="6"/>
      <c r="S50" s="6"/>
      <c r="T50" s="6" t="n">
        <f aca="false">T49+(I50+L50+M50+P50+Q50+R50)-(J50+K50+N50+O50+S50)</f>
        <v>88054.35</v>
      </c>
      <c r="U50" s="7"/>
      <c r="V50" s="7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101135</v>
      </c>
    </row>
    <row r="51" customFormat="false" ht="15" hidden="false" customHeight="false" outlineLevel="0" collapsed="false">
      <c r="B51" s="43" t="s">
        <v>1394</v>
      </c>
      <c r="C51" s="43" t="s">
        <v>1111</v>
      </c>
      <c r="D51" s="45"/>
      <c r="E51" s="7"/>
      <c r="F51" s="9"/>
      <c r="G51" s="9"/>
      <c r="H51" s="6" t="n">
        <f aca="false">H50+D51-E51-G51-F51</f>
        <v>0</v>
      </c>
      <c r="I51" s="45" t="n">
        <v>250</v>
      </c>
      <c r="J51" s="7"/>
      <c r="K51" s="6"/>
      <c r="L51" s="6"/>
      <c r="M51" s="45"/>
      <c r="N51" s="6"/>
      <c r="O51" s="6"/>
      <c r="P51" s="6"/>
      <c r="Q51" s="6"/>
      <c r="R51" s="6"/>
      <c r="S51" s="6"/>
      <c r="T51" s="6" t="n">
        <f aca="false">T50+(I51+L51+M51+P51+Q51+R51)-(J51+K51+N51+O51+S51)</f>
        <v>88304.35</v>
      </c>
      <c r="U51" s="7"/>
      <c r="V51" s="7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101135</v>
      </c>
    </row>
    <row r="52" customFormat="false" ht="15" hidden="false" customHeight="false" outlineLevel="0" collapsed="false">
      <c r="B52" s="43" t="s">
        <v>1394</v>
      </c>
      <c r="C52" s="43" t="s">
        <v>1105</v>
      </c>
      <c r="D52" s="45"/>
      <c r="E52" s="7"/>
      <c r="F52" s="9"/>
      <c r="G52" s="9"/>
      <c r="H52" s="6" t="n">
        <f aca="false">H51+D52-E52-G52-F52</f>
        <v>0</v>
      </c>
      <c r="I52" s="45" t="n">
        <v>250</v>
      </c>
      <c r="J52" s="7"/>
      <c r="K52" s="6"/>
      <c r="L52" s="6"/>
      <c r="M52" s="45"/>
      <c r="N52" s="6"/>
      <c r="O52" s="6"/>
      <c r="P52" s="6"/>
      <c r="Q52" s="6"/>
      <c r="R52" s="6"/>
      <c r="S52" s="6"/>
      <c r="T52" s="6" t="n">
        <f aca="false">T51+(I52+L52+M52+P52+Q52+R52)-(J52+K52+N52+O52+S52)</f>
        <v>88554.35</v>
      </c>
      <c r="U52" s="7"/>
      <c r="V52" s="7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101135</v>
      </c>
    </row>
    <row r="53" customFormat="false" ht="15" hidden="false" customHeight="false" outlineLevel="0" collapsed="false">
      <c r="B53" s="43" t="s">
        <v>1395</v>
      </c>
      <c r="C53" s="43" t="s">
        <v>1396</v>
      </c>
      <c r="D53" s="45"/>
      <c r="E53" s="7"/>
      <c r="F53" s="9"/>
      <c r="G53" s="9"/>
      <c r="H53" s="6" t="n">
        <f aca="false">H52+D53-E53-G53-F53</f>
        <v>0</v>
      </c>
      <c r="I53" s="45"/>
      <c r="J53" s="7" t="n">
        <v>3000</v>
      </c>
      <c r="K53" s="6"/>
      <c r="L53" s="6"/>
      <c r="M53" s="45"/>
      <c r="N53" s="6"/>
      <c r="O53" s="6"/>
      <c r="P53" s="6"/>
      <c r="Q53" s="6"/>
      <c r="R53" s="6"/>
      <c r="S53" s="6"/>
      <c r="T53" s="6" t="n">
        <f aca="false">T52+(I53+L53+M53+P53+Q53+R53)-(J53+K53+N53+O53+S53)</f>
        <v>85554.35</v>
      </c>
      <c r="U53" s="7"/>
      <c r="V53" s="7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101135</v>
      </c>
    </row>
    <row r="54" customFormat="false" ht="15" hidden="false" customHeight="false" outlineLevel="0" collapsed="false">
      <c r="B54" s="43" t="s">
        <v>1395</v>
      </c>
      <c r="C54" s="43" t="s">
        <v>1397</v>
      </c>
      <c r="D54" s="45"/>
      <c r="E54" s="7"/>
      <c r="F54" s="9"/>
      <c r="G54" s="9"/>
      <c r="H54" s="6" t="n">
        <f aca="false">H53+D54-E54-G54-F54</f>
        <v>0</v>
      </c>
      <c r="I54" s="45"/>
      <c r="J54" s="7" t="n">
        <v>0</v>
      </c>
      <c r="K54" s="6" t="n">
        <v>28</v>
      </c>
      <c r="L54" s="6"/>
      <c r="M54" s="45"/>
      <c r="N54" s="6"/>
      <c r="O54" s="6"/>
      <c r="P54" s="6"/>
      <c r="Q54" s="6"/>
      <c r="R54" s="6"/>
      <c r="S54" s="6"/>
      <c r="T54" s="6" t="n">
        <f aca="false">T53+(I54+L54+M54+P54+Q54+R54)-(J54+K54+N54+O54+S54)</f>
        <v>85526.35</v>
      </c>
      <c r="U54" s="7"/>
      <c r="V54" s="7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101135</v>
      </c>
    </row>
    <row r="55" customFormat="false" ht="15" hidden="false" customHeight="false" outlineLevel="0" collapsed="false">
      <c r="B55" s="43" t="s">
        <v>1395</v>
      </c>
      <c r="C55" s="43" t="s">
        <v>1398</v>
      </c>
      <c r="D55" s="45"/>
      <c r="E55" s="7"/>
      <c r="F55" s="9"/>
      <c r="G55" s="9"/>
      <c r="H55" s="6" t="n">
        <f aca="false">H54+D55-E55-G55-F55</f>
        <v>0</v>
      </c>
      <c r="I55" s="45" t="n">
        <v>0</v>
      </c>
      <c r="J55" s="7"/>
      <c r="K55" s="6"/>
      <c r="L55" s="6"/>
      <c r="M55" s="45"/>
      <c r="N55" s="6"/>
      <c r="O55" s="6"/>
      <c r="P55" s="6"/>
      <c r="Q55" s="6"/>
      <c r="R55" s="45" t="n">
        <v>160710</v>
      </c>
      <c r="S55" s="6"/>
      <c r="T55" s="6" t="n">
        <f aca="false">T54+(I55+L55+M55+P55+Q55+R55)-(J55+K55+N55+O55+S55)</f>
        <v>246236.35</v>
      </c>
      <c r="U55" s="7"/>
      <c r="V55" s="7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101135</v>
      </c>
    </row>
    <row r="56" customFormat="false" ht="15" hidden="false" customHeight="false" outlineLevel="0" collapsed="false">
      <c r="B56" s="43" t="s">
        <v>1395</v>
      </c>
      <c r="C56" s="43" t="s">
        <v>1144</v>
      </c>
      <c r="D56" s="45"/>
      <c r="E56" s="7"/>
      <c r="F56" s="9"/>
      <c r="G56" s="9"/>
      <c r="H56" s="6" t="n">
        <f aca="false">H55+D56-E56-G56-F56</f>
        <v>0</v>
      </c>
      <c r="I56" s="45"/>
      <c r="J56" s="7" t="n">
        <v>11000</v>
      </c>
      <c r="K56" s="6"/>
      <c r="L56" s="6"/>
      <c r="M56" s="45"/>
      <c r="N56" s="6"/>
      <c r="O56" s="6"/>
      <c r="P56" s="6"/>
      <c r="Q56" s="6"/>
      <c r="R56" s="6"/>
      <c r="S56" s="6"/>
      <c r="T56" s="6" t="n">
        <f aca="false">T55+(I56+L56+M56+P56+Q56+R56)-(J56+K56+N56+O56+S56)</f>
        <v>235236.35</v>
      </c>
      <c r="U56" s="7"/>
      <c r="V56" s="7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101135</v>
      </c>
    </row>
    <row r="57" customFormat="false" ht="15" hidden="false" customHeight="false" outlineLevel="0" collapsed="false">
      <c r="B57" s="43" t="s">
        <v>1395</v>
      </c>
      <c r="C57" s="43" t="s">
        <v>1399</v>
      </c>
      <c r="D57" s="45"/>
      <c r="E57" s="7"/>
      <c r="F57" s="9"/>
      <c r="G57" s="9"/>
      <c r="H57" s="6" t="n">
        <f aca="false">H56+D57-E57-G57-F57</f>
        <v>0</v>
      </c>
      <c r="I57" s="45" t="n">
        <v>0</v>
      </c>
      <c r="J57" s="7"/>
      <c r="K57" s="6"/>
      <c r="L57" s="6"/>
      <c r="M57" s="45"/>
      <c r="N57" s="6"/>
      <c r="O57" s="6"/>
      <c r="P57" s="6"/>
      <c r="Q57" s="6"/>
      <c r="R57" s="45" t="n">
        <v>76375</v>
      </c>
      <c r="S57" s="6"/>
      <c r="T57" s="6" t="n">
        <f aca="false">T56+(I57+L57+M57+P57+Q57+R57)-(J57+K57+N57+O57+S57)</f>
        <v>311611.35</v>
      </c>
      <c r="U57" s="7"/>
      <c r="V57" s="7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101135</v>
      </c>
    </row>
    <row r="58" customFormat="false" ht="15" hidden="false" customHeight="false" outlineLevel="0" collapsed="false">
      <c r="B58" s="43" t="s">
        <v>1395</v>
      </c>
      <c r="C58" s="43" t="s">
        <v>1400</v>
      </c>
      <c r="D58" s="45"/>
      <c r="E58" s="7"/>
      <c r="F58" s="9"/>
      <c r="G58" s="9"/>
      <c r="H58" s="6" t="n">
        <f aca="false">H57+D58-E58-G58-F58</f>
        <v>0</v>
      </c>
      <c r="I58" s="45" t="n">
        <v>0</v>
      </c>
      <c r="J58" s="7"/>
      <c r="K58" s="6"/>
      <c r="L58" s="6"/>
      <c r="M58" s="45"/>
      <c r="N58" s="6"/>
      <c r="O58" s="6"/>
      <c r="P58" s="6"/>
      <c r="Q58" s="6"/>
      <c r="R58" s="45" t="n">
        <v>602941</v>
      </c>
      <c r="S58" s="6"/>
      <c r="T58" s="6" t="n">
        <f aca="false">T57+(I58+L58+M58+P58+Q58+R58)-(J58+K58+N58+O58+S58)</f>
        <v>914552.35</v>
      </c>
      <c r="U58" s="7"/>
      <c r="V58" s="7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101135</v>
      </c>
    </row>
    <row r="59" customFormat="false" ht="15" hidden="false" customHeight="false" outlineLevel="0" collapsed="false">
      <c r="B59" s="43" t="s">
        <v>1395</v>
      </c>
      <c r="C59" s="43" t="s">
        <v>1401</v>
      </c>
      <c r="D59" s="45"/>
      <c r="E59" s="7"/>
      <c r="F59" s="9"/>
      <c r="G59" s="9"/>
      <c r="H59" s="6" t="n">
        <f aca="false">H58+D59-E59-G59-F59</f>
        <v>0</v>
      </c>
      <c r="I59" s="45" t="n">
        <v>0</v>
      </c>
      <c r="J59" s="7"/>
      <c r="K59" s="6"/>
      <c r="L59" s="6"/>
      <c r="M59" s="45"/>
      <c r="N59" s="6"/>
      <c r="O59" s="6"/>
      <c r="P59" s="6"/>
      <c r="Q59" s="6"/>
      <c r="R59" s="45" t="n">
        <v>49748</v>
      </c>
      <c r="S59" s="6"/>
      <c r="T59" s="6" t="n">
        <f aca="false">T58+(I59+L59+M59+P59+Q59+R59)-(J59+K59+N59+O59+S59)</f>
        <v>964300.35</v>
      </c>
      <c r="U59" s="7"/>
      <c r="V59" s="7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101135</v>
      </c>
    </row>
    <row r="60" customFormat="false" ht="15" hidden="false" customHeight="false" outlineLevel="0" collapsed="false">
      <c r="B60" s="43" t="s">
        <v>1395</v>
      </c>
      <c r="C60" s="43" t="s">
        <v>75</v>
      </c>
      <c r="D60" s="45"/>
      <c r="E60" s="7"/>
      <c r="F60" s="9"/>
      <c r="G60" s="9"/>
      <c r="H60" s="6" t="n">
        <f aca="false">H59+D60-E60-G60-F60</f>
        <v>0</v>
      </c>
      <c r="I60" s="45"/>
      <c r="J60" s="7" t="n">
        <v>0</v>
      </c>
      <c r="K60" s="6"/>
      <c r="L60" s="6"/>
      <c r="M60" s="45"/>
      <c r="N60" s="6"/>
      <c r="O60" s="6"/>
      <c r="P60" s="6"/>
      <c r="Q60" s="6"/>
      <c r="R60" s="6"/>
      <c r="S60" s="6" t="n">
        <v>400000</v>
      </c>
      <c r="T60" s="6" t="n">
        <f aca="false">T59+(I60+L60+M60+P60+Q60+R60)-(J60+K60+N60+O60+S60)</f>
        <v>564300.35</v>
      </c>
      <c r="U60" s="7"/>
      <c r="V60" s="7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101135</v>
      </c>
    </row>
    <row r="61" customFormat="false" ht="15" hidden="false" customHeight="false" outlineLevel="0" collapsed="false">
      <c r="B61" s="43" t="s">
        <v>1395</v>
      </c>
      <c r="C61" s="43" t="s">
        <v>75</v>
      </c>
      <c r="D61" s="45"/>
      <c r="E61" s="7"/>
      <c r="F61" s="9"/>
      <c r="G61" s="9"/>
      <c r="H61" s="6" t="n">
        <f aca="false">H60+D61-E61-G61-F61</f>
        <v>0</v>
      </c>
      <c r="I61" s="45"/>
      <c r="J61" s="7" t="n">
        <v>0</v>
      </c>
      <c r="K61" s="6"/>
      <c r="L61" s="6"/>
      <c r="M61" s="45"/>
      <c r="N61" s="6"/>
      <c r="O61" s="6"/>
      <c r="P61" s="6"/>
      <c r="Q61" s="6"/>
      <c r="R61" s="6"/>
      <c r="S61" s="6" t="n">
        <v>500000</v>
      </c>
      <c r="T61" s="6" t="n">
        <f aca="false">T60+(I61+L61+M61+P61+Q61+R61)-(J61+K61+N61+O61+S61)</f>
        <v>64300.35</v>
      </c>
      <c r="U61" s="7"/>
      <c r="V61" s="7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101135</v>
      </c>
    </row>
    <row r="62" customFormat="false" ht="15" hidden="false" customHeight="false" outlineLevel="0" collapsed="false">
      <c r="B62" s="43" t="s">
        <v>1395</v>
      </c>
      <c r="C62" s="43" t="s">
        <v>54</v>
      </c>
      <c r="D62" s="45"/>
      <c r="E62" s="7"/>
      <c r="F62" s="9"/>
      <c r="G62" s="9"/>
      <c r="H62" s="6" t="n">
        <f aca="false">H61+D62-E62-G62-F62</f>
        <v>0</v>
      </c>
      <c r="I62" s="45"/>
      <c r="J62" s="7"/>
      <c r="K62" s="6"/>
      <c r="L62" s="6"/>
      <c r="M62" s="45"/>
      <c r="N62" s="6"/>
      <c r="O62" s="6"/>
      <c r="P62" s="6"/>
      <c r="Q62" s="6"/>
      <c r="R62" s="6"/>
      <c r="S62" s="6"/>
      <c r="T62" s="6" t="n">
        <f aca="false">T61+(I62+L62+M62+P62+Q62+R62)-(J62+K62+N62+O62+S62)</f>
        <v>64300.35</v>
      </c>
      <c r="U62" s="7" t="n">
        <v>0</v>
      </c>
      <c r="V62" s="7" t="n">
        <v>0</v>
      </c>
      <c r="W62" s="6"/>
      <c r="X62" s="6"/>
      <c r="Y62" s="6"/>
      <c r="Z62" s="6"/>
      <c r="AA62" s="6"/>
      <c r="AB62" s="6"/>
      <c r="AC62" s="6"/>
      <c r="AD62" s="6" t="n">
        <v>202071</v>
      </c>
      <c r="AE62" s="6"/>
      <c r="AF62" s="6" t="n">
        <f aca="false">AF61+(U62+X62+Y62+AB62+AC62+AD62)-(V62+W62+Z62+AA62+AE62)</f>
        <v>303206</v>
      </c>
    </row>
    <row r="63" customFormat="false" ht="15" hidden="false" customHeight="false" outlineLevel="0" collapsed="false">
      <c r="B63" s="43" t="s">
        <v>1395</v>
      </c>
      <c r="C63" s="43" t="s">
        <v>75</v>
      </c>
      <c r="D63" s="45"/>
      <c r="E63" s="7"/>
      <c r="F63" s="9"/>
      <c r="G63" s="9"/>
      <c r="H63" s="6" t="n">
        <f aca="false">H62+D63-E63-G63-F63</f>
        <v>0</v>
      </c>
      <c r="I63" s="45"/>
      <c r="J63" s="7"/>
      <c r="K63" s="6"/>
      <c r="L63" s="6"/>
      <c r="M63" s="45"/>
      <c r="N63" s="6"/>
      <c r="O63" s="6"/>
      <c r="P63" s="6"/>
      <c r="Q63" s="6"/>
      <c r="R63" s="6"/>
      <c r="S63" s="6"/>
      <c r="T63" s="6" t="n">
        <f aca="false">T62+(I63+L63+M63+P63+Q63+R63)-(J63+K63+N63+O63+S63)</f>
        <v>64300.35</v>
      </c>
      <c r="U63" s="7"/>
      <c r="V63" s="7" t="n">
        <v>0</v>
      </c>
      <c r="W63" s="6"/>
      <c r="X63" s="6"/>
      <c r="Y63" s="6"/>
      <c r="Z63" s="6"/>
      <c r="AA63" s="6"/>
      <c r="AB63" s="6"/>
      <c r="AC63" s="6"/>
      <c r="AD63" s="6"/>
      <c r="AE63" s="6" t="n">
        <v>300000</v>
      </c>
      <c r="AF63" s="6" t="n">
        <f aca="false">AF62+(U63+X63+Y63+AB63+AC63+AD63)-(V63+W63+Z63+AA63+AE63)</f>
        <v>3206</v>
      </c>
    </row>
    <row r="64" customFormat="false" ht="15" hidden="false" customHeight="false" outlineLevel="0" collapsed="false">
      <c r="B64" s="43" t="s">
        <v>1402</v>
      </c>
      <c r="C64" s="43" t="s">
        <v>1065</v>
      </c>
      <c r="D64" s="45"/>
      <c r="E64" s="7"/>
      <c r="F64" s="9"/>
      <c r="G64" s="9"/>
      <c r="H64" s="6" t="n">
        <f aca="false">H63+D64-E64-G64-F64</f>
        <v>0</v>
      </c>
      <c r="I64" s="45" t="n">
        <v>0</v>
      </c>
      <c r="J64" s="7" t="n">
        <v>1000</v>
      </c>
      <c r="K64" s="6"/>
      <c r="L64" s="6"/>
      <c r="M64" s="45"/>
      <c r="N64" s="6"/>
      <c r="O64" s="6"/>
      <c r="P64" s="6"/>
      <c r="Q64" s="6"/>
      <c r="R64" s="6"/>
      <c r="S64" s="6"/>
      <c r="T64" s="6" t="n">
        <f aca="false">T63+(I64+L64+M64+P64+Q64+R64)-(J64+K64+N64+O64+S64)</f>
        <v>63300.35</v>
      </c>
      <c r="U64" s="7"/>
      <c r="V64" s="46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3206</v>
      </c>
    </row>
    <row r="65" customFormat="false" ht="15" hidden="false" customHeight="false" outlineLevel="0" collapsed="false">
      <c r="B65" s="43" t="s">
        <v>1403</v>
      </c>
      <c r="C65" s="43" t="s">
        <v>1404</v>
      </c>
      <c r="D65" s="45"/>
      <c r="E65" s="7"/>
      <c r="F65" s="9"/>
      <c r="G65" s="9"/>
      <c r="H65" s="6" t="n">
        <f aca="false">H64+D65-E65-G65-F65</f>
        <v>0</v>
      </c>
      <c r="I65" s="45" t="n">
        <v>5000</v>
      </c>
      <c r="J65" s="7"/>
      <c r="K65" s="6"/>
      <c r="L65" s="6"/>
      <c r="M65" s="45"/>
      <c r="N65" s="6"/>
      <c r="O65" s="6"/>
      <c r="P65" s="6"/>
      <c r="Q65" s="6"/>
      <c r="R65" s="6"/>
      <c r="S65" s="6"/>
      <c r="T65" s="6" t="n">
        <f aca="false">T64+(I65+L65+M65+P65+Q65+R65)-(J65+K65+N65+O65+S65)</f>
        <v>68300.35</v>
      </c>
      <c r="U65" s="7"/>
      <c r="V65" s="7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3206</v>
      </c>
    </row>
    <row r="66" customFormat="false" ht="15" hidden="false" customHeight="false" outlineLevel="0" collapsed="false">
      <c r="B66" s="43" t="s">
        <v>1405</v>
      </c>
      <c r="C66" s="43" t="s">
        <v>944</v>
      </c>
      <c r="D66" s="45"/>
      <c r="E66" s="7"/>
      <c r="F66" s="9"/>
      <c r="G66" s="9"/>
      <c r="H66" s="6" t="n">
        <f aca="false">H65+D66-E66-G66-F66</f>
        <v>0</v>
      </c>
      <c r="I66" s="45" t="n">
        <v>0</v>
      </c>
      <c r="J66" s="7"/>
      <c r="K66" s="6"/>
      <c r="L66" s="6"/>
      <c r="M66" s="45" t="n">
        <v>785</v>
      </c>
      <c r="N66" s="6"/>
      <c r="O66" s="6"/>
      <c r="P66" s="6"/>
      <c r="Q66" s="6"/>
      <c r="R66" s="6"/>
      <c r="S66" s="6"/>
      <c r="T66" s="6" t="n">
        <f aca="false">T65+(I66+L66+M66+P66+Q66+R66)-(J66+K66+N66+O66+S66)</f>
        <v>69085.35</v>
      </c>
      <c r="U66" s="7"/>
      <c r="V66" s="7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3206</v>
      </c>
    </row>
    <row r="67" customFormat="false" ht="15" hidden="false" customHeight="false" outlineLevel="0" collapsed="false">
      <c r="B67" s="43" t="s">
        <v>1406</v>
      </c>
      <c r="C67" s="43" t="s">
        <v>1391</v>
      </c>
      <c r="D67" s="45"/>
      <c r="E67" s="7"/>
      <c r="F67" s="9"/>
      <c r="G67" s="9"/>
      <c r="H67" s="6" t="n">
        <f aca="false">H66+D67-E67-G67-F67</f>
        <v>0</v>
      </c>
      <c r="I67" s="45" t="n">
        <v>0</v>
      </c>
      <c r="J67" s="7"/>
      <c r="K67" s="6"/>
      <c r="L67" s="6"/>
      <c r="M67" s="45" t="n">
        <v>458</v>
      </c>
      <c r="N67" s="6"/>
      <c r="O67" s="6"/>
      <c r="P67" s="6"/>
      <c r="Q67" s="6"/>
      <c r="R67" s="6"/>
      <c r="S67" s="6"/>
      <c r="T67" s="6" t="n">
        <f aca="false">T66+(I67+L67+M67+P67+Q67+R67)-(J67+K67+N67+O67+S67)</f>
        <v>69543.35</v>
      </c>
      <c r="U67" s="7"/>
      <c r="V67" s="7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3206</v>
      </c>
    </row>
    <row r="68" customFormat="false" ht="15" hidden="false" customHeight="false" outlineLevel="0" collapsed="false">
      <c r="B68" s="43" t="s">
        <v>1407</v>
      </c>
      <c r="C68" s="43" t="s">
        <v>1299</v>
      </c>
      <c r="D68" s="45"/>
      <c r="E68" s="7"/>
      <c r="F68" s="9"/>
      <c r="G68" s="9"/>
      <c r="H68" s="6" t="n">
        <f aca="false">H67+D68-E68-G68-F68</f>
        <v>0</v>
      </c>
      <c r="I68" s="45"/>
      <c r="J68" s="7" t="n">
        <v>3000</v>
      </c>
      <c r="K68" s="6"/>
      <c r="L68" s="6"/>
      <c r="M68" s="45"/>
      <c r="N68" s="6"/>
      <c r="O68" s="6"/>
      <c r="P68" s="6"/>
      <c r="Q68" s="6"/>
      <c r="R68" s="6"/>
      <c r="S68" s="6"/>
      <c r="T68" s="6" t="n">
        <f aca="false">T67+(I68+L68+M68+P68+Q68+R68)-(J68+K68+N68+O68+S68)</f>
        <v>66543.35</v>
      </c>
      <c r="U68" s="7"/>
      <c r="V68" s="7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3206</v>
      </c>
    </row>
    <row r="69" customFormat="false" ht="15" hidden="false" customHeight="false" outlineLevel="0" collapsed="false">
      <c r="B69" s="43" t="s">
        <v>1408</v>
      </c>
      <c r="C69" s="43" t="s">
        <v>1105</v>
      </c>
      <c r="D69" s="45"/>
      <c r="E69" s="7"/>
      <c r="F69" s="9"/>
      <c r="G69" s="9"/>
      <c r="H69" s="6" t="n">
        <f aca="false">H68+D69-E69-G69-F69</f>
        <v>0</v>
      </c>
      <c r="I69" s="45" t="n">
        <v>250</v>
      </c>
      <c r="J69" s="7"/>
      <c r="K69" s="6"/>
      <c r="L69" s="6"/>
      <c r="M69" s="45"/>
      <c r="N69" s="6"/>
      <c r="O69" s="6"/>
      <c r="P69" s="6"/>
      <c r="Q69" s="6"/>
      <c r="R69" s="6"/>
      <c r="S69" s="6"/>
      <c r="T69" s="6" t="n">
        <f aca="false">T68+(I69+L69+M69+P69+Q69+R69)-(J69+K69+N69+O69+S69)</f>
        <v>66793.35</v>
      </c>
      <c r="U69" s="7"/>
      <c r="V69" s="7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3206</v>
      </c>
    </row>
    <row r="70" customFormat="false" ht="15" hidden="false" customHeight="false" outlineLevel="0" collapsed="false">
      <c r="B70" s="43" t="s">
        <v>1409</v>
      </c>
      <c r="C70" s="43" t="s">
        <v>944</v>
      </c>
      <c r="D70" s="45"/>
      <c r="E70" s="7"/>
      <c r="F70" s="9"/>
      <c r="G70" s="9"/>
      <c r="H70" s="6" t="n">
        <f aca="false">H69+D70-E70-G70-F70</f>
        <v>0</v>
      </c>
      <c r="I70" s="45" t="n">
        <v>0</v>
      </c>
      <c r="J70" s="7"/>
      <c r="K70" s="6"/>
      <c r="L70" s="6"/>
      <c r="M70" s="45" t="n">
        <v>785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67578.35</v>
      </c>
      <c r="U70" s="7"/>
      <c r="V70" s="7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3206</v>
      </c>
    </row>
    <row r="71" customFormat="false" ht="15" hidden="false" customHeight="false" outlineLevel="0" collapsed="false">
      <c r="B71" s="43" t="s">
        <v>1410</v>
      </c>
      <c r="C71" s="43" t="s">
        <v>1411</v>
      </c>
      <c r="D71" s="45" t="n">
        <v>45000</v>
      </c>
      <c r="E71" s="7" t="n">
        <v>45000</v>
      </c>
      <c r="F71" s="9"/>
      <c r="G71" s="9"/>
      <c r="H71" s="6" t="n">
        <f aca="false">H70+D71-E71-G71-F71</f>
        <v>0</v>
      </c>
      <c r="I71" s="45" t="n">
        <v>0</v>
      </c>
      <c r="J71" s="7"/>
      <c r="K71" s="6"/>
      <c r="L71" s="6"/>
      <c r="M71" s="45"/>
      <c r="N71" s="6"/>
      <c r="O71" s="6"/>
      <c r="P71" s="6" t="n">
        <v>45000</v>
      </c>
      <c r="Q71" s="6"/>
      <c r="R71" s="6"/>
      <c r="S71" s="6"/>
      <c r="T71" s="6" t="n">
        <f aca="false">T70+(I71+L71+M71+P71+Q71+R71)-(J71+K71+N71+O71+S71)</f>
        <v>112578.35</v>
      </c>
      <c r="U71" s="7"/>
      <c r="V71" s="7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3206</v>
      </c>
    </row>
    <row r="72" customFormat="false" ht="15" hidden="false" customHeight="false" outlineLevel="0" collapsed="false">
      <c r="B72" s="43" t="s">
        <v>1412</v>
      </c>
      <c r="C72" s="43" t="s">
        <v>1111</v>
      </c>
      <c r="D72" s="45"/>
      <c r="E72" s="7"/>
      <c r="F72" s="9"/>
      <c r="G72" s="9"/>
      <c r="H72" s="6" t="n">
        <f aca="false">H71+D72-E72-G72-F72</f>
        <v>0</v>
      </c>
      <c r="I72" s="45" t="n">
        <v>250</v>
      </c>
      <c r="J72" s="7"/>
      <c r="K72" s="6"/>
      <c r="L72" s="6"/>
      <c r="M72" s="7"/>
      <c r="N72" s="6"/>
      <c r="O72" s="6"/>
      <c r="P72" s="6"/>
      <c r="Q72" s="6"/>
      <c r="R72" s="6"/>
      <c r="S72" s="6"/>
      <c r="T72" s="6" t="n">
        <f aca="false">T71+(I72+L72+M72+P72+Q72+R72)-(J72+K72+N72+O72+S72)</f>
        <v>112828.35</v>
      </c>
      <c r="U72" s="7"/>
      <c r="V72" s="7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3206</v>
      </c>
    </row>
    <row r="73" customFormat="false" ht="15" hidden="false" customHeight="false" outlineLevel="0" collapsed="false">
      <c r="B73" s="43" t="s">
        <v>1412</v>
      </c>
      <c r="C73" s="43" t="s">
        <v>1105</v>
      </c>
      <c r="D73" s="45"/>
      <c r="E73" s="7"/>
      <c r="F73" s="9"/>
      <c r="G73" s="9"/>
      <c r="H73" s="6" t="n">
        <f aca="false">H72+D73-E73-G73-F73</f>
        <v>0</v>
      </c>
      <c r="I73" s="45" t="n">
        <v>250</v>
      </c>
      <c r="J73" s="7"/>
      <c r="K73" s="6"/>
      <c r="L73" s="6"/>
      <c r="M73" s="7"/>
      <c r="N73" s="6"/>
      <c r="O73" s="6"/>
      <c r="P73" s="6"/>
      <c r="Q73" s="6"/>
      <c r="R73" s="6"/>
      <c r="S73" s="6"/>
      <c r="T73" s="6" t="n">
        <f aca="false">T72+(I73+L73+M73+P73+Q73+R73)-(J73+K73+N73+O73+S73)</f>
        <v>113078.35</v>
      </c>
      <c r="U73" s="7"/>
      <c r="V73" s="7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3206</v>
      </c>
    </row>
    <row r="74" customFormat="false" ht="15" hidden="false" customHeight="false" outlineLevel="0" collapsed="false">
      <c r="B74" s="43" t="s">
        <v>1413</v>
      </c>
      <c r="C74" s="43" t="s">
        <v>75</v>
      </c>
      <c r="D74" s="45"/>
      <c r="E74" s="7"/>
      <c r="F74" s="9"/>
      <c r="G74" s="9"/>
      <c r="H74" s="6" t="n">
        <f aca="false">H73+D74-E74-G74-F74</f>
        <v>0</v>
      </c>
      <c r="I74" s="45"/>
      <c r="J74" s="7" t="n">
        <v>0</v>
      </c>
      <c r="K74" s="6"/>
      <c r="L74" s="6"/>
      <c r="M74" s="7"/>
      <c r="N74" s="6"/>
      <c r="O74" s="6"/>
      <c r="P74" s="6"/>
      <c r="Q74" s="6"/>
      <c r="R74" s="6"/>
      <c r="S74" s="6" t="n">
        <v>112000</v>
      </c>
      <c r="T74" s="6" t="n">
        <f aca="false">T73+(I74+L74+M74+P74+Q74+R74)-(J74+K74+N74+O74+S74)</f>
        <v>1078.34999999998</v>
      </c>
      <c r="U74" s="7"/>
      <c r="V74" s="7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3206</v>
      </c>
    </row>
    <row r="75" customFormat="false" ht="15" hidden="false" customHeight="false" outlineLevel="0" collapsed="false">
      <c r="B75" s="43" t="s">
        <v>1414</v>
      </c>
      <c r="C75" s="43" t="s">
        <v>1111</v>
      </c>
      <c r="D75" s="45"/>
      <c r="E75" s="7"/>
      <c r="F75" s="9"/>
      <c r="G75" s="9"/>
      <c r="H75" s="6" t="n">
        <f aca="false">H74+D75-E75-G75-F75</f>
        <v>0</v>
      </c>
      <c r="I75" s="45" t="n">
        <v>250</v>
      </c>
      <c r="J75" s="7"/>
      <c r="K75" s="6"/>
      <c r="L75" s="6"/>
      <c r="M75" s="7"/>
      <c r="N75" s="6"/>
      <c r="O75" s="6"/>
      <c r="P75" s="6"/>
      <c r="Q75" s="6"/>
      <c r="R75" s="6"/>
      <c r="S75" s="6"/>
      <c r="T75" s="6" t="n">
        <f aca="false">T74+(I75+L75+M75+P75+Q75+R75)-(J75+K75+N75+O75+S75)</f>
        <v>1328.34999999998</v>
      </c>
      <c r="U75" s="7"/>
      <c r="V75" s="7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3206</v>
      </c>
    </row>
    <row r="76" customFormat="false" ht="15" hidden="false" customHeight="false" outlineLevel="0" collapsed="false">
      <c r="B76" s="43" t="s">
        <v>1415</v>
      </c>
      <c r="C76" s="43" t="s">
        <v>944</v>
      </c>
      <c r="D76" s="45"/>
      <c r="E76" s="7"/>
      <c r="F76" s="9"/>
      <c r="G76" s="9"/>
      <c r="H76" s="6" t="n">
        <f aca="false">H75+D76-E76-G76-F76</f>
        <v>0</v>
      </c>
      <c r="I76" s="45" t="n">
        <v>0</v>
      </c>
      <c r="J76" s="7"/>
      <c r="K76" s="6"/>
      <c r="L76" s="6"/>
      <c r="M76" s="45" t="n">
        <v>785</v>
      </c>
      <c r="N76" s="6"/>
      <c r="O76" s="6"/>
      <c r="P76" s="6"/>
      <c r="Q76" s="6"/>
      <c r="R76" s="6"/>
      <c r="S76" s="6"/>
      <c r="T76" s="6" t="n">
        <f aca="false">T75+(I76+L76+M76+P76+Q76+R76)-(J76+K76+N76+O76+S76)</f>
        <v>2113.34999999998</v>
      </c>
      <c r="U76" s="7"/>
      <c r="V76" s="46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3206</v>
      </c>
    </row>
    <row r="77" customFormat="false" ht="15" hidden="false" customHeight="false" outlineLevel="0" collapsed="false">
      <c r="B77" s="43" t="s">
        <v>1416</v>
      </c>
      <c r="C77" s="43" t="s">
        <v>1111</v>
      </c>
      <c r="D77" s="45"/>
      <c r="E77" s="7"/>
      <c r="F77" s="9"/>
      <c r="G77" s="9"/>
      <c r="H77" s="6" t="n">
        <f aca="false">H76+D77-E77-G77-F77</f>
        <v>0</v>
      </c>
      <c r="I77" s="45" t="n">
        <v>250</v>
      </c>
      <c r="J77" s="7"/>
      <c r="K77" s="6"/>
      <c r="L77" s="6"/>
      <c r="M77" s="45"/>
      <c r="N77" s="6"/>
      <c r="O77" s="6"/>
      <c r="P77" s="6"/>
      <c r="Q77" s="6"/>
      <c r="R77" s="6"/>
      <c r="S77" s="6"/>
      <c r="T77" s="6" t="n">
        <f aca="false">T76+(I77+L77+M77+P77+Q77+R77)-(J77+K77+N77+O77+S77)</f>
        <v>2363.34999999998</v>
      </c>
      <c r="U77" s="7"/>
      <c r="V77" s="46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3206</v>
      </c>
    </row>
    <row r="78" customFormat="false" ht="15" hidden="false" customHeight="false" outlineLevel="0" collapsed="false">
      <c r="B78" s="43" t="s">
        <v>1417</v>
      </c>
      <c r="C78" s="43" t="s">
        <v>944</v>
      </c>
      <c r="D78" s="45"/>
      <c r="E78" s="7"/>
      <c r="F78" s="9"/>
      <c r="G78" s="9"/>
      <c r="H78" s="6" t="n">
        <f aca="false">H77+D78-E78-G78-F78</f>
        <v>0</v>
      </c>
      <c r="I78" s="45" t="n">
        <v>0</v>
      </c>
      <c r="J78" s="7"/>
      <c r="K78" s="6"/>
      <c r="L78" s="6"/>
      <c r="M78" s="45"/>
      <c r="N78" s="6"/>
      <c r="O78" s="6"/>
      <c r="P78" s="6"/>
      <c r="Q78" s="6"/>
      <c r="R78" s="6"/>
      <c r="S78" s="6"/>
      <c r="T78" s="6" t="n">
        <f aca="false">T77+(I78+L78+M78+P78+Q78+R78)-(J78+K78+N78+O78+S78)</f>
        <v>2363.34999999998</v>
      </c>
      <c r="U78" s="7" t="n">
        <v>0</v>
      </c>
      <c r="V78" s="46" t="n">
        <v>0</v>
      </c>
      <c r="W78" s="6"/>
      <c r="X78" s="6"/>
      <c r="Y78" s="6" t="n">
        <v>7125</v>
      </c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10331</v>
      </c>
    </row>
    <row r="79" customFormat="false" ht="15" hidden="false" customHeight="false" outlineLevel="0" collapsed="false">
      <c r="B79" s="43" t="s">
        <v>1418</v>
      </c>
      <c r="C79" s="43" t="s">
        <v>1105</v>
      </c>
      <c r="D79" s="45"/>
      <c r="E79" s="7"/>
      <c r="F79" s="9"/>
      <c r="G79" s="9"/>
      <c r="H79" s="6" t="n">
        <f aca="false">H78+D79-E79-G79-F79</f>
        <v>0</v>
      </c>
      <c r="I79" s="45" t="n">
        <v>250</v>
      </c>
      <c r="J79" s="7"/>
      <c r="K79" s="6"/>
      <c r="L79" s="6"/>
      <c r="M79" s="7"/>
      <c r="N79" s="6"/>
      <c r="O79" s="6"/>
      <c r="P79" s="6"/>
      <c r="Q79" s="6"/>
      <c r="R79" s="6"/>
      <c r="S79" s="6"/>
      <c r="T79" s="6" t="n">
        <f aca="false">T78+(I79+L79+M79+P79+Q79+R79)-(J79+K79+N79+O79+S79)</f>
        <v>2613.34999999998</v>
      </c>
      <c r="U79" s="7"/>
      <c r="V79" s="46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10331</v>
      </c>
    </row>
    <row r="80" customFormat="false" ht="15" hidden="false" customHeight="false" outlineLevel="0" collapsed="false">
      <c r="B80" s="43" t="s">
        <v>1419</v>
      </c>
      <c r="C80" s="43" t="s">
        <v>944</v>
      </c>
      <c r="D80" s="45"/>
      <c r="E80" s="7"/>
      <c r="F80" s="9"/>
      <c r="G80" s="9"/>
      <c r="H80" s="6" t="n">
        <f aca="false">H79+D80-E80-G80-F80</f>
        <v>0</v>
      </c>
      <c r="I80" s="45" t="n">
        <v>0</v>
      </c>
      <c r="J80" s="7"/>
      <c r="K80" s="6"/>
      <c r="L80" s="6"/>
      <c r="M80" s="45" t="n">
        <v>9630</v>
      </c>
      <c r="N80" s="6"/>
      <c r="O80" s="6"/>
      <c r="P80" s="6"/>
      <c r="Q80" s="6"/>
      <c r="R80" s="6"/>
      <c r="S80" s="6"/>
      <c r="T80" s="6" t="n">
        <f aca="false">T79+(I80+L80+M80+P80+Q80+R80)-(J80+K80+N80+O80+S80)</f>
        <v>12243.35</v>
      </c>
      <c r="U80" s="7"/>
      <c r="V80" s="46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10331</v>
      </c>
    </row>
    <row r="81" customFormat="false" ht="15" hidden="false" customHeight="false" outlineLevel="0" collapsed="false">
      <c r="B81" s="43" t="s">
        <v>1419</v>
      </c>
      <c r="C81" s="43" t="s">
        <v>944</v>
      </c>
      <c r="D81" s="45"/>
      <c r="E81" s="7"/>
      <c r="F81" s="9"/>
      <c r="G81" s="9"/>
      <c r="H81" s="6" t="n">
        <f aca="false">H80+D81-E81-G81-F81</f>
        <v>0</v>
      </c>
      <c r="I81" s="45" t="n">
        <v>0</v>
      </c>
      <c r="J81" s="7"/>
      <c r="K81" s="6"/>
      <c r="L81" s="6"/>
      <c r="M81" s="45" t="n">
        <v>7704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19947.35</v>
      </c>
      <c r="U81" s="7"/>
      <c r="V81" s="46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10331</v>
      </c>
    </row>
    <row r="82" customFormat="false" ht="15" hidden="false" customHeight="false" outlineLevel="0" collapsed="false">
      <c r="B82" s="43" t="s">
        <v>1420</v>
      </c>
      <c r="C82" s="43" t="s">
        <v>944</v>
      </c>
      <c r="D82" s="45"/>
      <c r="E82" s="7"/>
      <c r="F82" s="9"/>
      <c r="G82" s="9"/>
      <c r="H82" s="6" t="n">
        <f aca="false">H81+D82-E82-G82-F82</f>
        <v>0</v>
      </c>
      <c r="I82" s="45" t="n">
        <v>0</v>
      </c>
      <c r="J82" s="7"/>
      <c r="K82" s="6"/>
      <c r="L82" s="6"/>
      <c r="M82" s="45" t="n">
        <v>785</v>
      </c>
      <c r="N82" s="6"/>
      <c r="O82" s="6"/>
      <c r="P82" s="6"/>
      <c r="Q82" s="6"/>
      <c r="R82" s="6"/>
      <c r="S82" s="6"/>
      <c r="T82" s="6" t="n">
        <f aca="false">T81+(I82+L82+M82+P82+Q82+R82)-(J82+K82+N82+O82+S82)</f>
        <v>20732.35</v>
      </c>
      <c r="U82" s="7"/>
      <c r="V82" s="46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10331</v>
      </c>
    </row>
    <row r="83" customFormat="false" ht="15" hidden="false" customHeight="false" outlineLevel="0" collapsed="false">
      <c r="B83" s="43" t="s">
        <v>1421</v>
      </c>
      <c r="C83" s="43" t="s">
        <v>1105</v>
      </c>
      <c r="D83" s="45"/>
      <c r="E83" s="7"/>
      <c r="F83" s="9"/>
      <c r="G83" s="9"/>
      <c r="H83" s="6" t="n">
        <f aca="false">H82+D83-E83-G83-F83</f>
        <v>0</v>
      </c>
      <c r="I83" s="45" t="n">
        <v>250</v>
      </c>
      <c r="J83" s="7"/>
      <c r="K83" s="6"/>
      <c r="L83" s="6"/>
      <c r="M83" s="7"/>
      <c r="N83" s="6"/>
      <c r="O83" s="6"/>
      <c r="P83" s="6"/>
      <c r="Q83" s="6"/>
      <c r="R83" s="6"/>
      <c r="S83" s="6"/>
      <c r="T83" s="6" t="n">
        <f aca="false">T82+(I83+L83+M83+P83+Q83+R83)-(J83+K83+N83+O83+S83)</f>
        <v>20982.35</v>
      </c>
      <c r="U83" s="7"/>
      <c r="V83" s="46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10331</v>
      </c>
    </row>
    <row r="84" customFormat="false" ht="15" hidden="false" customHeight="false" outlineLevel="0" collapsed="false">
      <c r="B84" s="43" t="s">
        <v>1422</v>
      </c>
      <c r="C84" s="43" t="s">
        <v>944</v>
      </c>
      <c r="D84" s="45"/>
      <c r="E84" s="7"/>
      <c r="F84" s="9"/>
      <c r="G84" s="9"/>
      <c r="H84" s="6" t="n">
        <f aca="false">H83+D84-E84-G84-F84</f>
        <v>0</v>
      </c>
      <c r="I84" s="45" t="n">
        <v>0</v>
      </c>
      <c r="J84" s="7"/>
      <c r="K84" s="6"/>
      <c r="L84" s="6"/>
      <c r="M84" s="7" t="n">
        <v>785</v>
      </c>
      <c r="N84" s="6"/>
      <c r="O84" s="6"/>
      <c r="P84" s="6"/>
      <c r="Q84" s="6"/>
      <c r="R84" s="6"/>
      <c r="S84" s="6"/>
      <c r="T84" s="6" t="n">
        <f aca="false">T83+(I84+L84+M84+P84+Q84+R84)-(J84+K84+N84+O84+S84)</f>
        <v>21767.35</v>
      </c>
      <c r="U84" s="7"/>
      <c r="V84" s="46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10331</v>
      </c>
    </row>
    <row r="85" customFormat="false" ht="15" hidden="false" customHeight="false" outlineLevel="0" collapsed="false">
      <c r="B85" s="43" t="s">
        <v>1423</v>
      </c>
      <c r="C85" s="43" t="s">
        <v>1424</v>
      </c>
      <c r="D85" s="45"/>
      <c r="E85" s="7"/>
      <c r="F85" s="9"/>
      <c r="G85" s="9"/>
      <c r="H85" s="6" t="n">
        <f aca="false">H84+D85-E85-G85-F85</f>
        <v>0</v>
      </c>
      <c r="I85" s="45" t="n">
        <v>0</v>
      </c>
      <c r="J85" s="7" t="n">
        <v>2700</v>
      </c>
      <c r="K85" s="6"/>
      <c r="L85" s="6"/>
      <c r="M85" s="45"/>
      <c r="N85" s="6"/>
      <c r="O85" s="6"/>
      <c r="P85" s="6"/>
      <c r="Q85" s="6"/>
      <c r="R85" s="6"/>
      <c r="S85" s="6"/>
      <c r="T85" s="6" t="n">
        <f aca="false">T84+(I85+L85+M85+P85+Q85+R85)-(J85+K85+N85+O85+S85)</f>
        <v>19067.35</v>
      </c>
      <c r="U85" s="7"/>
      <c r="V85" s="46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10331</v>
      </c>
    </row>
    <row r="86" customFormat="false" ht="15" hidden="false" customHeight="false" outlineLevel="0" collapsed="false">
      <c r="B86" s="43" t="s">
        <v>1425</v>
      </c>
      <c r="C86" s="43" t="s">
        <v>1105</v>
      </c>
      <c r="D86" s="45"/>
      <c r="E86" s="7"/>
      <c r="F86" s="9"/>
      <c r="G86" s="9"/>
      <c r="H86" s="6" t="n">
        <f aca="false">H85+D86-E86-G86-F86</f>
        <v>0</v>
      </c>
      <c r="I86" s="45" t="n">
        <v>250</v>
      </c>
      <c r="J86" s="7"/>
      <c r="K86" s="6"/>
      <c r="L86" s="6"/>
      <c r="M86" s="45"/>
      <c r="N86" s="6"/>
      <c r="O86" s="6"/>
      <c r="P86" s="6"/>
      <c r="Q86" s="6"/>
      <c r="R86" s="6"/>
      <c r="S86" s="6"/>
      <c r="T86" s="6" t="n">
        <f aca="false">T85+(I86+L86+M86+P86+Q86+R86)-(J86+K86+N86+O86+S86)</f>
        <v>19317.35</v>
      </c>
      <c r="U86" s="7"/>
      <c r="V86" s="46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10331</v>
      </c>
    </row>
    <row r="87" customFormat="false" ht="15" hidden="false" customHeight="false" outlineLevel="0" collapsed="false">
      <c r="B87" s="43" t="s">
        <v>1426</v>
      </c>
      <c r="C87" s="43" t="s">
        <v>1111</v>
      </c>
      <c r="D87" s="45"/>
      <c r="E87" s="7"/>
      <c r="F87" s="9"/>
      <c r="G87" s="9"/>
      <c r="H87" s="6" t="n">
        <f aca="false">H86+D87-E87-G87-F87</f>
        <v>0</v>
      </c>
      <c r="I87" s="45" t="n">
        <v>500</v>
      </c>
      <c r="J87" s="7" t="n">
        <v>0</v>
      </c>
      <c r="K87" s="6"/>
      <c r="L87" s="6"/>
      <c r="M87" s="7"/>
      <c r="N87" s="6"/>
      <c r="O87" s="6"/>
      <c r="P87" s="6"/>
      <c r="Q87" s="6"/>
      <c r="R87" s="6"/>
      <c r="S87" s="6"/>
      <c r="T87" s="6" t="n">
        <f aca="false">T86+(I87+L87+M87+P87+Q87+R87)-(J87+K87+N87+O87+S87)</f>
        <v>19817.35</v>
      </c>
      <c r="U87" s="7"/>
      <c r="V87" s="46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10331</v>
      </c>
    </row>
    <row r="88" customFormat="false" ht="15" hidden="false" customHeight="false" outlineLevel="0" collapsed="false">
      <c r="B88" s="43" t="s">
        <v>1427</v>
      </c>
      <c r="C88" s="43" t="s">
        <v>1391</v>
      </c>
      <c r="D88" s="45"/>
      <c r="E88" s="7"/>
      <c r="F88" s="9"/>
      <c r="G88" s="9"/>
      <c r="H88" s="6" t="n">
        <f aca="false">H87+D88-E88-G88-F88</f>
        <v>0</v>
      </c>
      <c r="I88" s="45"/>
      <c r="J88" s="7"/>
      <c r="K88" s="6"/>
      <c r="L88" s="6"/>
      <c r="M88" s="7"/>
      <c r="N88" s="6"/>
      <c r="O88" s="6"/>
      <c r="P88" s="6"/>
      <c r="Q88" s="6"/>
      <c r="R88" s="6"/>
      <c r="S88" s="6"/>
      <c r="T88" s="6" t="n">
        <f aca="false">T87+(I88+L88+M88+P88+Q88+R88)-(J88+K88+N88+O88+S88)</f>
        <v>19817.35</v>
      </c>
      <c r="U88" s="7" t="n">
        <v>0</v>
      </c>
      <c r="V88" s="46" t="n">
        <v>0</v>
      </c>
      <c r="W88" s="6"/>
      <c r="X88" s="6" t="n">
        <v>92</v>
      </c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10423</v>
      </c>
    </row>
    <row r="89" customFormat="false" ht="15" hidden="false" customHeight="false" outlineLevel="0" collapsed="false">
      <c r="B89" s="43" t="s">
        <v>1428</v>
      </c>
      <c r="C89" s="43" t="s">
        <v>1105</v>
      </c>
      <c r="D89" s="45"/>
      <c r="E89" s="7"/>
      <c r="F89" s="9"/>
      <c r="G89" s="9"/>
      <c r="H89" s="6" t="n">
        <f aca="false">H88+D89-E89-G89-F89</f>
        <v>0</v>
      </c>
      <c r="I89" s="45" t="n">
        <v>250</v>
      </c>
      <c r="J89" s="7"/>
      <c r="K89" s="6"/>
      <c r="L89" s="6"/>
      <c r="M89" s="7"/>
      <c r="N89" s="6"/>
      <c r="O89" s="6"/>
      <c r="P89" s="6"/>
      <c r="Q89" s="6"/>
      <c r="R89" s="6"/>
      <c r="S89" s="6"/>
      <c r="T89" s="6" t="n">
        <f aca="false">T88+(I89+L89+M89+P89+Q89+R89)-(J89+K89+N89+O89+S89)</f>
        <v>20067.35</v>
      </c>
      <c r="U89" s="7"/>
      <c r="V89" s="46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10423</v>
      </c>
    </row>
    <row r="90" customFormat="false" ht="15" hidden="false" customHeight="false" outlineLevel="0" collapsed="false">
      <c r="B90" s="43" t="s">
        <v>1429</v>
      </c>
      <c r="C90" s="43" t="s">
        <v>944</v>
      </c>
      <c r="D90" s="45"/>
      <c r="E90" s="7"/>
      <c r="F90" s="9"/>
      <c r="G90" s="9"/>
      <c r="H90" s="6" t="n">
        <f aca="false">H89+D90-E90-G90-F90</f>
        <v>0</v>
      </c>
      <c r="I90" s="45"/>
      <c r="J90" s="7"/>
      <c r="K90" s="6"/>
      <c r="L90" s="6"/>
      <c r="M90" s="7"/>
      <c r="N90" s="6"/>
      <c r="O90" s="6"/>
      <c r="P90" s="6"/>
      <c r="Q90" s="6"/>
      <c r="R90" s="6"/>
      <c r="S90" s="6"/>
      <c r="T90" s="6" t="n">
        <f aca="false">T89+(I90+L90+M90+P90+Q90+R90)-(J90+K90+N90+O90+S90)</f>
        <v>20067.35</v>
      </c>
      <c r="U90" s="7" t="n">
        <v>0</v>
      </c>
      <c r="V90" s="46"/>
      <c r="W90" s="6"/>
      <c r="X90" s="6"/>
      <c r="Y90" s="6" t="n">
        <v>7125</v>
      </c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17548</v>
      </c>
    </row>
    <row r="91" customFormat="false" ht="15" hidden="false" customHeight="false" outlineLevel="0" collapsed="false">
      <c r="B91" s="43" t="s">
        <v>1430</v>
      </c>
      <c r="C91" s="43" t="s">
        <v>1111</v>
      </c>
      <c r="D91" s="45"/>
      <c r="E91" s="7"/>
      <c r="F91" s="9"/>
      <c r="G91" s="9"/>
      <c r="H91" s="6" t="n">
        <f aca="false">H90+D91-E91-G91-F91</f>
        <v>0</v>
      </c>
      <c r="I91" s="45" t="n">
        <v>250</v>
      </c>
      <c r="J91" s="7"/>
      <c r="K91" s="6"/>
      <c r="L91" s="6"/>
      <c r="M91" s="7"/>
      <c r="N91" s="6"/>
      <c r="O91" s="6"/>
      <c r="P91" s="6"/>
      <c r="Q91" s="6"/>
      <c r="R91" s="6"/>
      <c r="S91" s="6"/>
      <c r="T91" s="6" t="n">
        <f aca="false">T90+(I91+L91+M91+P91+Q91+R91)-(J91+K91+N91+O91+S91)</f>
        <v>20317.35</v>
      </c>
      <c r="U91" s="7"/>
      <c r="V91" s="46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17548</v>
      </c>
    </row>
    <row r="92" customFormat="false" ht="15" hidden="false" customHeight="false" outlineLevel="0" collapsed="false">
      <c r="B92" s="43" t="s">
        <v>1430</v>
      </c>
      <c r="C92" s="43" t="s">
        <v>1431</v>
      </c>
      <c r="D92" s="45"/>
      <c r="E92" s="7"/>
      <c r="F92" s="9"/>
      <c r="G92" s="9"/>
      <c r="H92" s="6" t="n">
        <f aca="false">H91+D92-E92-G92-F92</f>
        <v>0</v>
      </c>
      <c r="I92" s="45" t="n">
        <v>1000</v>
      </c>
      <c r="J92" s="7"/>
      <c r="K92" s="6"/>
      <c r="L92" s="6"/>
      <c r="M92" s="7"/>
      <c r="N92" s="6"/>
      <c r="O92" s="6"/>
      <c r="P92" s="6"/>
      <c r="Q92" s="6"/>
      <c r="R92" s="6"/>
      <c r="S92" s="6"/>
      <c r="T92" s="6" t="n">
        <f aca="false">T91+(I92+L92+M92+P92+Q92+R92)-(J92+K92+N92+O92+S92)</f>
        <v>21317.35</v>
      </c>
      <c r="U92" s="7"/>
      <c r="V92" s="46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17548</v>
      </c>
    </row>
    <row r="93" customFormat="false" ht="15" hidden="false" customHeight="false" outlineLevel="0" collapsed="false">
      <c r="B93" s="43" t="s">
        <v>1432</v>
      </c>
      <c r="C93" s="43" t="s">
        <v>944</v>
      </c>
      <c r="D93" s="45"/>
      <c r="E93" s="7"/>
      <c r="F93" s="9"/>
      <c r="G93" s="9"/>
      <c r="H93" s="6" t="n">
        <f aca="false">H92+D93-E93-G93-F93</f>
        <v>0</v>
      </c>
      <c r="I93" s="45" t="n">
        <v>0</v>
      </c>
      <c r="J93" s="7"/>
      <c r="K93" s="6"/>
      <c r="L93" s="6"/>
      <c r="M93" s="7" t="n">
        <v>780</v>
      </c>
      <c r="N93" s="6"/>
      <c r="O93" s="6"/>
      <c r="P93" s="6"/>
      <c r="Q93" s="6"/>
      <c r="R93" s="6"/>
      <c r="S93" s="6"/>
      <c r="T93" s="6" t="n">
        <f aca="false">T92+(I93+L93+M93+P93+Q93+R93)-(J93+K93+N93+O93+S93)</f>
        <v>22097.35</v>
      </c>
      <c r="U93" s="7"/>
      <c r="V93" s="46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17548</v>
      </c>
    </row>
    <row r="94" customFormat="false" ht="15" hidden="false" customHeight="false" outlineLevel="0" collapsed="false">
      <c r="B94" s="43" t="s">
        <v>1433</v>
      </c>
      <c r="C94" s="43" t="s">
        <v>1434</v>
      </c>
      <c r="D94" s="45"/>
      <c r="E94" s="7"/>
      <c r="F94" s="9"/>
      <c r="G94" s="9"/>
      <c r="H94" s="6" t="n">
        <f aca="false">H93+D94-E94-G94-F94</f>
        <v>0</v>
      </c>
      <c r="I94" s="45" t="n">
        <v>2000</v>
      </c>
      <c r="J94" s="7"/>
      <c r="K94" s="6"/>
      <c r="L94" s="6"/>
      <c r="M94" s="7"/>
      <c r="N94" s="6"/>
      <c r="O94" s="6"/>
      <c r="P94" s="6"/>
      <c r="Q94" s="6"/>
      <c r="R94" s="6"/>
      <c r="S94" s="6"/>
      <c r="T94" s="6" t="n">
        <f aca="false">T93+(I94+L94+M94+P94+Q94+R94)-(J94+K94+N94+O94+S94)</f>
        <v>24097.35</v>
      </c>
      <c r="U94" s="7"/>
      <c r="V94" s="46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17548</v>
      </c>
    </row>
    <row r="95" customFormat="false" ht="15" hidden="false" customHeight="false" outlineLevel="0" collapsed="false">
      <c r="B95" s="43" t="s">
        <v>1433</v>
      </c>
      <c r="C95" s="43" t="s">
        <v>1316</v>
      </c>
      <c r="D95" s="45"/>
      <c r="E95" s="7"/>
      <c r="F95" s="9"/>
      <c r="G95" s="9"/>
      <c r="H95" s="6" t="n">
        <f aca="false">H94+D95-E95-G95-F95</f>
        <v>0</v>
      </c>
      <c r="I95" s="45" t="n">
        <v>10686</v>
      </c>
      <c r="J95" s="7"/>
      <c r="K95" s="6"/>
      <c r="L95" s="6"/>
      <c r="M95" s="7"/>
      <c r="N95" s="6"/>
      <c r="O95" s="6"/>
      <c r="P95" s="6"/>
      <c r="Q95" s="6"/>
      <c r="R95" s="6"/>
      <c r="S95" s="6"/>
      <c r="T95" s="6" t="n">
        <f aca="false">T94+(I95+L95+M95+P95+Q95+R95)-(J95+K95+N95+O95+S95)</f>
        <v>34783.35</v>
      </c>
      <c r="U95" s="7"/>
      <c r="V95" s="46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17548</v>
      </c>
    </row>
    <row r="96" customFormat="false" ht="15" hidden="false" customHeight="false" outlineLevel="0" collapsed="false">
      <c r="B96" s="43" t="s">
        <v>1435</v>
      </c>
      <c r="C96" s="43" t="s">
        <v>1391</v>
      </c>
      <c r="D96" s="45"/>
      <c r="E96" s="7"/>
      <c r="F96" s="9"/>
      <c r="G96" s="9"/>
      <c r="H96" s="6" t="n">
        <f aca="false">H95+D96-E96-G96-F96</f>
        <v>0</v>
      </c>
      <c r="I96" s="45" t="n">
        <v>0</v>
      </c>
      <c r="J96" s="7"/>
      <c r="K96" s="6"/>
      <c r="L96" s="6" t="n">
        <v>264</v>
      </c>
      <c r="M96" s="7"/>
      <c r="N96" s="6"/>
      <c r="O96" s="6"/>
      <c r="P96" s="6"/>
      <c r="Q96" s="6"/>
      <c r="R96" s="6"/>
      <c r="S96" s="6"/>
      <c r="T96" s="6" t="n">
        <f aca="false">T95+(I96+L96+M96+P96+Q96+R96)-(J96+K96+N96+O96+S96)</f>
        <v>35047.35</v>
      </c>
      <c r="U96" s="7"/>
      <c r="V96" s="46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17548</v>
      </c>
    </row>
    <row r="97" customFormat="false" ht="15" hidden="false" customHeight="false" outlineLevel="0" collapsed="false">
      <c r="B97" s="43" t="s">
        <v>1435</v>
      </c>
      <c r="C97" s="43" t="s">
        <v>1391</v>
      </c>
      <c r="D97" s="45"/>
      <c r="E97" s="7"/>
      <c r="F97" s="9"/>
      <c r="G97" s="9"/>
      <c r="H97" s="6" t="n">
        <f aca="false">H96+D97-E97-G97-F97</f>
        <v>0</v>
      </c>
      <c r="I97" s="45" t="n">
        <v>0</v>
      </c>
      <c r="J97" s="7"/>
      <c r="K97" s="6"/>
      <c r="L97" s="6" t="n">
        <v>113</v>
      </c>
      <c r="M97" s="7"/>
      <c r="N97" s="6"/>
      <c r="O97" s="6"/>
      <c r="P97" s="6"/>
      <c r="Q97" s="6"/>
      <c r="R97" s="6"/>
      <c r="S97" s="6"/>
      <c r="T97" s="6" t="n">
        <f aca="false">T96+(I97+L97+M97+P97+Q97+R97)-(J97+K97+N97+O97+S97)</f>
        <v>35160.35</v>
      </c>
      <c r="U97" s="7"/>
      <c r="V97" s="46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17548</v>
      </c>
    </row>
    <row r="98" customFormat="false" ht="15" hidden="false" customHeight="false" outlineLevel="0" collapsed="false">
      <c r="B98" s="43" t="s">
        <v>1436</v>
      </c>
      <c r="C98" s="43" t="s">
        <v>1105</v>
      </c>
      <c r="D98" s="45"/>
      <c r="E98" s="7"/>
      <c r="F98" s="9"/>
      <c r="G98" s="9"/>
      <c r="H98" s="6" t="n">
        <f aca="false">H97+D98-E98-G98-F98</f>
        <v>0</v>
      </c>
      <c r="I98" s="45" t="n">
        <v>250</v>
      </c>
      <c r="J98" s="7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35410.35</v>
      </c>
      <c r="U98" s="7"/>
      <c r="V98" s="46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17548</v>
      </c>
    </row>
    <row r="99" customFormat="false" ht="15" hidden="false" customHeight="false" outlineLevel="0" collapsed="false">
      <c r="B99" s="43" t="s">
        <v>1436</v>
      </c>
      <c r="C99" s="43" t="s">
        <v>1111</v>
      </c>
      <c r="D99" s="45"/>
      <c r="E99" s="7"/>
      <c r="F99" s="9"/>
      <c r="G99" s="9"/>
      <c r="H99" s="6" t="n">
        <f aca="false">H98+D99-E99-G99-F99</f>
        <v>0</v>
      </c>
      <c r="I99" s="45" t="n">
        <v>250</v>
      </c>
      <c r="J99" s="7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35660.35</v>
      </c>
      <c r="U99" s="7"/>
      <c r="V99" s="46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17548</v>
      </c>
    </row>
    <row r="100" customFormat="false" ht="15" hidden="false" customHeight="false" outlineLevel="0" collapsed="false">
      <c r="B100" s="43" t="s">
        <v>1437</v>
      </c>
      <c r="C100" s="43" t="s">
        <v>944</v>
      </c>
      <c r="D100" s="45"/>
      <c r="E100" s="7"/>
      <c r="F100" s="9"/>
      <c r="G100" s="9"/>
      <c r="H100" s="6" t="n">
        <f aca="false">H99+D100-E100-G100-F100</f>
        <v>0</v>
      </c>
      <c r="I100" s="45" t="n">
        <v>0</v>
      </c>
      <c r="J100" s="7"/>
      <c r="K100" s="6"/>
      <c r="L100" s="6"/>
      <c r="M100" s="6" t="n">
        <v>780</v>
      </c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36440.35</v>
      </c>
      <c r="U100" s="7"/>
      <c r="V100" s="46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17548</v>
      </c>
    </row>
    <row r="101" customFormat="false" ht="15" hidden="false" customHeight="false" outlineLevel="0" collapsed="false">
      <c r="B101" s="43" t="s">
        <v>1438</v>
      </c>
      <c r="C101" s="43" t="s">
        <v>174</v>
      </c>
      <c r="D101" s="45"/>
      <c r="E101" s="7"/>
      <c r="F101" s="9"/>
      <c r="G101" s="9"/>
      <c r="H101" s="6" t="n">
        <f aca="false">H100+D101-E101-G101-F101</f>
        <v>0</v>
      </c>
      <c r="I101" s="45"/>
      <c r="J101" s="7"/>
      <c r="K101" s="6"/>
      <c r="L101" s="6"/>
      <c r="M101" s="6"/>
      <c r="N101" s="6"/>
      <c r="O101" s="6"/>
      <c r="P101" s="6"/>
      <c r="Q101" s="6"/>
      <c r="R101" s="45"/>
      <c r="S101" s="6"/>
      <c r="T101" s="6" t="n">
        <f aca="false">T100+(I101+L101+M101+P101+Q101+R101)-(J101+K101+N101+O101+S101)</f>
        <v>36440.35</v>
      </c>
      <c r="U101" s="7" t="n">
        <v>20000</v>
      </c>
      <c r="V101" s="46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37548</v>
      </c>
    </row>
    <row r="102" customFormat="false" ht="15" hidden="false" customHeight="false" outlineLevel="0" collapsed="false">
      <c r="B102" s="43" t="s">
        <v>1439</v>
      </c>
      <c r="C102" s="43" t="s">
        <v>1111</v>
      </c>
      <c r="D102" s="45"/>
      <c r="E102" s="7"/>
      <c r="F102" s="9"/>
      <c r="G102" s="9"/>
      <c r="H102" s="6" t="n">
        <f aca="false">H101+D102-E102-G102-F102</f>
        <v>0</v>
      </c>
      <c r="I102" s="45" t="n">
        <v>250</v>
      </c>
      <c r="J102" s="7"/>
      <c r="K102" s="6"/>
      <c r="L102" s="6"/>
      <c r="M102" s="6"/>
      <c r="N102" s="6"/>
      <c r="O102" s="6"/>
      <c r="P102" s="6"/>
      <c r="Q102" s="6"/>
      <c r="R102" s="45"/>
      <c r="S102" s="6"/>
      <c r="T102" s="6" t="n">
        <f aca="false">T101+(I102+L102+M102+P102+Q102+R102)-(J102+K102+N102+O102+S102)</f>
        <v>36690.35</v>
      </c>
      <c r="U102" s="7"/>
      <c r="V102" s="46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37548</v>
      </c>
    </row>
    <row r="103" customFormat="false" ht="15" hidden="false" customHeight="false" outlineLevel="0" collapsed="false">
      <c r="B103" s="43" t="s">
        <v>1439</v>
      </c>
      <c r="C103" s="43" t="s">
        <v>1105</v>
      </c>
      <c r="D103" s="45"/>
      <c r="E103" s="7"/>
      <c r="F103" s="9"/>
      <c r="G103" s="9"/>
      <c r="H103" s="6" t="n">
        <f aca="false">H102+D103-E103-G103-F103</f>
        <v>0</v>
      </c>
      <c r="I103" s="45" t="n">
        <v>250</v>
      </c>
      <c r="J103" s="7"/>
      <c r="K103" s="6"/>
      <c r="L103" s="6"/>
      <c r="M103" s="6"/>
      <c r="N103" s="6"/>
      <c r="O103" s="6"/>
      <c r="P103" s="6"/>
      <c r="Q103" s="6"/>
      <c r="R103" s="45"/>
      <c r="S103" s="6"/>
      <c r="T103" s="6" t="n">
        <f aca="false">T102+(I103+L103+M103+P103+Q103+R103)-(J103+K103+N103+O103+S103)</f>
        <v>36940.35</v>
      </c>
      <c r="U103" s="7"/>
      <c r="V103" s="46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37548</v>
      </c>
    </row>
    <row r="104" customFormat="false" ht="15" hidden="false" customHeight="false" outlineLevel="0" collapsed="false">
      <c r="B104" s="43" t="s">
        <v>1440</v>
      </c>
      <c r="C104" s="43" t="s">
        <v>944</v>
      </c>
      <c r="D104" s="45"/>
      <c r="E104" s="7"/>
      <c r="F104" s="9"/>
      <c r="G104" s="9"/>
      <c r="H104" s="6" t="n">
        <f aca="false">H103+D104-E104-G104-F104</f>
        <v>0</v>
      </c>
      <c r="I104" s="45" t="n">
        <v>0</v>
      </c>
      <c r="J104" s="7"/>
      <c r="K104" s="6"/>
      <c r="L104" s="6"/>
      <c r="M104" s="45" t="n">
        <v>803</v>
      </c>
      <c r="N104" s="6"/>
      <c r="O104" s="6"/>
      <c r="P104" s="6"/>
      <c r="Q104" s="6"/>
      <c r="R104" s="45"/>
      <c r="S104" s="6"/>
      <c r="T104" s="6" t="n">
        <f aca="false">T103+(I104+L104+M104+P104+Q104+R104)-(J104+K104+N104+O104+S104)</f>
        <v>37743.35</v>
      </c>
      <c r="U104" s="7"/>
      <c r="V104" s="46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37548</v>
      </c>
    </row>
    <row r="105" customFormat="false" ht="15" hidden="false" customHeight="false" outlineLevel="0" collapsed="false">
      <c r="B105" s="43" t="s">
        <v>1440</v>
      </c>
      <c r="C105" s="43" t="s">
        <v>944</v>
      </c>
      <c r="D105" s="45"/>
      <c r="E105" s="7"/>
      <c r="F105" s="9"/>
      <c r="G105" s="9"/>
      <c r="H105" s="6" t="n">
        <f aca="false">H104+D105-E105-G105-F105</f>
        <v>0</v>
      </c>
      <c r="I105" s="45" t="n">
        <v>0</v>
      </c>
      <c r="J105" s="7"/>
      <c r="K105" s="6"/>
      <c r="L105" s="6"/>
      <c r="M105" s="45" t="n">
        <v>9457</v>
      </c>
      <c r="N105" s="6"/>
      <c r="O105" s="6"/>
      <c r="P105" s="6"/>
      <c r="Q105" s="6"/>
      <c r="R105" s="45"/>
      <c r="S105" s="6"/>
      <c r="T105" s="6" t="n">
        <f aca="false">T104+(I105+L105+M105+P105+Q105+R105)-(J105+K105+N105+O105+S105)</f>
        <v>47200.35</v>
      </c>
      <c r="U105" s="7"/>
      <c r="V105" s="46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37548</v>
      </c>
    </row>
    <row r="106" customFormat="false" ht="15" hidden="false" customHeight="false" outlineLevel="0" collapsed="false">
      <c r="B106" s="43" t="s">
        <v>1440</v>
      </c>
      <c r="C106" s="43" t="s">
        <v>944</v>
      </c>
      <c r="D106" s="45"/>
      <c r="E106" s="7"/>
      <c r="F106" s="9"/>
      <c r="G106" s="9"/>
      <c r="H106" s="6" t="n">
        <f aca="false">H105+D106-E106-G106-F106</f>
        <v>0</v>
      </c>
      <c r="I106" s="45" t="n">
        <v>0</v>
      </c>
      <c r="J106" s="7"/>
      <c r="K106" s="6"/>
      <c r="L106" s="6"/>
      <c r="M106" s="45" t="n">
        <v>11822</v>
      </c>
      <c r="N106" s="6"/>
      <c r="O106" s="6"/>
      <c r="P106" s="6"/>
      <c r="Q106" s="6"/>
      <c r="R106" s="45"/>
      <c r="S106" s="6"/>
      <c r="T106" s="6" t="n">
        <f aca="false">T105+(I106+L106+M106+P106+Q106+R106)-(J106+K106+N106+O106+S106)</f>
        <v>59022.35</v>
      </c>
      <c r="U106" s="7"/>
      <c r="V106" s="46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37548</v>
      </c>
    </row>
    <row r="107" customFormat="false" ht="15" hidden="false" customHeight="false" outlineLevel="0" collapsed="false">
      <c r="B107" s="43" t="s">
        <v>1440</v>
      </c>
      <c r="C107" s="43" t="s">
        <v>75</v>
      </c>
      <c r="D107" s="45"/>
      <c r="E107" s="7"/>
      <c r="F107" s="9"/>
      <c r="G107" s="9"/>
      <c r="H107" s="6" t="n">
        <f aca="false">H106+D107-E107-G107-F107</f>
        <v>0</v>
      </c>
      <c r="I107" s="45"/>
      <c r="J107" s="7" t="n">
        <v>0</v>
      </c>
      <c r="K107" s="6"/>
      <c r="L107" s="6"/>
      <c r="M107" s="45"/>
      <c r="N107" s="6"/>
      <c r="O107" s="6"/>
      <c r="P107" s="6"/>
      <c r="Q107" s="6"/>
      <c r="R107" s="6"/>
      <c r="S107" s="6" t="n">
        <v>57500</v>
      </c>
      <c r="T107" s="6" t="n">
        <f aca="false">T106+(I107+L107+M107+P107+Q107+R107)-(J107+K107+N107+O107+S107)</f>
        <v>1522.34999999998</v>
      </c>
      <c r="U107" s="7"/>
      <c r="V107" s="46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37548</v>
      </c>
    </row>
    <row r="108" customFormat="false" ht="15" hidden="false" customHeight="false" outlineLevel="0" collapsed="false">
      <c r="B108" s="43" t="s">
        <v>1441</v>
      </c>
      <c r="C108" s="43" t="s">
        <v>944</v>
      </c>
      <c r="D108" s="45"/>
      <c r="E108" s="7"/>
      <c r="F108" s="9"/>
      <c r="G108" s="9"/>
      <c r="H108" s="6" t="n">
        <f aca="false">H107+D108-E108-G108-F108</f>
        <v>0</v>
      </c>
      <c r="I108" s="45" t="n">
        <v>0</v>
      </c>
      <c r="J108" s="7"/>
      <c r="K108" s="6"/>
      <c r="L108" s="6"/>
      <c r="M108" s="45" t="n">
        <v>9495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11017.35</v>
      </c>
      <c r="U108" s="7"/>
      <c r="V108" s="46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37548</v>
      </c>
    </row>
    <row r="109" customFormat="false" ht="15" hidden="false" customHeight="false" outlineLevel="0" collapsed="false">
      <c r="B109" s="43" t="s">
        <v>1441</v>
      </c>
      <c r="C109" s="43" t="s">
        <v>944</v>
      </c>
      <c r="D109" s="45"/>
      <c r="E109" s="7"/>
      <c r="F109" s="9"/>
      <c r="G109" s="9"/>
      <c r="H109" s="6" t="n">
        <f aca="false">H108+D109-E109-G109-F109</f>
        <v>0</v>
      </c>
      <c r="I109" s="45" t="n">
        <v>0</v>
      </c>
      <c r="J109" s="7"/>
      <c r="K109" s="6"/>
      <c r="L109" s="6"/>
      <c r="M109" s="45" t="n">
        <v>11870</v>
      </c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22887.35</v>
      </c>
      <c r="U109" s="7"/>
      <c r="V109" s="46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37548</v>
      </c>
    </row>
    <row r="110" customFormat="false" ht="15" hidden="false" customHeight="false" outlineLevel="0" collapsed="false">
      <c r="B110" s="43" t="s">
        <v>1441</v>
      </c>
      <c r="C110" s="43" t="s">
        <v>944</v>
      </c>
      <c r="D110" s="45"/>
      <c r="E110" s="7"/>
      <c r="F110" s="9"/>
      <c r="G110" s="9"/>
      <c r="H110" s="6" t="n">
        <f aca="false">H109+D110-E110-G110-F110</f>
        <v>0</v>
      </c>
      <c r="I110" s="45" t="n">
        <v>0</v>
      </c>
      <c r="J110" s="7"/>
      <c r="K110" s="6"/>
      <c r="L110" s="6"/>
      <c r="M110" s="45" t="n">
        <v>49</v>
      </c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22936.35</v>
      </c>
      <c r="U110" s="7"/>
      <c r="V110" s="7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37548</v>
      </c>
    </row>
    <row r="111" customFormat="false" ht="15" hidden="false" customHeight="false" outlineLevel="0" collapsed="false">
      <c r="B111" s="43" t="s">
        <v>1441</v>
      </c>
      <c r="C111" s="43" t="s">
        <v>944</v>
      </c>
      <c r="D111" s="45"/>
      <c r="E111" s="7"/>
      <c r="F111" s="9"/>
      <c r="G111" s="9"/>
      <c r="H111" s="6" t="n">
        <f aca="false">H110+D111-E111-G111-F111</f>
        <v>0</v>
      </c>
      <c r="I111" s="45" t="n">
        <v>0</v>
      </c>
      <c r="J111" s="7"/>
      <c r="K111" s="6"/>
      <c r="L111" s="6"/>
      <c r="M111" s="45" t="n">
        <v>785</v>
      </c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23721.35</v>
      </c>
      <c r="U111" s="7"/>
      <c r="V111" s="7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37548</v>
      </c>
    </row>
    <row r="112" customFormat="false" ht="15" hidden="false" customHeight="false" outlineLevel="0" collapsed="false">
      <c r="B112" s="43"/>
      <c r="C112" s="43"/>
      <c r="D112" s="45"/>
      <c r="E112" s="7"/>
      <c r="F112" s="9"/>
      <c r="G112" s="9"/>
      <c r="H112" s="6" t="n">
        <f aca="false">H111+D112-E112-G112-F112</f>
        <v>0</v>
      </c>
      <c r="I112" s="45"/>
      <c r="J112" s="7"/>
      <c r="K112" s="6"/>
      <c r="L112" s="6"/>
      <c r="M112" s="7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23721.35</v>
      </c>
      <c r="U112" s="18"/>
      <c r="V112" s="40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37548</v>
      </c>
    </row>
    <row r="113" customFormat="false" ht="15" hidden="false" customHeight="false" outlineLevel="0" collapsed="false">
      <c r="B113" s="43"/>
      <c r="C113" s="43"/>
      <c r="D113" s="45"/>
      <c r="E113" s="7"/>
      <c r="F113" s="9"/>
      <c r="G113" s="9"/>
      <c r="H113" s="6" t="n">
        <f aca="false">H112+D113-E113-G113-F113</f>
        <v>0</v>
      </c>
      <c r="I113" s="45"/>
      <c r="J113" s="7"/>
      <c r="K113" s="6"/>
      <c r="L113" s="6"/>
      <c r="M113" s="7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23721.35</v>
      </c>
      <c r="U113" s="18"/>
      <c r="V113" s="40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37548</v>
      </c>
    </row>
    <row r="114" customFormat="false" ht="15" hidden="false" customHeight="false" outlineLevel="0" collapsed="false">
      <c r="B114" s="43"/>
      <c r="C114" s="43"/>
      <c r="D114" s="45"/>
      <c r="E114" s="7"/>
      <c r="F114" s="9"/>
      <c r="G114" s="9"/>
      <c r="H114" s="6" t="n">
        <f aca="false">H113+D114-E114-G114-F114</f>
        <v>0</v>
      </c>
      <c r="I114" s="45"/>
      <c r="J114" s="7"/>
      <c r="K114" s="6"/>
      <c r="L114" s="6"/>
      <c r="M114" s="7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23721.35</v>
      </c>
      <c r="U114" s="18"/>
      <c r="V114" s="40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37548</v>
      </c>
    </row>
    <row r="115" customFormat="false" ht="15" hidden="false" customHeight="false" outlineLevel="0" collapsed="false">
      <c r="B115" s="43"/>
      <c r="C115" s="43"/>
      <c r="D115" s="45"/>
      <c r="E115" s="7"/>
      <c r="F115" s="9"/>
      <c r="G115" s="9"/>
      <c r="H115" s="6" t="n">
        <f aca="false">H114+D115-E115-G115-F115</f>
        <v>0</v>
      </c>
      <c r="I115" s="45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23721.35</v>
      </c>
      <c r="U115" s="18"/>
      <c r="V115" s="40"/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37548</v>
      </c>
    </row>
    <row r="116" customFormat="false" ht="15" hidden="false" customHeight="false" outlineLevel="0" collapsed="false">
      <c r="B116" s="43"/>
      <c r="C116" s="43"/>
      <c r="D116" s="45"/>
      <c r="E116" s="7"/>
      <c r="F116" s="9"/>
      <c r="G116" s="9"/>
      <c r="H116" s="6" t="n">
        <f aca="false">H115+D116-E116-G116-F116</f>
        <v>0</v>
      </c>
      <c r="I116" s="45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23721.35</v>
      </c>
      <c r="U116" s="18"/>
      <c r="V116" s="40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37548</v>
      </c>
    </row>
    <row r="117" customFormat="false" ht="15" hidden="false" customHeight="false" outlineLevel="0" collapsed="false">
      <c r="B117" s="43"/>
      <c r="C117" s="43"/>
      <c r="D117" s="45"/>
      <c r="E117" s="7"/>
      <c r="F117" s="9"/>
      <c r="G117" s="9"/>
      <c r="H117" s="6" t="n">
        <f aca="false">H116+D117-E117-G117-F117</f>
        <v>0</v>
      </c>
      <c r="I117" s="45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23721.35</v>
      </c>
      <c r="U117" s="18"/>
      <c r="V117" s="40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37548</v>
      </c>
    </row>
    <row r="118" customFormat="false" ht="15" hidden="false" customHeight="false" outlineLevel="0" collapsed="false">
      <c r="B118" s="24"/>
      <c r="C118" s="24"/>
      <c r="D118" s="25"/>
      <c r="E118" s="21"/>
      <c r="F118" s="9"/>
      <c r="G118" s="9"/>
      <c r="H118" s="6" t="n">
        <f aca="false">H117+D118-E118-G118-F118</f>
        <v>0</v>
      </c>
      <c r="I118" s="25"/>
      <c r="J118" s="21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23721.35</v>
      </c>
      <c r="U118" s="18"/>
      <c r="V118" s="40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37548</v>
      </c>
    </row>
    <row r="119" customFormat="false" ht="15" hidden="false" customHeight="false" outlineLevel="0" collapsed="false">
      <c r="B119" s="43"/>
      <c r="C119" s="43"/>
      <c r="D119" s="45"/>
      <c r="E119" s="7"/>
      <c r="F119" s="9"/>
      <c r="G119" s="9"/>
      <c r="H119" s="6" t="n">
        <f aca="false">H118+D119-E119-G119-F119</f>
        <v>0</v>
      </c>
      <c r="I119" s="45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23721.35</v>
      </c>
      <c r="U119" s="18"/>
      <c r="V119" s="40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37548</v>
      </c>
    </row>
    <row r="122" customFormat="false" ht="15" hidden="false" customHeight="false" outlineLevel="0" collapsed="false">
      <c r="H122" s="12" t="n">
        <v>0</v>
      </c>
      <c r="S122" s="0" t="s">
        <v>112</v>
      </c>
      <c r="T122" s="37" t="n">
        <v>21935.35</v>
      </c>
      <c r="AE122" s="0" t="s">
        <v>112</v>
      </c>
      <c r="AF122" s="37" t="n">
        <v>0</v>
      </c>
    </row>
    <row r="123" customFormat="false" ht="15" hidden="false" customHeight="false" outlineLevel="0" collapsed="false">
      <c r="D123" s="6" t="n">
        <f aca="false">SUM(D3:D119)</f>
        <v>522500</v>
      </c>
      <c r="E123" s="6" t="n">
        <f aca="false">SUM(E3:E119)</f>
        <v>522500</v>
      </c>
      <c r="F123" s="6" t="n">
        <f aca="false">SUM(F3:F119)</f>
        <v>0</v>
      </c>
      <c r="G123" s="6" t="n">
        <f aca="false">SUM(G3:G119)</f>
        <v>0</v>
      </c>
      <c r="H123" s="6" t="n">
        <f aca="false">H122+D123-E123-G123-F123</f>
        <v>0</v>
      </c>
      <c r="I123" s="6" t="n">
        <f aca="false">SUM(I3:I119)</f>
        <v>25686</v>
      </c>
      <c r="J123" s="6" t="n">
        <f aca="false">SUM(J3:J119)</f>
        <v>145700</v>
      </c>
      <c r="K123" s="6" t="n">
        <f aca="false">SUM(K3:K119)</f>
        <v>28</v>
      </c>
      <c r="L123" s="6" t="n">
        <f aca="false">SUM(L3:L119)</f>
        <v>377</v>
      </c>
      <c r="M123" s="6" t="n">
        <f aca="false">SUM(M3:M119)</f>
        <v>81177</v>
      </c>
      <c r="N123" s="6" t="n">
        <f aca="false">SUM(N3:N119)</f>
        <v>0</v>
      </c>
      <c r="O123" s="6" t="n">
        <f aca="false">SUM(O3:O119)</f>
        <v>0</v>
      </c>
      <c r="P123" s="6" t="n">
        <f aca="false">SUM(P3:P119)</f>
        <v>220000</v>
      </c>
      <c r="Q123" s="6" t="n">
        <f aca="false">SUM(Q3:Q119)</f>
        <v>0</v>
      </c>
      <c r="R123" s="6" t="n">
        <f aca="false">SUM(R3:R119)</f>
        <v>889774</v>
      </c>
      <c r="S123" s="6" t="n">
        <f aca="false">SUM(S3:S119)</f>
        <v>1069500</v>
      </c>
      <c r="T123" s="6" t="n">
        <f aca="false">I123-J123-K123+L123+M123-N123-O123+P123+Q123+T122+R123-S123</f>
        <v>23721.3500000001</v>
      </c>
      <c r="U123" s="6" t="n">
        <f aca="false">SUM(U3:U119)</f>
        <v>321000</v>
      </c>
      <c r="V123" s="6" t="n">
        <f aca="false">SUM(V3:V119)</f>
        <v>0</v>
      </c>
      <c r="W123" s="6" t="n">
        <f aca="false">SUM(W3:W119)</f>
        <v>0</v>
      </c>
      <c r="X123" s="6" t="n">
        <f aca="false">SUM(X3:X119)</f>
        <v>99</v>
      </c>
      <c r="Y123" s="6" t="n">
        <f aca="false">SUM(Y3:Y119)</f>
        <v>14250</v>
      </c>
      <c r="Z123" s="6" t="n">
        <f aca="false">SUM(Z3:Z119)</f>
        <v>0</v>
      </c>
      <c r="AA123" s="6" t="n">
        <f aca="false">SUM(AA3:AA119)</f>
        <v>0</v>
      </c>
      <c r="AB123" s="6" t="n">
        <f aca="false">SUM(AB3:AB119)</f>
        <v>0</v>
      </c>
      <c r="AC123" s="6" t="n">
        <f aca="false">SUM(AC3:AC119)</f>
        <v>128</v>
      </c>
      <c r="AD123" s="6" t="n">
        <f aca="false">SUM(AD3:AD119)</f>
        <v>202071</v>
      </c>
      <c r="AE123" s="6" t="n">
        <f aca="false">SUM(AE3:AE119)</f>
        <v>500000</v>
      </c>
      <c r="AF123" s="6" t="n">
        <f aca="false">U123-V123-W123+X123+Y123-Z123-AA123+AB123+AC123+AF122+AD123-AE123</f>
        <v>37548</v>
      </c>
    </row>
    <row r="124" customFormat="false" ht="44.85" hidden="false" customHeight="false" outlineLevel="0" collapsed="false">
      <c r="B124" s="2" t="s">
        <v>0</v>
      </c>
      <c r="C124" s="3" t="s">
        <v>1</v>
      </c>
      <c r="D124" s="3" t="s">
        <v>2</v>
      </c>
      <c r="E124" s="3" t="s">
        <v>3</v>
      </c>
      <c r="F124" s="3" t="s">
        <v>4</v>
      </c>
      <c r="G124" s="3" t="s">
        <v>5</v>
      </c>
      <c r="H124" s="3" t="s">
        <v>6</v>
      </c>
      <c r="I124" s="3" t="s">
        <v>7</v>
      </c>
      <c r="J124" s="3" t="s">
        <v>8</v>
      </c>
      <c r="K124" s="3" t="s">
        <v>9</v>
      </c>
      <c r="L124" s="3" t="s">
        <v>10</v>
      </c>
      <c r="M124" s="3" t="s">
        <v>11</v>
      </c>
      <c r="N124" s="3" t="s">
        <v>12</v>
      </c>
      <c r="O124" s="3" t="s">
        <v>13</v>
      </c>
      <c r="P124" s="3" t="s">
        <v>14</v>
      </c>
      <c r="Q124" s="3" t="s">
        <v>15</v>
      </c>
      <c r="R124" s="3" t="s">
        <v>16</v>
      </c>
      <c r="S124" s="3" t="s">
        <v>17</v>
      </c>
      <c r="T124" s="3" t="s">
        <v>18</v>
      </c>
      <c r="U124" s="3" t="s">
        <v>19</v>
      </c>
      <c r="V124" s="3" t="s">
        <v>20</v>
      </c>
      <c r="W124" s="3" t="s">
        <v>21</v>
      </c>
      <c r="X124" s="3" t="s">
        <v>22</v>
      </c>
      <c r="Y124" s="3" t="s">
        <v>23</v>
      </c>
      <c r="Z124" s="3" t="s">
        <v>24</v>
      </c>
      <c r="AA124" s="3" t="s">
        <v>25</v>
      </c>
      <c r="AB124" s="3" t="s">
        <v>26</v>
      </c>
      <c r="AC124" s="3" t="s">
        <v>27</v>
      </c>
      <c r="AD124" s="3" t="s">
        <v>16</v>
      </c>
      <c r="AE124" s="3" t="s">
        <v>28</v>
      </c>
      <c r="AF124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24"/>
  <sheetViews>
    <sheetView showFormulas="false" showGridLines="true" showRowColHeaders="true" showZeros="true" rightToLeft="false" tabSelected="false" showOutlineSymbols="true" defaultGridColor="true" view="normal" topLeftCell="A113" colorId="64" zoomScale="100" zoomScaleNormal="100" zoomScalePageLayoutView="100" workbookViewId="0">
      <selection pane="topLeft" activeCell="AB106" activeCellId="0" sqref="AB106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1.85"/>
    <col collapsed="false" customWidth="true" hidden="false" outlineLevel="0" max="3" min="3" style="0" width="36.71"/>
    <col collapsed="false" customWidth="true" hidden="false" outlineLevel="0" max="4" min="4" style="0" width="9.57"/>
    <col collapsed="false" customWidth="true" hidden="false" outlineLevel="0" max="5" min="5" style="0" width="9.86"/>
    <col collapsed="false" customWidth="true" hidden="false" outlineLevel="0" max="6" min="6" style="0" width="11.71"/>
    <col collapsed="false" customWidth="true" hidden="false" outlineLevel="0" max="7" min="7" style="0" width="10.14"/>
    <col collapsed="false" customWidth="true" hidden="false" outlineLevel="0" max="8" min="8" style="0" width="10.57"/>
    <col collapsed="false" customWidth="true" hidden="false" outlineLevel="0" max="10" min="9" style="0" width="10.14"/>
    <col collapsed="false" customWidth="true" hidden="false" outlineLevel="0" max="16" min="16" style="0" width="9.57"/>
    <col collapsed="false" customWidth="true" hidden="false" outlineLevel="0" max="18" min="18" style="0" width="9.57"/>
    <col collapsed="false" customWidth="true" hidden="false" outlineLevel="0" max="20" min="19" style="0" width="10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42" t="n">
        <v>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7" t="n">
        <v>49234.35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0</v>
      </c>
    </row>
    <row r="4" customFormat="false" ht="15" hidden="false" customHeight="false" outlineLevel="0" collapsed="false">
      <c r="B4" s="43" t="s">
        <v>1442</v>
      </c>
      <c r="C4" s="43" t="s">
        <v>1443</v>
      </c>
      <c r="D4" s="45"/>
      <c r="E4" s="7"/>
      <c r="F4" s="9"/>
      <c r="G4" s="9"/>
      <c r="H4" s="6" t="n">
        <f aca="false">H3+D4-E4-G4-F4</f>
        <v>0</v>
      </c>
      <c r="I4" s="45" t="n">
        <v>0</v>
      </c>
      <c r="J4" s="7"/>
      <c r="K4" s="6"/>
      <c r="L4" s="6"/>
      <c r="M4" s="45" t="n">
        <v>4097</v>
      </c>
      <c r="N4" s="6"/>
      <c r="O4" s="6"/>
      <c r="P4" s="6"/>
      <c r="Q4" s="6"/>
      <c r="R4" s="6"/>
      <c r="S4" s="6"/>
      <c r="T4" s="6" t="n">
        <f aca="false">T3+(I4+L4+M4+P4+Q4+R4)-(J4+K4+N4+O4+S4)</f>
        <v>53331.35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0</v>
      </c>
    </row>
    <row r="5" customFormat="false" ht="15" hidden="false" customHeight="false" outlineLevel="0" collapsed="false">
      <c r="B5" s="43" t="s">
        <v>1442</v>
      </c>
      <c r="C5" s="43" t="s">
        <v>449</v>
      </c>
      <c r="D5" s="45"/>
      <c r="E5" s="7"/>
      <c r="F5" s="9"/>
      <c r="G5" s="9"/>
      <c r="H5" s="6" t="n">
        <f aca="false">H4+D5-E5-G5-F5</f>
        <v>0</v>
      </c>
      <c r="I5" s="45" t="n">
        <v>10000</v>
      </c>
      <c r="J5" s="7"/>
      <c r="K5" s="6"/>
      <c r="L5" s="6"/>
      <c r="M5" s="45"/>
      <c r="N5" s="6"/>
      <c r="O5" s="6"/>
      <c r="P5" s="6"/>
      <c r="Q5" s="6"/>
      <c r="R5" s="6"/>
      <c r="S5" s="6"/>
      <c r="T5" s="6" t="n">
        <f aca="false">T4+(I5+L5+M5+P5+Q5+R5)-(J5+K5+N5+O5+S5)</f>
        <v>63331.35</v>
      </c>
      <c r="U5" s="18"/>
      <c r="V5" s="40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0</v>
      </c>
    </row>
    <row r="6" customFormat="false" ht="15" hidden="false" customHeight="false" outlineLevel="0" collapsed="false">
      <c r="B6" s="43" t="s">
        <v>1442</v>
      </c>
      <c r="C6" s="43" t="s">
        <v>1045</v>
      </c>
      <c r="D6" s="45"/>
      <c r="E6" s="7"/>
      <c r="F6" s="9"/>
      <c r="G6" s="9"/>
      <c r="H6" s="6" t="n">
        <f aca="false">H5+D6-E6-G6-F6</f>
        <v>0</v>
      </c>
      <c r="I6" s="45" t="n">
        <v>10000</v>
      </c>
      <c r="J6" s="7"/>
      <c r="K6" s="6"/>
      <c r="L6" s="6"/>
      <c r="M6" s="45"/>
      <c r="N6" s="6"/>
      <c r="O6" s="6"/>
      <c r="P6" s="6"/>
      <c r="Q6" s="6"/>
      <c r="R6" s="6"/>
      <c r="S6" s="6"/>
      <c r="T6" s="6" t="n">
        <f aca="false">T5+(I6+L6+M6+P6+Q6+R6)-(J6+K6+N6+O6+S6)</f>
        <v>73331.35</v>
      </c>
      <c r="U6" s="18"/>
      <c r="V6" s="40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0</v>
      </c>
    </row>
    <row r="7" customFormat="false" ht="15" hidden="false" customHeight="false" outlineLevel="0" collapsed="false">
      <c r="B7" s="43" t="s">
        <v>1442</v>
      </c>
      <c r="C7" s="43" t="s">
        <v>602</v>
      </c>
      <c r="D7" s="45"/>
      <c r="E7" s="7"/>
      <c r="F7" s="9"/>
      <c r="G7" s="9"/>
      <c r="H7" s="6" t="n">
        <f aca="false">H6+D7-E7-G7-F7</f>
        <v>0</v>
      </c>
      <c r="I7" s="45" t="n">
        <v>10000</v>
      </c>
      <c r="J7" s="7"/>
      <c r="K7" s="6"/>
      <c r="L7" s="6"/>
      <c r="M7" s="45"/>
      <c r="N7" s="6"/>
      <c r="O7" s="6"/>
      <c r="P7" s="6"/>
      <c r="Q7" s="6"/>
      <c r="R7" s="6"/>
      <c r="S7" s="6"/>
      <c r="T7" s="6" t="n">
        <f aca="false">T6+(I7+L7+M7+P7+Q7+R7)-(J7+K7+N7+O7+S7)</f>
        <v>83331.35</v>
      </c>
      <c r="U7" s="18"/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0</v>
      </c>
    </row>
    <row r="8" customFormat="false" ht="15" hidden="false" customHeight="false" outlineLevel="0" collapsed="false">
      <c r="B8" s="43" t="s">
        <v>1442</v>
      </c>
      <c r="C8" s="43" t="s">
        <v>240</v>
      </c>
      <c r="D8" s="45"/>
      <c r="E8" s="7"/>
      <c r="F8" s="9"/>
      <c r="G8" s="9"/>
      <c r="H8" s="6" t="n">
        <f aca="false">H7+D8-E8-G8-F8</f>
        <v>0</v>
      </c>
      <c r="I8" s="45" t="n">
        <v>10000</v>
      </c>
      <c r="J8" s="7"/>
      <c r="K8" s="6"/>
      <c r="L8" s="6"/>
      <c r="M8" s="45"/>
      <c r="N8" s="6"/>
      <c r="O8" s="6"/>
      <c r="P8" s="6"/>
      <c r="Q8" s="6"/>
      <c r="R8" s="6"/>
      <c r="S8" s="6"/>
      <c r="T8" s="6" t="n">
        <f aca="false">T7+(I8+L8+M8+P8+Q8+R8)-(J8+K8+N8+O8+S8)</f>
        <v>93331.35</v>
      </c>
      <c r="U8" s="18"/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0</v>
      </c>
    </row>
    <row r="9" customFormat="false" ht="15" hidden="false" customHeight="false" outlineLevel="0" collapsed="false">
      <c r="B9" s="43" t="s">
        <v>1442</v>
      </c>
      <c r="C9" s="43" t="s">
        <v>1270</v>
      </c>
      <c r="D9" s="45"/>
      <c r="E9" s="7"/>
      <c r="F9" s="9"/>
      <c r="G9" s="9"/>
      <c r="H9" s="6" t="n">
        <f aca="false">H8+D9-E9-G9-F9</f>
        <v>0</v>
      </c>
      <c r="I9" s="45" t="n">
        <v>10000</v>
      </c>
      <c r="J9" s="7"/>
      <c r="K9" s="6"/>
      <c r="L9" s="6"/>
      <c r="M9" s="45"/>
      <c r="N9" s="6"/>
      <c r="O9" s="6"/>
      <c r="P9" s="6"/>
      <c r="Q9" s="6"/>
      <c r="R9" s="6"/>
      <c r="S9" s="6"/>
      <c r="T9" s="6" t="n">
        <f aca="false">T8+(I9+L9+M9+P9+Q9+R9)-(J9+K9+N9+O9+S9)</f>
        <v>103331.35</v>
      </c>
      <c r="U9" s="18"/>
      <c r="V9" s="40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0</v>
      </c>
    </row>
    <row r="10" customFormat="false" ht="15" hidden="false" customHeight="false" outlineLevel="0" collapsed="false">
      <c r="B10" s="43" t="s">
        <v>1444</v>
      </c>
      <c r="C10" s="43" t="s">
        <v>1445</v>
      </c>
      <c r="D10" s="45"/>
      <c r="E10" s="7"/>
      <c r="F10" s="9"/>
      <c r="G10" s="9"/>
      <c r="H10" s="6" t="n">
        <f aca="false">H9+D10-E10-G10-F10</f>
        <v>0</v>
      </c>
      <c r="I10" s="45" t="n">
        <v>5000</v>
      </c>
      <c r="J10" s="7"/>
      <c r="K10" s="6"/>
      <c r="L10" s="6"/>
      <c r="M10" s="45"/>
      <c r="N10" s="6"/>
      <c r="O10" s="6"/>
      <c r="P10" s="6"/>
      <c r="Q10" s="6"/>
      <c r="R10" s="6"/>
      <c r="S10" s="6"/>
      <c r="T10" s="6" t="n">
        <f aca="false">T9+(I10+L10+M10+P10+Q10+R10)-(J10+K10+N10+O10+S10)</f>
        <v>108331.35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0</v>
      </c>
    </row>
    <row r="11" customFormat="false" ht="15" hidden="false" customHeight="false" outlineLevel="0" collapsed="false">
      <c r="B11" s="43" t="s">
        <v>1446</v>
      </c>
      <c r="C11" s="43" t="s">
        <v>449</v>
      </c>
      <c r="D11" s="45" t="n">
        <v>10000</v>
      </c>
      <c r="E11" s="7"/>
      <c r="F11" s="9"/>
      <c r="G11" s="9"/>
      <c r="H11" s="6" t="n">
        <f aca="false">H10+D11-E11-G11-F11</f>
        <v>10000</v>
      </c>
      <c r="I11" s="45"/>
      <c r="J11" s="7"/>
      <c r="K11" s="6"/>
      <c r="L11" s="6"/>
      <c r="M11" s="45"/>
      <c r="N11" s="6"/>
      <c r="O11" s="6"/>
      <c r="P11" s="6"/>
      <c r="Q11" s="6"/>
      <c r="R11" s="6"/>
      <c r="S11" s="6"/>
      <c r="T11" s="6" t="n">
        <f aca="false">T10+(I11+L11+M11+P11+Q11+R11)-(J11+K11+N11+O11+S11)</f>
        <v>108331.35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0</v>
      </c>
    </row>
    <row r="12" customFormat="false" ht="15" hidden="false" customHeight="false" outlineLevel="0" collapsed="false">
      <c r="B12" s="43" t="s">
        <v>1446</v>
      </c>
      <c r="C12" s="43" t="s">
        <v>1045</v>
      </c>
      <c r="D12" s="45" t="n">
        <v>10000</v>
      </c>
      <c r="E12" s="7"/>
      <c r="F12" s="9"/>
      <c r="G12" s="9"/>
      <c r="H12" s="6" t="n">
        <f aca="false">H11+D12-E12-G12-F12</f>
        <v>20000</v>
      </c>
      <c r="I12" s="45"/>
      <c r="J12" s="7"/>
      <c r="K12" s="6"/>
      <c r="L12" s="6"/>
      <c r="M12" s="45"/>
      <c r="N12" s="6"/>
      <c r="O12" s="6"/>
      <c r="P12" s="6"/>
      <c r="Q12" s="6"/>
      <c r="R12" s="6"/>
      <c r="S12" s="6"/>
      <c r="T12" s="6" t="n">
        <f aca="false">T11+(I12+L12+M12+P12+Q12+R12)-(J12+K12+N12+O12+S12)</f>
        <v>108331.35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0</v>
      </c>
    </row>
    <row r="13" customFormat="false" ht="15" hidden="false" customHeight="false" outlineLevel="0" collapsed="false">
      <c r="B13" s="43" t="s">
        <v>1446</v>
      </c>
      <c r="C13" s="43" t="s">
        <v>1316</v>
      </c>
      <c r="D13" s="45" t="n">
        <v>10000</v>
      </c>
      <c r="E13" s="7"/>
      <c r="F13" s="9"/>
      <c r="G13" s="9"/>
      <c r="H13" s="6" t="n">
        <f aca="false">H12+D13-E13-G13-F13</f>
        <v>30000</v>
      </c>
      <c r="I13" s="45"/>
      <c r="J13" s="7"/>
      <c r="K13" s="6"/>
      <c r="L13" s="6"/>
      <c r="M13" s="45"/>
      <c r="N13" s="6"/>
      <c r="O13" s="6"/>
      <c r="P13" s="6"/>
      <c r="Q13" s="6"/>
      <c r="R13" s="6"/>
      <c r="S13" s="6"/>
      <c r="T13" s="6" t="n">
        <f aca="false">T12+(I13+L13+M13+P13+Q13+R13)-(J13+K13+N13+O13+S13)</f>
        <v>108331.35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0</v>
      </c>
    </row>
    <row r="14" customFormat="false" ht="15" hidden="false" customHeight="false" outlineLevel="0" collapsed="false">
      <c r="B14" s="43" t="s">
        <v>1446</v>
      </c>
      <c r="C14" s="43" t="s">
        <v>1447</v>
      </c>
      <c r="D14" s="45" t="n">
        <v>10000</v>
      </c>
      <c r="E14" s="7"/>
      <c r="F14" s="9"/>
      <c r="G14" s="9"/>
      <c r="H14" s="6" t="n">
        <f aca="false">H13+D14-E14-G14-F14</f>
        <v>40000</v>
      </c>
      <c r="I14" s="45"/>
      <c r="J14" s="7"/>
      <c r="K14" s="6"/>
      <c r="L14" s="6"/>
      <c r="M14" s="45"/>
      <c r="N14" s="6"/>
      <c r="O14" s="6"/>
      <c r="P14" s="6"/>
      <c r="Q14" s="6"/>
      <c r="R14" s="6"/>
      <c r="S14" s="6"/>
      <c r="T14" s="6" t="n">
        <f aca="false">T13+(I14+L14+M14+P14+Q14+R14)-(J14+K14+N14+O14+S14)</f>
        <v>108331.35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0</v>
      </c>
    </row>
    <row r="15" customFormat="false" ht="15" hidden="false" customHeight="false" outlineLevel="0" collapsed="false">
      <c r="B15" s="43" t="s">
        <v>1446</v>
      </c>
      <c r="C15" s="43" t="s">
        <v>1315</v>
      </c>
      <c r="D15" s="45" t="n">
        <v>10000</v>
      </c>
      <c r="E15" s="7"/>
      <c r="F15" s="9"/>
      <c r="G15" s="9"/>
      <c r="H15" s="6" t="n">
        <f aca="false">H14+D15-E15-G15-F15</f>
        <v>50000</v>
      </c>
      <c r="I15" s="45"/>
      <c r="J15" s="7"/>
      <c r="K15" s="6"/>
      <c r="L15" s="6"/>
      <c r="M15" s="45"/>
      <c r="N15" s="6"/>
      <c r="O15" s="6"/>
      <c r="P15" s="6"/>
      <c r="Q15" s="6"/>
      <c r="R15" s="6"/>
      <c r="S15" s="6"/>
      <c r="T15" s="6" t="n">
        <f aca="false">T14+(I15+L15+M15+P15+Q15+R15)-(J15+K15+N15+O15+S15)</f>
        <v>108331.35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0</v>
      </c>
    </row>
    <row r="16" customFormat="false" ht="15" hidden="false" customHeight="false" outlineLevel="0" collapsed="false">
      <c r="B16" s="43" t="s">
        <v>1448</v>
      </c>
      <c r="C16" s="43" t="s">
        <v>1111</v>
      </c>
      <c r="D16" s="45"/>
      <c r="E16" s="7"/>
      <c r="F16" s="9"/>
      <c r="G16" s="9"/>
      <c r="H16" s="6" t="n">
        <f aca="false">H15+D16-E16-G16-F16</f>
        <v>50000</v>
      </c>
      <c r="I16" s="45" t="n">
        <v>250</v>
      </c>
      <c r="J16" s="7"/>
      <c r="K16" s="6"/>
      <c r="L16" s="6"/>
      <c r="M16" s="45"/>
      <c r="N16" s="6"/>
      <c r="O16" s="6"/>
      <c r="P16" s="6"/>
      <c r="Q16" s="6"/>
      <c r="R16" s="6"/>
      <c r="S16" s="6"/>
      <c r="T16" s="6" t="n">
        <f aca="false">T15+(I16+L16+M16+P16+Q16+R16)-(J16+K16+N16+O16+S16)</f>
        <v>108581.35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0</v>
      </c>
    </row>
    <row r="17" customFormat="false" ht="15" hidden="false" customHeight="false" outlineLevel="0" collapsed="false">
      <c r="B17" s="43" t="s">
        <v>1449</v>
      </c>
      <c r="C17" s="43" t="s">
        <v>1376</v>
      </c>
      <c r="D17" s="45"/>
      <c r="E17" s="7"/>
      <c r="F17" s="9"/>
      <c r="G17" s="9"/>
      <c r="H17" s="6" t="n">
        <f aca="false">H16+D17-E17-G17-F17</f>
        <v>50000</v>
      </c>
      <c r="I17" s="45"/>
      <c r="J17" s="7" t="n">
        <v>2000</v>
      </c>
      <c r="K17" s="6"/>
      <c r="L17" s="6"/>
      <c r="M17" s="45"/>
      <c r="N17" s="6"/>
      <c r="O17" s="6"/>
      <c r="P17" s="6"/>
      <c r="Q17" s="6"/>
      <c r="R17" s="6"/>
      <c r="S17" s="6"/>
      <c r="T17" s="6" t="n">
        <f aca="false">T16+(I17+L17+M17+P17+Q17+R17)-(J17+K17+N17+O17+S17)</f>
        <v>106581.35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0</v>
      </c>
    </row>
    <row r="18" customFormat="false" ht="15" hidden="false" customHeight="false" outlineLevel="0" collapsed="false">
      <c r="B18" s="43" t="s">
        <v>1449</v>
      </c>
      <c r="C18" s="43" t="s">
        <v>1450</v>
      </c>
      <c r="D18" s="45"/>
      <c r="E18" s="7"/>
      <c r="F18" s="9"/>
      <c r="G18" s="9"/>
      <c r="H18" s="6" t="n">
        <f aca="false">H17+D18-E18-G18-F18</f>
        <v>50000</v>
      </c>
      <c r="I18" s="45"/>
      <c r="J18" s="7" t="n">
        <v>2000</v>
      </c>
      <c r="K18" s="6"/>
      <c r="L18" s="6"/>
      <c r="M18" s="45"/>
      <c r="N18" s="6"/>
      <c r="O18" s="6"/>
      <c r="P18" s="6"/>
      <c r="Q18" s="6"/>
      <c r="R18" s="6"/>
      <c r="S18" s="6"/>
      <c r="T18" s="6" t="n">
        <f aca="false">T17+(I18+L18+M18+P18+Q18+R18)-(J18+K18+N18+O18+S18)</f>
        <v>104581.35</v>
      </c>
      <c r="U18" s="18"/>
      <c r="V18" s="40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0</v>
      </c>
    </row>
    <row r="19" customFormat="false" ht="15" hidden="false" customHeight="false" outlineLevel="0" collapsed="false">
      <c r="B19" s="43" t="s">
        <v>1451</v>
      </c>
      <c r="C19" s="43" t="s">
        <v>1452</v>
      </c>
      <c r="D19" s="45"/>
      <c r="E19" s="7"/>
      <c r="F19" s="9"/>
      <c r="G19" s="9"/>
      <c r="H19" s="6" t="n">
        <f aca="false">H18+D19-E19-G19-F19</f>
        <v>50000</v>
      </c>
      <c r="I19" s="45"/>
      <c r="J19" s="7" t="n">
        <v>5000</v>
      </c>
      <c r="K19" s="6"/>
      <c r="L19" s="6"/>
      <c r="M19" s="45"/>
      <c r="N19" s="6"/>
      <c r="O19" s="6"/>
      <c r="P19" s="6"/>
      <c r="Q19" s="6"/>
      <c r="R19" s="6"/>
      <c r="S19" s="6"/>
      <c r="T19" s="6" t="n">
        <f aca="false">T18+(I19+L19+M19+P19+Q19+R19)-(J19+K19+N19+O19+S19)</f>
        <v>99581.35</v>
      </c>
      <c r="U19" s="18"/>
      <c r="V19" s="40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0</v>
      </c>
    </row>
    <row r="20" customFormat="false" ht="15" hidden="false" customHeight="false" outlineLevel="0" collapsed="false">
      <c r="B20" s="43" t="s">
        <v>1453</v>
      </c>
      <c r="C20" s="43" t="s">
        <v>1443</v>
      </c>
      <c r="D20" s="45"/>
      <c r="E20" s="7"/>
      <c r="F20" s="9"/>
      <c r="G20" s="9"/>
      <c r="H20" s="6" t="n">
        <f aca="false">H19+D20-E20-G20-F20</f>
        <v>50000</v>
      </c>
      <c r="I20" s="45" t="n">
        <v>0</v>
      </c>
      <c r="J20" s="7"/>
      <c r="K20" s="6"/>
      <c r="L20" s="6"/>
      <c r="M20" s="45" t="n">
        <v>8194</v>
      </c>
      <c r="N20" s="6"/>
      <c r="O20" s="6"/>
      <c r="P20" s="6"/>
      <c r="Q20" s="6"/>
      <c r="R20" s="6"/>
      <c r="S20" s="6"/>
      <c r="T20" s="6" t="n">
        <f aca="false">T19+(I20+L20+M20+P20+Q20+R20)-(J20+K20+N20+O20+S20)</f>
        <v>107775.35</v>
      </c>
      <c r="U20" s="18"/>
      <c r="V20" s="40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0</v>
      </c>
    </row>
    <row r="21" customFormat="false" ht="15" hidden="false" customHeight="false" outlineLevel="0" collapsed="false">
      <c r="B21" s="43" t="s">
        <v>1453</v>
      </c>
      <c r="C21" s="43" t="s">
        <v>1293</v>
      </c>
      <c r="D21" s="45"/>
      <c r="E21" s="7"/>
      <c r="F21" s="9"/>
      <c r="G21" s="9"/>
      <c r="H21" s="6" t="n">
        <f aca="false">H20+D21-E21-G21-F21</f>
        <v>50000</v>
      </c>
      <c r="I21" s="45"/>
      <c r="J21" s="7" t="n">
        <v>15000</v>
      </c>
      <c r="K21" s="6"/>
      <c r="L21" s="6"/>
      <c r="M21" s="45"/>
      <c r="N21" s="6"/>
      <c r="O21" s="6"/>
      <c r="P21" s="6"/>
      <c r="Q21" s="6"/>
      <c r="R21" s="6"/>
      <c r="S21" s="6"/>
      <c r="T21" s="6" t="n">
        <f aca="false">T20+(I21+L21+M21+P21+Q21+R21)-(J21+K21+N21+O21+S21)</f>
        <v>92775.35</v>
      </c>
      <c r="U21" s="18"/>
      <c r="V21" s="40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0</v>
      </c>
    </row>
    <row r="22" customFormat="false" ht="15" hidden="false" customHeight="false" outlineLevel="0" collapsed="false">
      <c r="B22" s="43" t="s">
        <v>1454</v>
      </c>
      <c r="C22" s="43" t="s">
        <v>1111</v>
      </c>
      <c r="D22" s="45"/>
      <c r="E22" s="7"/>
      <c r="F22" s="9"/>
      <c r="G22" s="9"/>
      <c r="H22" s="6" t="n">
        <f aca="false">H21+D22-E22-G22-F22</f>
        <v>50000</v>
      </c>
      <c r="I22" s="45" t="n">
        <v>250</v>
      </c>
      <c r="J22" s="7"/>
      <c r="K22" s="6"/>
      <c r="L22" s="6"/>
      <c r="M22" s="45"/>
      <c r="N22" s="6"/>
      <c r="O22" s="6"/>
      <c r="P22" s="6"/>
      <c r="Q22" s="6"/>
      <c r="R22" s="6"/>
      <c r="S22" s="6"/>
      <c r="T22" s="6" t="n">
        <f aca="false">T21+(I22+L22+M22+P22+Q22+R22)-(J22+K22+N22+O22+S22)</f>
        <v>93025.35</v>
      </c>
      <c r="U22" s="18"/>
      <c r="V22" s="40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0</v>
      </c>
    </row>
    <row r="23" customFormat="false" ht="15" hidden="false" customHeight="false" outlineLevel="0" collapsed="false">
      <c r="B23" s="43" t="s">
        <v>1454</v>
      </c>
      <c r="C23" s="43" t="s">
        <v>1379</v>
      </c>
      <c r="D23" s="45"/>
      <c r="E23" s="7"/>
      <c r="F23" s="9"/>
      <c r="G23" s="9"/>
      <c r="H23" s="6" t="n">
        <f aca="false">H22+D23-E23-G23-F23</f>
        <v>50000</v>
      </c>
      <c r="I23" s="45"/>
      <c r="J23" s="7" t="n">
        <v>920</v>
      </c>
      <c r="K23" s="6"/>
      <c r="L23" s="6"/>
      <c r="M23" s="45"/>
      <c r="N23" s="6"/>
      <c r="O23" s="6"/>
      <c r="P23" s="6"/>
      <c r="Q23" s="6"/>
      <c r="R23" s="6"/>
      <c r="S23" s="6"/>
      <c r="T23" s="6" t="n">
        <f aca="false">T22+(I23+L23+M23+P23+Q23+R23)-(J23+K23+N23+O23+S23)</f>
        <v>92105.35</v>
      </c>
      <c r="U23" s="18"/>
      <c r="V23" s="40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0</v>
      </c>
    </row>
    <row r="24" customFormat="false" ht="15" hidden="false" customHeight="false" outlineLevel="0" collapsed="false">
      <c r="B24" s="43" t="s">
        <v>1455</v>
      </c>
      <c r="C24" s="43" t="s">
        <v>139</v>
      </c>
      <c r="D24" s="45"/>
      <c r="E24" s="7"/>
      <c r="F24" s="9"/>
      <c r="G24" s="9"/>
      <c r="H24" s="6" t="n">
        <f aca="false">H23+D24-E24-G24-F24</f>
        <v>50000</v>
      </c>
      <c r="I24" s="45"/>
      <c r="J24" s="7" t="n">
        <v>15000</v>
      </c>
      <c r="K24" s="6"/>
      <c r="L24" s="6"/>
      <c r="M24" s="45"/>
      <c r="N24" s="6"/>
      <c r="O24" s="6"/>
      <c r="P24" s="6"/>
      <c r="Q24" s="6"/>
      <c r="R24" s="6"/>
      <c r="S24" s="6"/>
      <c r="T24" s="6" t="n">
        <f aca="false">T23+(I24+L24+M24+P24+Q24+R24)-(J24+K24+N24+O24+S24)</f>
        <v>77105.35</v>
      </c>
      <c r="U24" s="18"/>
      <c r="V24" s="40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0</v>
      </c>
    </row>
    <row r="25" customFormat="false" ht="15" hidden="false" customHeight="false" outlineLevel="0" collapsed="false">
      <c r="B25" s="43" t="s">
        <v>1456</v>
      </c>
      <c r="C25" s="43" t="s">
        <v>1457</v>
      </c>
      <c r="D25" s="45" t="n">
        <v>743</v>
      </c>
      <c r="E25" s="7"/>
      <c r="F25" s="9"/>
      <c r="G25" s="9"/>
      <c r="H25" s="6" t="n">
        <f aca="false">H24+D25-E25-G25-F25</f>
        <v>50743</v>
      </c>
      <c r="I25" s="45"/>
      <c r="J25" s="7"/>
      <c r="K25" s="6"/>
      <c r="L25" s="6"/>
      <c r="M25" s="45"/>
      <c r="N25" s="6"/>
      <c r="O25" s="6"/>
      <c r="P25" s="6"/>
      <c r="Q25" s="6"/>
      <c r="R25" s="6"/>
      <c r="S25" s="6"/>
      <c r="T25" s="6" t="n">
        <f aca="false">T24+(I25+L25+M25+P25+Q25+R25)-(J25+K25+N25+O25+S25)</f>
        <v>77105.35</v>
      </c>
      <c r="U25" s="18"/>
      <c r="V25" s="40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0</v>
      </c>
    </row>
    <row r="26" customFormat="false" ht="15" hidden="false" customHeight="false" outlineLevel="0" collapsed="false">
      <c r="B26" s="43" t="s">
        <v>1456</v>
      </c>
      <c r="C26" s="43" t="s">
        <v>1458</v>
      </c>
      <c r="D26" s="45"/>
      <c r="E26" s="7" t="n">
        <v>0</v>
      </c>
      <c r="F26" s="9"/>
      <c r="G26" s="9" t="n">
        <v>350</v>
      </c>
      <c r="H26" s="6" t="n">
        <f aca="false">H25+D26-E26-G26-F26</f>
        <v>50393</v>
      </c>
      <c r="I26" s="45"/>
      <c r="J26" s="7"/>
      <c r="K26" s="6"/>
      <c r="L26" s="6"/>
      <c r="M26" s="45"/>
      <c r="N26" s="6"/>
      <c r="O26" s="6"/>
      <c r="P26" s="6"/>
      <c r="Q26" s="6"/>
      <c r="R26" s="6"/>
      <c r="S26" s="6"/>
      <c r="T26" s="6" t="n">
        <f aca="false">T25+(I26+L26+M26+P26+Q26+R26)-(J26+K26+N26+O26+S26)</f>
        <v>77105.35</v>
      </c>
      <c r="U26" s="18"/>
      <c r="V26" s="40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0</v>
      </c>
    </row>
    <row r="27" customFormat="false" ht="15" hidden="false" customHeight="false" outlineLevel="0" collapsed="false">
      <c r="B27" s="43" t="s">
        <v>1456</v>
      </c>
      <c r="C27" s="43" t="s">
        <v>1459</v>
      </c>
      <c r="D27" s="45"/>
      <c r="E27" s="7" t="n">
        <v>0</v>
      </c>
      <c r="F27" s="9"/>
      <c r="G27" s="9" t="n">
        <v>393</v>
      </c>
      <c r="H27" s="6" t="n">
        <f aca="false">H26+D27-E27-G27-F27</f>
        <v>50000</v>
      </c>
      <c r="I27" s="45"/>
      <c r="J27" s="7"/>
      <c r="K27" s="6"/>
      <c r="L27" s="6"/>
      <c r="M27" s="45"/>
      <c r="N27" s="6"/>
      <c r="O27" s="6"/>
      <c r="P27" s="6"/>
      <c r="Q27" s="6"/>
      <c r="R27" s="6"/>
      <c r="S27" s="6"/>
      <c r="T27" s="6" t="n">
        <f aca="false">T26+(I27+L27+M27+P27+Q27+R27)-(J27+K27+N27+O27+S27)</f>
        <v>77105.35</v>
      </c>
      <c r="U27" s="18"/>
      <c r="V27" s="40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0</v>
      </c>
    </row>
    <row r="28" customFormat="false" ht="15" hidden="false" customHeight="false" outlineLevel="0" collapsed="false">
      <c r="B28" s="43" t="s">
        <v>1456</v>
      </c>
      <c r="C28" s="43" t="s">
        <v>1460</v>
      </c>
      <c r="D28" s="45"/>
      <c r="E28" s="7"/>
      <c r="F28" s="9"/>
      <c r="G28" s="9"/>
      <c r="H28" s="6" t="n">
        <f aca="false">H27+D28-E28-G28-F28</f>
        <v>50000</v>
      </c>
      <c r="I28" s="45"/>
      <c r="J28" s="7" t="n">
        <v>4000</v>
      </c>
      <c r="K28" s="6"/>
      <c r="L28" s="6"/>
      <c r="M28" s="45"/>
      <c r="N28" s="6"/>
      <c r="O28" s="6"/>
      <c r="P28" s="6"/>
      <c r="Q28" s="6"/>
      <c r="R28" s="6"/>
      <c r="S28" s="6"/>
      <c r="T28" s="6" t="n">
        <f aca="false">T27+(I28+L28+M28+P28+Q28+R28)-(J28+K28+N28+O28+S28)</f>
        <v>73105.35</v>
      </c>
      <c r="U28" s="18"/>
      <c r="V28" s="40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0</v>
      </c>
    </row>
    <row r="29" customFormat="false" ht="15" hidden="false" customHeight="false" outlineLevel="0" collapsed="false">
      <c r="B29" s="43" t="s">
        <v>1461</v>
      </c>
      <c r="C29" s="43" t="s">
        <v>1462</v>
      </c>
      <c r="D29" s="45" t="n">
        <v>5000</v>
      </c>
      <c r="E29" s="7"/>
      <c r="F29" s="9"/>
      <c r="G29" s="9"/>
      <c r="H29" s="6" t="n">
        <f aca="false">H28+D29-E29-G29-F29</f>
        <v>55000</v>
      </c>
      <c r="I29" s="45"/>
      <c r="J29" s="7"/>
      <c r="K29" s="6"/>
      <c r="L29" s="6"/>
      <c r="M29" s="45"/>
      <c r="N29" s="6"/>
      <c r="O29" s="6"/>
      <c r="P29" s="6"/>
      <c r="Q29" s="6"/>
      <c r="R29" s="6"/>
      <c r="S29" s="6"/>
      <c r="T29" s="6" t="n">
        <f aca="false">T28+(I29+L29+M29+P29+Q29+R29)-(J29+K29+N29+O29+S29)</f>
        <v>73105.35</v>
      </c>
      <c r="U29" s="18"/>
      <c r="V29" s="40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0</v>
      </c>
    </row>
    <row r="30" customFormat="false" ht="15" hidden="false" customHeight="false" outlineLevel="0" collapsed="false">
      <c r="B30" s="43" t="s">
        <v>1461</v>
      </c>
      <c r="C30" s="43" t="s">
        <v>1463</v>
      </c>
      <c r="D30" s="45"/>
      <c r="E30" s="7" t="n">
        <v>0</v>
      </c>
      <c r="F30" s="9"/>
      <c r="G30" s="9" t="n">
        <v>5000</v>
      </c>
      <c r="H30" s="6" t="n">
        <f aca="false">H29+D30-E30-G30-F30</f>
        <v>50000</v>
      </c>
      <c r="I30" s="45"/>
      <c r="J30" s="7"/>
      <c r="K30" s="6"/>
      <c r="L30" s="6"/>
      <c r="M30" s="45"/>
      <c r="N30" s="6"/>
      <c r="O30" s="6"/>
      <c r="P30" s="6"/>
      <c r="Q30" s="6"/>
      <c r="R30" s="6"/>
      <c r="S30" s="6"/>
      <c r="T30" s="6" t="n">
        <f aca="false">T29+(I30+L30+M30+P30+Q30+R30)-(J30+K30+N30+O30+S30)</f>
        <v>73105.35</v>
      </c>
      <c r="U30" s="18"/>
      <c r="V30" s="40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0</v>
      </c>
    </row>
    <row r="31" customFormat="false" ht="15" hidden="false" customHeight="false" outlineLevel="0" collapsed="false">
      <c r="B31" s="43" t="s">
        <v>1464</v>
      </c>
      <c r="C31" s="43" t="s">
        <v>1443</v>
      </c>
      <c r="D31" s="45"/>
      <c r="E31" s="7"/>
      <c r="F31" s="9"/>
      <c r="G31" s="9"/>
      <c r="H31" s="6" t="n">
        <f aca="false">H30+D31-E31-G31-F31</f>
        <v>50000</v>
      </c>
      <c r="I31" s="45" t="n">
        <v>0</v>
      </c>
      <c r="J31" s="7"/>
      <c r="K31" s="6"/>
      <c r="L31" s="6"/>
      <c r="M31" s="45" t="n">
        <v>4097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77202.35</v>
      </c>
      <c r="U31" s="18"/>
      <c r="V31" s="40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0</v>
      </c>
    </row>
    <row r="32" customFormat="false" ht="15" hidden="false" customHeight="false" outlineLevel="0" collapsed="false">
      <c r="B32" s="43" t="s">
        <v>1464</v>
      </c>
      <c r="C32" s="43" t="s">
        <v>1465</v>
      </c>
      <c r="D32" s="45"/>
      <c r="E32" s="7"/>
      <c r="F32" s="9"/>
      <c r="G32" s="9"/>
      <c r="H32" s="6" t="n">
        <f aca="false">H31+D32-E32-G32-F32</f>
        <v>50000</v>
      </c>
      <c r="I32" s="45"/>
      <c r="J32" s="7" t="n">
        <v>5000</v>
      </c>
      <c r="K32" s="6"/>
      <c r="L32" s="6"/>
      <c r="M32" s="45"/>
      <c r="N32" s="6"/>
      <c r="O32" s="6"/>
      <c r="P32" s="6"/>
      <c r="Q32" s="6"/>
      <c r="R32" s="6"/>
      <c r="S32" s="6"/>
      <c r="T32" s="6" t="n">
        <f aca="false">T31+(I32+L32+M32+P32+Q32+R32)-(J32+K32+N32+O32+S32)</f>
        <v>72202.35</v>
      </c>
      <c r="U32" s="18"/>
      <c r="V32" s="40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0</v>
      </c>
    </row>
    <row r="33" customFormat="false" ht="15" hidden="false" customHeight="false" outlineLevel="0" collapsed="false">
      <c r="B33" s="43" t="s">
        <v>1466</v>
      </c>
      <c r="C33" s="43" t="s">
        <v>1467</v>
      </c>
      <c r="D33" s="45"/>
      <c r="E33" s="7"/>
      <c r="F33" s="9"/>
      <c r="G33" s="9"/>
      <c r="H33" s="6" t="n">
        <f aca="false">H32+D33-E33-G33-F33</f>
        <v>50000</v>
      </c>
      <c r="I33" s="45"/>
      <c r="J33" s="7" t="n">
        <v>10000</v>
      </c>
      <c r="K33" s="6"/>
      <c r="L33" s="6"/>
      <c r="M33" s="45"/>
      <c r="N33" s="6"/>
      <c r="O33" s="6"/>
      <c r="P33" s="6"/>
      <c r="Q33" s="6"/>
      <c r="R33" s="6"/>
      <c r="S33" s="6"/>
      <c r="T33" s="6" t="n">
        <f aca="false">T32+(I33+L33+M33+P33+Q33+R33)-(J33+K33+N33+O33+S33)</f>
        <v>62202.35</v>
      </c>
      <c r="U33" s="18"/>
      <c r="V33" s="40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0</v>
      </c>
    </row>
    <row r="34" customFormat="false" ht="15" hidden="false" customHeight="false" outlineLevel="0" collapsed="false">
      <c r="B34" s="43" t="s">
        <v>1468</v>
      </c>
      <c r="C34" s="43" t="s">
        <v>1469</v>
      </c>
      <c r="D34" s="45"/>
      <c r="E34" s="7" t="n">
        <v>40000</v>
      </c>
      <c r="F34" s="9"/>
      <c r="G34" s="9"/>
      <c r="H34" s="6" t="n">
        <f aca="false">H33+D34-E34-G34-F34</f>
        <v>10000</v>
      </c>
      <c r="I34" s="45" t="n">
        <v>0</v>
      </c>
      <c r="J34" s="7"/>
      <c r="K34" s="6"/>
      <c r="L34" s="6"/>
      <c r="M34" s="45"/>
      <c r="N34" s="6"/>
      <c r="O34" s="6"/>
      <c r="P34" s="6" t="n">
        <v>40000</v>
      </c>
      <c r="Q34" s="6"/>
      <c r="R34" s="6"/>
      <c r="S34" s="6"/>
      <c r="T34" s="6" t="n">
        <f aca="false">T33+(I34+L34+M34+P34+Q34+R34)-(J34+K34+N34+O34+S34)</f>
        <v>102202.35</v>
      </c>
      <c r="U34" s="18"/>
      <c r="V34" s="40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0</v>
      </c>
    </row>
    <row r="35" customFormat="false" ht="15" hidden="false" customHeight="false" outlineLevel="0" collapsed="false">
      <c r="B35" s="43" t="s">
        <v>1468</v>
      </c>
      <c r="C35" s="43" t="s">
        <v>449</v>
      </c>
      <c r="D35" s="45"/>
      <c r="E35" s="7"/>
      <c r="F35" s="9"/>
      <c r="G35" s="9"/>
      <c r="H35" s="6" t="n">
        <f aca="false">H34+D35-E35-G35-F35</f>
        <v>10000</v>
      </c>
      <c r="I35" s="45" t="n">
        <v>30000</v>
      </c>
      <c r="J35" s="7"/>
      <c r="K35" s="6"/>
      <c r="L35" s="6"/>
      <c r="M35" s="45"/>
      <c r="N35" s="6"/>
      <c r="O35" s="6"/>
      <c r="P35" s="6"/>
      <c r="Q35" s="6"/>
      <c r="R35" s="6"/>
      <c r="S35" s="6"/>
      <c r="T35" s="6" t="n">
        <f aca="false">T34+(I35+L35+M35+P35+Q35+R35)-(J35+K35+N35+O35+S35)</f>
        <v>132202.35</v>
      </c>
      <c r="U35" s="18"/>
      <c r="V35" s="40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0</v>
      </c>
    </row>
    <row r="36" customFormat="false" ht="15" hidden="false" customHeight="false" outlineLevel="0" collapsed="false">
      <c r="B36" s="43" t="s">
        <v>1468</v>
      </c>
      <c r="C36" s="43" t="s">
        <v>62</v>
      </c>
      <c r="D36" s="45"/>
      <c r="E36" s="7" t="n">
        <v>0</v>
      </c>
      <c r="F36" s="9"/>
      <c r="G36" s="9" t="n">
        <v>10000</v>
      </c>
      <c r="H36" s="6" t="n">
        <f aca="false">H35+D36-E36-G36-F36</f>
        <v>0</v>
      </c>
      <c r="I36" s="45"/>
      <c r="J36" s="7"/>
      <c r="K36" s="6"/>
      <c r="L36" s="6"/>
      <c r="M36" s="45"/>
      <c r="N36" s="6"/>
      <c r="O36" s="6"/>
      <c r="P36" s="6"/>
      <c r="Q36" s="6"/>
      <c r="R36" s="6"/>
      <c r="S36" s="6"/>
      <c r="T36" s="6" t="n">
        <f aca="false">T35+(I36+L36+M36+P36+Q36+R36)-(J36+K36+N36+O36+S36)</f>
        <v>132202.35</v>
      </c>
      <c r="U36" s="18"/>
      <c r="V36" s="40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0</v>
      </c>
    </row>
    <row r="37" customFormat="false" ht="15" hidden="false" customHeight="false" outlineLevel="0" collapsed="false">
      <c r="B37" s="43" t="s">
        <v>1470</v>
      </c>
      <c r="C37" s="43" t="s">
        <v>1111</v>
      </c>
      <c r="D37" s="45"/>
      <c r="E37" s="47"/>
      <c r="F37" s="9"/>
      <c r="G37" s="9"/>
      <c r="H37" s="6" t="n">
        <f aca="false">H36+D37-E37-G37-F37</f>
        <v>0</v>
      </c>
      <c r="I37" s="45" t="n">
        <v>250</v>
      </c>
      <c r="J37" s="7"/>
      <c r="K37" s="6"/>
      <c r="L37" s="6"/>
      <c r="M37" s="45"/>
      <c r="N37" s="6"/>
      <c r="O37" s="6"/>
      <c r="P37" s="6"/>
      <c r="Q37" s="6"/>
      <c r="R37" s="6"/>
      <c r="S37" s="6"/>
      <c r="T37" s="6" t="n">
        <f aca="false">T36+(I37+L37+M37+P37+Q37+R37)-(J37+K37+N37+O37+S37)</f>
        <v>132452.35</v>
      </c>
      <c r="U37" s="18"/>
      <c r="V37" s="40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0</v>
      </c>
    </row>
    <row r="38" customFormat="false" ht="15" hidden="false" customHeight="false" outlineLevel="0" collapsed="false">
      <c r="B38" s="43" t="s">
        <v>1471</v>
      </c>
      <c r="C38" s="43" t="s">
        <v>1302</v>
      </c>
      <c r="D38" s="45"/>
      <c r="E38" s="48"/>
      <c r="F38" s="9"/>
      <c r="G38" s="9"/>
      <c r="H38" s="6" t="n">
        <f aca="false">H37+D38-E38-G38-F38</f>
        <v>0</v>
      </c>
      <c r="I38" s="45"/>
      <c r="J38" s="7" t="n">
        <v>2500</v>
      </c>
      <c r="K38" s="6"/>
      <c r="L38" s="6"/>
      <c r="M38" s="45"/>
      <c r="N38" s="6"/>
      <c r="O38" s="6"/>
      <c r="P38" s="6"/>
      <c r="Q38" s="6"/>
      <c r="R38" s="6"/>
      <c r="S38" s="6"/>
      <c r="T38" s="6" t="n">
        <f aca="false">T37+(I38+L38+M38+P38+Q38+R38)-(J38+K38+N38+O38+S38)</f>
        <v>129952.35</v>
      </c>
      <c r="U38" s="18"/>
      <c r="V38" s="40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0</v>
      </c>
    </row>
    <row r="39" customFormat="false" ht="15" hidden="false" customHeight="false" outlineLevel="0" collapsed="false">
      <c r="B39" s="43" t="s">
        <v>1472</v>
      </c>
      <c r="C39" s="43" t="s">
        <v>1299</v>
      </c>
      <c r="D39" s="45"/>
      <c r="E39" s="48"/>
      <c r="F39" s="9"/>
      <c r="G39" s="9"/>
      <c r="H39" s="6" t="n">
        <f aca="false">H38+D39-E39-G39-F39</f>
        <v>0</v>
      </c>
      <c r="I39" s="45"/>
      <c r="J39" s="7" t="n">
        <v>2000</v>
      </c>
      <c r="K39" s="6"/>
      <c r="L39" s="6"/>
      <c r="M39" s="45"/>
      <c r="N39" s="6"/>
      <c r="O39" s="6"/>
      <c r="P39" s="6"/>
      <c r="Q39" s="6"/>
      <c r="R39" s="6"/>
      <c r="S39" s="6"/>
      <c r="T39" s="6" t="n">
        <f aca="false">T38+(I39+L39+M39+P39+Q39+R39)-(J39+K39+N39+O39+S39)</f>
        <v>127952.35</v>
      </c>
      <c r="U39" s="18"/>
      <c r="V39" s="40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0</v>
      </c>
    </row>
    <row r="40" customFormat="false" ht="15" hidden="false" customHeight="false" outlineLevel="0" collapsed="false">
      <c r="B40" s="43" t="s">
        <v>1473</v>
      </c>
      <c r="C40" s="43" t="s">
        <v>1299</v>
      </c>
      <c r="D40" s="45"/>
      <c r="E40" s="48"/>
      <c r="F40" s="9"/>
      <c r="G40" s="9"/>
      <c r="H40" s="6" t="n">
        <f aca="false">H39+D40-E40-G40-F40</f>
        <v>0</v>
      </c>
      <c r="I40" s="45"/>
      <c r="J40" s="7" t="n">
        <v>3000</v>
      </c>
      <c r="K40" s="6"/>
      <c r="L40" s="6"/>
      <c r="M40" s="45"/>
      <c r="N40" s="6"/>
      <c r="O40" s="6"/>
      <c r="P40" s="6"/>
      <c r="Q40" s="6"/>
      <c r="R40" s="6"/>
      <c r="S40" s="6"/>
      <c r="T40" s="6" t="n">
        <f aca="false">T39+(I40+L40+M40+P40+Q40+R40)-(J40+K40+N40+O40+S40)</f>
        <v>124952.35</v>
      </c>
      <c r="U40" s="18"/>
      <c r="V40" s="40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0</v>
      </c>
    </row>
    <row r="41" customFormat="false" ht="15" hidden="false" customHeight="false" outlineLevel="0" collapsed="false">
      <c r="B41" s="43" t="s">
        <v>1474</v>
      </c>
      <c r="C41" s="43" t="s">
        <v>1145</v>
      </c>
      <c r="D41" s="45"/>
      <c r="E41" s="48"/>
      <c r="F41" s="9"/>
      <c r="G41" s="9"/>
      <c r="H41" s="6" t="n">
        <f aca="false">H40+D41-E41-G41-F41</f>
        <v>0</v>
      </c>
      <c r="I41" s="45"/>
      <c r="J41" s="7" t="n">
        <v>8000</v>
      </c>
      <c r="K41" s="6"/>
      <c r="L41" s="6"/>
      <c r="M41" s="45"/>
      <c r="N41" s="6"/>
      <c r="O41" s="6"/>
      <c r="P41" s="6"/>
      <c r="Q41" s="6"/>
      <c r="R41" s="6"/>
      <c r="S41" s="6"/>
      <c r="T41" s="6" t="n">
        <f aca="false">T40+(I41+L41+M41+P41+Q41+R41)-(J41+K41+N41+O41+S41)</f>
        <v>116952.35</v>
      </c>
      <c r="U41" s="18"/>
      <c r="V41" s="40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0</v>
      </c>
    </row>
    <row r="42" customFormat="false" ht="15" hidden="false" customHeight="false" outlineLevel="0" collapsed="false">
      <c r="B42" s="43" t="s">
        <v>1474</v>
      </c>
      <c r="C42" s="43" t="s">
        <v>1475</v>
      </c>
      <c r="D42" s="45"/>
      <c r="E42" s="48"/>
      <c r="F42" s="9"/>
      <c r="G42" s="9"/>
      <c r="H42" s="6" t="n">
        <f aca="false">H41+D42-E42-G42-F42</f>
        <v>0</v>
      </c>
      <c r="I42" s="45"/>
      <c r="J42" s="7" t="n">
        <v>3000</v>
      </c>
      <c r="K42" s="6"/>
      <c r="L42" s="6"/>
      <c r="M42" s="45"/>
      <c r="N42" s="6"/>
      <c r="O42" s="6"/>
      <c r="P42" s="6"/>
      <c r="Q42" s="6"/>
      <c r="R42" s="6"/>
      <c r="S42" s="6"/>
      <c r="T42" s="6" t="n">
        <f aca="false">T41+(I42+L42+M42+P42+Q42+R42)-(J42+K42+N42+O42+S42)</f>
        <v>113952.35</v>
      </c>
      <c r="U42" s="18"/>
      <c r="V42" s="40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0</v>
      </c>
    </row>
    <row r="43" customFormat="false" ht="15" hidden="false" customHeight="false" outlineLevel="0" collapsed="false">
      <c r="B43" s="43" t="s">
        <v>1476</v>
      </c>
      <c r="C43" s="43" t="s">
        <v>75</v>
      </c>
      <c r="D43" s="45"/>
      <c r="E43" s="48"/>
      <c r="F43" s="9"/>
      <c r="G43" s="9"/>
      <c r="H43" s="6" t="n">
        <f aca="false">H42+D43-E43-G43-F43</f>
        <v>0</v>
      </c>
      <c r="I43" s="45"/>
      <c r="J43" s="7" t="n">
        <v>0</v>
      </c>
      <c r="K43" s="6"/>
      <c r="L43" s="6"/>
      <c r="M43" s="45"/>
      <c r="N43" s="6"/>
      <c r="O43" s="6"/>
      <c r="P43" s="6"/>
      <c r="Q43" s="6"/>
      <c r="R43" s="6"/>
      <c r="S43" s="6" t="n">
        <v>100000</v>
      </c>
      <c r="T43" s="6" t="n">
        <f aca="false">T42+(I43+L43+M43+P43+Q43+R43)-(J43+K43+N43+O43+S43)</f>
        <v>13952.35</v>
      </c>
      <c r="U43" s="18"/>
      <c r="V43" s="40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0</v>
      </c>
    </row>
    <row r="44" customFormat="false" ht="15" hidden="false" customHeight="false" outlineLevel="0" collapsed="false">
      <c r="B44" s="43" t="s">
        <v>1477</v>
      </c>
      <c r="C44" s="43" t="s">
        <v>1478</v>
      </c>
      <c r="D44" s="45"/>
      <c r="E44" s="48"/>
      <c r="F44" s="9"/>
      <c r="G44" s="9"/>
      <c r="H44" s="6" t="n">
        <f aca="false">H43+D44-E44-G44-F44</f>
        <v>0</v>
      </c>
      <c r="I44" s="45" t="n">
        <v>867</v>
      </c>
      <c r="J44" s="7"/>
      <c r="K44" s="6"/>
      <c r="L44" s="6"/>
      <c r="M44" s="45"/>
      <c r="N44" s="6"/>
      <c r="O44" s="6"/>
      <c r="P44" s="6"/>
      <c r="Q44" s="6"/>
      <c r="R44" s="6"/>
      <c r="S44" s="6"/>
      <c r="T44" s="6" t="n">
        <f aca="false">T43+(I44+L44+M44+P44+Q44+R44)-(J44+K44+N44+O44+S44)</f>
        <v>14819.35</v>
      </c>
      <c r="U44" s="18"/>
      <c r="V44" s="40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0</v>
      </c>
    </row>
    <row r="45" customFormat="false" ht="15" hidden="false" customHeight="false" outlineLevel="0" collapsed="false">
      <c r="B45" s="43" t="s">
        <v>1479</v>
      </c>
      <c r="C45" s="43" t="s">
        <v>1009</v>
      </c>
      <c r="D45" s="45"/>
      <c r="E45" s="7"/>
      <c r="F45" s="9"/>
      <c r="G45" s="9"/>
      <c r="H45" s="6" t="n">
        <f aca="false">H44+D45-E45-G45-F45</f>
        <v>0</v>
      </c>
      <c r="I45" s="45"/>
      <c r="J45" s="7" t="n">
        <v>500</v>
      </c>
      <c r="K45" s="6"/>
      <c r="L45" s="6"/>
      <c r="M45" s="45"/>
      <c r="N45" s="6"/>
      <c r="O45" s="6"/>
      <c r="P45" s="6"/>
      <c r="Q45" s="6"/>
      <c r="R45" s="6"/>
      <c r="S45" s="6"/>
      <c r="T45" s="6" t="n">
        <f aca="false">T44+(I45+L45+M45+P45+Q45+R45)-(J45+K45+N45+O45+S45)</f>
        <v>14319.35</v>
      </c>
      <c r="U45" s="18"/>
      <c r="V45" s="40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0</v>
      </c>
    </row>
    <row r="46" customFormat="false" ht="15" hidden="false" customHeight="false" outlineLevel="0" collapsed="false">
      <c r="B46" s="43" t="s">
        <v>1479</v>
      </c>
      <c r="C46" s="43" t="s">
        <v>1009</v>
      </c>
      <c r="D46" s="45"/>
      <c r="E46" s="7"/>
      <c r="F46" s="9"/>
      <c r="G46" s="9"/>
      <c r="H46" s="6" t="n">
        <f aca="false">H45+D46-E46-G46-F46</f>
        <v>0</v>
      </c>
      <c r="I46" s="45"/>
      <c r="J46" s="7" t="n">
        <v>500</v>
      </c>
      <c r="K46" s="6"/>
      <c r="L46" s="6"/>
      <c r="M46" s="45"/>
      <c r="N46" s="6"/>
      <c r="O46" s="6"/>
      <c r="P46" s="6"/>
      <c r="Q46" s="6"/>
      <c r="R46" s="6"/>
      <c r="S46" s="6"/>
      <c r="T46" s="6" t="n">
        <f aca="false">T45+(I46+L46+M46+P46+Q46+R46)-(J46+K46+N46+O46+S46)</f>
        <v>13819.35</v>
      </c>
      <c r="U46" s="18"/>
      <c r="V46" s="40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0</v>
      </c>
    </row>
    <row r="47" customFormat="false" ht="15" hidden="false" customHeight="false" outlineLevel="0" collapsed="false">
      <c r="B47" s="43" t="s">
        <v>1480</v>
      </c>
      <c r="C47" s="43" t="s">
        <v>1481</v>
      </c>
      <c r="D47" s="45"/>
      <c r="E47" s="7"/>
      <c r="F47" s="9"/>
      <c r="G47" s="9"/>
      <c r="H47" s="6" t="n">
        <f aca="false">H46+D47-E47-G47-F47</f>
        <v>0</v>
      </c>
      <c r="I47" s="45" t="n">
        <v>2500</v>
      </c>
      <c r="J47" s="7"/>
      <c r="K47" s="6"/>
      <c r="L47" s="6"/>
      <c r="M47" s="45"/>
      <c r="N47" s="6"/>
      <c r="O47" s="6"/>
      <c r="P47" s="6"/>
      <c r="Q47" s="6"/>
      <c r="R47" s="6"/>
      <c r="S47" s="6"/>
      <c r="T47" s="6" t="n">
        <f aca="false">T46+(I47+L47+M47+P47+Q47+R47)-(J47+K47+N47+O47+S47)</f>
        <v>16319.35</v>
      </c>
      <c r="U47" s="18"/>
      <c r="V47" s="40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0</v>
      </c>
    </row>
    <row r="48" customFormat="false" ht="15" hidden="false" customHeight="false" outlineLevel="0" collapsed="false">
      <c r="B48" s="43" t="s">
        <v>1480</v>
      </c>
      <c r="C48" s="43" t="s">
        <v>1111</v>
      </c>
      <c r="D48" s="45"/>
      <c r="E48" s="7"/>
      <c r="F48" s="9"/>
      <c r="G48" s="9"/>
      <c r="H48" s="6" t="n">
        <f aca="false">H47+D48-E48-G48-F48</f>
        <v>0</v>
      </c>
      <c r="I48" s="45" t="n">
        <v>250</v>
      </c>
      <c r="J48" s="7"/>
      <c r="K48" s="6"/>
      <c r="L48" s="6"/>
      <c r="M48" s="45"/>
      <c r="N48" s="6"/>
      <c r="O48" s="6"/>
      <c r="P48" s="6"/>
      <c r="Q48" s="6"/>
      <c r="R48" s="6"/>
      <c r="S48" s="6"/>
      <c r="T48" s="6" t="n">
        <f aca="false">T47+(I48+L48+M48+P48+Q48+R48)-(J48+K48+N48+O48+S48)</f>
        <v>16569.35</v>
      </c>
      <c r="U48" s="18"/>
      <c r="V48" s="40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0</v>
      </c>
    </row>
    <row r="49" customFormat="false" ht="15" hidden="false" customHeight="false" outlineLevel="0" collapsed="false">
      <c r="B49" s="43" t="s">
        <v>1482</v>
      </c>
      <c r="C49" s="43" t="s">
        <v>1105</v>
      </c>
      <c r="D49" s="45"/>
      <c r="E49" s="7"/>
      <c r="F49" s="9"/>
      <c r="G49" s="9"/>
      <c r="H49" s="6" t="n">
        <f aca="false">H48+D49-E49-G49-F49</f>
        <v>0</v>
      </c>
      <c r="I49" s="45" t="n">
        <v>250</v>
      </c>
      <c r="J49" s="7"/>
      <c r="K49" s="6"/>
      <c r="L49" s="6"/>
      <c r="M49" s="45"/>
      <c r="N49" s="6"/>
      <c r="O49" s="6"/>
      <c r="P49" s="6"/>
      <c r="Q49" s="6"/>
      <c r="R49" s="6"/>
      <c r="S49" s="6"/>
      <c r="T49" s="6" t="n">
        <f aca="false">T48+(I49+L49+M49+P49+Q49+R49)-(J49+K49+N49+O49+S49)</f>
        <v>16819.35</v>
      </c>
      <c r="U49" s="18"/>
      <c r="V49" s="40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0</v>
      </c>
    </row>
    <row r="50" customFormat="false" ht="15" hidden="false" customHeight="false" outlineLevel="0" collapsed="false">
      <c r="B50" s="43" t="s">
        <v>1482</v>
      </c>
      <c r="C50" s="43" t="s">
        <v>1483</v>
      </c>
      <c r="D50" s="45"/>
      <c r="E50" s="7"/>
      <c r="F50" s="9"/>
      <c r="G50" s="9"/>
      <c r="H50" s="6" t="n">
        <f aca="false">H49+D50-E50-G50-F50</f>
        <v>0</v>
      </c>
      <c r="I50" s="45"/>
      <c r="J50" s="7" t="n">
        <v>2000</v>
      </c>
      <c r="K50" s="6"/>
      <c r="L50" s="6"/>
      <c r="M50" s="45"/>
      <c r="N50" s="6"/>
      <c r="O50" s="6"/>
      <c r="P50" s="6"/>
      <c r="Q50" s="6"/>
      <c r="R50" s="6"/>
      <c r="S50" s="6"/>
      <c r="T50" s="6" t="n">
        <f aca="false">T49+(I50+L50+M50+P50+Q50+R50)-(J50+K50+N50+O50+S50)</f>
        <v>14819.35</v>
      </c>
      <c r="U50" s="18"/>
      <c r="V50" s="40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0</v>
      </c>
    </row>
    <row r="51" customFormat="false" ht="15" hidden="false" customHeight="false" outlineLevel="0" collapsed="false">
      <c r="B51" s="43" t="s">
        <v>1484</v>
      </c>
      <c r="C51" s="43" t="s">
        <v>1389</v>
      </c>
      <c r="D51" s="45"/>
      <c r="E51" s="7"/>
      <c r="F51" s="9"/>
      <c r="G51" s="9"/>
      <c r="H51" s="6" t="n">
        <f aca="false">H50+D51-E51-G51-F51</f>
        <v>0</v>
      </c>
      <c r="I51" s="45"/>
      <c r="J51" s="7" t="n">
        <v>500</v>
      </c>
      <c r="K51" s="6"/>
      <c r="L51" s="6"/>
      <c r="M51" s="45"/>
      <c r="N51" s="6"/>
      <c r="O51" s="6"/>
      <c r="P51" s="6"/>
      <c r="Q51" s="6"/>
      <c r="R51" s="6"/>
      <c r="S51" s="6"/>
      <c r="T51" s="6" t="n">
        <f aca="false">T50+(I51+L51+M51+P51+Q51+R51)-(J51+K51+N51+O51+S51)</f>
        <v>14319.35</v>
      </c>
      <c r="U51" s="18"/>
      <c r="V51" s="40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0</v>
      </c>
    </row>
    <row r="52" customFormat="false" ht="15" hidden="false" customHeight="false" outlineLevel="0" collapsed="false">
      <c r="B52" s="43" t="s">
        <v>1484</v>
      </c>
      <c r="C52" s="43" t="s">
        <v>1389</v>
      </c>
      <c r="D52" s="45"/>
      <c r="E52" s="7"/>
      <c r="F52" s="9"/>
      <c r="G52" s="9"/>
      <c r="H52" s="6" t="n">
        <f aca="false">H51+D52-E52-G52-F52</f>
        <v>0</v>
      </c>
      <c r="I52" s="45"/>
      <c r="J52" s="7" t="n">
        <v>500</v>
      </c>
      <c r="K52" s="6"/>
      <c r="L52" s="6"/>
      <c r="M52" s="45"/>
      <c r="N52" s="6"/>
      <c r="O52" s="6"/>
      <c r="P52" s="6"/>
      <c r="Q52" s="6"/>
      <c r="R52" s="6"/>
      <c r="S52" s="6"/>
      <c r="T52" s="6" t="n">
        <f aca="false">T51+(I52+L52+M52+P52+Q52+R52)-(J52+K52+N52+O52+S52)</f>
        <v>13819.35</v>
      </c>
      <c r="U52" s="18"/>
      <c r="V52" s="40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0</v>
      </c>
    </row>
    <row r="53" customFormat="false" ht="15" hidden="false" customHeight="false" outlineLevel="0" collapsed="false">
      <c r="B53" s="43" t="s">
        <v>1484</v>
      </c>
      <c r="C53" s="43" t="s">
        <v>1009</v>
      </c>
      <c r="D53" s="45"/>
      <c r="E53" s="7"/>
      <c r="F53" s="9"/>
      <c r="G53" s="9"/>
      <c r="H53" s="6" t="n">
        <f aca="false">H52+D53-E53-G53-F53</f>
        <v>0</v>
      </c>
      <c r="I53" s="45"/>
      <c r="J53" s="7" t="n">
        <v>500</v>
      </c>
      <c r="K53" s="6"/>
      <c r="L53" s="6"/>
      <c r="M53" s="45"/>
      <c r="N53" s="6"/>
      <c r="O53" s="6"/>
      <c r="P53" s="6"/>
      <c r="Q53" s="6"/>
      <c r="R53" s="6"/>
      <c r="S53" s="6"/>
      <c r="T53" s="6" t="n">
        <f aca="false">T52+(I53+L53+M53+P53+Q53+R53)-(J53+K53+N53+O53+S53)</f>
        <v>13319.35</v>
      </c>
      <c r="U53" s="18"/>
      <c r="V53" s="40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0</v>
      </c>
    </row>
    <row r="54" customFormat="false" ht="15" hidden="false" customHeight="false" outlineLevel="0" collapsed="false">
      <c r="B54" s="43" t="s">
        <v>1485</v>
      </c>
      <c r="C54" s="43" t="s">
        <v>1385</v>
      </c>
      <c r="D54" s="45"/>
      <c r="E54" s="7"/>
      <c r="F54" s="9"/>
      <c r="G54" s="9"/>
      <c r="H54" s="6" t="n">
        <f aca="false">H53+D54-E54-G54-F54</f>
        <v>0</v>
      </c>
      <c r="I54" s="45"/>
      <c r="J54" s="7" t="n">
        <v>5000</v>
      </c>
      <c r="K54" s="6"/>
      <c r="L54" s="6"/>
      <c r="M54" s="45"/>
      <c r="N54" s="6"/>
      <c r="O54" s="6"/>
      <c r="P54" s="6"/>
      <c r="Q54" s="6"/>
      <c r="R54" s="6"/>
      <c r="S54" s="6"/>
      <c r="T54" s="6" t="n">
        <f aca="false">T53+(I54+L54+M54+P54+Q54+R54)-(J54+K54+N54+O54+S54)</f>
        <v>8319.35000000001</v>
      </c>
      <c r="U54" s="18"/>
      <c r="V54" s="40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0</v>
      </c>
    </row>
    <row r="55" customFormat="false" ht="15" hidden="false" customHeight="false" outlineLevel="0" collapsed="false">
      <c r="B55" s="43" t="s">
        <v>1486</v>
      </c>
      <c r="C55" s="43" t="s">
        <v>1443</v>
      </c>
      <c r="D55" s="45"/>
      <c r="E55" s="7"/>
      <c r="F55" s="9"/>
      <c r="G55" s="9"/>
      <c r="H55" s="6" t="n">
        <f aca="false">H54+D55-E55-G55-F55</f>
        <v>0</v>
      </c>
      <c r="I55" s="45" t="n">
        <v>0</v>
      </c>
      <c r="J55" s="7"/>
      <c r="K55" s="6"/>
      <c r="L55" s="6"/>
      <c r="M55" s="45" t="n">
        <v>8194</v>
      </c>
      <c r="N55" s="6"/>
      <c r="O55" s="6"/>
      <c r="P55" s="6"/>
      <c r="Q55" s="6"/>
      <c r="R55" s="6"/>
      <c r="S55" s="6"/>
      <c r="T55" s="6" t="n">
        <f aca="false">T54+(I55+L55+M55+P55+Q55+R55)-(J55+K55+N55+O55+S55)</f>
        <v>16513.35</v>
      </c>
      <c r="U55" s="18"/>
      <c r="V55" s="40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0</v>
      </c>
    </row>
    <row r="56" customFormat="false" ht="15" hidden="false" customHeight="false" outlineLevel="0" collapsed="false">
      <c r="B56" s="43" t="s">
        <v>1486</v>
      </c>
      <c r="C56" s="43" t="s">
        <v>1443</v>
      </c>
      <c r="D56" s="45"/>
      <c r="E56" s="7"/>
      <c r="F56" s="9"/>
      <c r="G56" s="9"/>
      <c r="H56" s="6" t="n">
        <f aca="false">H55+D56-E56-G56-F56</f>
        <v>0</v>
      </c>
      <c r="I56" s="45" t="n">
        <v>0</v>
      </c>
      <c r="J56" s="7"/>
      <c r="K56" s="6"/>
      <c r="L56" s="6"/>
      <c r="M56" s="45" t="n">
        <v>886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17399.35</v>
      </c>
      <c r="U56" s="18"/>
      <c r="V56" s="40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0</v>
      </c>
    </row>
    <row r="57" customFormat="false" ht="15" hidden="false" customHeight="false" outlineLevel="0" collapsed="false">
      <c r="B57" s="43" t="s">
        <v>1487</v>
      </c>
      <c r="C57" s="43" t="s">
        <v>1488</v>
      </c>
      <c r="D57" s="45"/>
      <c r="E57" s="7"/>
      <c r="F57" s="9"/>
      <c r="G57" s="9"/>
      <c r="H57" s="6" t="n">
        <f aca="false">H56+D57-E57-G57-F57</f>
        <v>0</v>
      </c>
      <c r="I57" s="45"/>
      <c r="J57" s="7" t="n">
        <v>0</v>
      </c>
      <c r="K57" s="6"/>
      <c r="L57" s="6"/>
      <c r="M57" s="45"/>
      <c r="N57" s="6" t="n">
        <v>2809</v>
      </c>
      <c r="O57" s="6"/>
      <c r="P57" s="6"/>
      <c r="Q57" s="6"/>
      <c r="R57" s="6"/>
      <c r="S57" s="6"/>
      <c r="T57" s="6" t="n">
        <f aca="false">T56+(I57+L57+M57+P57+Q57+R57)-(J57+K57+N57+O57+S57)</f>
        <v>14590.35</v>
      </c>
      <c r="U57" s="18"/>
      <c r="V57" s="40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0</v>
      </c>
    </row>
    <row r="58" customFormat="false" ht="15" hidden="false" customHeight="false" outlineLevel="0" collapsed="false">
      <c r="B58" s="43" t="s">
        <v>1489</v>
      </c>
      <c r="C58" s="43" t="s">
        <v>1065</v>
      </c>
      <c r="D58" s="45"/>
      <c r="E58" s="7"/>
      <c r="F58" s="9"/>
      <c r="G58" s="9"/>
      <c r="H58" s="6" t="n">
        <f aca="false">H57+D58-E58-G58-F58</f>
        <v>0</v>
      </c>
      <c r="I58" s="45"/>
      <c r="J58" s="7" t="n">
        <v>500</v>
      </c>
      <c r="K58" s="6"/>
      <c r="L58" s="6"/>
      <c r="M58" s="45"/>
      <c r="N58" s="6"/>
      <c r="O58" s="6"/>
      <c r="P58" s="6"/>
      <c r="Q58" s="6"/>
      <c r="R58" s="6"/>
      <c r="S58" s="6"/>
      <c r="T58" s="6" t="n">
        <f aca="false">T57+(I58+L58+M58+P58+Q58+R58)-(J58+K58+N58+O58+S58)</f>
        <v>14090.35</v>
      </c>
      <c r="U58" s="18"/>
      <c r="V58" s="40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0</v>
      </c>
    </row>
    <row r="59" customFormat="false" ht="15" hidden="false" customHeight="false" outlineLevel="0" collapsed="false">
      <c r="B59" s="43" t="s">
        <v>1489</v>
      </c>
      <c r="C59" s="43" t="s">
        <v>1065</v>
      </c>
      <c r="D59" s="45"/>
      <c r="E59" s="7"/>
      <c r="F59" s="9"/>
      <c r="G59" s="9"/>
      <c r="H59" s="6" t="n">
        <f aca="false">H58+D59-E59-G59-F59</f>
        <v>0</v>
      </c>
      <c r="I59" s="45"/>
      <c r="J59" s="7" t="n">
        <v>500</v>
      </c>
      <c r="K59" s="6"/>
      <c r="L59" s="6"/>
      <c r="M59" s="45"/>
      <c r="N59" s="6"/>
      <c r="O59" s="6"/>
      <c r="P59" s="6"/>
      <c r="Q59" s="6"/>
      <c r="R59" s="6"/>
      <c r="S59" s="6"/>
      <c r="T59" s="6" t="n">
        <f aca="false">T58+(I59+L59+M59+P59+Q59+R59)-(J59+K59+N59+O59+S59)</f>
        <v>13590.35</v>
      </c>
      <c r="U59" s="18"/>
      <c r="V59" s="40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0</v>
      </c>
    </row>
    <row r="60" customFormat="false" ht="15" hidden="false" customHeight="false" outlineLevel="0" collapsed="false">
      <c r="B60" s="43" t="s">
        <v>1490</v>
      </c>
      <c r="C60" s="43" t="s">
        <v>1270</v>
      </c>
      <c r="D60" s="45" t="n">
        <v>11000</v>
      </c>
      <c r="E60" s="7" t="n">
        <v>11000</v>
      </c>
      <c r="F60" s="9"/>
      <c r="G60" s="9"/>
      <c r="H60" s="6" t="n">
        <f aca="false">H59+D60-E60-G60-F60</f>
        <v>0</v>
      </c>
      <c r="I60" s="45" t="n">
        <v>0</v>
      </c>
      <c r="J60" s="7" t="n">
        <v>0</v>
      </c>
      <c r="K60" s="6"/>
      <c r="L60" s="6"/>
      <c r="M60" s="45"/>
      <c r="N60" s="6"/>
      <c r="O60" s="6"/>
      <c r="P60" s="6" t="n">
        <v>11000</v>
      </c>
      <c r="Q60" s="6"/>
      <c r="R60" s="6"/>
      <c r="S60" s="6"/>
      <c r="T60" s="6" t="n">
        <f aca="false">T59+(I60+L60+M60+P60+Q60+R60)-(J60+K60+N60+O60+S60)</f>
        <v>24590.35</v>
      </c>
      <c r="U60" s="18"/>
      <c r="V60" s="40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0</v>
      </c>
    </row>
    <row r="61" customFormat="false" ht="15" hidden="false" customHeight="false" outlineLevel="0" collapsed="false">
      <c r="B61" s="43" t="s">
        <v>1490</v>
      </c>
      <c r="C61" s="43" t="s">
        <v>1045</v>
      </c>
      <c r="D61" s="45" t="n">
        <v>21000</v>
      </c>
      <c r="E61" s="7" t="n">
        <v>21000</v>
      </c>
      <c r="F61" s="9"/>
      <c r="G61" s="9"/>
      <c r="H61" s="6" t="n">
        <f aca="false">H60+D61-E61-G61-F61</f>
        <v>0</v>
      </c>
      <c r="I61" s="45" t="n">
        <v>0</v>
      </c>
      <c r="J61" s="7" t="n">
        <v>0</v>
      </c>
      <c r="K61" s="6"/>
      <c r="L61" s="6"/>
      <c r="M61" s="45"/>
      <c r="N61" s="6"/>
      <c r="O61" s="6"/>
      <c r="P61" s="6" t="n">
        <v>21000</v>
      </c>
      <c r="Q61" s="6"/>
      <c r="R61" s="6"/>
      <c r="S61" s="6"/>
      <c r="T61" s="6" t="n">
        <f aca="false">T60+(I61+L61+M61+P61+Q61+R61)-(J61+K61+N61+O61+S61)</f>
        <v>45590.35</v>
      </c>
      <c r="U61" s="18"/>
      <c r="V61" s="40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0</v>
      </c>
    </row>
    <row r="62" customFormat="false" ht="15" hidden="false" customHeight="false" outlineLevel="0" collapsed="false">
      <c r="B62" s="43" t="s">
        <v>1490</v>
      </c>
      <c r="C62" s="43" t="s">
        <v>457</v>
      </c>
      <c r="D62" s="45" t="n">
        <v>30000</v>
      </c>
      <c r="E62" s="7" t="n">
        <v>30000</v>
      </c>
      <c r="F62" s="9"/>
      <c r="G62" s="9"/>
      <c r="H62" s="6" t="n">
        <f aca="false">H61+D62-E62-G62-F62</f>
        <v>0</v>
      </c>
      <c r="I62" s="45" t="n">
        <v>0</v>
      </c>
      <c r="J62" s="7" t="n">
        <v>0</v>
      </c>
      <c r="K62" s="6"/>
      <c r="L62" s="6"/>
      <c r="M62" s="45"/>
      <c r="N62" s="6"/>
      <c r="O62" s="6"/>
      <c r="P62" s="6" t="n">
        <v>30000</v>
      </c>
      <c r="Q62" s="6"/>
      <c r="R62" s="6"/>
      <c r="S62" s="6"/>
      <c r="T62" s="6" t="n">
        <f aca="false">T61+(I62+L62+M62+P62+Q62+R62)-(J62+K62+N62+O62+S62)</f>
        <v>75590.35</v>
      </c>
      <c r="U62" s="18"/>
      <c r="V62" s="40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0</v>
      </c>
    </row>
    <row r="63" customFormat="false" ht="15" hidden="false" customHeight="false" outlineLevel="0" collapsed="false">
      <c r="B63" s="43" t="s">
        <v>1490</v>
      </c>
      <c r="C63" s="43" t="s">
        <v>602</v>
      </c>
      <c r="D63" s="45" t="n">
        <v>25000</v>
      </c>
      <c r="E63" s="7"/>
      <c r="F63" s="9"/>
      <c r="G63" s="9"/>
      <c r="H63" s="6" t="n">
        <f aca="false">H62+D63-E63-G63-F63</f>
        <v>25000</v>
      </c>
      <c r="I63" s="45"/>
      <c r="J63" s="7"/>
      <c r="K63" s="6"/>
      <c r="L63" s="6"/>
      <c r="M63" s="45"/>
      <c r="N63" s="6"/>
      <c r="O63" s="6"/>
      <c r="P63" s="6"/>
      <c r="Q63" s="6"/>
      <c r="R63" s="6"/>
      <c r="S63" s="6"/>
      <c r="T63" s="6" t="n">
        <f aca="false">T62+(I63+L63+M63+P63+Q63+R63)-(J63+K63+N63+O63+S63)</f>
        <v>75590.35</v>
      </c>
      <c r="U63" s="18"/>
      <c r="V63" s="40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0</v>
      </c>
    </row>
    <row r="64" customFormat="false" ht="15" hidden="false" customHeight="false" outlineLevel="0" collapsed="false">
      <c r="B64" s="43" t="s">
        <v>1490</v>
      </c>
      <c r="C64" s="43" t="s">
        <v>240</v>
      </c>
      <c r="D64" s="45" t="n">
        <v>25000</v>
      </c>
      <c r="E64" s="7"/>
      <c r="F64" s="9"/>
      <c r="G64" s="9"/>
      <c r="H64" s="6" t="n">
        <f aca="false">H63+D64-E64-G64-F64</f>
        <v>50000</v>
      </c>
      <c r="I64" s="45"/>
      <c r="J64" s="7"/>
      <c r="K64" s="6"/>
      <c r="L64" s="6"/>
      <c r="M64" s="45"/>
      <c r="N64" s="6"/>
      <c r="O64" s="6"/>
      <c r="P64" s="6"/>
      <c r="Q64" s="6"/>
      <c r="R64" s="6"/>
      <c r="S64" s="6"/>
      <c r="T64" s="6" t="n">
        <f aca="false">T63+(I64+L64+M64+P64+Q64+R64)-(J64+K64+N64+O64+S64)</f>
        <v>75590.35</v>
      </c>
      <c r="U64" s="18"/>
      <c r="V64" s="40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0</v>
      </c>
    </row>
    <row r="65" customFormat="false" ht="15" hidden="false" customHeight="false" outlineLevel="0" collapsed="false">
      <c r="B65" s="43" t="s">
        <v>1490</v>
      </c>
      <c r="C65" s="43" t="s">
        <v>174</v>
      </c>
      <c r="D65" s="45" t="n">
        <v>22000</v>
      </c>
      <c r="E65" s="7"/>
      <c r="F65" s="9"/>
      <c r="G65" s="9"/>
      <c r="H65" s="6" t="n">
        <f aca="false">H64+D65-E65-G65-F65</f>
        <v>72000</v>
      </c>
      <c r="I65" s="45"/>
      <c r="J65" s="7"/>
      <c r="K65" s="6"/>
      <c r="L65" s="6"/>
      <c r="M65" s="45"/>
      <c r="N65" s="6"/>
      <c r="O65" s="6"/>
      <c r="P65" s="6"/>
      <c r="Q65" s="6"/>
      <c r="R65" s="6"/>
      <c r="S65" s="6"/>
      <c r="T65" s="6" t="n">
        <f aca="false">T64+(I65+L65+M65+P65+Q65+R65)-(J65+K65+N65+O65+S65)</f>
        <v>75590.35</v>
      </c>
      <c r="U65" s="18"/>
      <c r="V65" s="40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0</v>
      </c>
    </row>
    <row r="66" customFormat="false" ht="15" hidden="false" customHeight="false" outlineLevel="0" collapsed="false">
      <c r="B66" s="43" t="s">
        <v>1491</v>
      </c>
      <c r="C66" s="43" t="s">
        <v>1492</v>
      </c>
      <c r="D66" s="45"/>
      <c r="E66" s="7"/>
      <c r="F66" s="9"/>
      <c r="G66" s="9"/>
      <c r="H66" s="6" t="n">
        <f aca="false">H65+D66-E66-G66-F66</f>
        <v>72000</v>
      </c>
      <c r="I66" s="45" t="n">
        <v>1000</v>
      </c>
      <c r="J66" s="7" t="n">
        <v>0</v>
      </c>
      <c r="K66" s="6"/>
      <c r="L66" s="6"/>
      <c r="M66" s="45"/>
      <c r="N66" s="6"/>
      <c r="O66" s="6"/>
      <c r="P66" s="6"/>
      <c r="Q66" s="6"/>
      <c r="R66" s="6"/>
      <c r="S66" s="6"/>
      <c r="T66" s="6" t="n">
        <f aca="false">T65+(I66+L66+M66+P66+Q66+R66)-(J66+K66+N66+O66+S66)</f>
        <v>76590.35</v>
      </c>
      <c r="U66" s="18"/>
      <c r="V66" s="40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0</v>
      </c>
    </row>
    <row r="67" customFormat="false" ht="15" hidden="false" customHeight="false" outlineLevel="0" collapsed="false">
      <c r="B67" s="43" t="s">
        <v>1491</v>
      </c>
      <c r="C67" s="43" t="s">
        <v>1493</v>
      </c>
      <c r="D67" s="45"/>
      <c r="E67" s="7"/>
      <c r="F67" s="9"/>
      <c r="G67" s="9"/>
      <c r="H67" s="6" t="n">
        <f aca="false">H66+D67-E67-G67-F67</f>
        <v>72000</v>
      </c>
      <c r="I67" s="45" t="n">
        <v>1250</v>
      </c>
      <c r="J67" s="7"/>
      <c r="K67" s="6"/>
      <c r="L67" s="6"/>
      <c r="M67" s="45"/>
      <c r="N67" s="6"/>
      <c r="O67" s="6"/>
      <c r="P67" s="6"/>
      <c r="Q67" s="6"/>
      <c r="R67" s="6"/>
      <c r="S67" s="6"/>
      <c r="T67" s="6" t="n">
        <f aca="false">T66+(I67+L67+M67+P67+Q67+R67)-(J67+K67+N67+O67+S67)</f>
        <v>77840.35</v>
      </c>
      <c r="U67" s="18"/>
      <c r="V67" s="40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0</v>
      </c>
    </row>
    <row r="68" customFormat="false" ht="15" hidden="false" customHeight="false" outlineLevel="0" collapsed="false">
      <c r="B68" s="43" t="s">
        <v>1491</v>
      </c>
      <c r="C68" s="43" t="s">
        <v>1494</v>
      </c>
      <c r="D68" s="45"/>
      <c r="E68" s="7"/>
      <c r="F68" s="9"/>
      <c r="G68" s="9"/>
      <c r="H68" s="6" t="n">
        <f aca="false">H67+D68-E68-G68-F68</f>
        <v>72000</v>
      </c>
      <c r="I68" s="45" t="n">
        <v>1500</v>
      </c>
      <c r="J68" s="7"/>
      <c r="K68" s="6"/>
      <c r="L68" s="6"/>
      <c r="M68" s="45"/>
      <c r="N68" s="6"/>
      <c r="O68" s="6"/>
      <c r="P68" s="6"/>
      <c r="Q68" s="6"/>
      <c r="R68" s="6"/>
      <c r="S68" s="6"/>
      <c r="T68" s="6" t="n">
        <f aca="false">T67+(I68+L68+M68+P68+Q68+R68)-(J68+K68+N68+O68+S68)</f>
        <v>79340.35</v>
      </c>
      <c r="U68" s="18"/>
      <c r="V68" s="40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0</v>
      </c>
    </row>
    <row r="69" customFormat="false" ht="15" hidden="false" customHeight="false" outlineLevel="0" collapsed="false">
      <c r="B69" s="43" t="s">
        <v>1491</v>
      </c>
      <c r="C69" s="43" t="s">
        <v>1111</v>
      </c>
      <c r="D69" s="45"/>
      <c r="E69" s="7"/>
      <c r="F69" s="9"/>
      <c r="G69" s="9"/>
      <c r="H69" s="6" t="n">
        <f aca="false">H68+D69-E69-G69-F69</f>
        <v>72000</v>
      </c>
      <c r="I69" s="45" t="n">
        <v>250</v>
      </c>
      <c r="J69" s="7"/>
      <c r="K69" s="6"/>
      <c r="L69" s="6"/>
      <c r="M69" s="45"/>
      <c r="N69" s="6"/>
      <c r="O69" s="6"/>
      <c r="P69" s="6"/>
      <c r="Q69" s="6"/>
      <c r="R69" s="6"/>
      <c r="S69" s="6"/>
      <c r="T69" s="6" t="n">
        <f aca="false">T68+(I69+L69+M69+P69+Q69+R69)-(J69+K69+N69+O69+S69)</f>
        <v>79590.35</v>
      </c>
      <c r="U69" s="18"/>
      <c r="V69" s="40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0</v>
      </c>
    </row>
    <row r="70" customFormat="false" ht="15" hidden="false" customHeight="false" outlineLevel="0" collapsed="false">
      <c r="B70" s="43" t="s">
        <v>1491</v>
      </c>
      <c r="C70" s="43" t="s">
        <v>1105</v>
      </c>
      <c r="D70" s="45"/>
      <c r="E70" s="7"/>
      <c r="F70" s="9"/>
      <c r="G70" s="9"/>
      <c r="H70" s="6" t="n">
        <f aca="false">H69+D70-E70-G70-F70</f>
        <v>72000</v>
      </c>
      <c r="I70" s="45" t="n">
        <v>250</v>
      </c>
      <c r="J70" s="7"/>
      <c r="K70" s="6"/>
      <c r="L70" s="6"/>
      <c r="M70" s="45"/>
      <c r="N70" s="6"/>
      <c r="O70" s="6"/>
      <c r="P70" s="6"/>
      <c r="Q70" s="6"/>
      <c r="R70" s="6"/>
      <c r="S70" s="6"/>
      <c r="T70" s="6" t="n">
        <f aca="false">T69+(I70+L70+M70+P70+Q70+R70)-(J70+K70+N70+O70+S70)</f>
        <v>79840.35</v>
      </c>
      <c r="U70" s="18"/>
      <c r="V70" s="40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0</v>
      </c>
    </row>
    <row r="71" customFormat="false" ht="15" hidden="false" customHeight="false" outlineLevel="0" collapsed="false">
      <c r="B71" s="43" t="s">
        <v>1495</v>
      </c>
      <c r="C71" s="43" t="s">
        <v>1496</v>
      </c>
      <c r="D71" s="45"/>
      <c r="E71" s="7"/>
      <c r="F71" s="9"/>
      <c r="G71" s="9"/>
      <c r="H71" s="6" t="n">
        <f aca="false">H70+D71-E71-G71-F71</f>
        <v>72000</v>
      </c>
      <c r="I71" s="45" t="n">
        <v>0</v>
      </c>
      <c r="J71" s="7" t="n">
        <v>2700</v>
      </c>
      <c r="K71" s="6"/>
      <c r="L71" s="6"/>
      <c r="M71" s="45"/>
      <c r="N71" s="6"/>
      <c r="O71" s="6"/>
      <c r="P71" s="6"/>
      <c r="Q71" s="6"/>
      <c r="R71" s="6"/>
      <c r="S71" s="6"/>
      <c r="T71" s="6" t="n">
        <f aca="false">T70+(I71+L71+M71+P71+Q71+R71)-(J71+K71+N71+O71+S71)</f>
        <v>77140.35</v>
      </c>
      <c r="U71" s="18"/>
      <c r="V71" s="40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0</v>
      </c>
    </row>
    <row r="72" customFormat="false" ht="15" hidden="false" customHeight="false" outlineLevel="0" collapsed="false">
      <c r="B72" s="43" t="s">
        <v>1495</v>
      </c>
      <c r="C72" s="43" t="s">
        <v>1496</v>
      </c>
      <c r="D72" s="45"/>
      <c r="E72" s="7"/>
      <c r="F72" s="9"/>
      <c r="G72" s="9"/>
      <c r="H72" s="6" t="n">
        <f aca="false">H71+D72-E72-G72-F72</f>
        <v>72000</v>
      </c>
      <c r="I72" s="45"/>
      <c r="J72" s="7" t="n">
        <v>4300</v>
      </c>
      <c r="K72" s="6"/>
      <c r="L72" s="6"/>
      <c r="M72" s="7"/>
      <c r="N72" s="6"/>
      <c r="O72" s="6"/>
      <c r="P72" s="6"/>
      <c r="Q72" s="6"/>
      <c r="R72" s="6"/>
      <c r="S72" s="6"/>
      <c r="T72" s="6" t="n">
        <f aca="false">T71+(I72+L72+M72+P72+Q72+R72)-(J72+K72+N72+O72+S72)</f>
        <v>72840.35</v>
      </c>
      <c r="U72" s="18"/>
      <c r="V72" s="40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0</v>
      </c>
    </row>
    <row r="73" customFormat="false" ht="15" hidden="false" customHeight="false" outlineLevel="0" collapsed="false">
      <c r="B73" s="43" t="s">
        <v>1497</v>
      </c>
      <c r="C73" s="43" t="s">
        <v>1443</v>
      </c>
      <c r="D73" s="45"/>
      <c r="E73" s="7"/>
      <c r="F73" s="9"/>
      <c r="G73" s="9"/>
      <c r="H73" s="6" t="n">
        <f aca="false">H72+D73-E73-G73-F73</f>
        <v>72000</v>
      </c>
      <c r="I73" s="45" t="n">
        <v>0</v>
      </c>
      <c r="J73" s="7"/>
      <c r="K73" s="6"/>
      <c r="L73" s="6"/>
      <c r="M73" s="7" t="n">
        <v>4097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76937.35</v>
      </c>
      <c r="U73" s="18"/>
      <c r="V73" s="40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0</v>
      </c>
    </row>
    <row r="74" customFormat="false" ht="15" hidden="false" customHeight="false" outlineLevel="0" collapsed="false">
      <c r="B74" s="43" t="s">
        <v>1497</v>
      </c>
      <c r="C74" s="43" t="s">
        <v>1443</v>
      </c>
      <c r="D74" s="45"/>
      <c r="E74" s="7"/>
      <c r="F74" s="9"/>
      <c r="G74" s="9"/>
      <c r="H74" s="6" t="n">
        <f aca="false">H73+D74-E74-G74-F74</f>
        <v>72000</v>
      </c>
      <c r="I74" s="45" t="n">
        <v>0</v>
      </c>
      <c r="J74" s="7"/>
      <c r="K74" s="6"/>
      <c r="L74" s="6"/>
      <c r="M74" s="7" t="n">
        <v>785</v>
      </c>
      <c r="N74" s="6"/>
      <c r="O74" s="6"/>
      <c r="P74" s="6"/>
      <c r="Q74" s="6"/>
      <c r="R74" s="6"/>
      <c r="S74" s="6"/>
      <c r="T74" s="6" t="n">
        <f aca="false">T73+(I74+L74+M74+P74+Q74+R74)-(J74+K74+N74+O74+S74)</f>
        <v>77722.35</v>
      </c>
      <c r="U74" s="18"/>
      <c r="V74" s="40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0</v>
      </c>
    </row>
    <row r="75" customFormat="false" ht="15" hidden="false" customHeight="false" outlineLevel="0" collapsed="false">
      <c r="B75" s="43" t="s">
        <v>1497</v>
      </c>
      <c r="C75" s="43" t="s">
        <v>1498</v>
      </c>
      <c r="D75" s="45" t="n">
        <v>3000</v>
      </c>
      <c r="E75" s="7" t="n">
        <v>3000</v>
      </c>
      <c r="F75" s="9"/>
      <c r="G75" s="9"/>
      <c r="H75" s="6" t="n">
        <f aca="false">H74+D75-E75-G75-F75</f>
        <v>72000</v>
      </c>
      <c r="I75" s="45" t="n">
        <v>0</v>
      </c>
      <c r="J75" s="7"/>
      <c r="K75" s="6"/>
      <c r="L75" s="6"/>
      <c r="M75" s="7"/>
      <c r="N75" s="6"/>
      <c r="O75" s="6"/>
      <c r="P75" s="6" t="n">
        <v>3000</v>
      </c>
      <c r="Q75" s="6"/>
      <c r="R75" s="6"/>
      <c r="S75" s="6"/>
      <c r="T75" s="6" t="n">
        <f aca="false">T74+(I75+L75+M75+P75+Q75+R75)-(J75+K75+N75+O75+S75)</f>
        <v>80722.35</v>
      </c>
      <c r="U75" s="18"/>
      <c r="V75" s="40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0</v>
      </c>
    </row>
    <row r="76" customFormat="false" ht="15" hidden="false" customHeight="false" outlineLevel="0" collapsed="false">
      <c r="B76" s="43" t="s">
        <v>1497</v>
      </c>
      <c r="C76" s="43" t="s">
        <v>1499</v>
      </c>
      <c r="D76" s="45" t="n">
        <v>0</v>
      </c>
      <c r="E76" s="7" t="n">
        <v>50000</v>
      </c>
      <c r="F76" s="9"/>
      <c r="G76" s="9"/>
      <c r="H76" s="6" t="n">
        <f aca="false">H75+D76-E76-G76-F76</f>
        <v>22000</v>
      </c>
      <c r="I76" s="45" t="n">
        <v>0</v>
      </c>
      <c r="J76" s="7"/>
      <c r="K76" s="6"/>
      <c r="L76" s="6"/>
      <c r="M76" s="45"/>
      <c r="N76" s="6"/>
      <c r="O76" s="6"/>
      <c r="P76" s="6" t="n">
        <v>50000</v>
      </c>
      <c r="Q76" s="6"/>
      <c r="R76" s="6"/>
      <c r="S76" s="6"/>
      <c r="T76" s="6" t="n">
        <f aca="false">T75+(I76+L76+M76+P76+Q76+R76)-(J76+K76+N76+O76+S76)</f>
        <v>130722.35</v>
      </c>
      <c r="U76" s="18"/>
      <c r="V76" s="40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0</v>
      </c>
    </row>
    <row r="77" customFormat="false" ht="15" hidden="false" customHeight="false" outlineLevel="0" collapsed="false">
      <c r="B77" s="43" t="s">
        <v>1497</v>
      </c>
      <c r="C77" s="43" t="s">
        <v>1499</v>
      </c>
      <c r="D77" s="45" t="n">
        <v>0</v>
      </c>
      <c r="E77" s="7" t="n">
        <v>22000</v>
      </c>
      <c r="F77" s="9"/>
      <c r="G77" s="9"/>
      <c r="H77" s="6" t="n">
        <f aca="false">H76+D77-E77-G77-F77</f>
        <v>0</v>
      </c>
      <c r="I77" s="45" t="n">
        <v>0</v>
      </c>
      <c r="J77" s="7"/>
      <c r="K77" s="6"/>
      <c r="L77" s="6"/>
      <c r="M77" s="45"/>
      <c r="N77" s="6"/>
      <c r="O77" s="6"/>
      <c r="P77" s="6" t="n">
        <v>22000</v>
      </c>
      <c r="Q77" s="6"/>
      <c r="R77" s="6"/>
      <c r="S77" s="6"/>
      <c r="T77" s="6" t="n">
        <f aca="false">T76+(I77+L77+M77+P77+Q77+R77)-(J77+K77+N77+O77+S77)</f>
        <v>152722.35</v>
      </c>
      <c r="U77" s="18"/>
      <c r="V77" s="40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0</v>
      </c>
    </row>
    <row r="78" customFormat="false" ht="15" hidden="false" customHeight="false" outlineLevel="0" collapsed="false">
      <c r="B78" s="43" t="s">
        <v>1497</v>
      </c>
      <c r="C78" s="43" t="s">
        <v>75</v>
      </c>
      <c r="D78" s="45"/>
      <c r="E78" s="7"/>
      <c r="F78" s="9"/>
      <c r="G78" s="9"/>
      <c r="H78" s="6" t="n">
        <f aca="false">H77+D78-E78-G78-F78</f>
        <v>0</v>
      </c>
      <c r="I78" s="45"/>
      <c r="J78" s="7" t="n">
        <v>0</v>
      </c>
      <c r="K78" s="6"/>
      <c r="L78" s="6"/>
      <c r="M78" s="45"/>
      <c r="N78" s="6"/>
      <c r="O78" s="6"/>
      <c r="P78" s="6"/>
      <c r="Q78" s="6"/>
      <c r="R78" s="6"/>
      <c r="S78" s="6" t="n">
        <v>150000</v>
      </c>
      <c r="T78" s="6" t="n">
        <f aca="false">T77+(I78+L78+M78+P78+Q78+R78)-(J78+K78+N78+O78+S78)</f>
        <v>2722.35000000001</v>
      </c>
      <c r="U78" s="18"/>
      <c r="V78" s="40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0</v>
      </c>
    </row>
    <row r="79" customFormat="false" ht="15" hidden="false" customHeight="false" outlineLevel="0" collapsed="false">
      <c r="B79" s="43" t="s">
        <v>1500</v>
      </c>
      <c r="C79" s="43" t="s">
        <v>1105</v>
      </c>
      <c r="D79" s="45"/>
      <c r="E79" s="7"/>
      <c r="F79" s="9"/>
      <c r="G79" s="9"/>
      <c r="H79" s="6" t="n">
        <f aca="false">H78+D79-E79-G79-F79</f>
        <v>0</v>
      </c>
      <c r="I79" s="45" t="n">
        <v>250</v>
      </c>
      <c r="J79" s="7"/>
      <c r="K79" s="6"/>
      <c r="L79" s="6"/>
      <c r="M79" s="7"/>
      <c r="N79" s="6"/>
      <c r="O79" s="6"/>
      <c r="P79" s="6"/>
      <c r="Q79" s="6"/>
      <c r="R79" s="6"/>
      <c r="S79" s="6"/>
      <c r="T79" s="6" t="n">
        <f aca="false">T78+(I79+L79+M79+P79+Q79+R79)-(J79+K79+N79+O79+S79)</f>
        <v>2972.35000000001</v>
      </c>
      <c r="U79" s="18"/>
      <c r="V79" s="40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0</v>
      </c>
    </row>
    <row r="80" customFormat="false" ht="15" hidden="false" customHeight="false" outlineLevel="0" collapsed="false">
      <c r="B80" s="43" t="s">
        <v>1500</v>
      </c>
      <c r="C80" s="43" t="s">
        <v>1111</v>
      </c>
      <c r="D80" s="45"/>
      <c r="E80" s="7"/>
      <c r="F80" s="9"/>
      <c r="G80" s="9"/>
      <c r="H80" s="6" t="n">
        <f aca="false">H79+D80-E80-G80-F80</f>
        <v>0</v>
      </c>
      <c r="I80" s="45" t="n">
        <v>250</v>
      </c>
      <c r="J80" s="7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3222.35000000001</v>
      </c>
      <c r="U80" s="18"/>
      <c r="V80" s="40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0</v>
      </c>
    </row>
    <row r="81" customFormat="false" ht="15" hidden="false" customHeight="false" outlineLevel="0" collapsed="false">
      <c r="B81" s="43" t="s">
        <v>1501</v>
      </c>
      <c r="C81" s="43" t="s">
        <v>1443</v>
      </c>
      <c r="D81" s="45"/>
      <c r="E81" s="7"/>
      <c r="F81" s="9"/>
      <c r="G81" s="9"/>
      <c r="H81" s="6" t="n">
        <f aca="false">H80+D81-E81-G81-F81</f>
        <v>0</v>
      </c>
      <c r="I81" s="45" t="n">
        <v>0</v>
      </c>
      <c r="J81" s="7"/>
      <c r="K81" s="6"/>
      <c r="L81" s="6"/>
      <c r="M81" s="6" t="n">
        <v>4097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7319.35000000001</v>
      </c>
      <c r="U81" s="18"/>
      <c r="V81" s="40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0</v>
      </c>
    </row>
    <row r="82" customFormat="false" ht="15" hidden="false" customHeight="false" outlineLevel="0" collapsed="false">
      <c r="B82" s="43" t="s">
        <v>1501</v>
      </c>
      <c r="C82" s="43" t="s">
        <v>1443</v>
      </c>
      <c r="D82" s="45"/>
      <c r="E82" s="7"/>
      <c r="F82" s="9"/>
      <c r="G82" s="9"/>
      <c r="H82" s="6" t="n">
        <f aca="false">H81+D82-E82-G82-F82</f>
        <v>0</v>
      </c>
      <c r="I82" s="45" t="n">
        <v>0</v>
      </c>
      <c r="J82" s="7"/>
      <c r="K82" s="6"/>
      <c r="L82" s="6"/>
      <c r="M82" s="7" t="n">
        <v>785</v>
      </c>
      <c r="N82" s="6"/>
      <c r="O82" s="6"/>
      <c r="P82" s="6"/>
      <c r="Q82" s="6"/>
      <c r="R82" s="6"/>
      <c r="S82" s="6"/>
      <c r="T82" s="6" t="n">
        <f aca="false">T81+(I82+L82+M82+P82+Q82+R82)-(J82+K82+N82+O82+S82)</f>
        <v>8104.35000000001</v>
      </c>
      <c r="U82" s="18"/>
      <c r="V82" s="40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0</v>
      </c>
    </row>
    <row r="83" customFormat="false" ht="15" hidden="false" customHeight="false" outlineLevel="0" collapsed="false">
      <c r="B83" s="43" t="s">
        <v>1502</v>
      </c>
      <c r="C83" s="43" t="s">
        <v>1105</v>
      </c>
      <c r="D83" s="45"/>
      <c r="E83" s="7"/>
      <c r="F83" s="9"/>
      <c r="G83" s="9"/>
      <c r="H83" s="6" t="n">
        <f aca="false">H82+D83-E83-G83-F83</f>
        <v>0</v>
      </c>
      <c r="I83" s="45" t="n">
        <v>250</v>
      </c>
      <c r="J83" s="7"/>
      <c r="K83" s="6"/>
      <c r="L83" s="6"/>
      <c r="M83" s="7"/>
      <c r="N83" s="6"/>
      <c r="O83" s="6"/>
      <c r="P83" s="6"/>
      <c r="Q83" s="6"/>
      <c r="R83" s="6"/>
      <c r="S83" s="6"/>
      <c r="T83" s="6" t="n">
        <f aca="false">T82+(I83+L83+M83+P83+Q83+R83)-(J83+K83+N83+O83+S83)</f>
        <v>8354.35000000001</v>
      </c>
      <c r="U83" s="18"/>
      <c r="V83" s="40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0</v>
      </c>
    </row>
    <row r="84" customFormat="false" ht="15" hidden="false" customHeight="false" outlineLevel="0" collapsed="false">
      <c r="B84" s="43" t="s">
        <v>1502</v>
      </c>
      <c r="C84" s="43" t="s">
        <v>1111</v>
      </c>
      <c r="D84" s="45"/>
      <c r="E84" s="7"/>
      <c r="F84" s="9"/>
      <c r="G84" s="9"/>
      <c r="H84" s="6" t="n">
        <f aca="false">H83+D84-E84-G84-F84</f>
        <v>0</v>
      </c>
      <c r="I84" s="45" t="n">
        <v>250</v>
      </c>
      <c r="J84" s="7"/>
      <c r="K84" s="6"/>
      <c r="L84" s="6"/>
      <c r="M84" s="7"/>
      <c r="N84" s="6"/>
      <c r="O84" s="6"/>
      <c r="P84" s="6"/>
      <c r="Q84" s="6"/>
      <c r="R84" s="6"/>
      <c r="S84" s="6"/>
      <c r="T84" s="6" t="n">
        <f aca="false">T83+(I84+L84+M84+P84+Q84+R84)-(J84+K84+N84+O84+S84)</f>
        <v>8604.35000000001</v>
      </c>
      <c r="U84" s="18"/>
      <c r="V84" s="40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0</v>
      </c>
    </row>
    <row r="85" customFormat="false" ht="15" hidden="false" customHeight="false" outlineLevel="0" collapsed="false">
      <c r="B85" s="43" t="s">
        <v>1503</v>
      </c>
      <c r="C85" s="43" t="s">
        <v>1443</v>
      </c>
      <c r="D85" s="45"/>
      <c r="E85" s="7"/>
      <c r="F85" s="9"/>
      <c r="G85" s="9"/>
      <c r="H85" s="6" t="n">
        <f aca="false">H84+D85-E85-G85-F85</f>
        <v>0</v>
      </c>
      <c r="I85" s="45" t="n">
        <v>0</v>
      </c>
      <c r="J85" s="7"/>
      <c r="K85" s="6"/>
      <c r="L85" s="6"/>
      <c r="M85" s="45" t="n">
        <v>4097</v>
      </c>
      <c r="N85" s="6"/>
      <c r="O85" s="6"/>
      <c r="P85" s="6"/>
      <c r="Q85" s="6"/>
      <c r="R85" s="6"/>
      <c r="S85" s="6"/>
      <c r="T85" s="6" t="n">
        <f aca="false">T84+(I85+L85+M85+P85+Q85+R85)-(J85+K85+N85+O85+S85)</f>
        <v>12701.35</v>
      </c>
      <c r="U85" s="18"/>
      <c r="V85" s="40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0</v>
      </c>
    </row>
    <row r="86" customFormat="false" ht="15" hidden="false" customHeight="false" outlineLevel="0" collapsed="false">
      <c r="B86" s="43" t="s">
        <v>1503</v>
      </c>
      <c r="C86" s="43" t="s">
        <v>1443</v>
      </c>
      <c r="D86" s="45"/>
      <c r="E86" s="7"/>
      <c r="F86" s="9"/>
      <c r="G86" s="9"/>
      <c r="H86" s="6" t="n">
        <f aca="false">H85+D86-E86-G86-F86</f>
        <v>0</v>
      </c>
      <c r="I86" s="45" t="n">
        <v>0</v>
      </c>
      <c r="J86" s="7"/>
      <c r="K86" s="6"/>
      <c r="L86" s="6"/>
      <c r="M86" s="45" t="n">
        <v>785</v>
      </c>
      <c r="N86" s="6"/>
      <c r="O86" s="6"/>
      <c r="P86" s="6"/>
      <c r="Q86" s="6"/>
      <c r="R86" s="6"/>
      <c r="S86" s="6"/>
      <c r="T86" s="6" t="n">
        <f aca="false">T85+(I86+L86+M86+P86+Q86+R86)-(J86+K86+N86+O86+S86)</f>
        <v>13486.35</v>
      </c>
      <c r="U86" s="18"/>
      <c r="V86" s="40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0</v>
      </c>
    </row>
    <row r="87" customFormat="false" ht="15" hidden="false" customHeight="false" outlineLevel="0" collapsed="false">
      <c r="B87" s="43" t="s">
        <v>1504</v>
      </c>
      <c r="C87" s="43" t="s">
        <v>1105</v>
      </c>
      <c r="D87" s="45"/>
      <c r="E87" s="7"/>
      <c r="F87" s="9"/>
      <c r="G87" s="9"/>
      <c r="H87" s="6" t="n">
        <f aca="false">H86+D87-E87-G87-F87</f>
        <v>0</v>
      </c>
      <c r="I87" s="45" t="n">
        <v>250</v>
      </c>
      <c r="J87" s="7"/>
      <c r="K87" s="6"/>
      <c r="L87" s="6"/>
      <c r="M87" s="7"/>
      <c r="N87" s="6"/>
      <c r="O87" s="6"/>
      <c r="P87" s="6"/>
      <c r="Q87" s="6"/>
      <c r="R87" s="6"/>
      <c r="S87" s="6"/>
      <c r="T87" s="6" t="n">
        <f aca="false">T86+(I87+L87+M87+P87+Q87+R87)-(J87+K87+N87+O87+S87)</f>
        <v>13736.35</v>
      </c>
      <c r="U87" s="18"/>
      <c r="V87" s="40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0</v>
      </c>
    </row>
    <row r="88" customFormat="false" ht="15" hidden="false" customHeight="false" outlineLevel="0" collapsed="false">
      <c r="B88" s="43" t="s">
        <v>1504</v>
      </c>
      <c r="C88" s="43" t="s">
        <v>1111</v>
      </c>
      <c r="D88" s="45"/>
      <c r="E88" s="7"/>
      <c r="F88" s="9"/>
      <c r="G88" s="9"/>
      <c r="H88" s="6" t="n">
        <f aca="false">H87+D88-E88-G88-F88</f>
        <v>0</v>
      </c>
      <c r="I88" s="45" t="n">
        <v>250</v>
      </c>
      <c r="J88" s="7"/>
      <c r="K88" s="6"/>
      <c r="L88" s="6"/>
      <c r="M88" s="7"/>
      <c r="N88" s="6"/>
      <c r="O88" s="6"/>
      <c r="P88" s="6"/>
      <c r="Q88" s="6"/>
      <c r="R88" s="6"/>
      <c r="S88" s="6"/>
      <c r="T88" s="6" t="n">
        <f aca="false">T87+(I88+L88+M88+P88+Q88+R88)-(J88+K88+N88+O88+S88)</f>
        <v>13986.35</v>
      </c>
      <c r="U88" s="18"/>
      <c r="V88" s="40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0</v>
      </c>
    </row>
    <row r="89" customFormat="false" ht="15" hidden="false" customHeight="false" outlineLevel="0" collapsed="false">
      <c r="B89" s="43" t="s">
        <v>1505</v>
      </c>
      <c r="C89" s="43" t="s">
        <v>1443</v>
      </c>
      <c r="D89" s="45"/>
      <c r="E89" s="7"/>
      <c r="F89" s="9"/>
      <c r="G89" s="9"/>
      <c r="H89" s="6" t="n">
        <f aca="false">H88+D89-E89-G89-F89</f>
        <v>0</v>
      </c>
      <c r="I89" s="45" t="n">
        <v>0</v>
      </c>
      <c r="J89" s="7"/>
      <c r="K89" s="6"/>
      <c r="L89" s="6"/>
      <c r="M89" s="7" t="n">
        <v>4097</v>
      </c>
      <c r="N89" s="6"/>
      <c r="O89" s="6"/>
      <c r="P89" s="6"/>
      <c r="Q89" s="6"/>
      <c r="R89" s="6"/>
      <c r="S89" s="6"/>
      <c r="T89" s="6" t="n">
        <f aca="false">T88+(I89+L89+M89+P89+Q89+R89)-(J89+K89+N89+O89+S89)</f>
        <v>18083.35</v>
      </c>
      <c r="U89" s="18"/>
      <c r="V89" s="40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0</v>
      </c>
    </row>
    <row r="90" customFormat="false" ht="15" hidden="false" customHeight="false" outlineLevel="0" collapsed="false">
      <c r="B90" s="43" t="s">
        <v>1505</v>
      </c>
      <c r="C90" s="43" t="s">
        <v>1443</v>
      </c>
      <c r="D90" s="45"/>
      <c r="E90" s="7"/>
      <c r="F90" s="9"/>
      <c r="G90" s="9"/>
      <c r="H90" s="6" t="n">
        <f aca="false">H89+D90-E90-G90-F90</f>
        <v>0</v>
      </c>
      <c r="I90" s="45" t="n">
        <v>0</v>
      </c>
      <c r="J90" s="7"/>
      <c r="K90" s="6"/>
      <c r="L90" s="6"/>
      <c r="M90" s="7" t="n">
        <v>785</v>
      </c>
      <c r="N90" s="6"/>
      <c r="O90" s="6"/>
      <c r="P90" s="6"/>
      <c r="Q90" s="6"/>
      <c r="R90" s="6"/>
      <c r="S90" s="6"/>
      <c r="T90" s="6" t="n">
        <f aca="false">T89+(I90+L90+M90+P90+Q90+R90)-(J90+K90+N90+O90+S90)</f>
        <v>18868.35</v>
      </c>
      <c r="U90" s="18"/>
      <c r="V90" s="40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0</v>
      </c>
    </row>
    <row r="91" customFormat="false" ht="15" hidden="false" customHeight="false" outlineLevel="0" collapsed="false">
      <c r="B91" s="43" t="s">
        <v>1506</v>
      </c>
      <c r="C91" s="43" t="s">
        <v>1507</v>
      </c>
      <c r="D91" s="45" t="n">
        <v>50000</v>
      </c>
      <c r="E91" s="7" t="n">
        <v>50000</v>
      </c>
      <c r="F91" s="9"/>
      <c r="G91" s="9"/>
      <c r="H91" s="6" t="n">
        <f aca="false">H90+D91-E91-G91-F91</f>
        <v>0</v>
      </c>
      <c r="I91" s="45" t="n">
        <v>0</v>
      </c>
      <c r="J91" s="7"/>
      <c r="K91" s="6"/>
      <c r="L91" s="6"/>
      <c r="M91" s="7"/>
      <c r="N91" s="6"/>
      <c r="O91" s="6"/>
      <c r="P91" s="6" t="n">
        <v>50000</v>
      </c>
      <c r="Q91" s="6"/>
      <c r="R91" s="6"/>
      <c r="S91" s="6"/>
      <c r="T91" s="6" t="n">
        <f aca="false">T90+(I91+L91+M91+P91+Q91+R91)-(J91+K91+N91+O91+S91)</f>
        <v>68868.35</v>
      </c>
      <c r="U91" s="18"/>
      <c r="V91" s="40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0</v>
      </c>
    </row>
    <row r="92" customFormat="false" ht="15" hidden="false" customHeight="false" outlineLevel="0" collapsed="false">
      <c r="B92" s="43" t="s">
        <v>1506</v>
      </c>
      <c r="C92" s="43" t="s">
        <v>75</v>
      </c>
      <c r="D92" s="45"/>
      <c r="E92" s="7"/>
      <c r="F92" s="9"/>
      <c r="G92" s="9"/>
      <c r="H92" s="6" t="n">
        <f aca="false">H91+D92-E92-G92-F92</f>
        <v>0</v>
      </c>
      <c r="I92" s="45"/>
      <c r="J92" s="7" t="n">
        <v>0</v>
      </c>
      <c r="K92" s="6"/>
      <c r="L92" s="6"/>
      <c r="M92" s="7"/>
      <c r="N92" s="6"/>
      <c r="O92" s="6"/>
      <c r="P92" s="6"/>
      <c r="Q92" s="6"/>
      <c r="R92" s="6"/>
      <c r="S92" s="6" t="n">
        <v>50000</v>
      </c>
      <c r="T92" s="6" t="n">
        <f aca="false">T91+(I92+L92+M92+P92+Q92+R92)-(J92+K92+N92+O92+S92)</f>
        <v>18868.35</v>
      </c>
      <c r="U92" s="18"/>
      <c r="V92" s="40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0</v>
      </c>
    </row>
    <row r="93" customFormat="false" ht="15" hidden="false" customHeight="false" outlineLevel="0" collapsed="false">
      <c r="B93" s="43" t="s">
        <v>1506</v>
      </c>
      <c r="C93" s="43" t="s">
        <v>179</v>
      </c>
      <c r="D93" s="45"/>
      <c r="E93" s="7"/>
      <c r="F93" s="9"/>
      <c r="G93" s="9"/>
      <c r="H93" s="6" t="n">
        <f aca="false">H92+D93-E93-G93-F93</f>
        <v>0</v>
      </c>
      <c r="I93" s="45"/>
      <c r="J93" s="7" t="n">
        <v>0</v>
      </c>
      <c r="K93" s="6" t="n">
        <v>56</v>
      </c>
      <c r="L93" s="6"/>
      <c r="M93" s="7"/>
      <c r="N93" s="6"/>
      <c r="O93" s="6"/>
      <c r="P93" s="6"/>
      <c r="Q93" s="6"/>
      <c r="R93" s="6"/>
      <c r="S93" s="6"/>
      <c r="T93" s="6" t="n">
        <f aca="false">T92+(I93+L93+M93+P93+Q93+R93)-(J93+K93+N93+O93+S93)</f>
        <v>18812.35</v>
      </c>
      <c r="U93" s="18"/>
      <c r="V93" s="40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0</v>
      </c>
    </row>
    <row r="94" customFormat="false" ht="15" hidden="false" customHeight="false" outlineLevel="0" collapsed="false">
      <c r="B94" s="43" t="s">
        <v>1508</v>
      </c>
      <c r="C94" s="43" t="s">
        <v>1498</v>
      </c>
      <c r="D94" s="45"/>
      <c r="E94" s="7"/>
      <c r="F94" s="9"/>
      <c r="G94" s="9"/>
      <c r="H94" s="6" t="n">
        <f aca="false">H93+D94-E94-G94-F94</f>
        <v>0</v>
      </c>
      <c r="I94" s="45" t="n">
        <v>5000</v>
      </c>
      <c r="J94" s="7"/>
      <c r="K94" s="6"/>
      <c r="L94" s="6"/>
      <c r="M94" s="7"/>
      <c r="N94" s="6"/>
      <c r="O94" s="6"/>
      <c r="P94" s="6"/>
      <c r="Q94" s="6"/>
      <c r="R94" s="6"/>
      <c r="S94" s="6"/>
      <c r="T94" s="6" t="n">
        <f aca="false">T93+(I94+L94+M94+P94+Q94+R94)-(J94+K94+N94+O94+S94)</f>
        <v>23812.35</v>
      </c>
      <c r="U94" s="18"/>
      <c r="V94" s="40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0</v>
      </c>
    </row>
    <row r="95" customFormat="false" ht="15" hidden="false" customHeight="false" outlineLevel="0" collapsed="false">
      <c r="B95" s="43" t="s">
        <v>1508</v>
      </c>
      <c r="C95" s="43" t="s">
        <v>1105</v>
      </c>
      <c r="D95" s="45"/>
      <c r="E95" s="7"/>
      <c r="F95" s="9"/>
      <c r="G95" s="9"/>
      <c r="H95" s="6" t="n">
        <f aca="false">H94+D95-E95-G95-F95</f>
        <v>0</v>
      </c>
      <c r="I95" s="45" t="n">
        <v>250</v>
      </c>
      <c r="J95" s="7"/>
      <c r="K95" s="6"/>
      <c r="L95" s="6"/>
      <c r="M95" s="7"/>
      <c r="N95" s="6"/>
      <c r="O95" s="6"/>
      <c r="P95" s="6"/>
      <c r="Q95" s="6"/>
      <c r="R95" s="6"/>
      <c r="S95" s="6"/>
      <c r="T95" s="6" t="n">
        <f aca="false">T94+(I95+L95+M95+P95+Q95+R95)-(J95+K95+N95+O95+S95)</f>
        <v>24062.35</v>
      </c>
      <c r="U95" s="18"/>
      <c r="V95" s="40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0</v>
      </c>
    </row>
    <row r="96" customFormat="false" ht="15" hidden="false" customHeight="false" outlineLevel="0" collapsed="false">
      <c r="B96" s="43" t="s">
        <v>1509</v>
      </c>
      <c r="C96" s="43" t="s">
        <v>1431</v>
      </c>
      <c r="D96" s="45"/>
      <c r="E96" s="7"/>
      <c r="F96" s="9"/>
      <c r="G96" s="9"/>
      <c r="H96" s="6" t="n">
        <f aca="false">H95+D96-E96-G96-F96</f>
        <v>0</v>
      </c>
      <c r="I96" s="45" t="n">
        <v>1000</v>
      </c>
      <c r="J96" s="7"/>
      <c r="K96" s="6"/>
      <c r="L96" s="6"/>
      <c r="M96" s="7"/>
      <c r="N96" s="6"/>
      <c r="O96" s="6"/>
      <c r="P96" s="6"/>
      <c r="Q96" s="6"/>
      <c r="R96" s="6"/>
      <c r="S96" s="6"/>
      <c r="T96" s="6" t="n">
        <f aca="false">T95+(I96+L96+M96+P96+Q96+R96)-(J96+K96+N96+O96+S96)</f>
        <v>25062.35</v>
      </c>
      <c r="U96" s="18"/>
      <c r="V96" s="40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0</v>
      </c>
    </row>
    <row r="97" customFormat="false" ht="15" hidden="false" customHeight="false" outlineLevel="0" collapsed="false">
      <c r="B97" s="43" t="s">
        <v>1509</v>
      </c>
      <c r="C97" s="43" t="s">
        <v>1510</v>
      </c>
      <c r="D97" s="45"/>
      <c r="E97" s="7"/>
      <c r="F97" s="9"/>
      <c r="G97" s="9"/>
      <c r="H97" s="6" t="n">
        <f aca="false">H96+D97-E97-G97-F97</f>
        <v>0</v>
      </c>
      <c r="I97" s="45" t="n">
        <v>2000</v>
      </c>
      <c r="J97" s="7"/>
      <c r="K97" s="6"/>
      <c r="L97" s="6"/>
      <c r="M97" s="7"/>
      <c r="N97" s="6"/>
      <c r="O97" s="6"/>
      <c r="P97" s="6"/>
      <c r="Q97" s="6"/>
      <c r="R97" s="6"/>
      <c r="S97" s="6"/>
      <c r="T97" s="6" t="n">
        <f aca="false">T96+(I97+L97+M97+P97+Q97+R97)-(J97+K97+N97+O97+S97)</f>
        <v>27062.35</v>
      </c>
      <c r="U97" s="18"/>
      <c r="V97" s="40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0</v>
      </c>
    </row>
    <row r="98" customFormat="false" ht="15" hidden="false" customHeight="false" outlineLevel="0" collapsed="false">
      <c r="B98" s="43" t="s">
        <v>1509</v>
      </c>
      <c r="C98" s="43" t="s">
        <v>1111</v>
      </c>
      <c r="D98" s="45"/>
      <c r="E98" s="7"/>
      <c r="F98" s="9"/>
      <c r="G98" s="9"/>
      <c r="H98" s="6" t="n">
        <f aca="false">H97+D98-E98-G98-F98</f>
        <v>0</v>
      </c>
      <c r="I98" s="45" t="n">
        <v>250</v>
      </c>
      <c r="J98" s="7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27312.35</v>
      </c>
      <c r="U98" s="18"/>
      <c r="V98" s="40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0</v>
      </c>
    </row>
    <row r="99" customFormat="false" ht="15" hidden="false" customHeight="false" outlineLevel="0" collapsed="false">
      <c r="B99" s="43" t="s">
        <v>1511</v>
      </c>
      <c r="C99" s="43" t="s">
        <v>742</v>
      </c>
      <c r="D99" s="45"/>
      <c r="E99" s="7"/>
      <c r="F99" s="9"/>
      <c r="G99" s="9"/>
      <c r="H99" s="6" t="n">
        <f aca="false">H98+D99-E99-G99-F99</f>
        <v>0</v>
      </c>
      <c r="I99" s="45" t="n">
        <v>0</v>
      </c>
      <c r="J99" s="7"/>
      <c r="K99" s="6"/>
      <c r="L99" s="6"/>
      <c r="M99" s="6"/>
      <c r="N99" s="6"/>
      <c r="O99" s="6"/>
      <c r="P99" s="6"/>
      <c r="Q99" s="6"/>
      <c r="R99" s="6" t="n">
        <v>594387</v>
      </c>
      <c r="S99" s="6"/>
      <c r="T99" s="6" t="n">
        <f aca="false">T98+(I99+L99+M99+P99+Q99+R99)-(J99+K99+N99+O99+S99)</f>
        <v>621699.35</v>
      </c>
      <c r="U99" s="18"/>
      <c r="V99" s="40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0</v>
      </c>
    </row>
    <row r="100" customFormat="false" ht="15" hidden="false" customHeight="false" outlineLevel="0" collapsed="false">
      <c r="B100" s="43" t="s">
        <v>1511</v>
      </c>
      <c r="C100" s="43" t="s">
        <v>75</v>
      </c>
      <c r="D100" s="45"/>
      <c r="E100" s="7"/>
      <c r="F100" s="9"/>
      <c r="G100" s="9"/>
      <c r="H100" s="6" t="n">
        <f aca="false">H99+D100-E100-G100-F100</f>
        <v>0</v>
      </c>
      <c r="I100" s="45"/>
      <c r="J100" s="7" t="n">
        <v>0</v>
      </c>
      <c r="K100" s="6"/>
      <c r="L100" s="6"/>
      <c r="M100" s="6"/>
      <c r="N100" s="6"/>
      <c r="O100" s="6"/>
      <c r="P100" s="6"/>
      <c r="Q100" s="6"/>
      <c r="R100" s="6"/>
      <c r="S100" s="6" t="n">
        <v>594387</v>
      </c>
      <c r="T100" s="6" t="n">
        <f aca="false">T99+(I100+L100+M100+P100+Q100+R100)-(J100+K100+N100+O100+S100)</f>
        <v>27312.35</v>
      </c>
      <c r="U100" s="18"/>
      <c r="V100" s="40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0</v>
      </c>
    </row>
    <row r="101" customFormat="false" ht="15" hidden="false" customHeight="false" outlineLevel="0" collapsed="false">
      <c r="B101" s="43" t="s">
        <v>1512</v>
      </c>
      <c r="C101" s="43" t="s">
        <v>1513</v>
      </c>
      <c r="D101" s="45"/>
      <c r="E101" s="7"/>
      <c r="F101" s="9"/>
      <c r="G101" s="9"/>
      <c r="H101" s="6" t="n">
        <f aca="false">H100+D101-E101-G101-F101</f>
        <v>0</v>
      </c>
      <c r="I101" s="45"/>
      <c r="J101" s="7" t="n">
        <v>4000</v>
      </c>
      <c r="K101" s="6"/>
      <c r="L101" s="6"/>
      <c r="M101" s="6"/>
      <c r="N101" s="6"/>
      <c r="O101" s="6"/>
      <c r="P101" s="6"/>
      <c r="Q101" s="6"/>
      <c r="R101" s="45"/>
      <c r="S101" s="6"/>
      <c r="T101" s="6" t="n">
        <f aca="false">T100+(I101+L101+M101+P101+Q101+R101)-(J101+K101+N101+O101+S101)</f>
        <v>23312.35</v>
      </c>
      <c r="U101" s="18"/>
      <c r="V101" s="40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0</v>
      </c>
    </row>
    <row r="102" customFormat="false" ht="15" hidden="false" customHeight="false" outlineLevel="0" collapsed="false">
      <c r="B102" s="43" t="s">
        <v>1514</v>
      </c>
      <c r="C102" s="43" t="s">
        <v>1443</v>
      </c>
      <c r="D102" s="45"/>
      <c r="E102" s="7"/>
      <c r="F102" s="9"/>
      <c r="G102" s="9"/>
      <c r="H102" s="6" t="n">
        <f aca="false">H101+D102-E102-G102-F102</f>
        <v>0</v>
      </c>
      <c r="I102" s="45" t="n">
        <v>0</v>
      </c>
      <c r="J102" s="7"/>
      <c r="K102" s="6"/>
      <c r="L102" s="6"/>
      <c r="M102" s="6" t="n">
        <v>785</v>
      </c>
      <c r="N102" s="6"/>
      <c r="O102" s="6"/>
      <c r="P102" s="6"/>
      <c r="Q102" s="6"/>
      <c r="R102" s="45"/>
      <c r="S102" s="6"/>
      <c r="T102" s="6" t="n">
        <f aca="false">T101+(I102+L102+M102+P102+Q102+R102)-(J102+K102+N102+O102+S102)</f>
        <v>24097.35</v>
      </c>
      <c r="U102" s="18"/>
      <c r="V102" s="40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0</v>
      </c>
    </row>
    <row r="103" customFormat="false" ht="15" hidden="false" customHeight="false" outlineLevel="0" collapsed="false">
      <c r="B103" s="43" t="s">
        <v>1514</v>
      </c>
      <c r="C103" s="43" t="s">
        <v>1443</v>
      </c>
      <c r="D103" s="45"/>
      <c r="E103" s="7"/>
      <c r="F103" s="9"/>
      <c r="G103" s="9"/>
      <c r="H103" s="6" t="n">
        <f aca="false">H102+D103-E103-G103-F103</f>
        <v>0</v>
      </c>
      <c r="I103" s="45" t="n">
        <v>0</v>
      </c>
      <c r="J103" s="7"/>
      <c r="K103" s="6"/>
      <c r="L103" s="6"/>
      <c r="M103" s="6" t="n">
        <v>315</v>
      </c>
      <c r="N103" s="6"/>
      <c r="O103" s="6"/>
      <c r="P103" s="6"/>
      <c r="Q103" s="6"/>
      <c r="R103" s="45"/>
      <c r="S103" s="6"/>
      <c r="T103" s="6" t="n">
        <f aca="false">T102+(I103+L103+M103+P103+Q103+R103)-(J103+K103+N103+O103+S103)</f>
        <v>24412.35</v>
      </c>
      <c r="U103" s="18"/>
      <c r="V103" s="40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0</v>
      </c>
    </row>
    <row r="104" customFormat="false" ht="15" hidden="false" customHeight="false" outlineLevel="0" collapsed="false">
      <c r="B104" s="43" t="s">
        <v>1515</v>
      </c>
      <c r="C104" s="43" t="s">
        <v>34</v>
      </c>
      <c r="D104" s="45"/>
      <c r="E104" s="7"/>
      <c r="F104" s="9"/>
      <c r="G104" s="9"/>
      <c r="H104" s="6" t="n">
        <f aca="false">H103+D104-E104-G104-F104</f>
        <v>0</v>
      </c>
      <c r="I104" s="45" t="n">
        <v>0</v>
      </c>
      <c r="J104" s="7"/>
      <c r="K104" s="6"/>
      <c r="L104" s="6" t="n">
        <v>376</v>
      </c>
      <c r="M104" s="6"/>
      <c r="N104" s="6"/>
      <c r="O104" s="6"/>
      <c r="P104" s="6"/>
      <c r="Q104" s="6"/>
      <c r="R104" s="45"/>
      <c r="S104" s="6"/>
      <c r="T104" s="6" t="n">
        <f aca="false">T103+(I104+L104+M104+P104+Q104+R104)-(J104+K104+N104+O104+S104)</f>
        <v>24788.35</v>
      </c>
      <c r="U104" s="18"/>
      <c r="V104" s="40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0</v>
      </c>
    </row>
    <row r="105" customFormat="false" ht="15" hidden="false" customHeight="false" outlineLevel="0" collapsed="false">
      <c r="B105" s="43" t="s">
        <v>1516</v>
      </c>
      <c r="C105" s="43" t="s">
        <v>1111</v>
      </c>
      <c r="D105" s="45"/>
      <c r="E105" s="7"/>
      <c r="F105" s="9"/>
      <c r="G105" s="9"/>
      <c r="H105" s="6" t="n">
        <f aca="false">H104+D105-E105-G105-F105</f>
        <v>0</v>
      </c>
      <c r="I105" s="45" t="n">
        <v>250</v>
      </c>
      <c r="J105" s="7"/>
      <c r="K105" s="6"/>
      <c r="L105" s="6"/>
      <c r="M105" s="6"/>
      <c r="N105" s="6"/>
      <c r="O105" s="6"/>
      <c r="P105" s="6"/>
      <c r="Q105" s="6"/>
      <c r="R105" s="45"/>
      <c r="S105" s="6"/>
      <c r="T105" s="6" t="n">
        <f aca="false">T104+(I105+L105+M105+P105+Q105+R105)-(J105+K105+N105+O105+S105)</f>
        <v>25038.35</v>
      </c>
      <c r="U105" s="18"/>
      <c r="V105" s="40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0</v>
      </c>
    </row>
    <row r="106" customFormat="false" ht="15" hidden="false" customHeight="false" outlineLevel="0" collapsed="false">
      <c r="B106" s="43" t="s">
        <v>1516</v>
      </c>
      <c r="C106" s="43" t="s">
        <v>1105</v>
      </c>
      <c r="D106" s="45"/>
      <c r="E106" s="7"/>
      <c r="F106" s="9"/>
      <c r="G106" s="9"/>
      <c r="H106" s="6" t="n">
        <f aca="false">H105+D106-E106-G106-F106</f>
        <v>0</v>
      </c>
      <c r="I106" s="45" t="n">
        <v>250</v>
      </c>
      <c r="J106" s="7"/>
      <c r="K106" s="6"/>
      <c r="L106" s="6"/>
      <c r="M106" s="6"/>
      <c r="N106" s="6"/>
      <c r="O106" s="6"/>
      <c r="P106" s="6"/>
      <c r="Q106" s="6"/>
      <c r="R106" s="45"/>
      <c r="S106" s="6"/>
      <c r="T106" s="6" t="n">
        <f aca="false">T105+(I106+L106+M106+P106+Q106+R106)-(J106+K106+N106+O106+S106)</f>
        <v>25288.35</v>
      </c>
      <c r="U106" s="18"/>
      <c r="V106" s="40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0</v>
      </c>
    </row>
    <row r="107" customFormat="false" ht="15" hidden="false" customHeight="false" outlineLevel="0" collapsed="false">
      <c r="B107" s="43" t="s">
        <v>1517</v>
      </c>
      <c r="C107" s="43" t="s">
        <v>1443</v>
      </c>
      <c r="D107" s="45"/>
      <c r="E107" s="7"/>
      <c r="F107" s="9"/>
      <c r="G107" s="9"/>
      <c r="H107" s="6" t="n">
        <f aca="false">H106+D107-E107-G107-F107</f>
        <v>0</v>
      </c>
      <c r="I107" s="45" t="n">
        <v>0</v>
      </c>
      <c r="J107" s="7"/>
      <c r="K107" s="6"/>
      <c r="L107" s="6"/>
      <c r="M107" s="7" t="n">
        <v>785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26073.35</v>
      </c>
      <c r="U107" s="18"/>
      <c r="V107" s="40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0</v>
      </c>
    </row>
    <row r="108" customFormat="false" ht="15" hidden="false" customHeight="false" outlineLevel="0" collapsed="false">
      <c r="B108" s="43" t="s">
        <v>1517</v>
      </c>
      <c r="C108" s="43" t="s">
        <v>1443</v>
      </c>
      <c r="D108" s="45"/>
      <c r="E108" s="7"/>
      <c r="F108" s="9"/>
      <c r="G108" s="9"/>
      <c r="H108" s="6" t="n">
        <f aca="false">H107+D108-E108-G108-F108</f>
        <v>0</v>
      </c>
      <c r="I108" s="45" t="n">
        <v>0</v>
      </c>
      <c r="J108" s="7"/>
      <c r="K108" s="6"/>
      <c r="L108" s="6"/>
      <c r="M108" s="7" t="n">
        <v>362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26435.35</v>
      </c>
      <c r="U108" s="18"/>
      <c r="V108" s="40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0</v>
      </c>
    </row>
    <row r="109" customFormat="false" ht="15" hidden="false" customHeight="false" outlineLevel="0" collapsed="false">
      <c r="B109" s="43" t="s">
        <v>1518</v>
      </c>
      <c r="C109" s="43" t="s">
        <v>449</v>
      </c>
      <c r="D109" s="45" t="n">
        <v>10000</v>
      </c>
      <c r="E109" s="7"/>
      <c r="F109" s="9"/>
      <c r="G109" s="9"/>
      <c r="H109" s="6" t="n">
        <f aca="false">H108+D109-E109-G109-F109</f>
        <v>10000</v>
      </c>
      <c r="I109" s="45"/>
      <c r="J109" s="7"/>
      <c r="K109" s="6"/>
      <c r="L109" s="6"/>
      <c r="M109" s="7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26435.35</v>
      </c>
      <c r="U109" s="18"/>
      <c r="V109" s="40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0</v>
      </c>
    </row>
    <row r="110" customFormat="false" ht="15" hidden="false" customHeight="false" outlineLevel="0" collapsed="false">
      <c r="B110" s="43" t="s">
        <v>1518</v>
      </c>
      <c r="C110" s="43" t="s">
        <v>1045</v>
      </c>
      <c r="D110" s="45" t="n">
        <v>10000</v>
      </c>
      <c r="E110" s="7"/>
      <c r="F110" s="9"/>
      <c r="G110" s="9"/>
      <c r="H110" s="6" t="n">
        <f aca="false">H109+D110-E110-G110-F110</f>
        <v>20000</v>
      </c>
      <c r="I110" s="45"/>
      <c r="J110" s="7"/>
      <c r="K110" s="6"/>
      <c r="L110" s="6"/>
      <c r="M110" s="7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26435.35</v>
      </c>
      <c r="U110" s="18"/>
      <c r="V110" s="40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0</v>
      </c>
    </row>
    <row r="111" customFormat="false" ht="15" hidden="false" customHeight="false" outlineLevel="0" collapsed="false">
      <c r="B111" s="43" t="s">
        <v>1518</v>
      </c>
      <c r="C111" s="43" t="s">
        <v>602</v>
      </c>
      <c r="D111" s="45" t="n">
        <v>10000</v>
      </c>
      <c r="E111" s="7"/>
      <c r="F111" s="9"/>
      <c r="G111" s="9"/>
      <c r="H111" s="6" t="n">
        <f aca="false">H110+D111-E111-G111-F111</f>
        <v>30000</v>
      </c>
      <c r="I111" s="45"/>
      <c r="J111" s="7"/>
      <c r="K111" s="6"/>
      <c r="L111" s="6"/>
      <c r="M111" s="7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26435.35</v>
      </c>
      <c r="U111" s="18"/>
      <c r="V111" s="40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0</v>
      </c>
    </row>
    <row r="112" customFormat="false" ht="15" hidden="false" customHeight="false" outlineLevel="0" collapsed="false">
      <c r="B112" s="43" t="s">
        <v>1518</v>
      </c>
      <c r="C112" s="43" t="s">
        <v>240</v>
      </c>
      <c r="D112" s="45" t="n">
        <v>10000</v>
      </c>
      <c r="E112" s="7"/>
      <c r="F112" s="9"/>
      <c r="G112" s="9"/>
      <c r="H112" s="6" t="n">
        <f aca="false">H111+D112-E112-G112-F112</f>
        <v>40000</v>
      </c>
      <c r="I112" s="45"/>
      <c r="J112" s="7"/>
      <c r="K112" s="6"/>
      <c r="L112" s="6"/>
      <c r="M112" s="7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26435.35</v>
      </c>
      <c r="U112" s="18"/>
      <c r="V112" s="40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0</v>
      </c>
    </row>
    <row r="113" customFormat="false" ht="15" hidden="false" customHeight="false" outlineLevel="0" collapsed="false">
      <c r="B113" s="43" t="s">
        <v>1518</v>
      </c>
      <c r="C113" s="43" t="s">
        <v>1270</v>
      </c>
      <c r="D113" s="45" t="n">
        <v>10000</v>
      </c>
      <c r="E113" s="7"/>
      <c r="F113" s="9"/>
      <c r="G113" s="9"/>
      <c r="H113" s="6" t="n">
        <f aca="false">H112+D113-E113-G113-F113</f>
        <v>50000</v>
      </c>
      <c r="I113" s="45"/>
      <c r="J113" s="7"/>
      <c r="K113" s="6"/>
      <c r="L113" s="6"/>
      <c r="M113" s="7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26435.35</v>
      </c>
      <c r="U113" s="18"/>
      <c r="V113" s="40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0</v>
      </c>
    </row>
    <row r="114" customFormat="false" ht="15" hidden="false" customHeight="false" outlineLevel="0" collapsed="false">
      <c r="B114" s="43" t="s">
        <v>1518</v>
      </c>
      <c r="C114" s="43" t="s">
        <v>1499</v>
      </c>
      <c r="D114" s="45"/>
      <c r="E114" s="7" t="n">
        <v>50000</v>
      </c>
      <c r="F114" s="9"/>
      <c r="G114" s="9"/>
      <c r="H114" s="6" t="n">
        <f aca="false">H113+D114-E114-G114-F114</f>
        <v>0</v>
      </c>
      <c r="I114" s="45" t="n">
        <v>0</v>
      </c>
      <c r="J114" s="7"/>
      <c r="K114" s="6"/>
      <c r="L114" s="6"/>
      <c r="M114" s="7"/>
      <c r="N114" s="6"/>
      <c r="O114" s="6"/>
      <c r="P114" s="6" t="n">
        <v>50000</v>
      </c>
      <c r="Q114" s="6"/>
      <c r="R114" s="6"/>
      <c r="S114" s="6"/>
      <c r="T114" s="6" t="n">
        <f aca="false">T113+(I114+L114+M114+P114+Q114+R114)-(J114+K114+N114+O114+S114)</f>
        <v>76435.35</v>
      </c>
      <c r="U114" s="18"/>
      <c r="V114" s="40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0</v>
      </c>
    </row>
    <row r="115" customFormat="false" ht="15" hidden="false" customHeight="false" outlineLevel="0" collapsed="false">
      <c r="B115" s="43" t="s">
        <v>1519</v>
      </c>
      <c r="C115" s="43" t="s">
        <v>1105</v>
      </c>
      <c r="D115" s="45"/>
      <c r="E115" s="7"/>
      <c r="F115" s="9"/>
      <c r="G115" s="9"/>
      <c r="H115" s="6" t="n">
        <f aca="false">H114+D115-E115-G115-F115</f>
        <v>0</v>
      </c>
      <c r="I115" s="45" t="n">
        <v>250</v>
      </c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76685.35</v>
      </c>
      <c r="U115" s="18"/>
      <c r="V115" s="40"/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0</v>
      </c>
    </row>
    <row r="116" customFormat="false" ht="15" hidden="false" customHeight="false" outlineLevel="0" collapsed="false">
      <c r="B116" s="43" t="s">
        <v>1519</v>
      </c>
      <c r="C116" s="43" t="s">
        <v>1111</v>
      </c>
      <c r="D116" s="45"/>
      <c r="E116" s="7"/>
      <c r="F116" s="9"/>
      <c r="G116" s="9"/>
      <c r="H116" s="6" t="n">
        <f aca="false">H115+D116-E116-G116-F116</f>
        <v>0</v>
      </c>
      <c r="I116" s="45" t="n">
        <v>250</v>
      </c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76935.35</v>
      </c>
      <c r="U116" s="18"/>
      <c r="V116" s="40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0</v>
      </c>
    </row>
    <row r="117" customFormat="false" ht="15" hidden="false" customHeight="false" outlineLevel="0" collapsed="false">
      <c r="B117" s="43" t="s">
        <v>1520</v>
      </c>
      <c r="C117" s="43" t="s">
        <v>75</v>
      </c>
      <c r="D117" s="45"/>
      <c r="E117" s="7"/>
      <c r="F117" s="9"/>
      <c r="G117" s="9"/>
      <c r="H117" s="6" t="n">
        <f aca="false">H116+D117-E117-G117-F117</f>
        <v>0</v>
      </c>
      <c r="I117" s="45"/>
      <c r="J117" s="7" t="n">
        <v>0</v>
      </c>
      <c r="K117" s="6"/>
      <c r="L117" s="6"/>
      <c r="M117" s="6"/>
      <c r="N117" s="6"/>
      <c r="O117" s="6"/>
      <c r="P117" s="6"/>
      <c r="Q117" s="6"/>
      <c r="R117" s="6"/>
      <c r="S117" s="6" t="n">
        <v>75000</v>
      </c>
      <c r="T117" s="6" t="n">
        <f aca="false">T116+(I117+L117+M117+P117+Q117+R117)-(J117+K117+N117+O117+S117)</f>
        <v>1935.34999999998</v>
      </c>
      <c r="U117" s="18"/>
      <c r="V117" s="40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0</v>
      </c>
    </row>
    <row r="118" customFormat="false" ht="15" hidden="false" customHeight="false" outlineLevel="0" collapsed="false">
      <c r="B118" s="24" t="s">
        <v>1521</v>
      </c>
      <c r="C118" s="24" t="s">
        <v>174</v>
      </c>
      <c r="D118" s="25"/>
      <c r="E118" s="21"/>
      <c r="F118" s="9"/>
      <c r="G118" s="9"/>
      <c r="H118" s="6" t="n">
        <f aca="false">H117+D118-E118-G118-F118</f>
        <v>0</v>
      </c>
      <c r="I118" s="25" t="n">
        <v>20000</v>
      </c>
      <c r="J118" s="21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21935.35</v>
      </c>
      <c r="U118" s="18"/>
      <c r="V118" s="40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0</v>
      </c>
    </row>
    <row r="119" customFormat="false" ht="15" hidden="false" customHeight="false" outlineLevel="0" collapsed="false">
      <c r="B119" s="43"/>
      <c r="C119" s="43"/>
      <c r="D119" s="45"/>
      <c r="E119" s="7"/>
      <c r="F119" s="9"/>
      <c r="G119" s="9"/>
      <c r="H119" s="6" t="n">
        <f aca="false">H118+D119-E119-G119-F119</f>
        <v>0</v>
      </c>
      <c r="I119" s="45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21935.35</v>
      </c>
      <c r="U119" s="18"/>
      <c r="V119" s="40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0</v>
      </c>
    </row>
    <row r="122" customFormat="false" ht="15" hidden="false" customHeight="false" outlineLevel="0" collapsed="false">
      <c r="H122" s="12" t="n">
        <v>0</v>
      </c>
      <c r="S122" s="0" t="s">
        <v>112</v>
      </c>
      <c r="T122" s="37" t="n">
        <v>49234.35</v>
      </c>
      <c r="AE122" s="0" t="s">
        <v>112</v>
      </c>
      <c r="AF122" s="37" t="n">
        <v>0</v>
      </c>
    </row>
    <row r="123" customFormat="false" ht="15" hidden="false" customHeight="false" outlineLevel="0" collapsed="false">
      <c r="D123" s="6" t="n">
        <f aca="false">SUM(D3:D119)</f>
        <v>292743</v>
      </c>
      <c r="E123" s="6" t="n">
        <f aca="false">SUM(E3:E119)</f>
        <v>277000</v>
      </c>
      <c r="F123" s="6" t="n">
        <f aca="false">SUM(F3:F119)</f>
        <v>0</v>
      </c>
      <c r="G123" s="6" t="n">
        <f aca="false">SUM(G3:G119)</f>
        <v>15743</v>
      </c>
      <c r="H123" s="6" t="n">
        <f aca="false">H122+D123-E123-G123-F123</f>
        <v>0</v>
      </c>
      <c r="I123" s="6" t="n">
        <f aca="false">SUM(I3:I119)</f>
        <v>124867</v>
      </c>
      <c r="J123" s="6" t="n">
        <f aca="false">SUM(J3:J119)</f>
        <v>98920</v>
      </c>
      <c r="K123" s="6" t="n">
        <f aca="false">SUM(K3:K119)</f>
        <v>56</v>
      </c>
      <c r="L123" s="6" t="n">
        <f aca="false">SUM(L3:L119)</f>
        <v>376</v>
      </c>
      <c r="M123" s="6" t="n">
        <f aca="false">SUM(M3:M119)</f>
        <v>47243</v>
      </c>
      <c r="N123" s="6" t="n">
        <f aca="false">SUM(N3:N119)</f>
        <v>2809</v>
      </c>
      <c r="O123" s="6" t="n">
        <f aca="false">SUM(O3:O119)</f>
        <v>0</v>
      </c>
      <c r="P123" s="6" t="n">
        <f aca="false">SUM(P3:P119)</f>
        <v>277000</v>
      </c>
      <c r="Q123" s="6" t="n">
        <f aca="false">SUM(Q3:Q119)</f>
        <v>0</v>
      </c>
      <c r="R123" s="6" t="n">
        <f aca="false">SUM(R3:R119)</f>
        <v>594387</v>
      </c>
      <c r="S123" s="6" t="n">
        <f aca="false">SUM(S3:S119)</f>
        <v>969387</v>
      </c>
      <c r="T123" s="6" t="n">
        <f aca="false">I123-J123-K123+L123+M123-N123-O123+P123+Q123+T122+R123-S123</f>
        <v>21935.35</v>
      </c>
      <c r="U123" s="6" t="n">
        <f aca="false">SUM(U3:U119)</f>
        <v>0</v>
      </c>
      <c r="V123" s="6" t="n">
        <f aca="false">SUM(V3:V119)</f>
        <v>0</v>
      </c>
      <c r="W123" s="6" t="n">
        <f aca="false">SUM(W3:W119)</f>
        <v>0</v>
      </c>
      <c r="X123" s="6" t="n">
        <f aca="false">SUM(X3:X119)</f>
        <v>0</v>
      </c>
      <c r="Y123" s="6" t="n">
        <f aca="false">SUM(Y3:Y119)</f>
        <v>0</v>
      </c>
      <c r="Z123" s="6" t="n">
        <f aca="false">SUM(Z3:Z119)</f>
        <v>0</v>
      </c>
      <c r="AA123" s="6" t="n">
        <f aca="false">SUM(AA3:AA119)</f>
        <v>0</v>
      </c>
      <c r="AB123" s="6" t="n">
        <f aca="false">SUM(AB3:AB119)</f>
        <v>0</v>
      </c>
      <c r="AC123" s="6" t="n">
        <f aca="false">SUM(AC3:AC119)</f>
        <v>0</v>
      </c>
      <c r="AD123" s="6" t="n">
        <f aca="false">SUM(AD3:AD119)</f>
        <v>0</v>
      </c>
      <c r="AE123" s="6" t="n">
        <f aca="false">SUM(AE3:AE119)</f>
        <v>0</v>
      </c>
      <c r="AF123" s="6" t="n">
        <f aca="false">U123-V123-W123+X123+Y123-Z123-AA123+AB123+AC123+AF122+AD123-AE123</f>
        <v>0</v>
      </c>
    </row>
    <row r="124" customFormat="false" ht="44.85" hidden="false" customHeight="false" outlineLevel="0" collapsed="false">
      <c r="B124" s="2" t="s">
        <v>0</v>
      </c>
      <c r="C124" s="3" t="s">
        <v>1</v>
      </c>
      <c r="D124" s="3" t="s">
        <v>2</v>
      </c>
      <c r="E124" s="3" t="s">
        <v>3</v>
      </c>
      <c r="F124" s="3" t="s">
        <v>4</v>
      </c>
      <c r="G124" s="3" t="s">
        <v>5</v>
      </c>
      <c r="H124" s="3" t="s">
        <v>6</v>
      </c>
      <c r="I124" s="3" t="s">
        <v>7</v>
      </c>
      <c r="J124" s="3" t="s">
        <v>8</v>
      </c>
      <c r="K124" s="3" t="s">
        <v>9</v>
      </c>
      <c r="L124" s="3" t="s">
        <v>10</v>
      </c>
      <c r="M124" s="3" t="s">
        <v>11</v>
      </c>
      <c r="N124" s="3" t="s">
        <v>12</v>
      </c>
      <c r="O124" s="3" t="s">
        <v>13</v>
      </c>
      <c r="P124" s="3" t="s">
        <v>14</v>
      </c>
      <c r="Q124" s="3" t="s">
        <v>15</v>
      </c>
      <c r="R124" s="3" t="s">
        <v>16</v>
      </c>
      <c r="S124" s="3" t="s">
        <v>17</v>
      </c>
      <c r="T124" s="3" t="s">
        <v>18</v>
      </c>
      <c r="U124" s="3" t="s">
        <v>19</v>
      </c>
      <c r="V124" s="3" t="s">
        <v>20</v>
      </c>
      <c r="W124" s="3" t="s">
        <v>21</v>
      </c>
      <c r="X124" s="3" t="s">
        <v>22</v>
      </c>
      <c r="Y124" s="3" t="s">
        <v>23</v>
      </c>
      <c r="Z124" s="3" t="s">
        <v>24</v>
      </c>
      <c r="AA124" s="3" t="s">
        <v>25</v>
      </c>
      <c r="AB124" s="3" t="s">
        <v>26</v>
      </c>
      <c r="AC124" s="3" t="s">
        <v>27</v>
      </c>
      <c r="AD124" s="3" t="s">
        <v>16</v>
      </c>
      <c r="AE124" s="3" t="s">
        <v>28</v>
      </c>
      <c r="AF124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01"/>
  <sheetViews>
    <sheetView showFormulas="false" showGridLines="true" showRowColHeaders="true" showZeros="true" rightToLeft="false" tabSelected="false" showOutlineSymbols="true" defaultGridColor="true" view="normal" topLeftCell="A83" colorId="64" zoomScale="100" zoomScaleNormal="100" zoomScalePageLayoutView="100" workbookViewId="0">
      <selection pane="topLeft" activeCell="G84" activeCellId="0" sqref="G84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1.85"/>
    <col collapsed="false" customWidth="true" hidden="false" outlineLevel="0" max="3" min="3" style="0" width="26.29"/>
    <col collapsed="false" customWidth="true" hidden="false" outlineLevel="0" max="4" min="4" style="0" width="8.86"/>
    <col collapsed="false" customWidth="true" hidden="false" outlineLevel="0" max="5" min="5" style="0" width="9.86"/>
    <col collapsed="false" customWidth="true" hidden="false" outlineLevel="0" max="6" min="6" style="0" width="11.71"/>
    <col collapsed="false" customWidth="true" hidden="false" outlineLevel="0" max="7" min="7" style="0" width="10.14"/>
    <col collapsed="false" customWidth="true" hidden="false" outlineLevel="0" max="8" min="8" style="0" width="10.57"/>
    <col collapsed="false" customWidth="true" hidden="false" outlineLevel="0" max="9" min="9" style="0" width="9.57"/>
    <col collapsed="false" customWidth="true" hidden="false" outlineLevel="0" max="10" min="10" style="0" width="10.14"/>
    <col collapsed="false" customWidth="true" hidden="false" outlineLevel="0" max="18" min="18" style="0" width="9.57"/>
    <col collapsed="false" customWidth="true" hidden="false" outlineLevel="0" max="20" min="19" style="0" width="10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42" t="n">
        <v>380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7" t="n">
        <v>16942.35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0</v>
      </c>
    </row>
    <row r="4" customFormat="false" ht="15" hidden="false" customHeight="false" outlineLevel="0" collapsed="false">
      <c r="B4" s="43" t="s">
        <v>1522</v>
      </c>
      <c r="C4" s="43" t="s">
        <v>1478</v>
      </c>
      <c r="D4" s="45"/>
      <c r="E4" s="7"/>
      <c r="F4" s="9"/>
      <c r="G4" s="9"/>
      <c r="H4" s="6" t="n">
        <f aca="false">H3+D4-E4-G4-F4</f>
        <v>380</v>
      </c>
      <c r="I4" s="45" t="n">
        <v>0</v>
      </c>
      <c r="J4" s="7"/>
      <c r="K4" s="6"/>
      <c r="L4" s="6"/>
      <c r="M4" s="45" t="n">
        <v>259</v>
      </c>
      <c r="N4" s="6"/>
      <c r="O4" s="6"/>
      <c r="P4" s="6"/>
      <c r="Q4" s="6"/>
      <c r="R4" s="6"/>
      <c r="S4" s="6"/>
      <c r="T4" s="6" t="n">
        <f aca="false">T3+(I4+L4+M4+P4+Q4+R4)-(J4+K4+N4+O4+S4)</f>
        <v>17201.35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0</v>
      </c>
    </row>
    <row r="5" customFormat="false" ht="15" hidden="false" customHeight="false" outlineLevel="0" collapsed="false">
      <c r="B5" s="43" t="s">
        <v>1523</v>
      </c>
      <c r="C5" s="43" t="s">
        <v>449</v>
      </c>
      <c r="D5" s="45"/>
      <c r="E5" s="7"/>
      <c r="F5" s="9"/>
      <c r="G5" s="9"/>
      <c r="H5" s="6" t="n">
        <f aca="false">H4+D5-E5-G5-F5</f>
        <v>380</v>
      </c>
      <c r="I5" s="45" t="n">
        <v>10000</v>
      </c>
      <c r="J5" s="7"/>
      <c r="K5" s="6"/>
      <c r="L5" s="6"/>
      <c r="M5" s="45"/>
      <c r="N5" s="6"/>
      <c r="O5" s="6"/>
      <c r="P5" s="6"/>
      <c r="Q5" s="6"/>
      <c r="R5" s="6"/>
      <c r="S5" s="6"/>
      <c r="T5" s="6" t="n">
        <f aca="false">T4+(I5+L5+M5+P5+Q5+R5)-(J5+K5+N5+O5+S5)</f>
        <v>27201.35</v>
      </c>
      <c r="U5" s="18"/>
      <c r="V5" s="40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0</v>
      </c>
    </row>
    <row r="6" customFormat="false" ht="15" hidden="false" customHeight="false" outlineLevel="0" collapsed="false">
      <c r="B6" s="43" t="s">
        <v>1523</v>
      </c>
      <c r="C6" s="43" t="s">
        <v>1045</v>
      </c>
      <c r="D6" s="45"/>
      <c r="E6" s="7"/>
      <c r="F6" s="9"/>
      <c r="G6" s="9"/>
      <c r="H6" s="6" t="n">
        <f aca="false">H5+D6-E6-G6-F6</f>
        <v>380</v>
      </c>
      <c r="I6" s="45" t="n">
        <v>10000</v>
      </c>
      <c r="J6" s="7"/>
      <c r="K6" s="6"/>
      <c r="L6" s="6"/>
      <c r="M6" s="45"/>
      <c r="N6" s="6"/>
      <c r="O6" s="6"/>
      <c r="P6" s="6"/>
      <c r="Q6" s="6"/>
      <c r="R6" s="6"/>
      <c r="S6" s="6"/>
      <c r="T6" s="6" t="n">
        <f aca="false">T5+(I6+L6+M6+P6+Q6+R6)-(J6+K6+N6+O6+S6)</f>
        <v>37201.35</v>
      </c>
      <c r="U6" s="18"/>
      <c r="V6" s="40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0</v>
      </c>
    </row>
    <row r="7" customFormat="false" ht="15" hidden="false" customHeight="false" outlineLevel="0" collapsed="false">
      <c r="B7" s="43" t="s">
        <v>1523</v>
      </c>
      <c r="C7" s="43" t="s">
        <v>602</v>
      </c>
      <c r="D7" s="45"/>
      <c r="E7" s="7"/>
      <c r="F7" s="9"/>
      <c r="G7" s="9"/>
      <c r="H7" s="6" t="n">
        <f aca="false">H6+D7-E7-G7-F7</f>
        <v>380</v>
      </c>
      <c r="I7" s="45" t="n">
        <v>10000</v>
      </c>
      <c r="J7" s="7"/>
      <c r="K7" s="6"/>
      <c r="L7" s="6"/>
      <c r="M7" s="45"/>
      <c r="N7" s="6"/>
      <c r="O7" s="6"/>
      <c r="P7" s="6"/>
      <c r="Q7" s="6"/>
      <c r="R7" s="6"/>
      <c r="S7" s="6"/>
      <c r="T7" s="6" t="n">
        <f aca="false">T6+(I7+L7+M7+P7+Q7+R7)-(J7+K7+N7+O7+S7)</f>
        <v>47201.35</v>
      </c>
      <c r="U7" s="18"/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0</v>
      </c>
    </row>
    <row r="8" customFormat="false" ht="15" hidden="false" customHeight="false" outlineLevel="0" collapsed="false">
      <c r="B8" s="43" t="s">
        <v>1523</v>
      </c>
      <c r="C8" s="43" t="s">
        <v>240</v>
      </c>
      <c r="D8" s="45"/>
      <c r="E8" s="7"/>
      <c r="F8" s="9"/>
      <c r="G8" s="9"/>
      <c r="H8" s="6" t="n">
        <f aca="false">H7+D8-E8-G8-F8</f>
        <v>380</v>
      </c>
      <c r="I8" s="45" t="n">
        <v>10000</v>
      </c>
      <c r="J8" s="7"/>
      <c r="K8" s="6"/>
      <c r="L8" s="6"/>
      <c r="M8" s="45"/>
      <c r="N8" s="6"/>
      <c r="O8" s="6"/>
      <c r="P8" s="6"/>
      <c r="Q8" s="6"/>
      <c r="R8" s="6"/>
      <c r="S8" s="6"/>
      <c r="T8" s="6" t="n">
        <f aca="false">T7+(I8+L8+M8+P8+Q8+R8)-(J8+K8+N8+O8+S8)</f>
        <v>57201.35</v>
      </c>
      <c r="U8" s="18"/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0</v>
      </c>
    </row>
    <row r="9" customFormat="false" ht="15" hidden="false" customHeight="false" outlineLevel="0" collapsed="false">
      <c r="B9" s="43" t="s">
        <v>1524</v>
      </c>
      <c r="C9" s="43" t="s">
        <v>1478</v>
      </c>
      <c r="D9" s="45"/>
      <c r="E9" s="7"/>
      <c r="F9" s="9"/>
      <c r="G9" s="9"/>
      <c r="H9" s="6" t="n">
        <f aca="false">H8+D9-E9-G9-F9</f>
        <v>380</v>
      </c>
      <c r="I9" s="45" t="n">
        <v>0</v>
      </c>
      <c r="J9" s="7"/>
      <c r="K9" s="6"/>
      <c r="L9" s="6"/>
      <c r="M9" s="45" t="n">
        <v>259</v>
      </c>
      <c r="N9" s="6"/>
      <c r="O9" s="6"/>
      <c r="P9" s="6"/>
      <c r="Q9" s="6"/>
      <c r="R9" s="6"/>
      <c r="S9" s="6"/>
      <c r="T9" s="6" t="n">
        <f aca="false">T8+(I9+L9+M9+P9+Q9+R9)-(J9+K9+N9+O9+S9)</f>
        <v>57460.35</v>
      </c>
      <c r="U9" s="18"/>
      <c r="V9" s="40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0</v>
      </c>
    </row>
    <row r="10" customFormat="false" ht="15" hidden="false" customHeight="false" outlineLevel="0" collapsed="false">
      <c r="B10" s="43" t="s">
        <v>1525</v>
      </c>
      <c r="C10" s="43" t="s">
        <v>174</v>
      </c>
      <c r="D10" s="45"/>
      <c r="E10" s="7"/>
      <c r="F10" s="9"/>
      <c r="G10" s="9"/>
      <c r="H10" s="6" t="n">
        <f aca="false">H9+D10-E10-G10-F10</f>
        <v>380</v>
      </c>
      <c r="I10" s="45" t="n">
        <v>20000</v>
      </c>
      <c r="J10" s="7"/>
      <c r="K10" s="6"/>
      <c r="L10" s="6"/>
      <c r="M10" s="45"/>
      <c r="N10" s="6"/>
      <c r="O10" s="6"/>
      <c r="P10" s="6"/>
      <c r="Q10" s="6"/>
      <c r="R10" s="6"/>
      <c r="S10" s="6"/>
      <c r="T10" s="6" t="n">
        <f aca="false">T9+(I10+L10+M10+P10+Q10+R10)-(J10+K10+N10+O10+S10)</f>
        <v>77460.35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0</v>
      </c>
    </row>
    <row r="11" customFormat="false" ht="15" hidden="false" customHeight="false" outlineLevel="0" collapsed="false">
      <c r="B11" s="43" t="s">
        <v>1526</v>
      </c>
      <c r="C11" s="43" t="s">
        <v>1478</v>
      </c>
      <c r="D11" s="45"/>
      <c r="E11" s="7"/>
      <c r="F11" s="9"/>
      <c r="G11" s="9"/>
      <c r="H11" s="6" t="n">
        <f aca="false">H10+D11-E11-G11-F11</f>
        <v>380</v>
      </c>
      <c r="I11" s="45" t="n">
        <v>0</v>
      </c>
      <c r="J11" s="7"/>
      <c r="K11" s="6"/>
      <c r="L11" s="6"/>
      <c r="M11" s="45" t="n">
        <v>777</v>
      </c>
      <c r="N11" s="6"/>
      <c r="O11" s="6"/>
      <c r="P11" s="6"/>
      <c r="Q11" s="6"/>
      <c r="R11" s="6"/>
      <c r="S11" s="6"/>
      <c r="T11" s="6" t="n">
        <f aca="false">T10+(I11+L11+M11+P11+Q11+R11)-(J11+K11+N11+O11+S11)</f>
        <v>78237.35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0</v>
      </c>
    </row>
    <row r="12" customFormat="false" ht="15" hidden="false" customHeight="false" outlineLevel="0" collapsed="false">
      <c r="B12" s="43" t="s">
        <v>1526</v>
      </c>
      <c r="C12" s="43" t="s">
        <v>1478</v>
      </c>
      <c r="D12" s="45"/>
      <c r="E12" s="7"/>
      <c r="F12" s="9"/>
      <c r="G12" s="9"/>
      <c r="H12" s="6" t="n">
        <f aca="false">H11+D12-E12-G12-F12</f>
        <v>380</v>
      </c>
      <c r="I12" s="45" t="n">
        <v>0</v>
      </c>
      <c r="J12" s="7"/>
      <c r="K12" s="6"/>
      <c r="L12" s="6"/>
      <c r="M12" s="45" t="n">
        <v>312</v>
      </c>
      <c r="N12" s="6"/>
      <c r="O12" s="6"/>
      <c r="P12" s="6"/>
      <c r="Q12" s="6"/>
      <c r="R12" s="6"/>
      <c r="S12" s="6"/>
      <c r="T12" s="6" t="n">
        <f aca="false">T11+(I12+L12+M12+P12+Q12+R12)-(J12+K12+N12+O12+S12)</f>
        <v>78549.35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0</v>
      </c>
    </row>
    <row r="13" customFormat="false" ht="15" hidden="false" customHeight="false" outlineLevel="0" collapsed="false">
      <c r="B13" s="43" t="s">
        <v>1526</v>
      </c>
      <c r="C13" s="43" t="s">
        <v>1478</v>
      </c>
      <c r="D13" s="45"/>
      <c r="E13" s="7"/>
      <c r="F13" s="9"/>
      <c r="G13" s="9"/>
      <c r="H13" s="6" t="n">
        <f aca="false">H12+D13-E13-G13-F13</f>
        <v>380</v>
      </c>
      <c r="I13" s="45" t="n">
        <v>0</v>
      </c>
      <c r="J13" s="7"/>
      <c r="K13" s="6"/>
      <c r="L13" s="6"/>
      <c r="M13" s="45" t="n">
        <v>820</v>
      </c>
      <c r="N13" s="6"/>
      <c r="O13" s="6"/>
      <c r="P13" s="6"/>
      <c r="Q13" s="6"/>
      <c r="R13" s="6"/>
      <c r="S13" s="6"/>
      <c r="T13" s="6" t="n">
        <f aca="false">T12+(I13+L13+M13+P13+Q13+R13)-(J13+K13+N13+O13+S13)</f>
        <v>79369.35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0</v>
      </c>
    </row>
    <row r="14" customFormat="false" ht="15" hidden="false" customHeight="false" outlineLevel="0" collapsed="false">
      <c r="B14" s="43" t="s">
        <v>1526</v>
      </c>
      <c r="C14" s="43" t="s">
        <v>1478</v>
      </c>
      <c r="D14" s="45"/>
      <c r="E14" s="7"/>
      <c r="F14" s="9"/>
      <c r="G14" s="9"/>
      <c r="H14" s="6" t="n">
        <f aca="false">H13+D14-E14-G14-F14</f>
        <v>380</v>
      </c>
      <c r="I14" s="45" t="n">
        <v>0</v>
      </c>
      <c r="J14" s="7"/>
      <c r="K14" s="6"/>
      <c r="L14" s="6"/>
      <c r="M14" s="45" t="n">
        <v>559</v>
      </c>
      <c r="N14" s="6"/>
      <c r="O14" s="6"/>
      <c r="P14" s="6"/>
      <c r="Q14" s="6"/>
      <c r="R14" s="6"/>
      <c r="S14" s="6"/>
      <c r="T14" s="6" t="n">
        <f aca="false">T13+(I14+L14+M14+P14+Q14+R14)-(J14+K14+N14+O14+S14)</f>
        <v>79928.35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0</v>
      </c>
    </row>
    <row r="15" customFormat="false" ht="15" hidden="false" customHeight="false" outlineLevel="0" collapsed="false">
      <c r="B15" s="43" t="s">
        <v>1526</v>
      </c>
      <c r="C15" s="43" t="s">
        <v>1478</v>
      </c>
      <c r="D15" s="45"/>
      <c r="E15" s="7"/>
      <c r="F15" s="9"/>
      <c r="G15" s="9"/>
      <c r="H15" s="6" t="n">
        <f aca="false">H14+D15-E15-G15-F15</f>
        <v>380</v>
      </c>
      <c r="I15" s="45" t="n">
        <v>0</v>
      </c>
      <c r="J15" s="7"/>
      <c r="K15" s="6"/>
      <c r="L15" s="6"/>
      <c r="M15" s="45" t="n">
        <v>360</v>
      </c>
      <c r="N15" s="6"/>
      <c r="O15" s="6"/>
      <c r="P15" s="6"/>
      <c r="Q15" s="6"/>
      <c r="R15" s="6"/>
      <c r="S15" s="6"/>
      <c r="T15" s="6" t="n">
        <f aca="false">T14+(I15+L15+M15+P15+Q15+R15)-(J15+K15+N15+O15+S15)</f>
        <v>80288.35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0</v>
      </c>
    </row>
    <row r="16" customFormat="false" ht="15" hidden="false" customHeight="false" outlineLevel="0" collapsed="false">
      <c r="B16" s="43" t="s">
        <v>1527</v>
      </c>
      <c r="C16" s="43" t="s">
        <v>1528</v>
      </c>
      <c r="D16" s="45"/>
      <c r="E16" s="7"/>
      <c r="F16" s="9"/>
      <c r="G16" s="9"/>
      <c r="H16" s="6" t="n">
        <f aca="false">H15+D16-E16-G16-F16</f>
        <v>380</v>
      </c>
      <c r="I16" s="45" t="n">
        <v>1000</v>
      </c>
      <c r="J16" s="7"/>
      <c r="K16" s="6"/>
      <c r="L16" s="6"/>
      <c r="M16" s="7"/>
      <c r="N16" s="6"/>
      <c r="O16" s="6"/>
      <c r="P16" s="6"/>
      <c r="Q16" s="6"/>
      <c r="R16" s="6"/>
      <c r="S16" s="6"/>
      <c r="T16" s="6" t="n">
        <f aca="false">T15+(I16+L16+M16+P16+Q16+R16)-(J16+K16+N16+O16+S16)</f>
        <v>81288.35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0</v>
      </c>
    </row>
    <row r="17" customFormat="false" ht="15" hidden="false" customHeight="false" outlineLevel="0" collapsed="false">
      <c r="B17" s="43" t="s">
        <v>1529</v>
      </c>
      <c r="C17" s="43" t="s">
        <v>1376</v>
      </c>
      <c r="D17" s="45"/>
      <c r="E17" s="7"/>
      <c r="F17" s="9"/>
      <c r="G17" s="9"/>
      <c r="H17" s="6" t="n">
        <f aca="false">H16+D17-E17-G17-F17</f>
        <v>380</v>
      </c>
      <c r="I17" s="45"/>
      <c r="J17" s="7" t="n">
        <v>2000</v>
      </c>
      <c r="K17" s="6"/>
      <c r="L17" s="6"/>
      <c r="M17" s="7"/>
      <c r="N17" s="6"/>
      <c r="O17" s="6"/>
      <c r="P17" s="6"/>
      <c r="Q17" s="6"/>
      <c r="R17" s="6"/>
      <c r="S17" s="6"/>
      <c r="T17" s="6" t="n">
        <f aca="false">T16+(I17+L17+M17+P17+Q17+R17)-(J17+K17+N17+O17+S17)</f>
        <v>79288.35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0</v>
      </c>
    </row>
    <row r="18" customFormat="false" ht="15" hidden="false" customHeight="false" outlineLevel="0" collapsed="false">
      <c r="B18" s="43" t="s">
        <v>1529</v>
      </c>
      <c r="C18" s="43" t="s">
        <v>1450</v>
      </c>
      <c r="D18" s="45"/>
      <c r="E18" s="7"/>
      <c r="F18" s="9"/>
      <c r="G18" s="9"/>
      <c r="H18" s="6" t="n">
        <f aca="false">H17+D18-E18-G18-F18</f>
        <v>380</v>
      </c>
      <c r="I18" s="45"/>
      <c r="J18" s="7" t="n">
        <v>2000</v>
      </c>
      <c r="K18" s="6"/>
      <c r="L18" s="6"/>
      <c r="M18" s="7"/>
      <c r="N18" s="6"/>
      <c r="O18" s="6"/>
      <c r="P18" s="6"/>
      <c r="Q18" s="6"/>
      <c r="R18" s="6"/>
      <c r="S18" s="6"/>
      <c r="T18" s="6" t="n">
        <f aca="false">T17+(I18+L18+M18+P18+Q18+R18)-(J18+K18+N18+O18+S18)</f>
        <v>77288.35</v>
      </c>
      <c r="U18" s="18"/>
      <c r="V18" s="40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0</v>
      </c>
    </row>
    <row r="19" customFormat="false" ht="15" hidden="false" customHeight="false" outlineLevel="0" collapsed="false">
      <c r="B19" s="43" t="s">
        <v>1530</v>
      </c>
      <c r="C19" s="43" t="s">
        <v>1009</v>
      </c>
      <c r="D19" s="45"/>
      <c r="E19" s="7"/>
      <c r="F19" s="9"/>
      <c r="G19" s="9"/>
      <c r="H19" s="6" t="n">
        <f aca="false">H18+D19-E19-G19-F19</f>
        <v>380</v>
      </c>
      <c r="I19" s="45"/>
      <c r="J19" s="7" t="n">
        <v>5000</v>
      </c>
      <c r="K19" s="6"/>
      <c r="L19" s="6"/>
      <c r="M19" s="7"/>
      <c r="N19" s="6"/>
      <c r="O19" s="6"/>
      <c r="P19" s="6"/>
      <c r="Q19" s="6"/>
      <c r="R19" s="6"/>
      <c r="S19" s="6"/>
      <c r="T19" s="6" t="n">
        <f aca="false">T18+(I19+L19+M19+P19+Q19+R19)-(J19+K19+N19+O19+S19)</f>
        <v>72288.35</v>
      </c>
      <c r="U19" s="18"/>
      <c r="V19" s="40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0</v>
      </c>
    </row>
    <row r="20" customFormat="false" ht="15" hidden="false" customHeight="false" outlineLevel="0" collapsed="false">
      <c r="B20" s="43" t="s">
        <v>1531</v>
      </c>
      <c r="C20" s="43" t="s">
        <v>1478</v>
      </c>
      <c r="D20" s="45"/>
      <c r="E20" s="7"/>
      <c r="F20" s="9"/>
      <c r="G20" s="9"/>
      <c r="H20" s="6" t="n">
        <f aca="false">H19+D20-E20-G20-F20</f>
        <v>380</v>
      </c>
      <c r="I20" s="45" t="n">
        <v>0</v>
      </c>
      <c r="J20" s="7" t="n">
        <v>0</v>
      </c>
      <c r="K20" s="6"/>
      <c r="L20" s="6"/>
      <c r="M20" s="45" t="n">
        <v>820</v>
      </c>
      <c r="N20" s="6"/>
      <c r="O20" s="6"/>
      <c r="P20" s="6"/>
      <c r="Q20" s="6"/>
      <c r="R20" s="6"/>
      <c r="S20" s="6"/>
      <c r="T20" s="6" t="n">
        <f aca="false">T19+(I20+L20+M20+P20+Q20+R20)-(J20+K20+N20+O20+S20)</f>
        <v>73108.35</v>
      </c>
      <c r="U20" s="18"/>
      <c r="V20" s="40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0</v>
      </c>
    </row>
    <row r="21" customFormat="false" ht="15" hidden="false" customHeight="false" outlineLevel="0" collapsed="false">
      <c r="B21" s="43" t="s">
        <v>1531</v>
      </c>
      <c r="C21" s="43" t="s">
        <v>1478</v>
      </c>
      <c r="D21" s="45"/>
      <c r="E21" s="7"/>
      <c r="F21" s="9"/>
      <c r="G21" s="9"/>
      <c r="H21" s="6" t="n">
        <f aca="false">H20+D21-E21-G21-F21</f>
        <v>380</v>
      </c>
      <c r="I21" s="45" t="n">
        <v>0</v>
      </c>
      <c r="J21" s="7" t="n">
        <v>0</v>
      </c>
      <c r="K21" s="6"/>
      <c r="L21" s="6"/>
      <c r="M21" s="45" t="n">
        <v>559</v>
      </c>
      <c r="N21" s="6"/>
      <c r="O21" s="6"/>
      <c r="P21" s="6"/>
      <c r="Q21" s="6"/>
      <c r="R21" s="6"/>
      <c r="S21" s="6"/>
      <c r="T21" s="6" t="n">
        <f aca="false">T20+(I21+L21+M21+P21+Q21+R21)-(J21+K21+N21+O21+S21)</f>
        <v>73667.35</v>
      </c>
      <c r="U21" s="18"/>
      <c r="V21" s="40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0</v>
      </c>
    </row>
    <row r="22" customFormat="false" ht="15" hidden="false" customHeight="false" outlineLevel="0" collapsed="false">
      <c r="B22" s="43" t="s">
        <v>1532</v>
      </c>
      <c r="C22" s="43" t="s">
        <v>1478</v>
      </c>
      <c r="D22" s="45"/>
      <c r="E22" s="7"/>
      <c r="F22" s="9"/>
      <c r="G22" s="9"/>
      <c r="H22" s="6" t="n">
        <f aca="false">H21+D22-E22-G22-F22</f>
        <v>380</v>
      </c>
      <c r="I22" s="45" t="n">
        <v>0</v>
      </c>
      <c r="J22" s="7" t="n">
        <v>0</v>
      </c>
      <c r="K22" s="6"/>
      <c r="L22" s="6"/>
      <c r="M22" s="45" t="n">
        <v>259</v>
      </c>
      <c r="N22" s="6"/>
      <c r="O22" s="6"/>
      <c r="P22" s="6"/>
      <c r="Q22" s="6"/>
      <c r="R22" s="6"/>
      <c r="S22" s="6"/>
      <c r="T22" s="6" t="n">
        <f aca="false">T21+(I22+L22+M22+P22+Q22+R22)-(J22+K22+N22+O22+S22)</f>
        <v>73926.35</v>
      </c>
      <c r="U22" s="18"/>
      <c r="V22" s="40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0</v>
      </c>
    </row>
    <row r="23" customFormat="false" ht="15" hidden="false" customHeight="false" outlineLevel="0" collapsed="false">
      <c r="B23" s="43" t="s">
        <v>1533</v>
      </c>
      <c r="C23" s="43" t="s">
        <v>1120</v>
      </c>
      <c r="D23" s="45"/>
      <c r="E23" s="7"/>
      <c r="F23" s="9"/>
      <c r="G23" s="9"/>
      <c r="H23" s="6" t="n">
        <f aca="false">H22+D23-E23-G23-F23</f>
        <v>380</v>
      </c>
      <c r="I23" s="45"/>
      <c r="J23" s="7" t="n">
        <v>20000</v>
      </c>
      <c r="K23" s="6"/>
      <c r="L23" s="6"/>
      <c r="M23" s="7"/>
      <c r="N23" s="6"/>
      <c r="O23" s="6"/>
      <c r="P23" s="6"/>
      <c r="Q23" s="6"/>
      <c r="R23" s="6"/>
      <c r="S23" s="6"/>
      <c r="T23" s="6" t="n">
        <f aca="false">T22+(I23+L23+M23+P23+Q23+R23)-(J23+K23+N23+O23+S23)</f>
        <v>53926.35</v>
      </c>
      <c r="U23" s="18"/>
      <c r="V23" s="40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0</v>
      </c>
    </row>
    <row r="24" customFormat="false" ht="15" hidden="false" customHeight="false" outlineLevel="0" collapsed="false">
      <c r="B24" s="43" t="s">
        <v>1534</v>
      </c>
      <c r="C24" s="43" t="s">
        <v>1535</v>
      </c>
      <c r="D24" s="45"/>
      <c r="E24" s="7"/>
      <c r="F24" s="9"/>
      <c r="G24" s="9"/>
      <c r="H24" s="6" t="n">
        <f aca="false">H23+D24-E24-G24-F24</f>
        <v>380</v>
      </c>
      <c r="I24" s="45"/>
      <c r="J24" s="7" t="n">
        <v>3650</v>
      </c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50276.35</v>
      </c>
      <c r="U24" s="18"/>
      <c r="V24" s="40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0</v>
      </c>
    </row>
    <row r="25" customFormat="false" ht="15" hidden="false" customHeight="false" outlineLevel="0" collapsed="false">
      <c r="B25" s="43" t="s">
        <v>1534</v>
      </c>
      <c r="C25" s="43" t="s">
        <v>1535</v>
      </c>
      <c r="D25" s="45"/>
      <c r="E25" s="7"/>
      <c r="F25" s="9"/>
      <c r="G25" s="9"/>
      <c r="H25" s="6" t="n">
        <f aca="false">H24+D25-E25-G25-F25</f>
        <v>380</v>
      </c>
      <c r="I25" s="45"/>
      <c r="J25" s="7" t="n">
        <v>1250</v>
      </c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49026.35</v>
      </c>
      <c r="U25" s="18"/>
      <c r="V25" s="40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0</v>
      </c>
    </row>
    <row r="26" customFormat="false" ht="15" hidden="false" customHeight="false" outlineLevel="0" collapsed="false">
      <c r="B26" s="43" t="s">
        <v>1536</v>
      </c>
      <c r="C26" s="43" t="s">
        <v>139</v>
      </c>
      <c r="D26" s="45"/>
      <c r="E26" s="7"/>
      <c r="F26" s="9"/>
      <c r="G26" s="9"/>
      <c r="H26" s="6" t="n">
        <f aca="false">H25+D26-E26-G26-F26</f>
        <v>380</v>
      </c>
      <c r="I26" s="45"/>
      <c r="J26" s="7" t="n">
        <v>10000</v>
      </c>
      <c r="K26" s="6"/>
      <c r="L26" s="6"/>
      <c r="M26" s="7"/>
      <c r="N26" s="6"/>
      <c r="O26" s="6"/>
      <c r="P26" s="6"/>
      <c r="Q26" s="6"/>
      <c r="R26" s="6"/>
      <c r="S26" s="6"/>
      <c r="T26" s="6" t="n">
        <f aca="false">T25+(I26+L26+M26+P26+Q26+R26)-(J26+K26+N26+O26+S26)</f>
        <v>39026.35</v>
      </c>
      <c r="U26" s="18"/>
      <c r="V26" s="40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0</v>
      </c>
    </row>
    <row r="27" customFormat="false" ht="15" hidden="false" customHeight="false" outlineLevel="0" collapsed="false">
      <c r="B27" s="43" t="s">
        <v>1537</v>
      </c>
      <c r="C27" s="43" t="s">
        <v>1538</v>
      </c>
      <c r="D27" s="45"/>
      <c r="E27" s="7"/>
      <c r="F27" s="9"/>
      <c r="G27" s="9"/>
      <c r="H27" s="6" t="n">
        <f aca="false">H26+D27-E27-G27-F27</f>
        <v>380</v>
      </c>
      <c r="I27" s="45" t="n">
        <v>1500</v>
      </c>
      <c r="J27" s="7" t="n">
        <v>0</v>
      </c>
      <c r="K27" s="6"/>
      <c r="L27" s="6"/>
      <c r="M27" s="7"/>
      <c r="N27" s="6"/>
      <c r="O27" s="6"/>
      <c r="P27" s="6"/>
      <c r="Q27" s="6"/>
      <c r="R27" s="6"/>
      <c r="S27" s="6"/>
      <c r="T27" s="6" t="n">
        <f aca="false">T26+(I27+L27+M27+P27+Q27+R27)-(J27+K27+N27+O27+S27)</f>
        <v>40526.35</v>
      </c>
      <c r="U27" s="18"/>
      <c r="V27" s="40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0</v>
      </c>
    </row>
    <row r="28" customFormat="false" ht="15" hidden="false" customHeight="false" outlineLevel="0" collapsed="false">
      <c r="B28" s="43" t="s">
        <v>1537</v>
      </c>
      <c r="C28" s="43" t="s">
        <v>1379</v>
      </c>
      <c r="D28" s="45"/>
      <c r="E28" s="7"/>
      <c r="F28" s="9"/>
      <c r="G28" s="9"/>
      <c r="H28" s="6" t="n">
        <f aca="false">H27+D28-E28-G28-F28</f>
        <v>380</v>
      </c>
      <c r="I28" s="45"/>
      <c r="J28" s="7" t="n">
        <v>880</v>
      </c>
      <c r="K28" s="6"/>
      <c r="L28" s="6"/>
      <c r="M28" s="7"/>
      <c r="N28" s="6"/>
      <c r="O28" s="6"/>
      <c r="P28" s="6"/>
      <c r="Q28" s="6"/>
      <c r="R28" s="6"/>
      <c r="S28" s="6"/>
      <c r="T28" s="6" t="n">
        <f aca="false">T27+(I28+L28+M28+P28+Q28+R28)-(J28+K28+N28+O28+S28)</f>
        <v>39646.35</v>
      </c>
      <c r="U28" s="18"/>
      <c r="V28" s="40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0</v>
      </c>
    </row>
    <row r="29" customFormat="false" ht="15" hidden="false" customHeight="false" outlineLevel="0" collapsed="false">
      <c r="B29" s="43" t="s">
        <v>1539</v>
      </c>
      <c r="C29" s="43" t="s">
        <v>1478</v>
      </c>
      <c r="D29" s="45"/>
      <c r="E29" s="7"/>
      <c r="F29" s="9"/>
      <c r="G29" s="9"/>
      <c r="H29" s="6" t="n">
        <f aca="false">H28+D29-E29-G29-F29</f>
        <v>380</v>
      </c>
      <c r="I29" s="45" t="n">
        <v>0</v>
      </c>
      <c r="J29" s="7" t="n">
        <v>0</v>
      </c>
      <c r="K29" s="6"/>
      <c r="L29" s="6"/>
      <c r="M29" s="45" t="n">
        <v>820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40466.35</v>
      </c>
      <c r="U29" s="18"/>
      <c r="V29" s="40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0</v>
      </c>
    </row>
    <row r="30" customFormat="false" ht="15" hidden="false" customHeight="false" outlineLevel="0" collapsed="false">
      <c r="B30" s="43" t="s">
        <v>1539</v>
      </c>
      <c r="C30" s="43" t="s">
        <v>1478</v>
      </c>
      <c r="D30" s="45"/>
      <c r="E30" s="7"/>
      <c r="F30" s="9"/>
      <c r="G30" s="9"/>
      <c r="H30" s="6" t="n">
        <f aca="false">H29+D30-E30-G30-F30</f>
        <v>380</v>
      </c>
      <c r="I30" s="45" t="n">
        <v>0</v>
      </c>
      <c r="J30" s="7" t="n">
        <v>0</v>
      </c>
      <c r="K30" s="6"/>
      <c r="L30" s="6"/>
      <c r="M30" s="45" t="n">
        <v>559</v>
      </c>
      <c r="N30" s="6"/>
      <c r="O30" s="6"/>
      <c r="P30" s="6"/>
      <c r="Q30" s="6"/>
      <c r="R30" s="6"/>
      <c r="S30" s="6"/>
      <c r="T30" s="6" t="n">
        <f aca="false">T29+(I30+L30+M30+P30+Q30+R30)-(J30+K30+N30+O30+S30)</f>
        <v>41025.35</v>
      </c>
      <c r="U30" s="18"/>
      <c r="V30" s="40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0</v>
      </c>
    </row>
    <row r="31" customFormat="false" ht="15" hidden="false" customHeight="false" outlineLevel="0" collapsed="false">
      <c r="B31" s="43" t="s">
        <v>1539</v>
      </c>
      <c r="C31" s="43" t="s">
        <v>1457</v>
      </c>
      <c r="D31" s="45"/>
      <c r="E31" s="7"/>
      <c r="F31" s="9"/>
      <c r="G31" s="9"/>
      <c r="H31" s="6" t="n">
        <f aca="false">H30+D31-E31-G31-F31</f>
        <v>380</v>
      </c>
      <c r="I31" s="45" t="n">
        <v>5000</v>
      </c>
      <c r="J31" s="7" t="n">
        <v>0</v>
      </c>
      <c r="K31" s="6"/>
      <c r="L31" s="6"/>
      <c r="M31" s="7"/>
      <c r="N31" s="6"/>
      <c r="O31" s="6"/>
      <c r="P31" s="6"/>
      <c r="Q31" s="6"/>
      <c r="R31" s="6"/>
      <c r="S31" s="6"/>
      <c r="T31" s="6" t="n">
        <f aca="false">T30+(I31+L31+M31+P31+Q31+R31)-(J31+K31+N31+O31+S31)</f>
        <v>46025.35</v>
      </c>
      <c r="U31" s="18"/>
      <c r="V31" s="40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0</v>
      </c>
    </row>
    <row r="32" customFormat="false" ht="15" hidden="false" customHeight="false" outlineLevel="0" collapsed="false">
      <c r="B32" s="43" t="s">
        <v>1539</v>
      </c>
      <c r="C32" s="43" t="s">
        <v>1540</v>
      </c>
      <c r="D32" s="45"/>
      <c r="E32" s="7"/>
      <c r="F32" s="9"/>
      <c r="G32" s="9"/>
      <c r="H32" s="6" t="n">
        <f aca="false">H31+D32-E32-G32-F32</f>
        <v>380</v>
      </c>
      <c r="I32" s="45"/>
      <c r="J32" s="7" t="n">
        <v>0</v>
      </c>
      <c r="K32" s="6" t="n">
        <v>73</v>
      </c>
      <c r="L32" s="6"/>
      <c r="M32" s="7"/>
      <c r="N32" s="6"/>
      <c r="O32" s="6"/>
      <c r="P32" s="6"/>
      <c r="Q32" s="6"/>
      <c r="R32" s="6"/>
      <c r="S32" s="6"/>
      <c r="T32" s="6" t="n">
        <f aca="false">T31+(I32+L32+M32+P32+Q32+R32)-(J32+K32+N32+O32+S32)</f>
        <v>45952.35</v>
      </c>
      <c r="U32" s="18"/>
      <c r="V32" s="40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0</v>
      </c>
    </row>
    <row r="33" customFormat="false" ht="15" hidden="false" customHeight="false" outlineLevel="0" collapsed="false">
      <c r="B33" s="43" t="s">
        <v>1541</v>
      </c>
      <c r="C33" s="43" t="s">
        <v>1478</v>
      </c>
      <c r="D33" s="45"/>
      <c r="E33" s="7"/>
      <c r="F33" s="9"/>
      <c r="G33" s="9"/>
      <c r="H33" s="6" t="n">
        <f aca="false">H32+D33-E33-G33-F33</f>
        <v>380</v>
      </c>
      <c r="I33" s="45" t="n">
        <v>0</v>
      </c>
      <c r="J33" s="7" t="n">
        <v>0</v>
      </c>
      <c r="K33" s="6"/>
      <c r="L33" s="6"/>
      <c r="M33" s="7" t="n">
        <v>259</v>
      </c>
      <c r="N33" s="6"/>
      <c r="O33" s="6"/>
      <c r="P33" s="6"/>
      <c r="Q33" s="6"/>
      <c r="R33" s="6"/>
      <c r="S33" s="6"/>
      <c r="T33" s="6" t="n">
        <f aca="false">T32+(I33+L33+M33+P33+Q33+R33)-(J33+K33+N33+O33+S33)</f>
        <v>46211.35</v>
      </c>
      <c r="U33" s="18"/>
      <c r="V33" s="40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0</v>
      </c>
    </row>
    <row r="34" customFormat="false" ht="15" hidden="false" customHeight="false" outlineLevel="0" collapsed="false">
      <c r="B34" s="43" t="s">
        <v>1542</v>
      </c>
      <c r="C34" s="43" t="s">
        <v>1543</v>
      </c>
      <c r="D34" s="45"/>
      <c r="E34" s="7"/>
      <c r="F34" s="9"/>
      <c r="G34" s="9"/>
      <c r="H34" s="6" t="n">
        <f aca="false">H33+D34-E34-G34-F34</f>
        <v>380</v>
      </c>
      <c r="I34" s="45"/>
      <c r="J34" s="7" t="n">
        <v>550</v>
      </c>
      <c r="K34" s="6"/>
      <c r="L34" s="6"/>
      <c r="M34" s="7"/>
      <c r="N34" s="6"/>
      <c r="O34" s="6"/>
      <c r="P34" s="6"/>
      <c r="Q34" s="6"/>
      <c r="R34" s="6"/>
      <c r="S34" s="6"/>
      <c r="T34" s="6" t="n">
        <f aca="false">T33+(I34+L34+M34+P34+Q34+R34)-(J34+K34+N34+O34+S34)</f>
        <v>45661.35</v>
      </c>
      <c r="U34" s="18"/>
      <c r="V34" s="40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0</v>
      </c>
    </row>
    <row r="35" customFormat="false" ht="15" hidden="false" customHeight="false" outlineLevel="0" collapsed="false">
      <c r="B35" s="43" t="s">
        <v>1544</v>
      </c>
      <c r="C35" s="43" t="s">
        <v>1488</v>
      </c>
      <c r="D35" s="45"/>
      <c r="E35" s="7"/>
      <c r="F35" s="9"/>
      <c r="G35" s="9"/>
      <c r="H35" s="6" t="n">
        <f aca="false">H34+D35-E35-G35-F35</f>
        <v>380</v>
      </c>
      <c r="I35" s="45"/>
      <c r="J35" s="7" t="n">
        <v>0</v>
      </c>
      <c r="K35" s="6"/>
      <c r="L35" s="6"/>
      <c r="M35" s="7"/>
      <c r="N35" s="6" t="n">
        <v>3367</v>
      </c>
      <c r="O35" s="6"/>
      <c r="P35" s="6"/>
      <c r="Q35" s="6"/>
      <c r="R35" s="6"/>
      <c r="S35" s="6"/>
      <c r="T35" s="6" t="n">
        <f aca="false">T34+(I35+L35+M35+P35+Q35+R35)-(J35+K35+N35+O35+S35)</f>
        <v>42294.35</v>
      </c>
      <c r="U35" s="18"/>
      <c r="V35" s="40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0</v>
      </c>
    </row>
    <row r="36" customFormat="false" ht="15" hidden="false" customHeight="false" outlineLevel="0" collapsed="false">
      <c r="B36" s="43" t="s">
        <v>1545</v>
      </c>
      <c r="C36" s="43" t="s">
        <v>1546</v>
      </c>
      <c r="D36" s="45"/>
      <c r="E36" s="7"/>
      <c r="F36" s="9"/>
      <c r="G36" s="9"/>
      <c r="H36" s="6" t="n">
        <f aca="false">H35+D36-E36-G36-F36</f>
        <v>380</v>
      </c>
      <c r="I36" s="45"/>
      <c r="J36" s="7" t="n">
        <v>10000</v>
      </c>
      <c r="K36" s="6"/>
      <c r="L36" s="6"/>
      <c r="M36" s="7"/>
      <c r="N36" s="6"/>
      <c r="O36" s="6"/>
      <c r="P36" s="6"/>
      <c r="Q36" s="6"/>
      <c r="R36" s="6"/>
      <c r="S36" s="6"/>
      <c r="T36" s="6" t="n">
        <f aca="false">T35+(I36+L36+M36+P36+Q36+R36)-(J36+K36+N36+O36+S36)</f>
        <v>32294.35</v>
      </c>
      <c r="U36" s="18"/>
      <c r="V36" s="40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0</v>
      </c>
    </row>
    <row r="37" customFormat="false" ht="15" hidden="false" customHeight="false" outlineLevel="0" collapsed="false">
      <c r="B37" s="43" t="s">
        <v>1547</v>
      </c>
      <c r="C37" s="43" t="s">
        <v>1548</v>
      </c>
      <c r="D37" s="45" t="n">
        <v>15600</v>
      </c>
      <c r="E37" s="47"/>
      <c r="F37" s="9"/>
      <c r="G37" s="9"/>
      <c r="H37" s="6" t="n">
        <f aca="false">H36+D37-E37-G37-F37</f>
        <v>15980</v>
      </c>
      <c r="I37" s="45"/>
      <c r="J37" s="7" t="n">
        <v>15600</v>
      </c>
      <c r="K37" s="6"/>
      <c r="L37" s="6"/>
      <c r="M37" s="7"/>
      <c r="N37" s="6"/>
      <c r="O37" s="6"/>
      <c r="P37" s="6"/>
      <c r="Q37" s="6"/>
      <c r="R37" s="6"/>
      <c r="S37" s="6"/>
      <c r="T37" s="6" t="n">
        <f aca="false">T36+(I37+L37+M37+P37+Q37+R37)-(J37+K37+N37+O37+S37)</f>
        <v>16694.35</v>
      </c>
      <c r="U37" s="18"/>
      <c r="V37" s="40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0</v>
      </c>
    </row>
    <row r="38" customFormat="false" ht="15" hidden="false" customHeight="false" outlineLevel="0" collapsed="false">
      <c r="B38" s="43" t="s">
        <v>1547</v>
      </c>
      <c r="C38" s="43" t="s">
        <v>1145</v>
      </c>
      <c r="D38" s="45"/>
      <c r="E38" s="48" t="n">
        <v>0</v>
      </c>
      <c r="F38" s="9"/>
      <c r="G38" s="9" t="n">
        <v>6500</v>
      </c>
      <c r="H38" s="6" t="n">
        <f aca="false">H37+D38-E38-G38-F38</f>
        <v>9480</v>
      </c>
      <c r="I38" s="45"/>
      <c r="J38" s="7"/>
      <c r="K38" s="6"/>
      <c r="L38" s="6"/>
      <c r="M38" s="7"/>
      <c r="N38" s="6"/>
      <c r="O38" s="6"/>
      <c r="P38" s="6"/>
      <c r="Q38" s="6"/>
      <c r="R38" s="6"/>
      <c r="S38" s="6"/>
      <c r="T38" s="6" t="n">
        <f aca="false">T37+(I38+L38+M38+P38+Q38+R38)-(J38+K38+N38+O38+S38)</f>
        <v>16694.35</v>
      </c>
      <c r="U38" s="18"/>
      <c r="V38" s="40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0</v>
      </c>
    </row>
    <row r="39" customFormat="false" ht="15" hidden="false" customHeight="false" outlineLevel="0" collapsed="false">
      <c r="B39" s="43" t="s">
        <v>1547</v>
      </c>
      <c r="C39" s="43" t="s">
        <v>1549</v>
      </c>
      <c r="D39" s="45"/>
      <c r="E39" s="48" t="n">
        <v>0</v>
      </c>
      <c r="F39" s="9" t="n">
        <v>35</v>
      </c>
      <c r="G39" s="9"/>
      <c r="H39" s="6" t="n">
        <f aca="false">H38+D39-E39-G39-F39</f>
        <v>9445</v>
      </c>
      <c r="I39" s="45"/>
      <c r="J39" s="7"/>
      <c r="K39" s="6"/>
      <c r="L39" s="6"/>
      <c r="M39" s="7"/>
      <c r="N39" s="6"/>
      <c r="O39" s="6"/>
      <c r="P39" s="6"/>
      <c r="Q39" s="6"/>
      <c r="R39" s="6"/>
      <c r="S39" s="6"/>
      <c r="T39" s="6" t="n">
        <f aca="false">T38+(I39+L39+M39+P39+Q39+R39)-(J39+K39+N39+O39+S39)</f>
        <v>16694.35</v>
      </c>
      <c r="U39" s="18"/>
      <c r="V39" s="40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0</v>
      </c>
    </row>
    <row r="40" customFormat="false" ht="15" hidden="false" customHeight="false" outlineLevel="0" collapsed="false">
      <c r="B40" s="43" t="s">
        <v>1547</v>
      </c>
      <c r="C40" s="43" t="s">
        <v>62</v>
      </c>
      <c r="D40" s="45"/>
      <c r="E40" s="48" t="n">
        <v>0</v>
      </c>
      <c r="F40" s="9"/>
      <c r="G40" s="9" t="n">
        <v>8500</v>
      </c>
      <c r="H40" s="6" t="n">
        <f aca="false">H39+D40-E40-G40-F40</f>
        <v>945</v>
      </c>
      <c r="I40" s="45"/>
      <c r="J40" s="7"/>
      <c r="K40" s="6"/>
      <c r="L40" s="6"/>
      <c r="M40" s="7"/>
      <c r="N40" s="6"/>
      <c r="O40" s="6"/>
      <c r="P40" s="6"/>
      <c r="Q40" s="6"/>
      <c r="R40" s="6"/>
      <c r="S40" s="6"/>
      <c r="T40" s="6" t="n">
        <f aca="false">T39+(I40+L40+M40+P40+Q40+R40)-(J40+K40+N40+O40+S40)</f>
        <v>16694.35</v>
      </c>
      <c r="U40" s="18"/>
      <c r="V40" s="40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0</v>
      </c>
    </row>
    <row r="41" customFormat="false" ht="15" hidden="false" customHeight="false" outlineLevel="0" collapsed="false">
      <c r="B41" s="43" t="s">
        <v>1547</v>
      </c>
      <c r="C41" s="43" t="s">
        <v>1549</v>
      </c>
      <c r="D41" s="45"/>
      <c r="E41" s="48" t="n">
        <v>0</v>
      </c>
      <c r="F41" s="9" t="n">
        <v>35</v>
      </c>
      <c r="G41" s="9"/>
      <c r="H41" s="6" t="n">
        <f aca="false">H40+D41-E41-G41-F41</f>
        <v>910</v>
      </c>
      <c r="I41" s="45"/>
      <c r="J41" s="7"/>
      <c r="K41" s="6"/>
      <c r="L41" s="6"/>
      <c r="M41" s="7"/>
      <c r="N41" s="6"/>
      <c r="O41" s="6"/>
      <c r="P41" s="6"/>
      <c r="Q41" s="6"/>
      <c r="R41" s="6"/>
      <c r="S41" s="6"/>
      <c r="T41" s="6" t="n">
        <f aca="false">T40+(I41+L41+M41+P41+Q41+R41)-(J41+K41+N41+O41+S41)</f>
        <v>16694.35</v>
      </c>
      <c r="U41" s="18"/>
      <c r="V41" s="40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0</v>
      </c>
    </row>
    <row r="42" customFormat="false" ht="15" hidden="false" customHeight="false" outlineLevel="0" collapsed="false">
      <c r="B42" s="43" t="s">
        <v>1547</v>
      </c>
      <c r="C42" s="43" t="s">
        <v>1550</v>
      </c>
      <c r="D42" s="45"/>
      <c r="E42" s="48" t="n">
        <v>0</v>
      </c>
      <c r="F42" s="9"/>
      <c r="G42" s="9" t="n">
        <v>500</v>
      </c>
      <c r="H42" s="6" t="n">
        <f aca="false">H41+D42-E42-G42-F42</f>
        <v>410</v>
      </c>
      <c r="I42" s="45"/>
      <c r="J42" s="7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16694.35</v>
      </c>
      <c r="U42" s="18"/>
      <c r="V42" s="40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0</v>
      </c>
    </row>
    <row r="43" customFormat="false" ht="15" hidden="false" customHeight="false" outlineLevel="0" collapsed="false">
      <c r="B43" s="43" t="s">
        <v>1547</v>
      </c>
      <c r="C43" s="43" t="s">
        <v>1549</v>
      </c>
      <c r="D43" s="45"/>
      <c r="E43" s="48" t="n">
        <v>0</v>
      </c>
      <c r="F43" s="9" t="n">
        <v>15</v>
      </c>
      <c r="G43" s="9"/>
      <c r="H43" s="6" t="n">
        <f aca="false">H42+D43-E43-G43-F43</f>
        <v>395</v>
      </c>
      <c r="I43" s="45"/>
      <c r="J43" s="7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16694.35</v>
      </c>
      <c r="U43" s="18"/>
      <c r="V43" s="40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0</v>
      </c>
    </row>
    <row r="44" customFormat="false" ht="15" hidden="false" customHeight="false" outlineLevel="0" collapsed="false">
      <c r="B44" s="43" t="s">
        <v>1547</v>
      </c>
      <c r="C44" s="43" t="s">
        <v>1551</v>
      </c>
      <c r="D44" s="45"/>
      <c r="E44" s="48" t="n">
        <v>0</v>
      </c>
      <c r="F44" s="9" t="n">
        <v>75</v>
      </c>
      <c r="G44" s="9"/>
      <c r="H44" s="6" t="n">
        <f aca="false">H43+D44-E44-G44-F44</f>
        <v>320</v>
      </c>
      <c r="I44" s="45"/>
      <c r="J44" s="7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16694.35</v>
      </c>
      <c r="U44" s="18"/>
      <c r="V44" s="40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0</v>
      </c>
    </row>
    <row r="45" customFormat="false" ht="15" hidden="false" customHeight="false" outlineLevel="0" collapsed="false">
      <c r="B45" s="43" t="s">
        <v>1547</v>
      </c>
      <c r="C45" s="43" t="s">
        <v>1552</v>
      </c>
      <c r="D45" s="45"/>
      <c r="E45" s="7"/>
      <c r="F45" s="9"/>
      <c r="G45" s="9"/>
      <c r="H45" s="6" t="n">
        <f aca="false">H44+D45-E45-G45-F45</f>
        <v>320</v>
      </c>
      <c r="I45" s="45" t="n">
        <v>0</v>
      </c>
      <c r="J45" s="7"/>
      <c r="K45" s="6"/>
      <c r="L45" s="6"/>
      <c r="M45" s="6"/>
      <c r="N45" s="6"/>
      <c r="O45" s="6"/>
      <c r="P45" s="6"/>
      <c r="Q45" s="6"/>
      <c r="R45" s="45" t="n">
        <v>50479</v>
      </c>
      <c r="S45" s="6"/>
      <c r="T45" s="6" t="n">
        <f aca="false">T44+(I45+L45+M45+P45+Q45+R45)-(J45+K45+N45+O45+S45)</f>
        <v>67173.35</v>
      </c>
      <c r="U45" s="18"/>
      <c r="V45" s="40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0</v>
      </c>
    </row>
    <row r="46" customFormat="false" ht="15" hidden="false" customHeight="false" outlineLevel="0" collapsed="false">
      <c r="B46" s="43" t="s">
        <v>1547</v>
      </c>
      <c r="C46" s="43" t="s">
        <v>1553</v>
      </c>
      <c r="D46" s="45"/>
      <c r="E46" s="7"/>
      <c r="F46" s="9"/>
      <c r="G46" s="9"/>
      <c r="H46" s="6" t="n">
        <f aca="false">H45+D46-E46-G46-F46</f>
        <v>320</v>
      </c>
      <c r="I46" s="45" t="n">
        <v>0</v>
      </c>
      <c r="J46" s="7"/>
      <c r="K46" s="6"/>
      <c r="L46" s="6"/>
      <c r="M46" s="6"/>
      <c r="N46" s="6"/>
      <c r="O46" s="6"/>
      <c r="P46" s="6"/>
      <c r="Q46" s="6"/>
      <c r="R46" s="45" t="n">
        <v>20189</v>
      </c>
      <c r="S46" s="6"/>
      <c r="T46" s="6" t="n">
        <f aca="false">T45+(I46+L46+M46+P46+Q46+R46)-(J46+K46+N46+O46+S46)</f>
        <v>87362.35</v>
      </c>
      <c r="U46" s="18"/>
      <c r="V46" s="40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0</v>
      </c>
    </row>
    <row r="47" customFormat="false" ht="15" hidden="false" customHeight="false" outlineLevel="0" collapsed="false">
      <c r="B47" s="43" t="s">
        <v>1547</v>
      </c>
      <c r="C47" s="43" t="s">
        <v>1554</v>
      </c>
      <c r="D47" s="45"/>
      <c r="E47" s="7"/>
      <c r="F47" s="9"/>
      <c r="G47" s="9"/>
      <c r="H47" s="6" t="n">
        <f aca="false">H46+D47-E47-G47-F47</f>
        <v>320</v>
      </c>
      <c r="I47" s="45" t="n">
        <v>0</v>
      </c>
      <c r="J47" s="7"/>
      <c r="K47" s="6"/>
      <c r="L47" s="6"/>
      <c r="M47" s="6"/>
      <c r="N47" s="6"/>
      <c r="O47" s="6"/>
      <c r="P47" s="6"/>
      <c r="Q47" s="6"/>
      <c r="R47" s="45" t="n">
        <v>149308</v>
      </c>
      <c r="S47" s="6"/>
      <c r="T47" s="6" t="n">
        <f aca="false">T46+(I47+L47+M47+P47+Q47+R47)-(J47+K47+N47+O47+S47)</f>
        <v>236670.35</v>
      </c>
      <c r="U47" s="18"/>
      <c r="V47" s="40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0</v>
      </c>
    </row>
    <row r="48" customFormat="false" ht="15" hidden="false" customHeight="false" outlineLevel="0" collapsed="false">
      <c r="B48" s="43" t="s">
        <v>1547</v>
      </c>
      <c r="C48" s="43" t="s">
        <v>1555</v>
      </c>
      <c r="D48" s="45"/>
      <c r="E48" s="7"/>
      <c r="F48" s="9"/>
      <c r="G48" s="9"/>
      <c r="H48" s="6" t="n">
        <f aca="false">H47+D48-E48-G48-F48</f>
        <v>320</v>
      </c>
      <c r="I48" s="45" t="n">
        <v>0</v>
      </c>
      <c r="J48" s="7"/>
      <c r="K48" s="6"/>
      <c r="L48" s="6"/>
      <c r="M48" s="6"/>
      <c r="N48" s="6"/>
      <c r="O48" s="6"/>
      <c r="P48" s="6"/>
      <c r="Q48" s="6"/>
      <c r="R48" s="45" t="n">
        <v>99673</v>
      </c>
      <c r="S48" s="6"/>
      <c r="T48" s="6" t="n">
        <f aca="false">T47+(I48+L48+M48+P48+Q48+R48)-(J48+K48+N48+O48+S48)</f>
        <v>336343.35</v>
      </c>
      <c r="U48" s="18"/>
      <c r="V48" s="40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0</v>
      </c>
    </row>
    <row r="49" customFormat="false" ht="15" hidden="false" customHeight="false" outlineLevel="0" collapsed="false">
      <c r="B49" s="43" t="s">
        <v>1547</v>
      </c>
      <c r="C49" s="43" t="s">
        <v>1556</v>
      </c>
      <c r="D49" s="45"/>
      <c r="E49" s="7"/>
      <c r="F49" s="9"/>
      <c r="G49" s="9"/>
      <c r="H49" s="6" t="n">
        <f aca="false">H48+D49-E49-G49-F49</f>
        <v>320</v>
      </c>
      <c r="I49" s="45" t="n">
        <v>0</v>
      </c>
      <c r="J49" s="7"/>
      <c r="K49" s="6"/>
      <c r="L49" s="6"/>
      <c r="M49" s="6"/>
      <c r="N49" s="6"/>
      <c r="O49" s="6"/>
      <c r="P49" s="6"/>
      <c r="Q49" s="6"/>
      <c r="R49" s="45" t="n">
        <v>30249</v>
      </c>
      <c r="S49" s="6"/>
      <c r="T49" s="6" t="n">
        <f aca="false">T48+(I49+L49+M49+P49+Q49+R49)-(J49+K49+N49+O49+S49)</f>
        <v>366592.35</v>
      </c>
      <c r="U49" s="18"/>
      <c r="V49" s="40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0</v>
      </c>
    </row>
    <row r="50" customFormat="false" ht="15" hidden="false" customHeight="false" outlineLevel="0" collapsed="false">
      <c r="B50" s="43" t="s">
        <v>1547</v>
      </c>
      <c r="C50" s="43" t="s">
        <v>1557</v>
      </c>
      <c r="D50" s="45"/>
      <c r="E50" s="7"/>
      <c r="F50" s="9"/>
      <c r="G50" s="9"/>
      <c r="H50" s="6" t="n">
        <f aca="false">H49+D50-E50-G50-F50</f>
        <v>320</v>
      </c>
      <c r="I50" s="45" t="n">
        <v>0</v>
      </c>
      <c r="J50" s="7"/>
      <c r="K50" s="6"/>
      <c r="L50" s="6"/>
      <c r="M50" s="6"/>
      <c r="N50" s="6"/>
      <c r="O50" s="6"/>
      <c r="P50" s="6"/>
      <c r="Q50" s="6"/>
      <c r="R50" s="45" t="n">
        <v>49930</v>
      </c>
      <c r="S50" s="6"/>
      <c r="T50" s="6" t="n">
        <f aca="false">T49+(I50+L50+M50+P50+Q50+R50)-(J50+K50+N50+O50+S50)</f>
        <v>416522.35</v>
      </c>
      <c r="U50" s="18"/>
      <c r="V50" s="40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0</v>
      </c>
    </row>
    <row r="51" customFormat="false" ht="15" hidden="false" customHeight="false" outlineLevel="0" collapsed="false">
      <c r="B51" s="43" t="s">
        <v>1547</v>
      </c>
      <c r="C51" s="43" t="s">
        <v>1558</v>
      </c>
      <c r="D51" s="45"/>
      <c r="E51" s="7"/>
      <c r="F51" s="9"/>
      <c r="G51" s="9"/>
      <c r="H51" s="6" t="n">
        <f aca="false">H50+D51-E51-G51-F51</f>
        <v>320</v>
      </c>
      <c r="I51" s="45"/>
      <c r="J51" s="7" t="n">
        <v>0</v>
      </c>
      <c r="K51" s="6"/>
      <c r="L51" s="6"/>
      <c r="M51" s="7"/>
      <c r="N51" s="6"/>
      <c r="O51" s="6"/>
      <c r="P51" s="6"/>
      <c r="Q51" s="6"/>
      <c r="R51" s="6"/>
      <c r="S51" s="6" t="n">
        <v>400000</v>
      </c>
      <c r="T51" s="6" t="n">
        <f aca="false">T50+(I51+L51+M51+P51+Q51+R51)-(J51+K51+N51+O51+S51)</f>
        <v>16522.35</v>
      </c>
      <c r="U51" s="18"/>
      <c r="V51" s="40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0</v>
      </c>
    </row>
    <row r="52" customFormat="false" ht="15" hidden="false" customHeight="false" outlineLevel="0" collapsed="false">
      <c r="B52" s="43" t="s">
        <v>1559</v>
      </c>
      <c r="C52" s="43" t="s">
        <v>1316</v>
      </c>
      <c r="D52" s="45"/>
      <c r="E52" s="7"/>
      <c r="F52" s="9"/>
      <c r="G52" s="9"/>
      <c r="H52" s="6" t="n">
        <f aca="false">H51+D52-E52-G52-F52</f>
        <v>320</v>
      </c>
      <c r="I52" s="45" t="n">
        <v>2200</v>
      </c>
      <c r="J52" s="7" t="n">
        <v>0</v>
      </c>
      <c r="K52" s="6"/>
      <c r="L52" s="6"/>
      <c r="M52" s="7"/>
      <c r="N52" s="6"/>
      <c r="O52" s="6"/>
      <c r="P52" s="6"/>
      <c r="Q52" s="6"/>
      <c r="R52" s="6"/>
      <c r="S52" s="6"/>
      <c r="T52" s="6" t="n">
        <f aca="false">T51+(I52+L52+M52+P52+Q52+R52)-(J52+K52+N52+O52+S52)</f>
        <v>18722.35</v>
      </c>
      <c r="U52" s="18"/>
      <c r="V52" s="40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0</v>
      </c>
    </row>
    <row r="53" customFormat="false" ht="15" hidden="false" customHeight="false" outlineLevel="0" collapsed="false">
      <c r="B53" s="43" t="s">
        <v>1559</v>
      </c>
      <c r="C53" s="43" t="s">
        <v>1447</v>
      </c>
      <c r="D53" s="45"/>
      <c r="E53" s="7"/>
      <c r="F53" s="9"/>
      <c r="G53" s="9"/>
      <c r="H53" s="6" t="n">
        <f aca="false">H52+D53-E53-G53-F53</f>
        <v>320</v>
      </c>
      <c r="I53" s="45" t="n">
        <v>2200</v>
      </c>
      <c r="J53" s="7"/>
      <c r="K53" s="6"/>
      <c r="L53" s="6"/>
      <c r="M53" s="7"/>
      <c r="N53" s="6"/>
      <c r="O53" s="6"/>
      <c r="P53" s="6"/>
      <c r="Q53" s="6"/>
      <c r="R53" s="6"/>
      <c r="S53" s="6"/>
      <c r="T53" s="6" t="n">
        <f aca="false">T52+(I53+L53+M53+P53+Q53+R53)-(J53+K53+N53+O53+S53)</f>
        <v>20922.35</v>
      </c>
      <c r="U53" s="18"/>
      <c r="V53" s="40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0</v>
      </c>
    </row>
    <row r="54" customFormat="false" ht="15" hidden="false" customHeight="false" outlineLevel="0" collapsed="false">
      <c r="B54" s="43" t="s">
        <v>1559</v>
      </c>
      <c r="C54" s="43" t="s">
        <v>1045</v>
      </c>
      <c r="D54" s="45"/>
      <c r="E54" s="7"/>
      <c r="F54" s="9"/>
      <c r="G54" s="9"/>
      <c r="H54" s="6" t="n">
        <f aca="false">H53+D54-E54-G54-F54</f>
        <v>320</v>
      </c>
      <c r="I54" s="45" t="n">
        <v>5000</v>
      </c>
      <c r="J54" s="7"/>
      <c r="K54" s="6"/>
      <c r="L54" s="6"/>
      <c r="M54" s="7"/>
      <c r="N54" s="6"/>
      <c r="O54" s="6"/>
      <c r="P54" s="6"/>
      <c r="Q54" s="6"/>
      <c r="R54" s="6"/>
      <c r="S54" s="6"/>
      <c r="T54" s="6" t="n">
        <f aca="false">T53+(I54+L54+M54+P54+Q54+R54)-(J54+K54+N54+O54+S54)</f>
        <v>25922.35</v>
      </c>
      <c r="U54" s="18"/>
      <c r="V54" s="40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0</v>
      </c>
    </row>
    <row r="55" customFormat="false" ht="15" hidden="false" customHeight="false" outlineLevel="0" collapsed="false">
      <c r="B55" s="43" t="s">
        <v>1559</v>
      </c>
      <c r="C55" s="43" t="s">
        <v>449</v>
      </c>
      <c r="D55" s="45"/>
      <c r="E55" s="7"/>
      <c r="F55" s="9"/>
      <c r="G55" s="9"/>
      <c r="H55" s="6" t="n">
        <f aca="false">H54+D55-E55-G55-F55</f>
        <v>320</v>
      </c>
      <c r="I55" s="45" t="n">
        <v>5000</v>
      </c>
      <c r="J55" s="7"/>
      <c r="K55" s="6"/>
      <c r="L55" s="6"/>
      <c r="M55" s="7"/>
      <c r="N55" s="6"/>
      <c r="O55" s="6"/>
      <c r="P55" s="6"/>
      <c r="Q55" s="6"/>
      <c r="R55" s="6"/>
      <c r="S55" s="6"/>
      <c r="T55" s="6" t="n">
        <f aca="false">T54+(I55+L55+M55+P55+Q55+R55)-(J55+K55+N55+O55+S55)</f>
        <v>30922.35</v>
      </c>
      <c r="U55" s="18"/>
      <c r="V55" s="40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0</v>
      </c>
    </row>
    <row r="56" customFormat="false" ht="15" hidden="false" customHeight="false" outlineLevel="0" collapsed="false">
      <c r="B56" s="43" t="s">
        <v>1559</v>
      </c>
      <c r="C56" s="43" t="s">
        <v>1492</v>
      </c>
      <c r="D56" s="45"/>
      <c r="E56" s="7"/>
      <c r="F56" s="9"/>
      <c r="G56" s="9"/>
      <c r="H56" s="6" t="n">
        <f aca="false">H55+D56-E56-G56-F56</f>
        <v>320</v>
      </c>
      <c r="I56" s="45" t="n">
        <v>1000</v>
      </c>
      <c r="J56" s="7"/>
      <c r="K56" s="6"/>
      <c r="L56" s="6"/>
      <c r="M56" s="7"/>
      <c r="N56" s="6"/>
      <c r="O56" s="6"/>
      <c r="P56" s="6"/>
      <c r="Q56" s="6"/>
      <c r="R56" s="6"/>
      <c r="S56" s="6"/>
      <c r="T56" s="6" t="n">
        <f aca="false">T55+(I56+L56+M56+P56+Q56+R56)-(J56+K56+N56+O56+S56)</f>
        <v>31922.35</v>
      </c>
      <c r="U56" s="18"/>
      <c r="V56" s="40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0</v>
      </c>
    </row>
    <row r="57" customFormat="false" ht="15" hidden="false" customHeight="false" outlineLevel="0" collapsed="false">
      <c r="B57" s="43" t="s">
        <v>1559</v>
      </c>
      <c r="C57" s="43" t="s">
        <v>1494</v>
      </c>
      <c r="D57" s="45"/>
      <c r="E57" s="7"/>
      <c r="F57" s="9"/>
      <c r="G57" s="9"/>
      <c r="H57" s="6" t="n">
        <f aca="false">H56+D57-E57-G57-F57</f>
        <v>320</v>
      </c>
      <c r="I57" s="45" t="n">
        <v>1500</v>
      </c>
      <c r="J57" s="7"/>
      <c r="K57" s="6"/>
      <c r="L57" s="6"/>
      <c r="M57" s="7"/>
      <c r="N57" s="6"/>
      <c r="O57" s="6"/>
      <c r="P57" s="6"/>
      <c r="Q57" s="6"/>
      <c r="R57" s="6"/>
      <c r="S57" s="6"/>
      <c r="T57" s="6" t="n">
        <f aca="false">T56+(I57+L57+M57+P57+Q57+R57)-(J57+K57+N57+O57+S57)</f>
        <v>33422.35</v>
      </c>
      <c r="U57" s="18"/>
      <c r="V57" s="40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0</v>
      </c>
    </row>
    <row r="58" customFormat="false" ht="15" hidden="false" customHeight="false" outlineLevel="0" collapsed="false">
      <c r="B58" s="43" t="s">
        <v>1559</v>
      </c>
      <c r="C58" s="43" t="s">
        <v>1493</v>
      </c>
      <c r="D58" s="45"/>
      <c r="E58" s="7"/>
      <c r="F58" s="9"/>
      <c r="G58" s="9"/>
      <c r="H58" s="6" t="n">
        <f aca="false">H57+D58-E58-G58-F58</f>
        <v>320</v>
      </c>
      <c r="I58" s="45" t="n">
        <v>1500</v>
      </c>
      <c r="J58" s="7"/>
      <c r="K58" s="6"/>
      <c r="L58" s="6"/>
      <c r="M58" s="7"/>
      <c r="N58" s="6"/>
      <c r="O58" s="6"/>
      <c r="P58" s="6"/>
      <c r="Q58" s="6"/>
      <c r="R58" s="6"/>
      <c r="S58" s="6"/>
      <c r="T58" s="6" t="n">
        <f aca="false">T57+(I58+L58+M58+P58+Q58+R58)-(J58+K58+N58+O58+S58)</f>
        <v>34922.35</v>
      </c>
      <c r="U58" s="18"/>
      <c r="V58" s="40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0</v>
      </c>
    </row>
    <row r="59" customFormat="false" ht="15" hidden="false" customHeight="false" outlineLevel="0" collapsed="false">
      <c r="B59" s="43" t="s">
        <v>1560</v>
      </c>
      <c r="C59" s="43" t="s">
        <v>1478</v>
      </c>
      <c r="D59" s="45"/>
      <c r="E59" s="7"/>
      <c r="F59" s="9"/>
      <c r="G59" s="9"/>
      <c r="H59" s="6" t="n">
        <f aca="false">H58+D59-E59-G59-F59</f>
        <v>320</v>
      </c>
      <c r="I59" s="45" t="n">
        <v>0</v>
      </c>
      <c r="J59" s="7"/>
      <c r="K59" s="6"/>
      <c r="L59" s="6"/>
      <c r="M59" s="6" t="n">
        <v>1362</v>
      </c>
      <c r="N59" s="6"/>
      <c r="O59" s="6"/>
      <c r="P59" s="6"/>
      <c r="Q59" s="6"/>
      <c r="R59" s="6"/>
      <c r="S59" s="6"/>
      <c r="T59" s="6" t="n">
        <f aca="false">T58+(I59+L59+M59+P59+Q59+R59)-(J59+K59+N59+O59+S59)</f>
        <v>36284.35</v>
      </c>
      <c r="U59" s="18"/>
      <c r="V59" s="40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0</v>
      </c>
    </row>
    <row r="60" customFormat="false" ht="15" hidden="false" customHeight="false" outlineLevel="0" collapsed="false">
      <c r="B60" s="43" t="s">
        <v>1561</v>
      </c>
      <c r="C60" s="43" t="s">
        <v>1460</v>
      </c>
      <c r="D60" s="45"/>
      <c r="E60" s="7"/>
      <c r="F60" s="9"/>
      <c r="G60" s="9"/>
      <c r="H60" s="6" t="n">
        <f aca="false">H59+D60-E60-G60-F60</f>
        <v>320</v>
      </c>
      <c r="I60" s="45" t="n">
        <v>0</v>
      </c>
      <c r="J60" s="7" t="n">
        <v>1730</v>
      </c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34554.35</v>
      </c>
      <c r="U60" s="18"/>
      <c r="V60" s="40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0</v>
      </c>
    </row>
    <row r="61" customFormat="false" ht="15" hidden="false" customHeight="false" outlineLevel="0" collapsed="false">
      <c r="B61" s="43" t="s">
        <v>1562</v>
      </c>
      <c r="C61" s="43" t="s">
        <v>1478</v>
      </c>
      <c r="D61" s="45"/>
      <c r="E61" s="7"/>
      <c r="F61" s="9"/>
      <c r="G61" s="9"/>
      <c r="H61" s="6" t="n">
        <f aca="false">H60+D61-E61-G61-F61</f>
        <v>320</v>
      </c>
      <c r="I61" s="45" t="n">
        <v>0</v>
      </c>
      <c r="J61" s="7"/>
      <c r="K61" s="6"/>
      <c r="L61" s="6"/>
      <c r="M61" s="6" t="n">
        <v>656</v>
      </c>
      <c r="N61" s="6"/>
      <c r="O61" s="6"/>
      <c r="P61" s="6"/>
      <c r="Q61" s="6"/>
      <c r="R61" s="6"/>
      <c r="S61" s="6"/>
      <c r="T61" s="6" t="n">
        <f aca="false">T60+(I61+L61+M61+P61+Q61+R61)-(J61+K61+N61+O61+S61)</f>
        <v>35210.35</v>
      </c>
      <c r="U61" s="18"/>
      <c r="V61" s="40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0</v>
      </c>
    </row>
    <row r="62" customFormat="false" ht="15" hidden="false" customHeight="false" outlineLevel="0" collapsed="false">
      <c r="B62" s="43" t="s">
        <v>1563</v>
      </c>
      <c r="C62" s="43" t="s">
        <v>449</v>
      </c>
      <c r="D62" s="45"/>
      <c r="E62" s="7"/>
      <c r="F62" s="9"/>
      <c r="G62" s="9"/>
      <c r="H62" s="6" t="n">
        <f aca="false">H61+D62-E62-G62-F62</f>
        <v>320</v>
      </c>
      <c r="I62" s="45" t="n">
        <v>19000</v>
      </c>
      <c r="J62" s="7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54210.35</v>
      </c>
      <c r="U62" s="18"/>
      <c r="V62" s="40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0</v>
      </c>
    </row>
    <row r="63" customFormat="false" ht="15" hidden="false" customHeight="false" outlineLevel="0" collapsed="false">
      <c r="B63" s="43" t="s">
        <v>1564</v>
      </c>
      <c r="C63" s="43" t="s">
        <v>1558</v>
      </c>
      <c r="D63" s="45"/>
      <c r="E63" s="7"/>
      <c r="F63" s="9"/>
      <c r="G63" s="9"/>
      <c r="H63" s="6" t="n">
        <f aca="false">H62+D63-E63-G63-F63</f>
        <v>320</v>
      </c>
      <c r="I63" s="45"/>
      <c r="J63" s="7" t="n">
        <v>0</v>
      </c>
      <c r="K63" s="6"/>
      <c r="L63" s="6"/>
      <c r="M63" s="6"/>
      <c r="N63" s="6"/>
      <c r="O63" s="6"/>
      <c r="P63" s="6"/>
      <c r="Q63" s="6"/>
      <c r="R63" s="6"/>
      <c r="S63" s="6" t="n">
        <v>50000</v>
      </c>
      <c r="T63" s="6" t="n">
        <f aca="false">T62+(I63+L63+M63+P63+Q63+R63)-(J63+K63+N63+O63+S63)</f>
        <v>4210.34999999998</v>
      </c>
      <c r="U63" s="18"/>
      <c r="V63" s="40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0</v>
      </c>
    </row>
    <row r="64" customFormat="false" ht="15" hidden="false" customHeight="false" outlineLevel="0" collapsed="false">
      <c r="B64" s="43" t="s">
        <v>1565</v>
      </c>
      <c r="C64" s="43" t="s">
        <v>1443</v>
      </c>
      <c r="D64" s="45"/>
      <c r="E64" s="7"/>
      <c r="F64" s="9"/>
      <c r="G64" s="9"/>
      <c r="H64" s="6" t="n">
        <f aca="false">H63+D64-E64-G64-F64</f>
        <v>320</v>
      </c>
      <c r="I64" s="45" t="n">
        <v>0</v>
      </c>
      <c r="J64" s="7"/>
      <c r="K64" s="6"/>
      <c r="L64" s="6"/>
      <c r="M64" s="7" t="n">
        <v>2484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6694.34999999998</v>
      </c>
      <c r="U64" s="18"/>
      <c r="V64" s="40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0</v>
      </c>
    </row>
    <row r="65" customFormat="false" ht="15" hidden="false" customHeight="false" outlineLevel="0" collapsed="false">
      <c r="B65" s="43" t="s">
        <v>1566</v>
      </c>
      <c r="C65" s="43" t="s">
        <v>1120</v>
      </c>
      <c r="D65" s="45"/>
      <c r="E65" s="7"/>
      <c r="F65" s="9"/>
      <c r="G65" s="9"/>
      <c r="H65" s="6" t="n">
        <f aca="false">H64+D65-E65-G65-F65</f>
        <v>320</v>
      </c>
      <c r="I65" s="45"/>
      <c r="J65" s="7" t="n">
        <v>1000</v>
      </c>
      <c r="K65" s="6"/>
      <c r="L65" s="6"/>
      <c r="M65" s="7"/>
      <c r="N65" s="6"/>
      <c r="O65" s="6"/>
      <c r="P65" s="6"/>
      <c r="Q65" s="6"/>
      <c r="R65" s="6"/>
      <c r="S65" s="6"/>
      <c r="T65" s="6" t="n">
        <f aca="false">T64+(I65+L65+M65+P65+Q65+R65)-(J65+K65+N65+O65+S65)</f>
        <v>5694.34999999998</v>
      </c>
      <c r="U65" s="18"/>
      <c r="V65" s="40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0</v>
      </c>
    </row>
    <row r="66" customFormat="false" ht="15" hidden="false" customHeight="false" outlineLevel="0" collapsed="false">
      <c r="B66" s="43" t="s">
        <v>1566</v>
      </c>
      <c r="C66" s="43" t="s">
        <v>1147</v>
      </c>
      <c r="D66" s="45"/>
      <c r="E66" s="7"/>
      <c r="F66" s="9"/>
      <c r="G66" s="9"/>
      <c r="H66" s="6" t="n">
        <f aca="false">H65+D66-E66-G66-F66</f>
        <v>320</v>
      </c>
      <c r="I66" s="45"/>
      <c r="J66" s="7" t="n">
        <v>3100</v>
      </c>
      <c r="K66" s="6"/>
      <c r="L66" s="6"/>
      <c r="M66" s="7"/>
      <c r="N66" s="6"/>
      <c r="O66" s="6"/>
      <c r="P66" s="6"/>
      <c r="Q66" s="6"/>
      <c r="R66" s="6"/>
      <c r="S66" s="6"/>
      <c r="T66" s="6" t="n">
        <f aca="false">T65+(I66+L66+M66+P66+Q66+R66)-(J66+K66+N66+O66+S66)</f>
        <v>2594.34999999998</v>
      </c>
      <c r="U66" s="18"/>
      <c r="V66" s="40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0</v>
      </c>
    </row>
    <row r="67" customFormat="false" ht="15" hidden="false" customHeight="false" outlineLevel="0" collapsed="false">
      <c r="B67" s="43" t="s">
        <v>1567</v>
      </c>
      <c r="C67" s="43" t="s">
        <v>1443</v>
      </c>
      <c r="D67" s="45"/>
      <c r="E67" s="7"/>
      <c r="F67" s="9"/>
      <c r="G67" s="9"/>
      <c r="H67" s="6" t="n">
        <f aca="false">H66+D67-E67-G67-F67</f>
        <v>320</v>
      </c>
      <c r="I67" s="45" t="n">
        <v>0</v>
      </c>
      <c r="J67" s="7"/>
      <c r="K67" s="6"/>
      <c r="L67" s="6"/>
      <c r="M67" s="7" t="n">
        <v>2484</v>
      </c>
      <c r="N67" s="6"/>
      <c r="O67" s="6"/>
      <c r="P67" s="6"/>
      <c r="Q67" s="6"/>
      <c r="R67" s="6"/>
      <c r="S67" s="6"/>
      <c r="T67" s="6" t="n">
        <f aca="false">T66+(I67+L67+M67+P67+Q67+R67)-(J67+K67+N67+O67+S67)</f>
        <v>5078.34999999998</v>
      </c>
      <c r="U67" s="18"/>
      <c r="V67" s="40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0</v>
      </c>
    </row>
    <row r="68" customFormat="false" ht="15" hidden="false" customHeight="false" outlineLevel="0" collapsed="false">
      <c r="B68" s="43" t="s">
        <v>1568</v>
      </c>
      <c r="C68" s="43" t="s">
        <v>1443</v>
      </c>
      <c r="D68" s="45"/>
      <c r="E68" s="7"/>
      <c r="F68" s="9"/>
      <c r="G68" s="9"/>
      <c r="H68" s="6" t="n">
        <f aca="false">H67+D68-E68-G68-F68</f>
        <v>320</v>
      </c>
      <c r="I68" s="45" t="n">
        <v>0</v>
      </c>
      <c r="J68" s="7"/>
      <c r="K68" s="6"/>
      <c r="L68" s="6"/>
      <c r="M68" s="7" t="n">
        <v>2484</v>
      </c>
      <c r="N68" s="6"/>
      <c r="O68" s="6"/>
      <c r="P68" s="6"/>
      <c r="Q68" s="6"/>
      <c r="R68" s="6"/>
      <c r="S68" s="6"/>
      <c r="T68" s="6" t="n">
        <f aca="false">T67+(I68+L68+M68+P68+Q68+R68)-(J68+K68+N68+O68+S68)</f>
        <v>7562.34999999998</v>
      </c>
      <c r="U68" s="18"/>
      <c r="V68" s="40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0</v>
      </c>
    </row>
    <row r="69" customFormat="false" ht="15" hidden="false" customHeight="false" outlineLevel="0" collapsed="false">
      <c r="B69" s="43" t="s">
        <v>1569</v>
      </c>
      <c r="C69" s="43" t="s">
        <v>449</v>
      </c>
      <c r="D69" s="45"/>
      <c r="E69" s="7"/>
      <c r="F69" s="9"/>
      <c r="G69" s="9"/>
      <c r="H69" s="6" t="n">
        <f aca="false">H68+D69-E69-G69-F69</f>
        <v>320</v>
      </c>
      <c r="I69" s="45" t="n">
        <v>50000</v>
      </c>
      <c r="J69" s="7"/>
      <c r="K69" s="6"/>
      <c r="L69" s="6"/>
      <c r="M69" s="7"/>
      <c r="N69" s="6"/>
      <c r="O69" s="6"/>
      <c r="P69" s="6"/>
      <c r="Q69" s="6"/>
      <c r="R69" s="6"/>
      <c r="S69" s="6"/>
      <c r="T69" s="6" t="n">
        <f aca="false">T68+(I69+L69+M69+P69+Q69+R69)-(J69+K69+N69+O69+S69)</f>
        <v>57562.35</v>
      </c>
      <c r="U69" s="18"/>
      <c r="V69" s="40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0</v>
      </c>
    </row>
    <row r="70" customFormat="false" ht="15" hidden="false" customHeight="false" outlineLevel="0" collapsed="false">
      <c r="B70" s="43" t="s">
        <v>1570</v>
      </c>
      <c r="C70" s="43" t="s">
        <v>174</v>
      </c>
      <c r="D70" s="45"/>
      <c r="E70" s="7"/>
      <c r="F70" s="9"/>
      <c r="G70" s="9"/>
      <c r="H70" s="6" t="n">
        <f aca="false">H69+D70-E70-G70-F70</f>
        <v>320</v>
      </c>
      <c r="I70" s="45" t="n">
        <v>20000</v>
      </c>
      <c r="J70" s="7"/>
      <c r="K70" s="6"/>
      <c r="L70" s="6"/>
      <c r="M70" s="7"/>
      <c r="N70" s="6"/>
      <c r="O70" s="6"/>
      <c r="P70" s="6"/>
      <c r="Q70" s="6"/>
      <c r="R70" s="6"/>
      <c r="S70" s="6"/>
      <c r="T70" s="6" t="n">
        <f aca="false">T69+(I70+L70+M70+P70+Q70+R70)-(J70+K70+N70+O70+S70)</f>
        <v>77562.35</v>
      </c>
      <c r="U70" s="18"/>
      <c r="V70" s="40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0</v>
      </c>
    </row>
    <row r="71" customFormat="false" ht="15" hidden="false" customHeight="false" outlineLevel="0" collapsed="false">
      <c r="B71" s="43" t="s">
        <v>1571</v>
      </c>
      <c r="C71" s="43" t="s">
        <v>1141</v>
      </c>
      <c r="D71" s="45"/>
      <c r="E71" s="7"/>
      <c r="F71" s="9"/>
      <c r="G71" s="9"/>
      <c r="H71" s="6" t="n">
        <f aca="false">H70+D71-E71-G71-F71</f>
        <v>320</v>
      </c>
      <c r="I71" s="45"/>
      <c r="J71" s="7" t="n">
        <v>4200</v>
      </c>
      <c r="K71" s="6"/>
      <c r="L71" s="6"/>
      <c r="M71" s="7"/>
      <c r="N71" s="6"/>
      <c r="O71" s="6"/>
      <c r="P71" s="6"/>
      <c r="Q71" s="6"/>
      <c r="R71" s="6"/>
      <c r="S71" s="6"/>
      <c r="T71" s="6" t="n">
        <f aca="false">T70+(I71+L71+M71+P71+Q71+R71)-(J71+K71+N71+O71+S71)</f>
        <v>73362.35</v>
      </c>
      <c r="U71" s="18"/>
      <c r="V71" s="40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0</v>
      </c>
    </row>
    <row r="72" customFormat="false" ht="15" hidden="false" customHeight="false" outlineLevel="0" collapsed="false">
      <c r="B72" s="43" t="s">
        <v>1572</v>
      </c>
      <c r="C72" s="43" t="s">
        <v>1573</v>
      </c>
      <c r="D72" s="45"/>
      <c r="E72" s="7"/>
      <c r="F72" s="9"/>
      <c r="G72" s="9"/>
      <c r="H72" s="6" t="n">
        <f aca="false">H71+D72-E72-G72-F72</f>
        <v>320</v>
      </c>
      <c r="I72" s="45" t="n">
        <v>2500</v>
      </c>
      <c r="J72" s="7"/>
      <c r="K72" s="6"/>
      <c r="L72" s="6"/>
      <c r="M72" s="7"/>
      <c r="N72" s="6"/>
      <c r="O72" s="6"/>
      <c r="P72" s="6"/>
      <c r="Q72" s="6"/>
      <c r="R72" s="6"/>
      <c r="S72" s="6"/>
      <c r="T72" s="6" t="n">
        <f aca="false">T71+(I72+L72+M72+P72+Q72+R72)-(J72+K72+N72+O72+S72)</f>
        <v>75862.35</v>
      </c>
      <c r="U72" s="18"/>
      <c r="V72" s="40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0</v>
      </c>
    </row>
    <row r="73" customFormat="false" ht="15" hidden="false" customHeight="false" outlineLevel="0" collapsed="false">
      <c r="B73" s="43" t="s">
        <v>1574</v>
      </c>
      <c r="C73" s="43" t="s">
        <v>1443</v>
      </c>
      <c r="D73" s="45"/>
      <c r="E73" s="7"/>
      <c r="F73" s="9"/>
      <c r="G73" s="9"/>
      <c r="H73" s="6" t="n">
        <f aca="false">H72+D73-E73-G73-F73</f>
        <v>320</v>
      </c>
      <c r="I73" s="45" t="n">
        <v>0</v>
      </c>
      <c r="J73" s="7"/>
      <c r="K73" s="6"/>
      <c r="L73" s="6"/>
      <c r="M73" s="7" t="n">
        <v>2484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78346.35</v>
      </c>
      <c r="U73" s="18"/>
      <c r="V73" s="40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0</v>
      </c>
    </row>
    <row r="74" customFormat="false" ht="15" hidden="false" customHeight="false" outlineLevel="0" collapsed="false">
      <c r="B74" s="43" t="s">
        <v>1575</v>
      </c>
      <c r="C74" s="43" t="s">
        <v>1576</v>
      </c>
      <c r="D74" s="45"/>
      <c r="E74" s="7"/>
      <c r="F74" s="9"/>
      <c r="G74" s="9"/>
      <c r="H74" s="6" t="n">
        <f aca="false">H73+D74-E74-G74-F74</f>
        <v>320</v>
      </c>
      <c r="I74" s="45" t="n">
        <v>20000</v>
      </c>
      <c r="J74" s="7"/>
      <c r="K74" s="6"/>
      <c r="L74" s="6"/>
      <c r="M74" s="7"/>
      <c r="N74" s="6"/>
      <c r="O74" s="6"/>
      <c r="P74" s="6"/>
      <c r="Q74" s="6"/>
      <c r="R74" s="6"/>
      <c r="S74" s="6"/>
      <c r="T74" s="6" t="n">
        <f aca="false">T73+(I74+L74+M74+P74+Q74+R74)-(J74+K74+N74+O74+S74)</f>
        <v>98346.35</v>
      </c>
      <c r="U74" s="18"/>
      <c r="V74" s="40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0</v>
      </c>
    </row>
    <row r="75" customFormat="false" ht="15" hidden="false" customHeight="false" outlineLevel="0" collapsed="false">
      <c r="B75" s="43" t="s">
        <v>1575</v>
      </c>
      <c r="C75" s="43" t="s">
        <v>1577</v>
      </c>
      <c r="D75" s="45"/>
      <c r="E75" s="7"/>
      <c r="F75" s="9"/>
      <c r="G75" s="9"/>
      <c r="H75" s="6" t="n">
        <f aca="false">H74+D75-E75-G75-F75</f>
        <v>320</v>
      </c>
      <c r="I75" s="45" t="n">
        <v>20000</v>
      </c>
      <c r="J75" s="7"/>
      <c r="K75" s="6"/>
      <c r="L75" s="6"/>
      <c r="M75" s="7"/>
      <c r="N75" s="6"/>
      <c r="O75" s="6"/>
      <c r="P75" s="6"/>
      <c r="Q75" s="6"/>
      <c r="R75" s="6"/>
      <c r="S75" s="6"/>
      <c r="T75" s="6" t="n">
        <f aca="false">T74+(I75+L75+M75+P75+Q75+R75)-(J75+K75+N75+O75+S75)</f>
        <v>118346.35</v>
      </c>
      <c r="U75" s="18"/>
      <c r="V75" s="40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0</v>
      </c>
    </row>
    <row r="76" customFormat="false" ht="15" hidden="false" customHeight="false" outlineLevel="0" collapsed="false">
      <c r="B76" s="43" t="s">
        <v>1578</v>
      </c>
      <c r="C76" s="43" t="s">
        <v>1493</v>
      </c>
      <c r="D76" s="45"/>
      <c r="E76" s="7"/>
      <c r="F76" s="9"/>
      <c r="G76" s="9"/>
      <c r="H76" s="6" t="n">
        <f aca="false">H75+D76-E76-G76-F76</f>
        <v>320</v>
      </c>
      <c r="I76" s="45" t="n">
        <v>1000</v>
      </c>
      <c r="J76" s="7"/>
      <c r="K76" s="6"/>
      <c r="L76" s="6"/>
      <c r="M76" s="7"/>
      <c r="N76" s="6"/>
      <c r="O76" s="6"/>
      <c r="P76" s="6"/>
      <c r="Q76" s="6"/>
      <c r="R76" s="6"/>
      <c r="S76" s="6"/>
      <c r="T76" s="6" t="n">
        <f aca="false">T75+(I76+L76+M76+P76+Q76+R76)-(J76+K76+N76+O76+S76)</f>
        <v>119346.35</v>
      </c>
      <c r="U76" s="18"/>
      <c r="V76" s="40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0</v>
      </c>
    </row>
    <row r="77" customFormat="false" ht="15" hidden="false" customHeight="false" outlineLevel="0" collapsed="false">
      <c r="B77" s="43" t="s">
        <v>1578</v>
      </c>
      <c r="C77" s="43" t="s">
        <v>1494</v>
      </c>
      <c r="D77" s="45"/>
      <c r="E77" s="7"/>
      <c r="F77" s="9"/>
      <c r="G77" s="9"/>
      <c r="H77" s="6" t="n">
        <f aca="false">H76+D77-E77-G77-F77</f>
        <v>320</v>
      </c>
      <c r="I77" s="45" t="n">
        <v>1000</v>
      </c>
      <c r="J77" s="7"/>
      <c r="K77" s="6"/>
      <c r="L77" s="6"/>
      <c r="M77" s="7"/>
      <c r="N77" s="6"/>
      <c r="O77" s="6"/>
      <c r="P77" s="6"/>
      <c r="Q77" s="6"/>
      <c r="R77" s="6"/>
      <c r="S77" s="6"/>
      <c r="T77" s="6" t="n">
        <f aca="false">T76+(I77+L77+M77+P77+Q77+R77)-(J77+K77+N77+O77+S77)</f>
        <v>120346.35</v>
      </c>
      <c r="U77" s="18"/>
      <c r="V77" s="40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0</v>
      </c>
    </row>
    <row r="78" customFormat="false" ht="15" hidden="false" customHeight="false" outlineLevel="0" collapsed="false">
      <c r="B78" s="43" t="s">
        <v>1579</v>
      </c>
      <c r="C78" s="43" t="s">
        <v>1577</v>
      </c>
      <c r="D78" s="45"/>
      <c r="E78" s="7"/>
      <c r="F78" s="9"/>
      <c r="G78" s="9"/>
      <c r="H78" s="6" t="n">
        <f aca="false">H77+D78-E78-G78-F78</f>
        <v>320</v>
      </c>
      <c r="I78" s="45" t="n">
        <v>20000</v>
      </c>
      <c r="J78" s="7"/>
      <c r="K78" s="6"/>
      <c r="L78" s="6"/>
      <c r="M78" s="7"/>
      <c r="N78" s="6"/>
      <c r="O78" s="6"/>
      <c r="P78" s="6"/>
      <c r="Q78" s="6"/>
      <c r="R78" s="6"/>
      <c r="S78" s="6"/>
      <c r="T78" s="6" t="n">
        <f aca="false">T77+(I78+L78+M78+P78+Q78+R78)-(J78+K78+N78+O78+S78)</f>
        <v>140346.35</v>
      </c>
      <c r="U78" s="18"/>
      <c r="V78" s="40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0</v>
      </c>
    </row>
    <row r="79" customFormat="false" ht="15" hidden="false" customHeight="false" outlineLevel="0" collapsed="false">
      <c r="B79" s="43" t="s">
        <v>1580</v>
      </c>
      <c r="C79" s="43" t="s">
        <v>1558</v>
      </c>
      <c r="D79" s="45"/>
      <c r="E79" s="7"/>
      <c r="F79" s="9"/>
      <c r="G79" s="9"/>
      <c r="H79" s="6" t="n">
        <f aca="false">H78+D79-E79-G79-F79</f>
        <v>320</v>
      </c>
      <c r="I79" s="45"/>
      <c r="J79" s="7" t="n">
        <v>0</v>
      </c>
      <c r="K79" s="6"/>
      <c r="L79" s="6"/>
      <c r="M79" s="7"/>
      <c r="N79" s="6"/>
      <c r="O79" s="6"/>
      <c r="P79" s="6"/>
      <c r="Q79" s="6"/>
      <c r="R79" s="6"/>
      <c r="S79" s="6" t="n">
        <v>135000</v>
      </c>
      <c r="T79" s="6" t="n">
        <f aca="false">T78+(I79+L79+M79+P79+Q79+R79)-(J79+K79+N79+O79+S79)</f>
        <v>5346.34999999998</v>
      </c>
      <c r="U79" s="18"/>
      <c r="V79" s="40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0</v>
      </c>
    </row>
    <row r="80" customFormat="false" ht="15" hidden="false" customHeight="false" outlineLevel="0" collapsed="false">
      <c r="B80" s="43" t="s">
        <v>1581</v>
      </c>
      <c r="C80" s="43" t="s">
        <v>1443</v>
      </c>
      <c r="D80" s="45"/>
      <c r="E80" s="7"/>
      <c r="F80" s="9"/>
      <c r="G80" s="9"/>
      <c r="H80" s="6" t="n">
        <f aca="false">H79+D80-E80-G80-F80</f>
        <v>320</v>
      </c>
      <c r="I80" s="45" t="n">
        <v>0</v>
      </c>
      <c r="J80" s="7"/>
      <c r="K80" s="6"/>
      <c r="L80" s="6"/>
      <c r="M80" s="45" t="n">
        <v>2484</v>
      </c>
      <c r="N80" s="6"/>
      <c r="O80" s="6"/>
      <c r="P80" s="6"/>
      <c r="Q80" s="6"/>
      <c r="R80" s="6"/>
      <c r="S80" s="6"/>
      <c r="T80" s="6" t="n">
        <f aca="false">T79+(I80+L80+M80+P80+Q80+R80)-(J80+K80+N80+O80+S80)</f>
        <v>7830.34999999998</v>
      </c>
      <c r="U80" s="18"/>
      <c r="V80" s="40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0</v>
      </c>
    </row>
    <row r="81" customFormat="false" ht="15" hidden="false" customHeight="false" outlineLevel="0" collapsed="false">
      <c r="B81" s="43" t="s">
        <v>1582</v>
      </c>
      <c r="C81" s="43" t="s">
        <v>1443</v>
      </c>
      <c r="D81" s="45"/>
      <c r="E81" s="7"/>
      <c r="F81" s="9"/>
      <c r="G81" s="9"/>
      <c r="H81" s="6" t="n">
        <f aca="false">H80+D81-E81-G81-F81</f>
        <v>320</v>
      </c>
      <c r="I81" s="45" t="n">
        <v>0</v>
      </c>
      <c r="J81" s="7"/>
      <c r="K81" s="6"/>
      <c r="L81" s="6"/>
      <c r="M81" s="45" t="n">
        <v>2484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10314.35</v>
      </c>
      <c r="U81" s="18"/>
      <c r="V81" s="40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0</v>
      </c>
    </row>
    <row r="82" customFormat="false" ht="15" hidden="false" customHeight="false" outlineLevel="0" collapsed="false">
      <c r="B82" s="43" t="s">
        <v>1583</v>
      </c>
      <c r="C82" s="43" t="s">
        <v>1391</v>
      </c>
      <c r="D82" s="45"/>
      <c r="E82" s="7"/>
      <c r="F82" s="9"/>
      <c r="G82" s="9"/>
      <c r="H82" s="6" t="n">
        <f aca="false">H81+D82-E82-G82-F82</f>
        <v>320</v>
      </c>
      <c r="I82" s="45" t="n">
        <v>0</v>
      </c>
      <c r="J82" s="7"/>
      <c r="K82" s="6"/>
      <c r="L82" s="6" t="n">
        <v>253</v>
      </c>
      <c r="M82" s="7"/>
      <c r="N82" s="6"/>
      <c r="O82" s="6"/>
      <c r="P82" s="6"/>
      <c r="Q82" s="6"/>
      <c r="R82" s="6"/>
      <c r="S82" s="6"/>
      <c r="T82" s="6" t="n">
        <f aca="false">T81+(I82+L82+M82+P82+Q82+R82)-(J82+K82+N82+O82+S82)</f>
        <v>10567.35</v>
      </c>
      <c r="U82" s="18"/>
      <c r="V82" s="40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0</v>
      </c>
    </row>
    <row r="83" customFormat="false" ht="15" hidden="false" customHeight="false" outlineLevel="0" collapsed="false">
      <c r="B83" s="43" t="s">
        <v>1584</v>
      </c>
      <c r="C83" s="43" t="s">
        <v>1434</v>
      </c>
      <c r="D83" s="45"/>
      <c r="E83" s="7"/>
      <c r="F83" s="9"/>
      <c r="G83" s="9"/>
      <c r="H83" s="6" t="n">
        <f aca="false">H82+D83-E83-G83-F83</f>
        <v>320</v>
      </c>
      <c r="I83" s="45" t="n">
        <v>2000</v>
      </c>
      <c r="J83" s="7"/>
      <c r="K83" s="6"/>
      <c r="L83" s="6"/>
      <c r="M83" s="7"/>
      <c r="N83" s="6"/>
      <c r="O83" s="6"/>
      <c r="P83" s="6"/>
      <c r="Q83" s="6"/>
      <c r="R83" s="6"/>
      <c r="S83" s="6"/>
      <c r="T83" s="6" t="n">
        <f aca="false">T82+(I83+L83+M83+P83+Q83+R83)-(J83+K83+N83+O83+S83)</f>
        <v>12567.35</v>
      </c>
      <c r="U83" s="18"/>
      <c r="V83" s="40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0</v>
      </c>
    </row>
    <row r="84" customFormat="false" ht="15" hidden="false" customHeight="false" outlineLevel="0" collapsed="false">
      <c r="B84" s="43" t="s">
        <v>1585</v>
      </c>
      <c r="C84" s="43" t="s">
        <v>1404</v>
      </c>
      <c r="D84" s="45"/>
      <c r="E84" s="7"/>
      <c r="F84" s="9"/>
      <c r="G84" s="9"/>
      <c r="H84" s="6" t="n">
        <f aca="false">H83+D84-E84-G84-F84</f>
        <v>320</v>
      </c>
      <c r="I84" s="45" t="n">
        <v>5000</v>
      </c>
      <c r="J84" s="7"/>
      <c r="K84" s="6"/>
      <c r="L84" s="6"/>
      <c r="M84" s="7"/>
      <c r="N84" s="6"/>
      <c r="O84" s="6"/>
      <c r="P84" s="6"/>
      <c r="Q84" s="6"/>
      <c r="R84" s="6"/>
      <c r="S84" s="6"/>
      <c r="T84" s="6" t="n">
        <f aca="false">T83+(I84+L84+M84+P84+Q84+R84)-(J84+K84+N84+O84+S84)</f>
        <v>17567.35</v>
      </c>
      <c r="U84" s="18"/>
      <c r="V84" s="40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0</v>
      </c>
    </row>
    <row r="85" customFormat="false" ht="15" hidden="false" customHeight="false" outlineLevel="0" collapsed="false">
      <c r="B85" s="43" t="s">
        <v>1586</v>
      </c>
      <c r="C85" s="43" t="s">
        <v>54</v>
      </c>
      <c r="D85" s="45"/>
      <c r="E85" s="7"/>
      <c r="F85" s="9"/>
      <c r="G85" s="9"/>
      <c r="H85" s="6" t="n">
        <f aca="false">H84+D85-E85-G85-F85</f>
        <v>320</v>
      </c>
      <c r="I85" s="45" t="n">
        <v>0</v>
      </c>
      <c r="J85" s="7"/>
      <c r="K85" s="6"/>
      <c r="L85" s="6"/>
      <c r="M85" s="7"/>
      <c r="N85" s="6"/>
      <c r="O85" s="6"/>
      <c r="P85" s="6"/>
      <c r="Q85" s="6"/>
      <c r="R85" s="45" t="n">
        <v>136021</v>
      </c>
      <c r="S85" s="6"/>
      <c r="T85" s="6" t="n">
        <f aca="false">T84+(I85+L85+M85+P85+Q85+R85)-(J85+K85+N85+O85+S85)</f>
        <v>153588.35</v>
      </c>
      <c r="U85" s="18"/>
      <c r="V85" s="40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0</v>
      </c>
    </row>
    <row r="86" customFormat="false" ht="15" hidden="false" customHeight="false" outlineLevel="0" collapsed="false">
      <c r="B86" s="43" t="s">
        <v>1586</v>
      </c>
      <c r="C86" s="43" t="s">
        <v>54</v>
      </c>
      <c r="D86" s="45"/>
      <c r="E86" s="7"/>
      <c r="F86" s="9"/>
      <c r="G86" s="9"/>
      <c r="H86" s="6" t="n">
        <f aca="false">H85+D86-E86-G86-F86</f>
        <v>320</v>
      </c>
      <c r="I86" s="45" t="n">
        <v>0</v>
      </c>
      <c r="J86" s="7"/>
      <c r="K86" s="6"/>
      <c r="L86" s="6"/>
      <c r="M86" s="7"/>
      <c r="N86" s="6"/>
      <c r="O86" s="6"/>
      <c r="P86" s="6"/>
      <c r="Q86" s="6"/>
      <c r="R86" s="45" t="n">
        <v>51481</v>
      </c>
      <c r="S86" s="6"/>
      <c r="T86" s="6" t="n">
        <f aca="false">T85+(I86+L86+M86+P86+Q86+R86)-(J86+K86+N86+O86+S86)</f>
        <v>205069.35</v>
      </c>
      <c r="U86" s="18"/>
      <c r="V86" s="40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0</v>
      </c>
    </row>
    <row r="87" customFormat="false" ht="15" hidden="false" customHeight="false" outlineLevel="0" collapsed="false">
      <c r="B87" s="43" t="s">
        <v>1586</v>
      </c>
      <c r="C87" s="43" t="s">
        <v>54</v>
      </c>
      <c r="D87" s="45"/>
      <c r="E87" s="7"/>
      <c r="F87" s="9"/>
      <c r="G87" s="9"/>
      <c r="H87" s="6" t="n">
        <f aca="false">H86+D87-E87-G87-F87</f>
        <v>320</v>
      </c>
      <c r="I87" s="45" t="n">
        <v>0</v>
      </c>
      <c r="J87" s="7"/>
      <c r="K87" s="6"/>
      <c r="L87" s="6"/>
      <c r="M87" s="7"/>
      <c r="N87" s="6"/>
      <c r="O87" s="6"/>
      <c r="P87" s="6"/>
      <c r="Q87" s="6"/>
      <c r="R87" s="45" t="n">
        <v>398253</v>
      </c>
      <c r="S87" s="6"/>
      <c r="T87" s="6" t="n">
        <f aca="false">T86+(I87+L87+M87+P87+Q87+R87)-(J87+K87+N87+O87+S87)</f>
        <v>603322.35</v>
      </c>
      <c r="U87" s="18"/>
      <c r="V87" s="40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0</v>
      </c>
    </row>
    <row r="88" customFormat="false" ht="15" hidden="false" customHeight="false" outlineLevel="0" collapsed="false">
      <c r="B88" s="43" t="s">
        <v>1586</v>
      </c>
      <c r="C88" s="43" t="s">
        <v>927</v>
      </c>
      <c r="D88" s="45"/>
      <c r="E88" s="7"/>
      <c r="F88" s="9"/>
      <c r="G88" s="9"/>
      <c r="H88" s="6" t="n">
        <f aca="false">H87+D88-E88-G88-F88</f>
        <v>320</v>
      </c>
      <c r="I88" s="45"/>
      <c r="J88" s="7" t="n">
        <v>0</v>
      </c>
      <c r="K88" s="6"/>
      <c r="L88" s="6"/>
      <c r="M88" s="7"/>
      <c r="N88" s="6"/>
      <c r="O88" s="6"/>
      <c r="P88" s="6"/>
      <c r="Q88" s="6"/>
      <c r="R88" s="6"/>
      <c r="S88" s="6" t="n">
        <v>600000</v>
      </c>
      <c r="T88" s="6" t="n">
        <f aca="false">T87+(I88+L88+M88+P88+Q88+R88)-(J88+K88+N88+O88+S88)</f>
        <v>3322.34999999998</v>
      </c>
      <c r="U88" s="18"/>
      <c r="V88" s="40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0</v>
      </c>
    </row>
    <row r="89" customFormat="false" ht="15" hidden="false" customHeight="false" outlineLevel="0" collapsed="false">
      <c r="B89" s="43" t="s">
        <v>1587</v>
      </c>
      <c r="C89" s="43" t="s">
        <v>1443</v>
      </c>
      <c r="D89" s="45"/>
      <c r="E89" s="7"/>
      <c r="F89" s="9"/>
      <c r="G89" s="9"/>
      <c r="H89" s="6" t="n">
        <f aca="false">H88+D89-E89-G89-F89</f>
        <v>320</v>
      </c>
      <c r="I89" s="45" t="n">
        <v>0</v>
      </c>
      <c r="J89" s="7"/>
      <c r="K89" s="6"/>
      <c r="L89" s="6"/>
      <c r="M89" s="6" t="n">
        <v>732</v>
      </c>
      <c r="N89" s="6"/>
      <c r="O89" s="6"/>
      <c r="P89" s="6"/>
      <c r="Q89" s="6"/>
      <c r="R89" s="6"/>
      <c r="S89" s="6"/>
      <c r="T89" s="6" t="n">
        <f aca="false">T88+(I89+L89+M89+P89+Q89+R89)-(J89+K89+N89+O89+S89)</f>
        <v>4054.34999999998</v>
      </c>
      <c r="U89" s="18"/>
      <c r="V89" s="40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0</v>
      </c>
    </row>
    <row r="90" customFormat="false" ht="15" hidden="false" customHeight="false" outlineLevel="0" collapsed="false">
      <c r="B90" s="43" t="s">
        <v>1588</v>
      </c>
      <c r="C90" s="43" t="s">
        <v>1469</v>
      </c>
      <c r="D90" s="45" t="n">
        <v>0</v>
      </c>
      <c r="E90" s="7" t="n">
        <v>320</v>
      </c>
      <c r="F90" s="9"/>
      <c r="G90" s="9"/>
      <c r="H90" s="6" t="n">
        <f aca="false">H89+D90-E90-G90-F90</f>
        <v>0</v>
      </c>
      <c r="I90" s="45" t="n">
        <v>0</v>
      </c>
      <c r="J90" s="7"/>
      <c r="K90" s="6"/>
      <c r="L90" s="6"/>
      <c r="M90" s="6"/>
      <c r="N90" s="6"/>
      <c r="O90" s="6"/>
      <c r="P90" s="6" t="n">
        <v>320</v>
      </c>
      <c r="Q90" s="6"/>
      <c r="R90" s="6"/>
      <c r="S90" s="6"/>
      <c r="T90" s="6" t="n">
        <f aca="false">T89+(I90+L90+M90+P90+Q90+R90)-(J90+K90+N90+O90+S90)</f>
        <v>4374.34999999998</v>
      </c>
      <c r="U90" s="18"/>
      <c r="V90" s="40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0</v>
      </c>
    </row>
    <row r="91" customFormat="false" ht="15" hidden="false" customHeight="false" outlineLevel="0" collapsed="false">
      <c r="B91" s="43" t="s">
        <v>1589</v>
      </c>
      <c r="C91" s="43" t="s">
        <v>1590</v>
      </c>
      <c r="D91" s="45"/>
      <c r="E91" s="7"/>
      <c r="F91" s="9"/>
      <c r="G91" s="9"/>
      <c r="H91" s="6" t="n">
        <f aca="false">H90+D91-E91-G91-F91</f>
        <v>0</v>
      </c>
      <c r="I91" s="45" t="n">
        <v>25000</v>
      </c>
      <c r="J91" s="7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29374.35</v>
      </c>
      <c r="U91" s="18"/>
      <c r="V91" s="40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0</v>
      </c>
    </row>
    <row r="92" customFormat="false" ht="15" hidden="false" customHeight="false" outlineLevel="0" collapsed="false">
      <c r="B92" s="43" t="s">
        <v>1591</v>
      </c>
      <c r="C92" s="43" t="s">
        <v>1287</v>
      </c>
      <c r="D92" s="45"/>
      <c r="E92" s="7"/>
      <c r="F92" s="9"/>
      <c r="G92" s="9"/>
      <c r="H92" s="6" t="n">
        <f aca="false">H91+D92-E92-G92-F92</f>
        <v>0</v>
      </c>
      <c r="I92" s="45" t="n">
        <v>20000</v>
      </c>
      <c r="J92" s="7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49374.35</v>
      </c>
      <c r="U92" s="18"/>
      <c r="V92" s="40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0</v>
      </c>
    </row>
    <row r="93" customFormat="false" ht="15" hidden="false" customHeight="false" outlineLevel="0" collapsed="false">
      <c r="B93" s="24" t="s">
        <v>1592</v>
      </c>
      <c r="C93" s="24" t="s">
        <v>1540</v>
      </c>
      <c r="D93" s="45"/>
      <c r="E93" s="7"/>
      <c r="F93" s="9"/>
      <c r="G93" s="9"/>
      <c r="H93" s="6" t="n">
        <f aca="false">H92+D93-E93-G93-F93</f>
        <v>0</v>
      </c>
      <c r="I93" s="25"/>
      <c r="J93" s="21" t="n">
        <v>0</v>
      </c>
      <c r="K93" s="6" t="n">
        <v>140</v>
      </c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49234.35</v>
      </c>
      <c r="U93" s="18"/>
      <c r="V93" s="40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0</v>
      </c>
    </row>
    <row r="94" customFormat="false" ht="15" hidden="false" customHeight="false" outlineLevel="0" collapsed="false">
      <c r="B94" s="16"/>
      <c r="C94" s="16"/>
      <c r="D94" s="45"/>
      <c r="E94" s="7"/>
      <c r="F94" s="9"/>
      <c r="G94" s="9"/>
      <c r="H94" s="6" t="n">
        <f aca="false">H93+D94-E94-G94-F94</f>
        <v>0</v>
      </c>
      <c r="I94" s="7"/>
      <c r="J94" s="7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49234.35</v>
      </c>
      <c r="U94" s="18"/>
      <c r="V94" s="40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0</v>
      </c>
    </row>
    <row r="95" customFormat="false" ht="15" hidden="false" customHeight="false" outlineLevel="0" collapsed="false">
      <c r="B95" s="43"/>
      <c r="C95" s="43"/>
      <c r="D95" s="45"/>
      <c r="E95" s="7"/>
      <c r="F95" s="9"/>
      <c r="G95" s="9"/>
      <c r="H95" s="6" t="n">
        <f aca="false">H94+D95-E95-G95-F95</f>
        <v>0</v>
      </c>
      <c r="I95" s="45"/>
      <c r="J95" s="7"/>
      <c r="K95" s="6"/>
      <c r="L95" s="6"/>
      <c r="M95" s="6"/>
      <c r="N95" s="6"/>
      <c r="O95" s="6"/>
      <c r="P95" s="6"/>
      <c r="Q95" s="6"/>
      <c r="R95" s="6"/>
      <c r="S95" s="6"/>
      <c r="T95" s="6" t="n">
        <f aca="false">T94+(I95+L95+M95+P95+Q95+R95)-(J95+K95+N95+O95+S95)</f>
        <v>49234.35</v>
      </c>
      <c r="U95" s="18"/>
      <c r="V95" s="40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0</v>
      </c>
    </row>
    <row r="96" customFormat="false" ht="15" hidden="false" customHeight="false" outlineLevel="0" collapsed="false">
      <c r="B96" s="9"/>
      <c r="C96" s="9"/>
      <c r="D96" s="9"/>
      <c r="E96" s="9"/>
      <c r="F96" s="9"/>
      <c r="G96" s="9"/>
      <c r="H96" s="6" t="n">
        <f aca="false">H95+D96-E96-G96-F96</f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49234.35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0</v>
      </c>
    </row>
    <row r="99" customFormat="false" ht="15" hidden="false" customHeight="false" outlineLevel="0" collapsed="false">
      <c r="H99" s="12" t="n">
        <v>380</v>
      </c>
      <c r="S99" s="0" t="s">
        <v>112</v>
      </c>
      <c r="T99" s="37" t="n">
        <v>16942.35</v>
      </c>
      <c r="AE99" s="0" t="s">
        <v>112</v>
      </c>
      <c r="AF99" s="37" t="n">
        <v>0</v>
      </c>
    </row>
    <row r="100" customFormat="false" ht="15" hidden="false" customHeight="false" outlineLevel="0" collapsed="false">
      <c r="D100" s="6" t="n">
        <f aca="false">SUM(D3:D96)</f>
        <v>15600</v>
      </c>
      <c r="E100" s="6" t="n">
        <f aca="false">SUM(E3:E96)</f>
        <v>320</v>
      </c>
      <c r="F100" s="6" t="n">
        <f aca="false">SUM(F3:F96)</f>
        <v>160</v>
      </c>
      <c r="G100" s="6" t="n">
        <f aca="false">SUM(G3:G96)</f>
        <v>15500</v>
      </c>
      <c r="H100" s="6" t="n">
        <f aca="false">H99+D100-E100-G100-F100</f>
        <v>0</v>
      </c>
      <c r="I100" s="6" t="n">
        <f aca="false">SUM(I3:I96)</f>
        <v>291400</v>
      </c>
      <c r="J100" s="6" t="n">
        <f aca="false">SUM(J3:J96)</f>
        <v>80960</v>
      </c>
      <c r="K100" s="6" t="n">
        <f aca="false">SUM(K3:K96)</f>
        <v>213</v>
      </c>
      <c r="L100" s="6" t="n">
        <f aca="false">SUM(L3:L96)</f>
        <v>253</v>
      </c>
      <c r="M100" s="6" t="n">
        <f aca="false">SUM(M3:M96)</f>
        <v>24276</v>
      </c>
      <c r="N100" s="6" t="n">
        <f aca="false">SUM(N3:N96)</f>
        <v>3367</v>
      </c>
      <c r="O100" s="6" t="n">
        <f aca="false">SUM(O3:O96)</f>
        <v>0</v>
      </c>
      <c r="P100" s="6" t="n">
        <f aca="false">SUM(P3:P96)</f>
        <v>320</v>
      </c>
      <c r="Q100" s="6" t="n">
        <f aca="false">SUM(Q3:Q96)</f>
        <v>0</v>
      </c>
      <c r="R100" s="6" t="n">
        <f aca="false">SUM(R3:R96)</f>
        <v>985583</v>
      </c>
      <c r="S100" s="6" t="n">
        <f aca="false">SUM(S3:S96)</f>
        <v>1185000</v>
      </c>
      <c r="T100" s="6" t="n">
        <f aca="false">I100-J100-K100+L100+M100-N100-O100+P100+Q100+T99+R100-S100</f>
        <v>49234.3500000001</v>
      </c>
      <c r="U100" s="6" t="n">
        <f aca="false">SUM(U3:U96)</f>
        <v>0</v>
      </c>
      <c r="V100" s="6" t="n">
        <f aca="false">SUM(V3:V96)</f>
        <v>0</v>
      </c>
      <c r="W100" s="6" t="n">
        <f aca="false">SUM(W3:W96)</f>
        <v>0</v>
      </c>
      <c r="X100" s="6" t="n">
        <f aca="false">SUM(X3:X96)</f>
        <v>0</v>
      </c>
      <c r="Y100" s="6" t="n">
        <f aca="false">SUM(Y3:Y96)</f>
        <v>0</v>
      </c>
      <c r="Z100" s="6" t="n">
        <f aca="false">SUM(Z3:Z96)</f>
        <v>0</v>
      </c>
      <c r="AA100" s="6" t="n">
        <f aca="false">SUM(AA3:AA96)</f>
        <v>0</v>
      </c>
      <c r="AB100" s="6" t="n">
        <f aca="false">SUM(AB3:AB96)</f>
        <v>0</v>
      </c>
      <c r="AC100" s="6" t="n">
        <f aca="false">SUM(AC3:AC96)</f>
        <v>0</v>
      </c>
      <c r="AD100" s="6" t="n">
        <f aca="false">SUM(AD3:AD96)</f>
        <v>0</v>
      </c>
      <c r="AE100" s="6" t="n">
        <f aca="false">SUM(AE3:AE96)</f>
        <v>0</v>
      </c>
      <c r="AF100" s="6" t="n">
        <f aca="false">U100-V100-W100+X100+Y100-Z100-AA100+AB100+AC100+AF99+AD100-AE100</f>
        <v>0</v>
      </c>
    </row>
    <row r="101" customFormat="false" ht="44.85" hidden="false" customHeight="false" outlineLevel="0" collapsed="false">
      <c r="B101" s="2" t="s">
        <v>0</v>
      </c>
      <c r="C101" s="3" t="s">
        <v>1</v>
      </c>
      <c r="D101" s="3" t="s">
        <v>2</v>
      </c>
      <c r="E101" s="3" t="s">
        <v>3</v>
      </c>
      <c r="F101" s="3" t="s">
        <v>4</v>
      </c>
      <c r="G101" s="3" t="s">
        <v>5</v>
      </c>
      <c r="H101" s="3" t="s">
        <v>6</v>
      </c>
      <c r="I101" s="3" t="s">
        <v>7</v>
      </c>
      <c r="J101" s="3" t="s">
        <v>8</v>
      </c>
      <c r="K101" s="3" t="s">
        <v>9</v>
      </c>
      <c r="L101" s="3" t="s">
        <v>10</v>
      </c>
      <c r="M101" s="3" t="s">
        <v>11</v>
      </c>
      <c r="N101" s="3" t="s">
        <v>12</v>
      </c>
      <c r="O101" s="3" t="s">
        <v>13</v>
      </c>
      <c r="P101" s="3" t="s">
        <v>14</v>
      </c>
      <c r="Q101" s="3" t="s">
        <v>15</v>
      </c>
      <c r="R101" s="3" t="s">
        <v>16</v>
      </c>
      <c r="S101" s="3" t="s">
        <v>17</v>
      </c>
      <c r="T101" s="3" t="s">
        <v>18</v>
      </c>
      <c r="U101" s="3" t="s">
        <v>19</v>
      </c>
      <c r="V101" s="3" t="s">
        <v>20</v>
      </c>
      <c r="W101" s="3" t="s">
        <v>21</v>
      </c>
      <c r="X101" s="3" t="s">
        <v>22</v>
      </c>
      <c r="Y101" s="3" t="s">
        <v>23</v>
      </c>
      <c r="Z101" s="3" t="s">
        <v>24</v>
      </c>
      <c r="AA101" s="3" t="s">
        <v>25</v>
      </c>
      <c r="AB101" s="3" t="s">
        <v>26</v>
      </c>
      <c r="AC101" s="3" t="s">
        <v>27</v>
      </c>
      <c r="AD101" s="3" t="s">
        <v>16</v>
      </c>
      <c r="AE101" s="3" t="s">
        <v>28</v>
      </c>
      <c r="AF101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150"/>
  <sheetViews>
    <sheetView showFormulas="false" showGridLines="true" showRowColHeaders="true" showZeros="true" rightToLeft="false" tabSelected="false" showOutlineSymbols="true" defaultGridColor="true" view="normal" topLeftCell="D131" colorId="64" zoomScale="100" zoomScaleNormal="100" zoomScalePageLayoutView="100" workbookViewId="0">
      <selection pane="topLeft" activeCell="B4" activeCellId="0" sqref="B4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1.85"/>
    <col collapsed="false" customWidth="true" hidden="false" outlineLevel="0" max="3" min="3" style="0" width="22.86"/>
    <col collapsed="false" customWidth="true" hidden="false" outlineLevel="0" max="4" min="4" style="0" width="8.86"/>
    <col collapsed="false" customWidth="true" hidden="false" outlineLevel="0" max="5" min="5" style="0" width="9.86"/>
    <col collapsed="false" customWidth="true" hidden="false" outlineLevel="0" max="6" min="6" style="0" width="11.71"/>
    <col collapsed="false" customWidth="true" hidden="false" outlineLevel="0" max="7" min="7" style="0" width="10.14"/>
    <col collapsed="false" customWidth="true" hidden="false" outlineLevel="0" max="8" min="8" style="0" width="10.57"/>
    <col collapsed="false" customWidth="true" hidden="false" outlineLevel="0" max="9" min="9" style="0" width="9.57"/>
    <col collapsed="false" customWidth="true" hidden="false" outlineLevel="0" max="10" min="10" style="0" width="10.14"/>
    <col collapsed="false" customWidth="true" hidden="false" outlineLevel="0" max="20" min="19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42" t="n">
        <v>380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7" t="n">
        <v>6932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0</v>
      </c>
    </row>
    <row r="4" customFormat="false" ht="15" hidden="false" customHeight="false" outlineLevel="0" collapsed="false">
      <c r="B4" s="16" t="s">
        <v>1593</v>
      </c>
      <c r="C4" s="49" t="s">
        <v>1478</v>
      </c>
      <c r="D4" s="45"/>
      <c r="E4" s="7"/>
      <c r="F4" s="9"/>
      <c r="G4" s="9"/>
      <c r="H4" s="6" t="n">
        <f aca="false">H3+D4-E4-G4-F4</f>
        <v>380</v>
      </c>
      <c r="I4" s="45" t="n">
        <v>0</v>
      </c>
      <c r="J4" s="7"/>
      <c r="K4" s="6"/>
      <c r="L4" s="6"/>
      <c r="M4" s="45" t="n">
        <v>104</v>
      </c>
      <c r="N4" s="6"/>
      <c r="O4" s="6"/>
      <c r="P4" s="6"/>
      <c r="Q4" s="6"/>
      <c r="R4" s="6"/>
      <c r="S4" s="6"/>
      <c r="T4" s="6" t="n">
        <f aca="false">T3+(I4+L4+M4+P4+Q4+R4)-(J4+K4+N4+O4+S4)</f>
        <v>7036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0</v>
      </c>
    </row>
    <row r="5" customFormat="false" ht="15" hidden="false" customHeight="false" outlineLevel="0" collapsed="false">
      <c r="B5" s="16" t="s">
        <v>1593</v>
      </c>
      <c r="C5" s="49" t="s">
        <v>1478</v>
      </c>
      <c r="D5" s="45"/>
      <c r="E5" s="7"/>
      <c r="F5" s="9"/>
      <c r="G5" s="9"/>
      <c r="H5" s="6" t="n">
        <f aca="false">H4+D5-E5-G5-F5</f>
        <v>380</v>
      </c>
      <c r="I5" s="45" t="n">
        <v>0</v>
      </c>
      <c r="J5" s="7"/>
      <c r="K5" s="6"/>
      <c r="L5" s="6"/>
      <c r="M5" s="45" t="n">
        <v>27</v>
      </c>
      <c r="N5" s="6"/>
      <c r="O5" s="6"/>
      <c r="P5" s="6"/>
      <c r="Q5" s="6"/>
      <c r="R5" s="6"/>
      <c r="S5" s="6"/>
      <c r="T5" s="6" t="n">
        <f aca="false">T4+(I5+L5+M5+P5+Q5+R5)-(J5+K5+N5+O5+S5)</f>
        <v>7063</v>
      </c>
      <c r="U5" s="18"/>
      <c r="V5" s="40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0</v>
      </c>
    </row>
    <row r="6" customFormat="false" ht="15" hidden="false" customHeight="false" outlineLevel="0" collapsed="false">
      <c r="B6" s="16" t="s">
        <v>1593</v>
      </c>
      <c r="C6" s="49" t="s">
        <v>1478</v>
      </c>
      <c r="D6" s="45"/>
      <c r="E6" s="7"/>
      <c r="F6" s="9"/>
      <c r="G6" s="9"/>
      <c r="H6" s="6" t="n">
        <f aca="false">H5+D6-E6-G6-F6</f>
        <v>380</v>
      </c>
      <c r="I6" s="45" t="n">
        <v>0</v>
      </c>
      <c r="J6" s="7"/>
      <c r="K6" s="6"/>
      <c r="L6" s="6"/>
      <c r="M6" s="45" t="n">
        <v>25</v>
      </c>
      <c r="N6" s="6"/>
      <c r="O6" s="6"/>
      <c r="P6" s="6"/>
      <c r="Q6" s="6"/>
      <c r="R6" s="6"/>
      <c r="S6" s="6"/>
      <c r="T6" s="6" t="n">
        <f aca="false">T5+(I6+L6+M6+P6+Q6+R6)-(J6+K6+N6+O6+S6)</f>
        <v>7088</v>
      </c>
      <c r="U6" s="18"/>
      <c r="V6" s="40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0</v>
      </c>
    </row>
    <row r="7" customFormat="false" ht="15" hidden="false" customHeight="false" outlineLevel="0" collapsed="false">
      <c r="B7" s="16" t="s">
        <v>1593</v>
      </c>
      <c r="C7" s="49" t="s">
        <v>1478</v>
      </c>
      <c r="D7" s="45"/>
      <c r="E7" s="7"/>
      <c r="F7" s="9"/>
      <c r="G7" s="9"/>
      <c r="H7" s="6" t="n">
        <f aca="false">H6+D7-E7-G7-F7</f>
        <v>380</v>
      </c>
      <c r="I7" s="45" t="n">
        <v>0</v>
      </c>
      <c r="J7" s="7"/>
      <c r="K7" s="6"/>
      <c r="L7" s="6"/>
      <c r="M7" s="45" t="n">
        <v>7</v>
      </c>
      <c r="N7" s="6"/>
      <c r="O7" s="6"/>
      <c r="P7" s="6"/>
      <c r="Q7" s="6"/>
      <c r="R7" s="6"/>
      <c r="S7" s="6"/>
      <c r="T7" s="6" t="n">
        <f aca="false">T6+(I7+L7+M7+P7+Q7+R7)-(J7+K7+N7+O7+S7)</f>
        <v>7095</v>
      </c>
      <c r="U7" s="18"/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0</v>
      </c>
    </row>
    <row r="8" customFormat="false" ht="15" hidden="false" customHeight="false" outlineLevel="0" collapsed="false">
      <c r="B8" s="16" t="s">
        <v>1593</v>
      </c>
      <c r="C8" s="49" t="s">
        <v>1478</v>
      </c>
      <c r="D8" s="45"/>
      <c r="E8" s="7"/>
      <c r="F8" s="9"/>
      <c r="G8" s="9"/>
      <c r="H8" s="6" t="n">
        <f aca="false">H7+D8-E8-G8-F8</f>
        <v>380</v>
      </c>
      <c r="I8" s="45" t="n">
        <v>0</v>
      </c>
      <c r="J8" s="7"/>
      <c r="K8" s="6"/>
      <c r="L8" s="6"/>
      <c r="M8" s="45" t="n">
        <v>14</v>
      </c>
      <c r="N8" s="6"/>
      <c r="O8" s="6"/>
      <c r="P8" s="6"/>
      <c r="Q8" s="6"/>
      <c r="R8" s="6"/>
      <c r="S8" s="6"/>
      <c r="T8" s="6" t="n">
        <f aca="false">T7+(I8+L8+M8+P8+Q8+R8)-(J8+K8+N8+O8+S8)</f>
        <v>7109</v>
      </c>
      <c r="U8" s="18"/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0</v>
      </c>
    </row>
    <row r="9" customFormat="false" ht="15" hidden="false" customHeight="false" outlineLevel="0" collapsed="false">
      <c r="B9" s="16" t="s">
        <v>1593</v>
      </c>
      <c r="C9" s="49" t="s">
        <v>1478</v>
      </c>
      <c r="D9" s="45"/>
      <c r="E9" s="7"/>
      <c r="F9" s="9"/>
      <c r="G9" s="9"/>
      <c r="H9" s="6" t="n">
        <f aca="false">H8+D9-E9-G9-F9</f>
        <v>380</v>
      </c>
      <c r="I9" s="45" t="n">
        <v>0</v>
      </c>
      <c r="J9" s="7"/>
      <c r="K9" s="6"/>
      <c r="L9" s="6"/>
      <c r="M9" s="45" t="n">
        <v>48</v>
      </c>
      <c r="N9" s="6"/>
      <c r="O9" s="6"/>
      <c r="P9" s="6"/>
      <c r="Q9" s="6"/>
      <c r="R9" s="6"/>
      <c r="S9" s="6"/>
      <c r="T9" s="6" t="n">
        <f aca="false">T8+(I9+L9+M9+P9+Q9+R9)-(J9+K9+N9+O9+S9)</f>
        <v>7157</v>
      </c>
      <c r="U9" s="18"/>
      <c r="V9" s="40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0</v>
      </c>
    </row>
    <row r="10" customFormat="false" ht="15" hidden="false" customHeight="false" outlineLevel="0" collapsed="false">
      <c r="B10" s="16" t="s">
        <v>1593</v>
      </c>
      <c r="C10" s="49" t="s">
        <v>1478</v>
      </c>
      <c r="D10" s="45"/>
      <c r="E10" s="7"/>
      <c r="F10" s="9"/>
      <c r="G10" s="9"/>
      <c r="H10" s="6" t="n">
        <f aca="false">H9+D10-E10-G10-F10</f>
        <v>380</v>
      </c>
      <c r="I10" s="45" t="n">
        <v>0</v>
      </c>
      <c r="J10" s="7"/>
      <c r="K10" s="6"/>
      <c r="L10" s="6"/>
      <c r="M10" s="45" t="n">
        <v>114</v>
      </c>
      <c r="N10" s="6"/>
      <c r="O10" s="6"/>
      <c r="P10" s="6"/>
      <c r="Q10" s="6"/>
      <c r="R10" s="6"/>
      <c r="S10" s="6"/>
      <c r="T10" s="6" t="n">
        <f aca="false">T9+(I10+L10+M10+P10+Q10+R10)-(J10+K10+N10+O10+S10)</f>
        <v>7271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0</v>
      </c>
    </row>
    <row r="11" customFormat="false" ht="15" hidden="false" customHeight="false" outlineLevel="0" collapsed="false">
      <c r="B11" s="16" t="s">
        <v>1593</v>
      </c>
      <c r="C11" s="49" t="s">
        <v>1478</v>
      </c>
      <c r="D11" s="45"/>
      <c r="E11" s="7"/>
      <c r="F11" s="9"/>
      <c r="G11" s="9"/>
      <c r="H11" s="6" t="n">
        <f aca="false">H10+D11-E11-G11-F11</f>
        <v>380</v>
      </c>
      <c r="I11" s="45" t="n">
        <v>0</v>
      </c>
      <c r="J11" s="7"/>
      <c r="K11" s="6"/>
      <c r="L11" s="6"/>
      <c r="M11" s="45" t="n">
        <v>228</v>
      </c>
      <c r="N11" s="6"/>
      <c r="O11" s="6"/>
      <c r="P11" s="6"/>
      <c r="Q11" s="6"/>
      <c r="R11" s="6"/>
      <c r="S11" s="6"/>
      <c r="T11" s="6" t="n">
        <f aca="false">T10+(I11+L11+M11+P11+Q11+R11)-(J11+K11+N11+O11+S11)</f>
        <v>7499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0</v>
      </c>
    </row>
    <row r="12" customFormat="false" ht="15" hidden="false" customHeight="false" outlineLevel="0" collapsed="false">
      <c r="B12" s="16" t="s">
        <v>1593</v>
      </c>
      <c r="C12" s="49" t="s">
        <v>1478</v>
      </c>
      <c r="D12" s="45"/>
      <c r="E12" s="7"/>
      <c r="F12" s="9"/>
      <c r="G12" s="9"/>
      <c r="H12" s="6" t="n">
        <f aca="false">H11+D12-E12-G12-F12</f>
        <v>380</v>
      </c>
      <c r="I12" s="7" t="n">
        <v>0</v>
      </c>
      <c r="J12" s="7"/>
      <c r="K12" s="6"/>
      <c r="L12" s="6"/>
      <c r="M12" s="7" t="n">
        <v>259</v>
      </c>
      <c r="N12" s="6"/>
      <c r="O12" s="6"/>
      <c r="P12" s="6"/>
      <c r="Q12" s="6"/>
      <c r="R12" s="6"/>
      <c r="S12" s="6"/>
      <c r="T12" s="6" t="n">
        <f aca="false">T11+(I12+L12+M12+P12+Q12+R12)-(J12+K12+N12+O12+S12)</f>
        <v>7758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0</v>
      </c>
    </row>
    <row r="13" customFormat="false" ht="15" hidden="false" customHeight="false" outlineLevel="0" collapsed="false">
      <c r="B13" s="16" t="s">
        <v>1594</v>
      </c>
      <c r="C13" s="16" t="s">
        <v>449</v>
      </c>
      <c r="D13" s="45"/>
      <c r="E13" s="7"/>
      <c r="F13" s="9"/>
      <c r="G13" s="9"/>
      <c r="H13" s="6" t="n">
        <f aca="false">H12+D13-E13-G13-F13</f>
        <v>380</v>
      </c>
      <c r="I13" s="7" t="n">
        <v>56000</v>
      </c>
      <c r="J13" s="7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63758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0</v>
      </c>
    </row>
    <row r="14" customFormat="false" ht="15" hidden="false" customHeight="false" outlineLevel="0" collapsed="false">
      <c r="B14" s="16" t="s">
        <v>1594</v>
      </c>
      <c r="C14" s="16" t="s">
        <v>1241</v>
      </c>
      <c r="D14" s="45"/>
      <c r="E14" s="7"/>
      <c r="F14" s="9"/>
      <c r="G14" s="9"/>
      <c r="H14" s="6" t="n">
        <f aca="false">H13+D14-E14-G14-F14</f>
        <v>380</v>
      </c>
      <c r="I14" s="7"/>
      <c r="J14" s="7" t="n">
        <v>0</v>
      </c>
      <c r="K14" s="6"/>
      <c r="L14" s="6"/>
      <c r="M14" s="6"/>
      <c r="N14" s="6"/>
      <c r="O14" s="6"/>
      <c r="P14" s="6"/>
      <c r="Q14" s="6"/>
      <c r="R14" s="6"/>
      <c r="S14" s="6" t="n">
        <v>50000</v>
      </c>
      <c r="T14" s="6" t="n">
        <f aca="false">T13+(I14+L14+M14+P14+Q14+R14)-(J14+K14+N14+O14+S14)</f>
        <v>13758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0</v>
      </c>
    </row>
    <row r="15" customFormat="false" ht="15" hidden="false" customHeight="false" outlineLevel="0" collapsed="false">
      <c r="B15" s="16" t="s">
        <v>1595</v>
      </c>
      <c r="C15" s="16" t="s">
        <v>1478</v>
      </c>
      <c r="D15" s="45"/>
      <c r="E15" s="7"/>
      <c r="F15" s="9"/>
      <c r="G15" s="9"/>
      <c r="H15" s="6" t="n">
        <f aca="false">H14+D15-E15-G15-F15</f>
        <v>380</v>
      </c>
      <c r="I15" s="7" t="n">
        <v>0</v>
      </c>
      <c r="J15" s="7"/>
      <c r="K15" s="6"/>
      <c r="L15" s="6"/>
      <c r="M15" s="7" t="n">
        <v>42</v>
      </c>
      <c r="N15" s="6"/>
      <c r="O15" s="6"/>
      <c r="P15" s="6"/>
      <c r="Q15" s="6"/>
      <c r="R15" s="6"/>
      <c r="S15" s="6"/>
      <c r="T15" s="6" t="n">
        <f aca="false">T14+(I15+L15+M15+P15+Q15+R15)-(J15+K15+N15+O15+S15)</f>
        <v>13800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0</v>
      </c>
    </row>
    <row r="16" customFormat="false" ht="15" hidden="false" customHeight="false" outlineLevel="0" collapsed="false">
      <c r="B16" s="16" t="s">
        <v>1596</v>
      </c>
      <c r="C16" s="16" t="s">
        <v>1478</v>
      </c>
      <c r="D16" s="45"/>
      <c r="E16" s="7"/>
      <c r="F16" s="9"/>
      <c r="G16" s="9"/>
      <c r="H16" s="6" t="n">
        <f aca="false">H15+D16-E16-G16-F16</f>
        <v>380</v>
      </c>
      <c r="I16" s="7" t="n">
        <v>0</v>
      </c>
      <c r="J16" s="7"/>
      <c r="K16" s="6"/>
      <c r="L16" s="6"/>
      <c r="M16" s="7" t="n">
        <v>27</v>
      </c>
      <c r="N16" s="6"/>
      <c r="O16" s="6"/>
      <c r="P16" s="6"/>
      <c r="Q16" s="6"/>
      <c r="R16" s="6"/>
      <c r="S16" s="6"/>
      <c r="T16" s="6" t="n">
        <f aca="false">T15+(I16+L16+M16+P16+Q16+R16)-(J16+K16+N16+O16+S16)</f>
        <v>13827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0</v>
      </c>
    </row>
    <row r="17" customFormat="false" ht="15" hidden="false" customHeight="false" outlineLevel="0" collapsed="false">
      <c r="B17" s="16" t="s">
        <v>1596</v>
      </c>
      <c r="C17" s="16" t="s">
        <v>1478</v>
      </c>
      <c r="D17" s="45"/>
      <c r="E17" s="7"/>
      <c r="F17" s="9"/>
      <c r="G17" s="9"/>
      <c r="H17" s="6" t="n">
        <f aca="false">H16+D17-E17-G17-F17</f>
        <v>380</v>
      </c>
      <c r="I17" s="7" t="n">
        <v>0</v>
      </c>
      <c r="J17" s="7"/>
      <c r="K17" s="6"/>
      <c r="L17" s="6"/>
      <c r="M17" s="7" t="n">
        <v>25</v>
      </c>
      <c r="N17" s="6"/>
      <c r="O17" s="6"/>
      <c r="P17" s="6"/>
      <c r="Q17" s="6"/>
      <c r="R17" s="6"/>
      <c r="S17" s="6"/>
      <c r="T17" s="6" t="n">
        <f aca="false">T16+(I17+L17+M17+P17+Q17+R17)-(J17+K17+N17+O17+S17)</f>
        <v>13852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0</v>
      </c>
    </row>
    <row r="18" customFormat="false" ht="15" hidden="false" customHeight="false" outlineLevel="0" collapsed="false">
      <c r="B18" s="16" t="s">
        <v>1596</v>
      </c>
      <c r="C18" s="16" t="s">
        <v>1478</v>
      </c>
      <c r="D18" s="45"/>
      <c r="E18" s="7"/>
      <c r="F18" s="9"/>
      <c r="G18" s="9"/>
      <c r="H18" s="6" t="n">
        <f aca="false">H17+D18-E18-G18-F18</f>
        <v>380</v>
      </c>
      <c r="I18" s="7" t="n">
        <v>0</v>
      </c>
      <c r="J18" s="7"/>
      <c r="K18" s="6"/>
      <c r="L18" s="6"/>
      <c r="M18" s="7" t="n">
        <v>7</v>
      </c>
      <c r="N18" s="6"/>
      <c r="O18" s="6"/>
      <c r="P18" s="6"/>
      <c r="Q18" s="6"/>
      <c r="R18" s="6"/>
      <c r="S18" s="6"/>
      <c r="T18" s="6" t="n">
        <f aca="false">T17+(I18+L18+M18+P18+Q18+R18)-(J18+K18+N18+O18+S18)</f>
        <v>13859</v>
      </c>
      <c r="U18" s="18"/>
      <c r="V18" s="40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0</v>
      </c>
    </row>
    <row r="19" customFormat="false" ht="15" hidden="false" customHeight="false" outlineLevel="0" collapsed="false">
      <c r="B19" s="16" t="s">
        <v>1596</v>
      </c>
      <c r="C19" s="16" t="s">
        <v>1478</v>
      </c>
      <c r="D19" s="45"/>
      <c r="E19" s="7"/>
      <c r="F19" s="9"/>
      <c r="G19" s="9"/>
      <c r="H19" s="6" t="n">
        <f aca="false">H18+D19-E19-G19-F19</f>
        <v>380</v>
      </c>
      <c r="I19" s="7" t="n">
        <v>0</v>
      </c>
      <c r="J19" s="7"/>
      <c r="K19" s="6"/>
      <c r="L19" s="6"/>
      <c r="M19" s="7" t="n">
        <v>14</v>
      </c>
      <c r="N19" s="6"/>
      <c r="O19" s="6"/>
      <c r="P19" s="6"/>
      <c r="Q19" s="6"/>
      <c r="R19" s="6"/>
      <c r="S19" s="6"/>
      <c r="T19" s="6" t="n">
        <f aca="false">T18+(I19+L19+M19+P19+Q19+R19)-(J19+K19+N19+O19+S19)</f>
        <v>13873</v>
      </c>
      <c r="U19" s="18"/>
      <c r="V19" s="40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0</v>
      </c>
    </row>
    <row r="20" customFormat="false" ht="15" hidden="false" customHeight="false" outlineLevel="0" collapsed="false">
      <c r="B20" s="16" t="s">
        <v>1596</v>
      </c>
      <c r="C20" s="16" t="s">
        <v>1478</v>
      </c>
      <c r="D20" s="45"/>
      <c r="E20" s="7"/>
      <c r="F20" s="9"/>
      <c r="G20" s="9"/>
      <c r="H20" s="6" t="n">
        <f aca="false">H19+D20-E20-G20-F20</f>
        <v>380</v>
      </c>
      <c r="I20" s="7" t="n">
        <v>0</v>
      </c>
      <c r="J20" s="7"/>
      <c r="K20" s="6"/>
      <c r="L20" s="6"/>
      <c r="M20" s="7" t="n">
        <v>48</v>
      </c>
      <c r="N20" s="6"/>
      <c r="O20" s="6"/>
      <c r="P20" s="6"/>
      <c r="Q20" s="6"/>
      <c r="R20" s="6"/>
      <c r="S20" s="6"/>
      <c r="T20" s="6" t="n">
        <f aca="false">T19+(I20+L20+M20+P20+Q20+R20)-(J20+K20+N20+O20+S20)</f>
        <v>13921</v>
      </c>
      <c r="U20" s="18"/>
      <c r="V20" s="40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0</v>
      </c>
    </row>
    <row r="21" customFormat="false" ht="15" hidden="false" customHeight="false" outlineLevel="0" collapsed="false">
      <c r="B21" s="16" t="s">
        <v>1596</v>
      </c>
      <c r="C21" s="16" t="s">
        <v>1478</v>
      </c>
      <c r="D21" s="45"/>
      <c r="E21" s="7"/>
      <c r="F21" s="9"/>
      <c r="G21" s="9"/>
      <c r="H21" s="6" t="n">
        <f aca="false">H20+D21-E21-G21-F21</f>
        <v>380</v>
      </c>
      <c r="I21" s="7" t="n">
        <v>0</v>
      </c>
      <c r="J21" s="7"/>
      <c r="K21" s="6"/>
      <c r="L21" s="6"/>
      <c r="M21" s="7" t="n">
        <v>114</v>
      </c>
      <c r="N21" s="6"/>
      <c r="O21" s="6"/>
      <c r="P21" s="6"/>
      <c r="Q21" s="6"/>
      <c r="R21" s="6"/>
      <c r="S21" s="6"/>
      <c r="T21" s="6" t="n">
        <f aca="false">T20+(I21+L21+M21+P21+Q21+R21)-(J21+K21+N21+O21+S21)</f>
        <v>14035</v>
      </c>
      <c r="U21" s="18"/>
      <c r="V21" s="40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0</v>
      </c>
    </row>
    <row r="22" customFormat="false" ht="15" hidden="false" customHeight="false" outlineLevel="0" collapsed="false">
      <c r="B22" s="16" t="s">
        <v>1596</v>
      </c>
      <c r="C22" s="16" t="s">
        <v>1478</v>
      </c>
      <c r="D22" s="45"/>
      <c r="E22" s="7"/>
      <c r="F22" s="9"/>
      <c r="G22" s="9"/>
      <c r="H22" s="6" t="n">
        <f aca="false">H21+D22-E22-G22-F22</f>
        <v>380</v>
      </c>
      <c r="I22" s="7" t="n">
        <v>0</v>
      </c>
      <c r="J22" s="7"/>
      <c r="K22" s="6"/>
      <c r="L22" s="6"/>
      <c r="M22" s="7" t="n">
        <v>228</v>
      </c>
      <c r="N22" s="6"/>
      <c r="O22" s="6"/>
      <c r="P22" s="6"/>
      <c r="Q22" s="6"/>
      <c r="R22" s="6"/>
      <c r="S22" s="6"/>
      <c r="T22" s="6" t="n">
        <f aca="false">T21+(I22+L22+M22+P22+Q22+R22)-(J22+K22+N22+O22+S22)</f>
        <v>14263</v>
      </c>
      <c r="U22" s="18"/>
      <c r="V22" s="40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0</v>
      </c>
    </row>
    <row r="23" customFormat="false" ht="15" hidden="false" customHeight="false" outlineLevel="0" collapsed="false">
      <c r="B23" s="16" t="s">
        <v>1596</v>
      </c>
      <c r="C23" s="16" t="s">
        <v>1478</v>
      </c>
      <c r="D23" s="45"/>
      <c r="E23" s="7"/>
      <c r="F23" s="9"/>
      <c r="G23" s="9"/>
      <c r="H23" s="6" t="n">
        <f aca="false">H22+D23-E23-G23-F23</f>
        <v>380</v>
      </c>
      <c r="I23" s="7" t="n">
        <v>0</v>
      </c>
      <c r="J23" s="7"/>
      <c r="K23" s="6"/>
      <c r="L23" s="6"/>
      <c r="M23" s="7" t="n">
        <v>259</v>
      </c>
      <c r="N23" s="6"/>
      <c r="O23" s="6"/>
      <c r="P23" s="6"/>
      <c r="Q23" s="6"/>
      <c r="R23" s="6"/>
      <c r="S23" s="6"/>
      <c r="T23" s="6" t="n">
        <f aca="false">T22+(I23+L23+M23+P23+Q23+R23)-(J23+K23+N23+O23+S23)</f>
        <v>14522</v>
      </c>
      <c r="U23" s="18"/>
      <c r="V23" s="40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0</v>
      </c>
    </row>
    <row r="24" customFormat="false" ht="15" hidden="false" customHeight="false" outlineLevel="0" collapsed="false">
      <c r="B24" s="16" t="s">
        <v>1597</v>
      </c>
      <c r="C24" s="16" t="s">
        <v>1598</v>
      </c>
      <c r="D24" s="45"/>
      <c r="E24" s="7"/>
      <c r="F24" s="9"/>
      <c r="G24" s="9"/>
      <c r="H24" s="6" t="n">
        <f aca="false">H23+D24-E24-G24-F24</f>
        <v>380</v>
      </c>
      <c r="I24" s="7"/>
      <c r="J24" s="7" t="n">
        <v>3215</v>
      </c>
      <c r="K24" s="6"/>
      <c r="L24" s="6"/>
      <c r="M24" s="6"/>
      <c r="N24" s="6"/>
      <c r="O24" s="6"/>
      <c r="P24" s="6"/>
      <c r="Q24" s="6"/>
      <c r="R24" s="6"/>
      <c r="S24" s="6"/>
      <c r="T24" s="6" t="n">
        <f aca="false">T23+(I24+L24+M24+P24+Q24+R24)-(J24+K24+N24+O24+S24)</f>
        <v>11307</v>
      </c>
      <c r="U24" s="18"/>
      <c r="V24" s="40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0</v>
      </c>
    </row>
    <row r="25" customFormat="false" ht="15" hidden="false" customHeight="false" outlineLevel="0" collapsed="false">
      <c r="B25" s="16" t="s">
        <v>1599</v>
      </c>
      <c r="C25" s="16" t="s">
        <v>1055</v>
      </c>
      <c r="D25" s="45"/>
      <c r="E25" s="7"/>
      <c r="F25" s="9"/>
      <c r="G25" s="9"/>
      <c r="H25" s="6" t="n">
        <f aca="false">H24+D25-E25-G25-F25</f>
        <v>380</v>
      </c>
      <c r="I25" s="7"/>
      <c r="J25" s="7" t="n">
        <v>3000</v>
      </c>
      <c r="K25" s="6"/>
      <c r="L25" s="6"/>
      <c r="M25" s="6"/>
      <c r="N25" s="6"/>
      <c r="O25" s="6"/>
      <c r="P25" s="6"/>
      <c r="Q25" s="6"/>
      <c r="R25" s="6"/>
      <c r="S25" s="6"/>
      <c r="T25" s="6" t="n">
        <f aca="false">T24+(I25+L25+M25+P25+Q25+R25)-(J25+K25+N25+O25+S25)</f>
        <v>8307</v>
      </c>
      <c r="U25" s="18"/>
      <c r="V25" s="40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0</v>
      </c>
    </row>
    <row r="26" customFormat="false" ht="15" hidden="false" customHeight="false" outlineLevel="0" collapsed="false">
      <c r="B26" s="16" t="s">
        <v>1600</v>
      </c>
      <c r="C26" s="16" t="s">
        <v>1478</v>
      </c>
      <c r="D26" s="45"/>
      <c r="E26" s="7"/>
      <c r="F26" s="9"/>
      <c r="G26" s="9"/>
      <c r="H26" s="6" t="n">
        <f aca="false">H25+D26-E26-G26-F26</f>
        <v>380</v>
      </c>
      <c r="I26" s="7" t="n">
        <v>0</v>
      </c>
      <c r="J26" s="7"/>
      <c r="K26" s="6"/>
      <c r="L26" s="6"/>
      <c r="M26" s="7" t="n">
        <v>27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8334</v>
      </c>
      <c r="U26" s="18"/>
      <c r="V26" s="40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0</v>
      </c>
    </row>
    <row r="27" customFormat="false" ht="15" hidden="false" customHeight="false" outlineLevel="0" collapsed="false">
      <c r="B27" s="16" t="s">
        <v>1600</v>
      </c>
      <c r="C27" s="16" t="s">
        <v>1478</v>
      </c>
      <c r="D27" s="45"/>
      <c r="E27" s="7"/>
      <c r="F27" s="9"/>
      <c r="G27" s="9"/>
      <c r="H27" s="6" t="n">
        <f aca="false">H26+D27-E27-G27-F27</f>
        <v>380</v>
      </c>
      <c r="I27" s="7" t="n">
        <v>0</v>
      </c>
      <c r="J27" s="7"/>
      <c r="K27" s="6"/>
      <c r="L27" s="6"/>
      <c r="M27" s="7" t="n">
        <v>25</v>
      </c>
      <c r="N27" s="6"/>
      <c r="O27" s="6"/>
      <c r="P27" s="6"/>
      <c r="Q27" s="6"/>
      <c r="R27" s="6"/>
      <c r="S27" s="6"/>
      <c r="T27" s="6" t="n">
        <f aca="false">T26+(I27+L27+M27+P27+Q27+R27)-(J27+K27+N27+O27+S27)</f>
        <v>8359</v>
      </c>
      <c r="U27" s="18"/>
      <c r="V27" s="40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0</v>
      </c>
    </row>
    <row r="28" customFormat="false" ht="15" hidden="false" customHeight="false" outlineLevel="0" collapsed="false">
      <c r="B28" s="16" t="s">
        <v>1600</v>
      </c>
      <c r="C28" s="16" t="s">
        <v>1478</v>
      </c>
      <c r="D28" s="45"/>
      <c r="E28" s="7"/>
      <c r="F28" s="9"/>
      <c r="G28" s="9"/>
      <c r="H28" s="6" t="n">
        <f aca="false">H27+D28-E28-G28-F28</f>
        <v>380</v>
      </c>
      <c r="I28" s="7" t="n">
        <v>0</v>
      </c>
      <c r="J28" s="7"/>
      <c r="K28" s="6"/>
      <c r="L28" s="6"/>
      <c r="M28" s="7" t="n">
        <v>7</v>
      </c>
      <c r="N28" s="6"/>
      <c r="O28" s="6"/>
      <c r="P28" s="6"/>
      <c r="Q28" s="6"/>
      <c r="R28" s="6"/>
      <c r="S28" s="6"/>
      <c r="T28" s="6" t="n">
        <f aca="false">T27+(I28+L28+M28+P28+Q28+R28)-(J28+K28+N28+O28+S28)</f>
        <v>8366</v>
      </c>
      <c r="U28" s="18"/>
      <c r="V28" s="40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0</v>
      </c>
    </row>
    <row r="29" customFormat="false" ht="15" hidden="false" customHeight="false" outlineLevel="0" collapsed="false">
      <c r="B29" s="16" t="s">
        <v>1600</v>
      </c>
      <c r="C29" s="16" t="s">
        <v>1478</v>
      </c>
      <c r="D29" s="45"/>
      <c r="E29" s="7"/>
      <c r="F29" s="9"/>
      <c r="G29" s="9"/>
      <c r="H29" s="6" t="n">
        <f aca="false">H28+D29-E29-G29-F29</f>
        <v>380</v>
      </c>
      <c r="I29" s="7" t="n">
        <v>0</v>
      </c>
      <c r="J29" s="7"/>
      <c r="K29" s="6"/>
      <c r="L29" s="6"/>
      <c r="M29" s="7" t="n">
        <v>14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8380</v>
      </c>
      <c r="U29" s="18"/>
      <c r="V29" s="40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0</v>
      </c>
    </row>
    <row r="30" customFormat="false" ht="15" hidden="false" customHeight="false" outlineLevel="0" collapsed="false">
      <c r="B30" s="16" t="s">
        <v>1600</v>
      </c>
      <c r="C30" s="16" t="s">
        <v>1478</v>
      </c>
      <c r="D30" s="45"/>
      <c r="E30" s="7"/>
      <c r="F30" s="9"/>
      <c r="G30" s="9"/>
      <c r="H30" s="6" t="n">
        <f aca="false">H29+D30-E30-G30-F30</f>
        <v>380</v>
      </c>
      <c r="I30" s="7" t="n">
        <v>0</v>
      </c>
      <c r="J30" s="7"/>
      <c r="K30" s="6"/>
      <c r="L30" s="6"/>
      <c r="M30" s="7" t="n">
        <v>48</v>
      </c>
      <c r="N30" s="6"/>
      <c r="O30" s="6"/>
      <c r="P30" s="6"/>
      <c r="Q30" s="6"/>
      <c r="R30" s="6"/>
      <c r="S30" s="6"/>
      <c r="T30" s="6" t="n">
        <f aca="false">T29+(I30+L30+M30+P30+Q30+R30)-(J30+K30+N30+O30+S30)</f>
        <v>8428</v>
      </c>
      <c r="U30" s="18"/>
      <c r="V30" s="40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0</v>
      </c>
    </row>
    <row r="31" customFormat="false" ht="15" hidden="false" customHeight="false" outlineLevel="0" collapsed="false">
      <c r="B31" s="16" t="s">
        <v>1600</v>
      </c>
      <c r="C31" s="16" t="s">
        <v>1478</v>
      </c>
      <c r="D31" s="45"/>
      <c r="E31" s="7"/>
      <c r="F31" s="9"/>
      <c r="G31" s="9"/>
      <c r="H31" s="6" t="n">
        <f aca="false">H30+D31-E31-G31-F31</f>
        <v>380</v>
      </c>
      <c r="I31" s="7" t="n">
        <v>0</v>
      </c>
      <c r="J31" s="7"/>
      <c r="K31" s="6"/>
      <c r="L31" s="6"/>
      <c r="M31" s="7" t="n">
        <v>114</v>
      </c>
      <c r="N31" s="6"/>
      <c r="O31" s="6"/>
      <c r="P31" s="6"/>
      <c r="Q31" s="6"/>
      <c r="R31" s="6"/>
      <c r="S31" s="6"/>
      <c r="T31" s="6" t="n">
        <f aca="false">T30+(I31+L31+M31+P31+Q31+R31)-(J31+K31+N31+O31+S31)</f>
        <v>8542</v>
      </c>
      <c r="U31" s="18"/>
      <c r="V31" s="40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0</v>
      </c>
    </row>
    <row r="32" customFormat="false" ht="15" hidden="false" customHeight="false" outlineLevel="0" collapsed="false">
      <c r="B32" s="16" t="s">
        <v>1600</v>
      </c>
      <c r="C32" s="16" t="s">
        <v>1478</v>
      </c>
      <c r="D32" s="45"/>
      <c r="E32" s="7"/>
      <c r="F32" s="9"/>
      <c r="G32" s="9"/>
      <c r="H32" s="6" t="n">
        <f aca="false">H31+D32-E32-G32-F32</f>
        <v>380</v>
      </c>
      <c r="I32" s="7" t="n">
        <v>0</v>
      </c>
      <c r="J32" s="7"/>
      <c r="K32" s="6"/>
      <c r="L32" s="6"/>
      <c r="M32" s="7" t="n">
        <v>228</v>
      </c>
      <c r="N32" s="6"/>
      <c r="O32" s="6"/>
      <c r="P32" s="6"/>
      <c r="Q32" s="6"/>
      <c r="R32" s="6"/>
      <c r="S32" s="6"/>
      <c r="T32" s="6" t="n">
        <f aca="false">T31+(I32+L32+M32+P32+Q32+R32)-(J32+K32+N32+O32+S32)</f>
        <v>8770</v>
      </c>
      <c r="U32" s="18"/>
      <c r="V32" s="40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0</v>
      </c>
    </row>
    <row r="33" customFormat="false" ht="15" hidden="false" customHeight="false" outlineLevel="0" collapsed="false">
      <c r="B33" s="16" t="s">
        <v>1600</v>
      </c>
      <c r="C33" s="16" t="s">
        <v>1478</v>
      </c>
      <c r="D33" s="45"/>
      <c r="E33" s="7"/>
      <c r="F33" s="9"/>
      <c r="G33" s="9"/>
      <c r="H33" s="6" t="n">
        <f aca="false">H32+D33-E33-G33-F33</f>
        <v>380</v>
      </c>
      <c r="I33" s="7" t="n">
        <v>0</v>
      </c>
      <c r="J33" s="7"/>
      <c r="K33" s="6"/>
      <c r="L33" s="6"/>
      <c r="M33" s="7" t="n">
        <v>259</v>
      </c>
      <c r="N33" s="6"/>
      <c r="O33" s="6"/>
      <c r="P33" s="6"/>
      <c r="Q33" s="6"/>
      <c r="R33" s="6"/>
      <c r="S33" s="6"/>
      <c r="T33" s="6" t="n">
        <f aca="false">T32+(I33+L33+M33+P33+Q33+R33)-(J33+K33+N33+O33+S33)</f>
        <v>9029</v>
      </c>
      <c r="U33" s="18"/>
      <c r="V33" s="40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0</v>
      </c>
    </row>
    <row r="34" customFormat="false" ht="15" hidden="false" customHeight="false" outlineLevel="0" collapsed="false">
      <c r="B34" s="16" t="s">
        <v>1601</v>
      </c>
      <c r="C34" s="16" t="s">
        <v>1478</v>
      </c>
      <c r="D34" s="45"/>
      <c r="E34" s="7"/>
      <c r="F34" s="9"/>
      <c r="G34" s="9"/>
      <c r="H34" s="6" t="n">
        <f aca="false">H33+D34-E34-G34-F34</f>
        <v>380</v>
      </c>
      <c r="I34" s="7" t="n">
        <v>0</v>
      </c>
      <c r="J34" s="7"/>
      <c r="K34" s="6"/>
      <c r="L34" s="6"/>
      <c r="M34" s="7" t="n">
        <v>27</v>
      </c>
      <c r="N34" s="6"/>
      <c r="O34" s="6"/>
      <c r="P34" s="6"/>
      <c r="Q34" s="6"/>
      <c r="R34" s="6"/>
      <c r="S34" s="6"/>
      <c r="T34" s="6" t="n">
        <f aca="false">T33+(I34+L34+M34+P34+Q34+R34)-(J34+K34+N34+O34+S34)</f>
        <v>9056</v>
      </c>
      <c r="U34" s="18"/>
      <c r="V34" s="40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0</v>
      </c>
    </row>
    <row r="35" customFormat="false" ht="15" hidden="false" customHeight="false" outlineLevel="0" collapsed="false">
      <c r="B35" s="16" t="s">
        <v>1601</v>
      </c>
      <c r="C35" s="16" t="s">
        <v>1478</v>
      </c>
      <c r="D35" s="45"/>
      <c r="E35" s="7"/>
      <c r="F35" s="9"/>
      <c r="G35" s="9"/>
      <c r="H35" s="6" t="n">
        <f aca="false">H34+D35-E35-G35-F35</f>
        <v>380</v>
      </c>
      <c r="I35" s="7" t="n">
        <v>0</v>
      </c>
      <c r="J35" s="7"/>
      <c r="K35" s="6"/>
      <c r="L35" s="6"/>
      <c r="M35" s="7" t="n">
        <v>25</v>
      </c>
      <c r="N35" s="6"/>
      <c r="O35" s="6"/>
      <c r="P35" s="6"/>
      <c r="Q35" s="6"/>
      <c r="R35" s="6"/>
      <c r="S35" s="6"/>
      <c r="T35" s="6" t="n">
        <f aca="false">T34+(I35+L35+M35+P35+Q35+R35)-(J35+K35+N35+O35+S35)</f>
        <v>9081</v>
      </c>
      <c r="U35" s="18"/>
      <c r="V35" s="40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0</v>
      </c>
    </row>
    <row r="36" customFormat="false" ht="15" hidden="false" customHeight="false" outlineLevel="0" collapsed="false">
      <c r="B36" s="16" t="s">
        <v>1601</v>
      </c>
      <c r="C36" s="16" t="s">
        <v>1478</v>
      </c>
      <c r="D36" s="45"/>
      <c r="E36" s="7"/>
      <c r="F36" s="9"/>
      <c r="G36" s="9"/>
      <c r="H36" s="6" t="n">
        <f aca="false">H35+D36-E36-G36-F36</f>
        <v>380</v>
      </c>
      <c r="I36" s="7" t="n">
        <v>0</v>
      </c>
      <c r="J36" s="7"/>
      <c r="K36" s="6"/>
      <c r="L36" s="6"/>
      <c r="M36" s="7" t="n">
        <v>7</v>
      </c>
      <c r="N36" s="6"/>
      <c r="O36" s="6"/>
      <c r="P36" s="6"/>
      <c r="Q36" s="6"/>
      <c r="R36" s="6"/>
      <c r="S36" s="6"/>
      <c r="T36" s="6" t="n">
        <f aca="false">T35+(I36+L36+M36+P36+Q36+R36)-(J36+K36+N36+O36+S36)</f>
        <v>9088</v>
      </c>
      <c r="U36" s="18"/>
      <c r="V36" s="40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0</v>
      </c>
    </row>
    <row r="37" customFormat="false" ht="15" hidden="false" customHeight="false" outlineLevel="0" collapsed="false">
      <c r="B37" s="16" t="s">
        <v>1601</v>
      </c>
      <c r="C37" s="16" t="s">
        <v>1478</v>
      </c>
      <c r="D37" s="45"/>
      <c r="E37" s="7"/>
      <c r="F37" s="9"/>
      <c r="G37" s="9"/>
      <c r="H37" s="6" t="n">
        <f aca="false">H36+D37-E37-G37-F37</f>
        <v>380</v>
      </c>
      <c r="I37" s="7" t="n">
        <v>0</v>
      </c>
      <c r="J37" s="7"/>
      <c r="K37" s="6"/>
      <c r="L37" s="6"/>
      <c r="M37" s="7" t="n">
        <v>14</v>
      </c>
      <c r="N37" s="6"/>
      <c r="O37" s="6"/>
      <c r="P37" s="6"/>
      <c r="Q37" s="6"/>
      <c r="R37" s="6"/>
      <c r="S37" s="6"/>
      <c r="T37" s="6" t="n">
        <f aca="false">T36+(I37+L37+M37+P37+Q37+R37)-(J37+K37+N37+O37+S37)</f>
        <v>9102</v>
      </c>
      <c r="U37" s="18"/>
      <c r="V37" s="40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0</v>
      </c>
    </row>
    <row r="38" customFormat="false" ht="15" hidden="false" customHeight="false" outlineLevel="0" collapsed="false">
      <c r="B38" s="16" t="s">
        <v>1601</v>
      </c>
      <c r="C38" s="16" t="s">
        <v>1478</v>
      </c>
      <c r="D38" s="45"/>
      <c r="E38" s="7"/>
      <c r="F38" s="9"/>
      <c r="G38" s="9"/>
      <c r="H38" s="6" t="n">
        <f aca="false">H37+D38-E38-G38-F38</f>
        <v>380</v>
      </c>
      <c r="I38" s="7" t="n">
        <v>0</v>
      </c>
      <c r="J38" s="7"/>
      <c r="K38" s="6"/>
      <c r="L38" s="6"/>
      <c r="M38" s="7" t="n">
        <v>48</v>
      </c>
      <c r="N38" s="6"/>
      <c r="O38" s="6"/>
      <c r="P38" s="6"/>
      <c r="Q38" s="6"/>
      <c r="R38" s="6"/>
      <c r="S38" s="6"/>
      <c r="T38" s="6" t="n">
        <f aca="false">T37+(I38+L38+M38+P38+Q38+R38)-(J38+K38+N38+O38+S38)</f>
        <v>9150</v>
      </c>
      <c r="U38" s="18"/>
      <c r="V38" s="40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0</v>
      </c>
    </row>
    <row r="39" customFormat="false" ht="15" hidden="false" customHeight="false" outlineLevel="0" collapsed="false">
      <c r="B39" s="16" t="s">
        <v>1601</v>
      </c>
      <c r="C39" s="16" t="s">
        <v>1478</v>
      </c>
      <c r="D39" s="45"/>
      <c r="E39" s="7"/>
      <c r="F39" s="9"/>
      <c r="G39" s="9"/>
      <c r="H39" s="6" t="n">
        <f aca="false">H38+D39-E39-G39-F39</f>
        <v>380</v>
      </c>
      <c r="I39" s="7" t="n">
        <v>0</v>
      </c>
      <c r="J39" s="7"/>
      <c r="K39" s="6"/>
      <c r="L39" s="6"/>
      <c r="M39" s="7" t="n">
        <v>114</v>
      </c>
      <c r="N39" s="6"/>
      <c r="O39" s="6"/>
      <c r="P39" s="6"/>
      <c r="Q39" s="6"/>
      <c r="R39" s="6"/>
      <c r="S39" s="6"/>
      <c r="T39" s="6" t="n">
        <f aca="false">T38+(I39+L39+M39+P39+Q39+R39)-(J39+K39+N39+O39+S39)</f>
        <v>9264</v>
      </c>
      <c r="U39" s="18"/>
      <c r="V39" s="40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0</v>
      </c>
    </row>
    <row r="40" customFormat="false" ht="15" hidden="false" customHeight="false" outlineLevel="0" collapsed="false">
      <c r="B40" s="16" t="s">
        <v>1601</v>
      </c>
      <c r="C40" s="16" t="s">
        <v>1478</v>
      </c>
      <c r="D40" s="45"/>
      <c r="E40" s="7"/>
      <c r="F40" s="9"/>
      <c r="G40" s="9"/>
      <c r="H40" s="6" t="n">
        <f aca="false">H39+D40-E40-G40-F40</f>
        <v>380</v>
      </c>
      <c r="I40" s="7" t="n">
        <v>0</v>
      </c>
      <c r="J40" s="7"/>
      <c r="K40" s="6"/>
      <c r="L40" s="6"/>
      <c r="M40" s="7" t="n">
        <v>228</v>
      </c>
      <c r="N40" s="6"/>
      <c r="O40" s="6"/>
      <c r="P40" s="6"/>
      <c r="Q40" s="6"/>
      <c r="R40" s="6"/>
      <c r="S40" s="6"/>
      <c r="T40" s="6" t="n">
        <f aca="false">T39+(I40+L40+M40+P40+Q40+R40)-(J40+K40+N40+O40+S40)</f>
        <v>9492</v>
      </c>
      <c r="U40" s="18"/>
      <c r="V40" s="40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0</v>
      </c>
    </row>
    <row r="41" customFormat="false" ht="15" hidden="false" customHeight="false" outlineLevel="0" collapsed="false">
      <c r="B41" s="16" t="s">
        <v>1601</v>
      </c>
      <c r="C41" s="16" t="s">
        <v>1478</v>
      </c>
      <c r="D41" s="45"/>
      <c r="E41" s="7"/>
      <c r="F41" s="9"/>
      <c r="G41" s="9"/>
      <c r="H41" s="6" t="n">
        <f aca="false">H40+D41-E41-G41-F41</f>
        <v>380</v>
      </c>
      <c r="I41" s="7" t="n">
        <v>0</v>
      </c>
      <c r="J41" s="7"/>
      <c r="K41" s="6"/>
      <c r="L41" s="6"/>
      <c r="M41" s="7" t="n">
        <v>259</v>
      </c>
      <c r="N41" s="6"/>
      <c r="O41" s="6"/>
      <c r="P41" s="6"/>
      <c r="Q41" s="6"/>
      <c r="R41" s="6"/>
      <c r="S41" s="6"/>
      <c r="T41" s="6" t="n">
        <f aca="false">T40+(I41+L41+M41+P41+Q41+R41)-(J41+K41+N41+O41+S41)</f>
        <v>9751</v>
      </c>
      <c r="U41" s="18"/>
      <c r="V41" s="40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0</v>
      </c>
    </row>
    <row r="42" customFormat="false" ht="15" hidden="false" customHeight="false" outlineLevel="0" collapsed="false">
      <c r="B42" s="16" t="s">
        <v>1602</v>
      </c>
      <c r="C42" s="16" t="s">
        <v>1368</v>
      </c>
      <c r="D42" s="45"/>
      <c r="E42" s="7"/>
      <c r="F42" s="9"/>
      <c r="G42" s="9"/>
      <c r="H42" s="6" t="n">
        <f aca="false">H41+D42-E42-G42-F42</f>
        <v>380</v>
      </c>
      <c r="I42" s="7" t="n">
        <v>2000</v>
      </c>
      <c r="J42" s="7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11751</v>
      </c>
      <c r="U42" s="18"/>
      <c r="V42" s="40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0</v>
      </c>
    </row>
    <row r="43" customFormat="false" ht="15" hidden="false" customHeight="false" outlineLevel="0" collapsed="false">
      <c r="B43" s="16" t="s">
        <v>1603</v>
      </c>
      <c r="C43" s="16" t="s">
        <v>1598</v>
      </c>
      <c r="D43" s="45"/>
      <c r="E43" s="7"/>
      <c r="F43" s="9"/>
      <c r="G43" s="9"/>
      <c r="H43" s="6" t="n">
        <f aca="false">H42+D43-E43-G43-F43</f>
        <v>380</v>
      </c>
      <c r="I43" s="7" t="n">
        <v>0</v>
      </c>
      <c r="J43" s="7" t="n">
        <v>615</v>
      </c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11136</v>
      </c>
      <c r="U43" s="18"/>
      <c r="V43" s="40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0</v>
      </c>
    </row>
    <row r="44" customFormat="false" ht="15" hidden="false" customHeight="false" outlineLevel="0" collapsed="false">
      <c r="B44" s="16" t="s">
        <v>1604</v>
      </c>
      <c r="C44" s="16" t="s">
        <v>1045</v>
      </c>
      <c r="D44" s="45"/>
      <c r="E44" s="7"/>
      <c r="F44" s="9"/>
      <c r="G44" s="9"/>
      <c r="H44" s="6" t="n">
        <f aca="false">H43+D44-E44-G44-F44</f>
        <v>380</v>
      </c>
      <c r="I44" s="7" t="n">
        <v>24600</v>
      </c>
      <c r="J44" s="7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35736</v>
      </c>
      <c r="U44" s="18"/>
      <c r="V44" s="40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0</v>
      </c>
    </row>
    <row r="45" customFormat="false" ht="15" hidden="false" customHeight="false" outlineLevel="0" collapsed="false">
      <c r="B45" s="16" t="s">
        <v>1604</v>
      </c>
      <c r="C45" s="16" t="s">
        <v>1148</v>
      </c>
      <c r="D45" s="45"/>
      <c r="E45" s="7"/>
      <c r="F45" s="9"/>
      <c r="G45" s="9"/>
      <c r="H45" s="6" t="n">
        <f aca="false">H44+D45-E45-G45-F45</f>
        <v>380</v>
      </c>
      <c r="I45" s="7"/>
      <c r="J45" s="7" t="n">
        <v>500</v>
      </c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35236</v>
      </c>
      <c r="U45" s="18"/>
      <c r="V45" s="40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0</v>
      </c>
    </row>
    <row r="46" customFormat="false" ht="15" hidden="false" customHeight="false" outlineLevel="0" collapsed="false">
      <c r="B46" s="16" t="s">
        <v>1604</v>
      </c>
      <c r="C46" s="16" t="s">
        <v>1549</v>
      </c>
      <c r="D46" s="45"/>
      <c r="E46" s="7"/>
      <c r="F46" s="9"/>
      <c r="G46" s="9"/>
      <c r="H46" s="6" t="n">
        <f aca="false">H45+D46-E46-G46-F46</f>
        <v>380</v>
      </c>
      <c r="I46" s="7"/>
      <c r="J46" s="7" t="n">
        <v>0</v>
      </c>
      <c r="K46" s="6" t="n">
        <v>11</v>
      </c>
      <c r="L46" s="6"/>
      <c r="M46" s="6"/>
      <c r="N46" s="6"/>
      <c r="O46" s="6"/>
      <c r="P46" s="6"/>
      <c r="Q46" s="6"/>
      <c r="R46" s="6"/>
      <c r="S46" s="6"/>
      <c r="T46" s="6" t="n">
        <f aca="false">T45+(I46+L46+M46+P46+Q46+R46)-(J46+K46+N46+O46+S46)</f>
        <v>35225</v>
      </c>
      <c r="U46" s="18"/>
      <c r="V46" s="40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0</v>
      </c>
    </row>
    <row r="47" customFormat="false" ht="15" hidden="false" customHeight="false" outlineLevel="0" collapsed="false">
      <c r="B47" s="16" t="s">
        <v>1604</v>
      </c>
      <c r="C47" s="16" t="s">
        <v>1144</v>
      </c>
      <c r="D47" s="45"/>
      <c r="E47" s="7"/>
      <c r="F47" s="9"/>
      <c r="G47" s="9"/>
      <c r="H47" s="6" t="n">
        <f aca="false">H46+D47-E47-G47-F47</f>
        <v>380</v>
      </c>
      <c r="I47" s="7"/>
      <c r="J47" s="7" t="n">
        <v>10500</v>
      </c>
      <c r="K47" s="6"/>
      <c r="L47" s="6"/>
      <c r="M47" s="6"/>
      <c r="N47" s="6"/>
      <c r="O47" s="6"/>
      <c r="P47" s="6"/>
      <c r="Q47" s="6"/>
      <c r="R47" s="6"/>
      <c r="S47" s="6"/>
      <c r="T47" s="6" t="n">
        <f aca="false">T46+(I47+L47+M47+P47+Q47+R47)-(J47+K47+N47+O47+S47)</f>
        <v>24725</v>
      </c>
      <c r="U47" s="18"/>
      <c r="V47" s="40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0</v>
      </c>
    </row>
    <row r="48" customFormat="false" ht="15" hidden="false" customHeight="false" outlineLevel="0" collapsed="false">
      <c r="B48" s="16" t="s">
        <v>1604</v>
      </c>
      <c r="C48" s="16" t="s">
        <v>1549</v>
      </c>
      <c r="D48" s="45"/>
      <c r="E48" s="7"/>
      <c r="F48" s="9"/>
      <c r="G48" s="9"/>
      <c r="H48" s="6" t="n">
        <f aca="false">H47+D48-E48-G48-F48</f>
        <v>380</v>
      </c>
      <c r="I48" s="7"/>
      <c r="J48" s="7" t="n">
        <v>0</v>
      </c>
      <c r="K48" s="6" t="n">
        <v>29.65</v>
      </c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24695.35</v>
      </c>
      <c r="U48" s="18"/>
      <c r="V48" s="40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0</v>
      </c>
    </row>
    <row r="49" customFormat="false" ht="15" hidden="false" customHeight="false" outlineLevel="0" collapsed="false">
      <c r="B49" s="16" t="s">
        <v>1604</v>
      </c>
      <c r="C49" s="16" t="s">
        <v>1145</v>
      </c>
      <c r="D49" s="45"/>
      <c r="E49" s="7"/>
      <c r="F49" s="9"/>
      <c r="G49" s="9"/>
      <c r="H49" s="6" t="n">
        <f aca="false">H48+D49-E49-G49-F49</f>
        <v>380</v>
      </c>
      <c r="I49" s="7"/>
      <c r="J49" s="7" t="n">
        <v>5000</v>
      </c>
      <c r="K49" s="6"/>
      <c r="L49" s="6"/>
      <c r="M49" s="6"/>
      <c r="N49" s="6"/>
      <c r="O49" s="6"/>
      <c r="P49" s="6"/>
      <c r="Q49" s="6"/>
      <c r="R49" s="6"/>
      <c r="S49" s="6"/>
      <c r="T49" s="6" t="n">
        <f aca="false">T48+(I49+L49+M49+P49+Q49+R49)-(J49+K49+N49+O49+S49)</f>
        <v>19695.35</v>
      </c>
      <c r="U49" s="18"/>
      <c r="V49" s="40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0</v>
      </c>
    </row>
    <row r="50" customFormat="false" ht="15" hidden="false" customHeight="false" outlineLevel="0" collapsed="false">
      <c r="B50" s="16" t="s">
        <v>1604</v>
      </c>
      <c r="C50" s="16" t="s">
        <v>1549</v>
      </c>
      <c r="D50" s="45"/>
      <c r="E50" s="7"/>
      <c r="F50" s="9"/>
      <c r="G50" s="9"/>
      <c r="H50" s="6" t="n">
        <f aca="false">H49+D50-E50-G50-F50</f>
        <v>380</v>
      </c>
      <c r="I50" s="7"/>
      <c r="J50" s="7" t="n">
        <v>0</v>
      </c>
      <c r="K50" s="6" t="n">
        <v>22</v>
      </c>
      <c r="L50" s="6"/>
      <c r="M50" s="6"/>
      <c r="N50" s="6"/>
      <c r="O50" s="6"/>
      <c r="P50" s="6"/>
      <c r="Q50" s="6"/>
      <c r="R50" s="6"/>
      <c r="S50" s="6"/>
      <c r="T50" s="6" t="n">
        <f aca="false">T49+(I50+L50+M50+P50+Q50+R50)-(J50+K50+N50+O50+S50)</f>
        <v>19673.35</v>
      </c>
      <c r="U50" s="18"/>
      <c r="V50" s="40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0</v>
      </c>
    </row>
    <row r="51" customFormat="false" ht="15" hidden="false" customHeight="false" outlineLevel="0" collapsed="false">
      <c r="B51" s="16" t="s">
        <v>1605</v>
      </c>
      <c r="C51" s="16" t="s">
        <v>1478</v>
      </c>
      <c r="D51" s="45"/>
      <c r="E51" s="7"/>
      <c r="F51" s="9"/>
      <c r="G51" s="9"/>
      <c r="H51" s="6" t="n">
        <f aca="false">H50+D51-E51-G51-F51</f>
        <v>380</v>
      </c>
      <c r="I51" s="7" t="n">
        <v>0</v>
      </c>
      <c r="J51" s="7"/>
      <c r="K51" s="6"/>
      <c r="L51" s="6"/>
      <c r="M51" s="7" t="n">
        <v>27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19700.35</v>
      </c>
      <c r="U51" s="18"/>
      <c r="V51" s="40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0</v>
      </c>
    </row>
    <row r="52" customFormat="false" ht="15" hidden="false" customHeight="false" outlineLevel="0" collapsed="false">
      <c r="B52" s="16" t="s">
        <v>1605</v>
      </c>
      <c r="C52" s="16" t="s">
        <v>1478</v>
      </c>
      <c r="D52" s="45"/>
      <c r="E52" s="7"/>
      <c r="F52" s="9"/>
      <c r="G52" s="9"/>
      <c r="H52" s="6" t="n">
        <f aca="false">H51+D52-E52-G52-F52</f>
        <v>380</v>
      </c>
      <c r="I52" s="7" t="n">
        <v>0</v>
      </c>
      <c r="J52" s="7"/>
      <c r="K52" s="6"/>
      <c r="L52" s="6"/>
      <c r="M52" s="7" t="n">
        <v>25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19725.35</v>
      </c>
      <c r="U52" s="18"/>
      <c r="V52" s="40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0</v>
      </c>
    </row>
    <row r="53" customFormat="false" ht="15" hidden="false" customHeight="false" outlineLevel="0" collapsed="false">
      <c r="B53" s="16" t="s">
        <v>1605</v>
      </c>
      <c r="C53" s="16" t="s">
        <v>1478</v>
      </c>
      <c r="D53" s="45"/>
      <c r="E53" s="7"/>
      <c r="F53" s="9"/>
      <c r="G53" s="9"/>
      <c r="H53" s="6" t="n">
        <f aca="false">H52+D53-E53-G53-F53</f>
        <v>380</v>
      </c>
      <c r="I53" s="7" t="n">
        <v>0</v>
      </c>
      <c r="J53" s="7"/>
      <c r="K53" s="6"/>
      <c r="L53" s="6"/>
      <c r="M53" s="7" t="n">
        <v>7</v>
      </c>
      <c r="N53" s="6"/>
      <c r="O53" s="6"/>
      <c r="P53" s="6"/>
      <c r="Q53" s="6"/>
      <c r="R53" s="6"/>
      <c r="S53" s="6"/>
      <c r="T53" s="6" t="n">
        <f aca="false">T52+(I53+L53+M53+P53+Q53+R53)-(J53+K53+N53+O53+S53)</f>
        <v>19732.35</v>
      </c>
      <c r="U53" s="18"/>
      <c r="V53" s="40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0</v>
      </c>
    </row>
    <row r="54" customFormat="false" ht="15" hidden="false" customHeight="false" outlineLevel="0" collapsed="false">
      <c r="B54" s="16" t="s">
        <v>1605</v>
      </c>
      <c r="C54" s="16" t="s">
        <v>1478</v>
      </c>
      <c r="D54" s="45"/>
      <c r="E54" s="7"/>
      <c r="F54" s="9"/>
      <c r="G54" s="9"/>
      <c r="H54" s="6" t="n">
        <f aca="false">H53+D54-E54-G54-F54</f>
        <v>380</v>
      </c>
      <c r="I54" s="7" t="n">
        <v>0</v>
      </c>
      <c r="J54" s="7"/>
      <c r="K54" s="6"/>
      <c r="L54" s="6"/>
      <c r="M54" s="7" t="n">
        <v>14</v>
      </c>
      <c r="N54" s="6"/>
      <c r="O54" s="6"/>
      <c r="P54" s="6"/>
      <c r="Q54" s="6"/>
      <c r="R54" s="6"/>
      <c r="S54" s="6"/>
      <c r="T54" s="6" t="n">
        <f aca="false">T53+(I54+L54+M54+P54+Q54+R54)-(J54+K54+N54+O54+S54)</f>
        <v>19746.35</v>
      </c>
      <c r="U54" s="18"/>
      <c r="V54" s="40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0</v>
      </c>
    </row>
    <row r="55" customFormat="false" ht="15" hidden="false" customHeight="false" outlineLevel="0" collapsed="false">
      <c r="B55" s="16" t="s">
        <v>1605</v>
      </c>
      <c r="C55" s="16" t="s">
        <v>1478</v>
      </c>
      <c r="D55" s="45"/>
      <c r="E55" s="7"/>
      <c r="F55" s="9"/>
      <c r="G55" s="9"/>
      <c r="H55" s="6" t="n">
        <f aca="false">H54+D55-E55-G55-F55</f>
        <v>380</v>
      </c>
      <c r="I55" s="7" t="n">
        <v>0</v>
      </c>
      <c r="J55" s="7"/>
      <c r="K55" s="6"/>
      <c r="L55" s="6"/>
      <c r="M55" s="7" t="n">
        <v>48</v>
      </c>
      <c r="N55" s="6"/>
      <c r="O55" s="6"/>
      <c r="P55" s="6"/>
      <c r="Q55" s="6"/>
      <c r="R55" s="6"/>
      <c r="S55" s="6"/>
      <c r="T55" s="6" t="n">
        <f aca="false">T54+(I55+L55+M55+P55+Q55+R55)-(J55+K55+N55+O55+S55)</f>
        <v>19794.35</v>
      </c>
      <c r="U55" s="18"/>
      <c r="V55" s="40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0</v>
      </c>
    </row>
    <row r="56" customFormat="false" ht="15" hidden="false" customHeight="false" outlineLevel="0" collapsed="false">
      <c r="B56" s="16" t="s">
        <v>1605</v>
      </c>
      <c r="C56" s="16" t="s">
        <v>1478</v>
      </c>
      <c r="D56" s="45"/>
      <c r="E56" s="7"/>
      <c r="F56" s="9"/>
      <c r="G56" s="9"/>
      <c r="H56" s="6" t="n">
        <f aca="false">H55+D56-E56-G56-F56</f>
        <v>380</v>
      </c>
      <c r="I56" s="7" t="n">
        <v>0</v>
      </c>
      <c r="J56" s="7"/>
      <c r="K56" s="6"/>
      <c r="L56" s="6"/>
      <c r="M56" s="7" t="n">
        <v>114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19908.35</v>
      </c>
      <c r="U56" s="18"/>
      <c r="V56" s="40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0</v>
      </c>
    </row>
    <row r="57" customFormat="false" ht="15" hidden="false" customHeight="false" outlineLevel="0" collapsed="false">
      <c r="B57" s="16" t="s">
        <v>1605</v>
      </c>
      <c r="C57" s="16" t="s">
        <v>1478</v>
      </c>
      <c r="D57" s="45"/>
      <c r="E57" s="7"/>
      <c r="F57" s="9"/>
      <c r="G57" s="9"/>
      <c r="H57" s="6" t="n">
        <f aca="false">H56+D57-E57-G57-F57</f>
        <v>380</v>
      </c>
      <c r="I57" s="7" t="n">
        <v>0</v>
      </c>
      <c r="J57" s="7"/>
      <c r="K57" s="6"/>
      <c r="L57" s="6"/>
      <c r="M57" s="7" t="n">
        <v>228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20136.35</v>
      </c>
      <c r="U57" s="18"/>
      <c r="V57" s="40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0</v>
      </c>
    </row>
    <row r="58" customFormat="false" ht="15" hidden="false" customHeight="false" outlineLevel="0" collapsed="false">
      <c r="B58" s="16" t="s">
        <v>1605</v>
      </c>
      <c r="C58" s="16" t="s">
        <v>1478</v>
      </c>
      <c r="D58" s="45"/>
      <c r="E58" s="7"/>
      <c r="F58" s="9"/>
      <c r="G58" s="9"/>
      <c r="H58" s="6" t="n">
        <f aca="false">H57+D58-E58-G58-F58</f>
        <v>380</v>
      </c>
      <c r="I58" s="7" t="n">
        <v>0</v>
      </c>
      <c r="J58" s="7"/>
      <c r="K58" s="6"/>
      <c r="L58" s="6"/>
      <c r="M58" s="7" t="n">
        <v>259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20395.35</v>
      </c>
      <c r="U58" s="18"/>
      <c r="V58" s="40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0</v>
      </c>
    </row>
    <row r="59" customFormat="false" ht="15" hidden="false" customHeight="false" outlineLevel="0" collapsed="false">
      <c r="B59" s="16" t="s">
        <v>1606</v>
      </c>
      <c r="C59" s="16" t="s">
        <v>1391</v>
      </c>
      <c r="D59" s="45"/>
      <c r="E59" s="7"/>
      <c r="F59" s="9"/>
      <c r="G59" s="9"/>
      <c r="H59" s="6" t="n">
        <f aca="false">H58+D59-E59-G59-F59</f>
        <v>380</v>
      </c>
      <c r="I59" s="7" t="n">
        <v>0</v>
      </c>
      <c r="J59" s="7"/>
      <c r="K59" s="6"/>
      <c r="L59" s="6" t="n">
        <v>160</v>
      </c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20555.35</v>
      </c>
      <c r="U59" s="18"/>
      <c r="V59" s="40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0</v>
      </c>
    </row>
    <row r="60" customFormat="false" ht="15" hidden="false" customHeight="false" outlineLevel="0" collapsed="false">
      <c r="B60" s="16" t="s">
        <v>1607</v>
      </c>
      <c r="C60" s="16" t="s">
        <v>1608</v>
      </c>
      <c r="D60" s="45"/>
      <c r="E60" s="7"/>
      <c r="F60" s="9"/>
      <c r="G60" s="9"/>
      <c r="H60" s="6" t="n">
        <f aca="false">H59+D60-E60-G60-F60</f>
        <v>380</v>
      </c>
      <c r="I60" s="7"/>
      <c r="J60" s="7" t="n">
        <v>5000</v>
      </c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15555.35</v>
      </c>
      <c r="U60" s="18"/>
      <c r="V60" s="40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0</v>
      </c>
    </row>
    <row r="61" customFormat="false" ht="15" hidden="false" customHeight="false" outlineLevel="0" collapsed="false">
      <c r="B61" s="16" t="s">
        <v>1607</v>
      </c>
      <c r="C61" s="16" t="s">
        <v>1549</v>
      </c>
      <c r="D61" s="45"/>
      <c r="E61" s="7"/>
      <c r="F61" s="9"/>
      <c r="G61" s="9"/>
      <c r="H61" s="6" t="n">
        <f aca="false">H60+D61-E61-G61-F61</f>
        <v>380</v>
      </c>
      <c r="I61" s="7"/>
      <c r="J61" s="7" t="n">
        <v>0</v>
      </c>
      <c r="K61" s="6" t="n">
        <v>22</v>
      </c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15533.35</v>
      </c>
      <c r="U61" s="18"/>
      <c r="V61" s="40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0</v>
      </c>
    </row>
    <row r="62" customFormat="false" ht="15" hidden="false" customHeight="false" outlineLevel="0" collapsed="false">
      <c r="B62" s="16" t="s">
        <v>1609</v>
      </c>
      <c r="C62" s="16" t="s">
        <v>1610</v>
      </c>
      <c r="D62" s="45"/>
      <c r="E62" s="7"/>
      <c r="F62" s="9"/>
      <c r="G62" s="9"/>
      <c r="H62" s="6" t="n">
        <f aca="false">H61+D62-E62-G62-F62</f>
        <v>380</v>
      </c>
      <c r="I62" s="7" t="n">
        <v>501</v>
      </c>
      <c r="J62" s="7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16034.35</v>
      </c>
      <c r="U62" s="18"/>
      <c r="V62" s="40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0</v>
      </c>
    </row>
    <row r="63" customFormat="false" ht="15" hidden="false" customHeight="false" outlineLevel="0" collapsed="false">
      <c r="B63" s="16" t="s">
        <v>1609</v>
      </c>
      <c r="C63" s="16" t="s">
        <v>1287</v>
      </c>
      <c r="D63" s="45"/>
      <c r="E63" s="7"/>
      <c r="F63" s="9"/>
      <c r="G63" s="9"/>
      <c r="H63" s="6" t="n">
        <f aca="false">H62+D63-E63-G63-F63</f>
        <v>380</v>
      </c>
      <c r="I63" s="7" t="n">
        <v>10000</v>
      </c>
      <c r="J63" s="7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26034.35</v>
      </c>
      <c r="U63" s="18"/>
      <c r="V63" s="40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0</v>
      </c>
    </row>
    <row r="64" customFormat="false" ht="15" hidden="false" customHeight="false" outlineLevel="0" collapsed="false">
      <c r="B64" s="16" t="s">
        <v>1611</v>
      </c>
      <c r="C64" s="16" t="s">
        <v>1478</v>
      </c>
      <c r="D64" s="45"/>
      <c r="E64" s="7"/>
      <c r="F64" s="9"/>
      <c r="G64" s="9"/>
      <c r="H64" s="6" t="n">
        <f aca="false">H63+D64-E64-G64-F64</f>
        <v>380</v>
      </c>
      <c r="I64" s="7" t="n">
        <v>0</v>
      </c>
      <c r="J64" s="7"/>
      <c r="K64" s="6"/>
      <c r="L64" s="6"/>
      <c r="M64" s="7" t="n">
        <v>27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26061.35</v>
      </c>
      <c r="U64" s="18"/>
      <c r="V64" s="40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0</v>
      </c>
    </row>
    <row r="65" customFormat="false" ht="15" hidden="false" customHeight="false" outlineLevel="0" collapsed="false">
      <c r="B65" s="16" t="s">
        <v>1611</v>
      </c>
      <c r="C65" s="16" t="s">
        <v>1478</v>
      </c>
      <c r="D65" s="45"/>
      <c r="E65" s="7"/>
      <c r="F65" s="9"/>
      <c r="G65" s="9"/>
      <c r="H65" s="6" t="n">
        <f aca="false">H64+D65-E65-G65-F65</f>
        <v>380</v>
      </c>
      <c r="I65" s="7" t="n">
        <v>0</v>
      </c>
      <c r="J65" s="7"/>
      <c r="K65" s="6"/>
      <c r="L65" s="6"/>
      <c r="M65" s="7" t="n">
        <v>25</v>
      </c>
      <c r="N65" s="6"/>
      <c r="O65" s="6"/>
      <c r="P65" s="6"/>
      <c r="Q65" s="6"/>
      <c r="R65" s="6"/>
      <c r="S65" s="6"/>
      <c r="T65" s="6" t="n">
        <f aca="false">T64+(I65+L65+M65+P65+Q65+R65)-(J65+K65+N65+O65+S65)</f>
        <v>26086.35</v>
      </c>
      <c r="U65" s="18"/>
      <c r="V65" s="40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0</v>
      </c>
    </row>
    <row r="66" customFormat="false" ht="15" hidden="false" customHeight="false" outlineLevel="0" collapsed="false">
      <c r="B66" s="16" t="s">
        <v>1611</v>
      </c>
      <c r="C66" s="16" t="s">
        <v>1478</v>
      </c>
      <c r="D66" s="45"/>
      <c r="E66" s="7"/>
      <c r="F66" s="9"/>
      <c r="G66" s="9"/>
      <c r="H66" s="6" t="n">
        <f aca="false">H65+D66-E66-G66-F66</f>
        <v>380</v>
      </c>
      <c r="I66" s="7" t="n">
        <v>0</v>
      </c>
      <c r="J66" s="7"/>
      <c r="K66" s="6"/>
      <c r="L66" s="6"/>
      <c r="M66" s="7" t="n">
        <v>7</v>
      </c>
      <c r="N66" s="6"/>
      <c r="O66" s="6"/>
      <c r="P66" s="6"/>
      <c r="Q66" s="6"/>
      <c r="R66" s="6"/>
      <c r="S66" s="6"/>
      <c r="T66" s="6" t="n">
        <f aca="false">T65+(I66+L66+M66+P66+Q66+R66)-(J66+K66+N66+O66+S66)</f>
        <v>26093.35</v>
      </c>
      <c r="U66" s="18"/>
      <c r="V66" s="40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0</v>
      </c>
    </row>
    <row r="67" customFormat="false" ht="15" hidden="false" customHeight="false" outlineLevel="0" collapsed="false">
      <c r="B67" s="16" t="s">
        <v>1611</v>
      </c>
      <c r="C67" s="16" t="s">
        <v>1478</v>
      </c>
      <c r="D67" s="45"/>
      <c r="E67" s="7"/>
      <c r="F67" s="9"/>
      <c r="G67" s="9"/>
      <c r="H67" s="6" t="n">
        <f aca="false">H66+D67-E67-G67-F67</f>
        <v>380</v>
      </c>
      <c r="I67" s="7" t="n">
        <v>0</v>
      </c>
      <c r="J67" s="7"/>
      <c r="K67" s="6"/>
      <c r="L67" s="6"/>
      <c r="M67" s="7" t="n">
        <v>14</v>
      </c>
      <c r="N67" s="6"/>
      <c r="O67" s="6"/>
      <c r="P67" s="6"/>
      <c r="Q67" s="6"/>
      <c r="R67" s="6"/>
      <c r="S67" s="6"/>
      <c r="T67" s="6" t="n">
        <f aca="false">T66+(I67+L67+M67+P67+Q67+R67)-(J67+K67+N67+O67+S67)</f>
        <v>26107.35</v>
      </c>
      <c r="U67" s="18"/>
      <c r="V67" s="40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0</v>
      </c>
    </row>
    <row r="68" customFormat="false" ht="15" hidden="false" customHeight="false" outlineLevel="0" collapsed="false">
      <c r="B68" s="16" t="s">
        <v>1611</v>
      </c>
      <c r="C68" s="16" t="s">
        <v>1478</v>
      </c>
      <c r="D68" s="45"/>
      <c r="E68" s="7"/>
      <c r="F68" s="9"/>
      <c r="G68" s="9"/>
      <c r="H68" s="6" t="n">
        <f aca="false">H67+D68-E68-G68-F68</f>
        <v>380</v>
      </c>
      <c r="I68" s="7" t="n">
        <v>0</v>
      </c>
      <c r="J68" s="7"/>
      <c r="K68" s="6"/>
      <c r="L68" s="6"/>
      <c r="M68" s="7" t="n">
        <v>48</v>
      </c>
      <c r="N68" s="6"/>
      <c r="O68" s="6"/>
      <c r="P68" s="6"/>
      <c r="Q68" s="6"/>
      <c r="R68" s="6"/>
      <c r="S68" s="6"/>
      <c r="T68" s="6" t="n">
        <f aca="false">T67+(I68+L68+M68+P68+Q68+R68)-(J68+K68+N68+O68+S68)</f>
        <v>26155.35</v>
      </c>
      <c r="U68" s="18"/>
      <c r="V68" s="40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0</v>
      </c>
    </row>
    <row r="69" customFormat="false" ht="15" hidden="false" customHeight="false" outlineLevel="0" collapsed="false">
      <c r="B69" s="16" t="s">
        <v>1611</v>
      </c>
      <c r="C69" s="16" t="s">
        <v>1478</v>
      </c>
      <c r="D69" s="45"/>
      <c r="E69" s="7"/>
      <c r="F69" s="9"/>
      <c r="G69" s="9"/>
      <c r="H69" s="6" t="n">
        <f aca="false">H68+D69-E69-G69-F69</f>
        <v>380</v>
      </c>
      <c r="I69" s="7" t="n">
        <v>0</v>
      </c>
      <c r="J69" s="7"/>
      <c r="K69" s="6"/>
      <c r="L69" s="6"/>
      <c r="M69" s="7" t="n">
        <v>114</v>
      </c>
      <c r="N69" s="6"/>
      <c r="O69" s="6"/>
      <c r="P69" s="6"/>
      <c r="Q69" s="6"/>
      <c r="R69" s="6"/>
      <c r="S69" s="6"/>
      <c r="T69" s="6" t="n">
        <f aca="false">T68+(I69+L69+M69+P69+Q69+R69)-(J69+K69+N69+O69+S69)</f>
        <v>26269.35</v>
      </c>
      <c r="U69" s="18"/>
      <c r="V69" s="40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0</v>
      </c>
    </row>
    <row r="70" customFormat="false" ht="15" hidden="false" customHeight="false" outlineLevel="0" collapsed="false">
      <c r="B70" s="16" t="s">
        <v>1611</v>
      </c>
      <c r="C70" s="16" t="s">
        <v>1478</v>
      </c>
      <c r="D70" s="45"/>
      <c r="E70" s="7"/>
      <c r="F70" s="9"/>
      <c r="G70" s="9"/>
      <c r="H70" s="6" t="n">
        <f aca="false">H69+D70-E70-G70-F70</f>
        <v>380</v>
      </c>
      <c r="I70" s="7" t="n">
        <v>0</v>
      </c>
      <c r="J70" s="7"/>
      <c r="K70" s="6"/>
      <c r="L70" s="6"/>
      <c r="M70" s="7" t="n">
        <v>228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26497.35</v>
      </c>
      <c r="U70" s="18"/>
      <c r="V70" s="40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0</v>
      </c>
    </row>
    <row r="71" customFormat="false" ht="15" hidden="false" customHeight="false" outlineLevel="0" collapsed="false">
      <c r="B71" s="16" t="s">
        <v>1611</v>
      </c>
      <c r="C71" s="16" t="s">
        <v>1478</v>
      </c>
      <c r="D71" s="45"/>
      <c r="E71" s="7"/>
      <c r="F71" s="9"/>
      <c r="G71" s="9"/>
      <c r="H71" s="6" t="n">
        <f aca="false">H70+D71-E71-G71-F71</f>
        <v>380</v>
      </c>
      <c r="I71" s="7" t="n">
        <v>0</v>
      </c>
      <c r="J71" s="7"/>
      <c r="K71" s="6"/>
      <c r="L71" s="6"/>
      <c r="M71" s="7" t="n">
        <v>259</v>
      </c>
      <c r="N71" s="6"/>
      <c r="O71" s="6"/>
      <c r="P71" s="6"/>
      <c r="Q71" s="6"/>
      <c r="R71" s="6"/>
      <c r="S71" s="6"/>
      <c r="T71" s="6" t="n">
        <f aca="false">T70+(I71+L71+M71+P71+Q71+R71)-(J71+K71+N71+O71+S71)</f>
        <v>26756.35</v>
      </c>
      <c r="U71" s="18"/>
      <c r="V71" s="40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0</v>
      </c>
    </row>
    <row r="72" customFormat="false" ht="15" hidden="false" customHeight="false" outlineLevel="0" collapsed="false">
      <c r="B72" s="16" t="s">
        <v>1612</v>
      </c>
      <c r="C72" s="16" t="s">
        <v>1478</v>
      </c>
      <c r="D72" s="45"/>
      <c r="E72" s="7"/>
      <c r="F72" s="9"/>
      <c r="G72" s="9"/>
      <c r="H72" s="6" t="n">
        <f aca="false">H71+D72-E72-G72-F72</f>
        <v>380</v>
      </c>
      <c r="I72" s="7" t="n">
        <v>0</v>
      </c>
      <c r="J72" s="7"/>
      <c r="K72" s="6"/>
      <c r="L72" s="6"/>
      <c r="M72" s="7" t="n">
        <v>27</v>
      </c>
      <c r="N72" s="6"/>
      <c r="O72" s="6"/>
      <c r="P72" s="6"/>
      <c r="Q72" s="6"/>
      <c r="R72" s="6"/>
      <c r="S72" s="6"/>
      <c r="T72" s="6" t="n">
        <f aca="false">T71+(I72+L72+M72+P72+Q72+R72)-(J72+K72+N72+O72+S72)</f>
        <v>26783.35</v>
      </c>
      <c r="U72" s="18"/>
      <c r="V72" s="40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0</v>
      </c>
    </row>
    <row r="73" customFormat="false" ht="15" hidden="false" customHeight="false" outlineLevel="0" collapsed="false">
      <c r="B73" s="16" t="s">
        <v>1612</v>
      </c>
      <c r="C73" s="16" t="s">
        <v>1478</v>
      </c>
      <c r="D73" s="45"/>
      <c r="E73" s="7"/>
      <c r="F73" s="9"/>
      <c r="G73" s="9"/>
      <c r="H73" s="6" t="n">
        <f aca="false">H72+D73-E73-G73-F73</f>
        <v>380</v>
      </c>
      <c r="I73" s="7" t="n">
        <v>0</v>
      </c>
      <c r="J73" s="7"/>
      <c r="K73" s="6"/>
      <c r="L73" s="6"/>
      <c r="M73" s="7" t="n">
        <v>25</v>
      </c>
      <c r="N73" s="6"/>
      <c r="O73" s="6"/>
      <c r="P73" s="6"/>
      <c r="Q73" s="6"/>
      <c r="R73" s="6"/>
      <c r="S73" s="6"/>
      <c r="T73" s="6" t="n">
        <f aca="false">T72+(I73+L73+M73+P73+Q73+R73)-(J73+K73+N73+O73+S73)</f>
        <v>26808.35</v>
      </c>
      <c r="U73" s="18"/>
      <c r="V73" s="40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0</v>
      </c>
    </row>
    <row r="74" customFormat="false" ht="15" hidden="false" customHeight="false" outlineLevel="0" collapsed="false">
      <c r="B74" s="16" t="s">
        <v>1612</v>
      </c>
      <c r="C74" s="16" t="s">
        <v>1478</v>
      </c>
      <c r="D74" s="45"/>
      <c r="E74" s="7"/>
      <c r="F74" s="9"/>
      <c r="G74" s="9"/>
      <c r="H74" s="6" t="n">
        <f aca="false">H73+D74-E74-G74-F74</f>
        <v>380</v>
      </c>
      <c r="I74" s="7" t="n">
        <v>0</v>
      </c>
      <c r="J74" s="7"/>
      <c r="K74" s="6"/>
      <c r="L74" s="6"/>
      <c r="M74" s="7" t="n">
        <v>7</v>
      </c>
      <c r="N74" s="6"/>
      <c r="O74" s="6"/>
      <c r="P74" s="6"/>
      <c r="Q74" s="6"/>
      <c r="R74" s="6"/>
      <c r="S74" s="6"/>
      <c r="T74" s="6" t="n">
        <f aca="false">T73+(I74+L74+M74+P74+Q74+R74)-(J74+K74+N74+O74+S74)</f>
        <v>26815.35</v>
      </c>
      <c r="U74" s="18"/>
      <c r="V74" s="40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0</v>
      </c>
    </row>
    <row r="75" customFormat="false" ht="15" hidden="false" customHeight="false" outlineLevel="0" collapsed="false">
      <c r="B75" s="16" t="s">
        <v>1612</v>
      </c>
      <c r="C75" s="16" t="s">
        <v>1478</v>
      </c>
      <c r="D75" s="45"/>
      <c r="E75" s="7"/>
      <c r="F75" s="9"/>
      <c r="G75" s="9"/>
      <c r="H75" s="6" t="n">
        <f aca="false">H74+D75-E75-G75-F75</f>
        <v>380</v>
      </c>
      <c r="I75" s="7" t="n">
        <v>0</v>
      </c>
      <c r="J75" s="7"/>
      <c r="K75" s="6"/>
      <c r="L75" s="6"/>
      <c r="M75" s="7" t="n">
        <v>14</v>
      </c>
      <c r="N75" s="6"/>
      <c r="O75" s="6"/>
      <c r="P75" s="6"/>
      <c r="Q75" s="6"/>
      <c r="R75" s="6"/>
      <c r="S75" s="6"/>
      <c r="T75" s="6" t="n">
        <f aca="false">T74+(I75+L75+M75+P75+Q75+R75)-(J75+K75+N75+O75+S75)</f>
        <v>26829.35</v>
      </c>
      <c r="U75" s="18"/>
      <c r="V75" s="40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0</v>
      </c>
    </row>
    <row r="76" customFormat="false" ht="15" hidden="false" customHeight="false" outlineLevel="0" collapsed="false">
      <c r="B76" s="16" t="s">
        <v>1612</v>
      </c>
      <c r="C76" s="16" t="s">
        <v>1478</v>
      </c>
      <c r="D76" s="45"/>
      <c r="E76" s="7"/>
      <c r="F76" s="9"/>
      <c r="G76" s="9"/>
      <c r="H76" s="6" t="n">
        <f aca="false">H75+D76-E76-G76-F76</f>
        <v>380</v>
      </c>
      <c r="I76" s="7" t="n">
        <v>0</v>
      </c>
      <c r="J76" s="7"/>
      <c r="K76" s="6"/>
      <c r="L76" s="6"/>
      <c r="M76" s="7" t="n">
        <v>48</v>
      </c>
      <c r="N76" s="6"/>
      <c r="O76" s="6"/>
      <c r="P76" s="6"/>
      <c r="Q76" s="6"/>
      <c r="R76" s="6"/>
      <c r="S76" s="6"/>
      <c r="T76" s="6" t="n">
        <f aca="false">T75+(I76+L76+M76+P76+Q76+R76)-(J76+K76+N76+O76+S76)</f>
        <v>26877.35</v>
      </c>
      <c r="U76" s="18"/>
      <c r="V76" s="40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0</v>
      </c>
    </row>
    <row r="77" customFormat="false" ht="15" hidden="false" customHeight="false" outlineLevel="0" collapsed="false">
      <c r="B77" s="16" t="s">
        <v>1612</v>
      </c>
      <c r="C77" s="16" t="s">
        <v>1478</v>
      </c>
      <c r="D77" s="45"/>
      <c r="E77" s="7"/>
      <c r="F77" s="9"/>
      <c r="G77" s="9"/>
      <c r="H77" s="6" t="n">
        <f aca="false">H76+D77-E77-G77-F77</f>
        <v>380</v>
      </c>
      <c r="I77" s="7" t="n">
        <v>0</v>
      </c>
      <c r="J77" s="7"/>
      <c r="K77" s="6"/>
      <c r="L77" s="6"/>
      <c r="M77" s="7" t="n">
        <v>114</v>
      </c>
      <c r="N77" s="6"/>
      <c r="O77" s="6"/>
      <c r="P77" s="6"/>
      <c r="Q77" s="6"/>
      <c r="R77" s="6"/>
      <c r="S77" s="6"/>
      <c r="T77" s="6" t="n">
        <f aca="false">T76+(I77+L77+M77+P77+Q77+R77)-(J77+K77+N77+O77+S77)</f>
        <v>26991.35</v>
      </c>
      <c r="U77" s="18"/>
      <c r="V77" s="40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0</v>
      </c>
    </row>
    <row r="78" customFormat="false" ht="15" hidden="false" customHeight="false" outlineLevel="0" collapsed="false">
      <c r="B78" s="16" t="s">
        <v>1612</v>
      </c>
      <c r="C78" s="16" t="s">
        <v>1478</v>
      </c>
      <c r="D78" s="45"/>
      <c r="E78" s="7"/>
      <c r="F78" s="9"/>
      <c r="G78" s="9"/>
      <c r="H78" s="6" t="n">
        <f aca="false">H77+D78-E78-G78-F78</f>
        <v>380</v>
      </c>
      <c r="I78" s="7" t="n">
        <v>0</v>
      </c>
      <c r="J78" s="7"/>
      <c r="K78" s="6"/>
      <c r="L78" s="6"/>
      <c r="M78" s="7" t="n">
        <v>228</v>
      </c>
      <c r="N78" s="6"/>
      <c r="O78" s="6"/>
      <c r="P78" s="6"/>
      <c r="Q78" s="6"/>
      <c r="R78" s="6"/>
      <c r="S78" s="6"/>
      <c r="T78" s="6" t="n">
        <f aca="false">T77+(I78+L78+M78+P78+Q78+R78)-(J78+K78+N78+O78+S78)</f>
        <v>27219.35</v>
      </c>
      <c r="U78" s="18"/>
      <c r="V78" s="40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0</v>
      </c>
    </row>
    <row r="79" customFormat="false" ht="15" hidden="false" customHeight="false" outlineLevel="0" collapsed="false">
      <c r="B79" s="16" t="s">
        <v>1612</v>
      </c>
      <c r="C79" s="16" t="s">
        <v>1478</v>
      </c>
      <c r="D79" s="45"/>
      <c r="E79" s="7"/>
      <c r="F79" s="9"/>
      <c r="G79" s="9"/>
      <c r="H79" s="6" t="n">
        <f aca="false">H78+D79-E79-G79-F79</f>
        <v>380</v>
      </c>
      <c r="I79" s="7" t="n">
        <v>0</v>
      </c>
      <c r="J79" s="7"/>
      <c r="K79" s="6"/>
      <c r="L79" s="6"/>
      <c r="M79" s="7" t="n">
        <v>259</v>
      </c>
      <c r="N79" s="6"/>
      <c r="O79" s="6"/>
      <c r="P79" s="6"/>
      <c r="Q79" s="6"/>
      <c r="R79" s="6"/>
      <c r="S79" s="6"/>
      <c r="T79" s="6" t="n">
        <f aca="false">T78+(I79+L79+M79+P79+Q79+R79)-(J79+K79+N79+O79+S79)</f>
        <v>27478.35</v>
      </c>
      <c r="U79" s="18"/>
      <c r="V79" s="40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0</v>
      </c>
    </row>
    <row r="80" customFormat="false" ht="15" hidden="false" customHeight="false" outlineLevel="0" collapsed="false">
      <c r="B80" s="16" t="s">
        <v>1612</v>
      </c>
      <c r="C80" s="16" t="s">
        <v>449</v>
      </c>
      <c r="D80" s="45"/>
      <c r="E80" s="7"/>
      <c r="F80" s="9"/>
      <c r="G80" s="9"/>
      <c r="H80" s="6" t="n">
        <f aca="false">H79+D80-E80-G80-F80</f>
        <v>380</v>
      </c>
      <c r="I80" s="7" t="n">
        <v>50000</v>
      </c>
      <c r="J80" s="7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77478.35</v>
      </c>
      <c r="U80" s="18"/>
      <c r="V80" s="40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0</v>
      </c>
    </row>
    <row r="81" customFormat="false" ht="15" hidden="false" customHeight="false" outlineLevel="0" collapsed="false">
      <c r="B81" s="16" t="s">
        <v>1613</v>
      </c>
      <c r="C81" s="16" t="s">
        <v>1478</v>
      </c>
      <c r="D81" s="45"/>
      <c r="E81" s="7"/>
      <c r="F81" s="9"/>
      <c r="G81" s="9"/>
      <c r="H81" s="6" t="n">
        <f aca="false">H80+D81-E81-G81-F81</f>
        <v>380</v>
      </c>
      <c r="I81" s="7" t="n">
        <v>0</v>
      </c>
      <c r="J81" s="7"/>
      <c r="K81" s="6"/>
      <c r="L81" s="6"/>
      <c r="M81" s="7" t="n">
        <v>27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77505.35</v>
      </c>
      <c r="U81" s="18"/>
      <c r="V81" s="40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0</v>
      </c>
    </row>
    <row r="82" customFormat="false" ht="15" hidden="false" customHeight="false" outlineLevel="0" collapsed="false">
      <c r="B82" s="16" t="s">
        <v>1613</v>
      </c>
      <c r="C82" s="16" t="s">
        <v>1478</v>
      </c>
      <c r="D82" s="45"/>
      <c r="E82" s="7"/>
      <c r="F82" s="9"/>
      <c r="G82" s="9"/>
      <c r="H82" s="6" t="n">
        <f aca="false">H81+D82-E82-G82-F82</f>
        <v>380</v>
      </c>
      <c r="I82" s="7" t="n">
        <v>0</v>
      </c>
      <c r="J82" s="7"/>
      <c r="K82" s="6"/>
      <c r="L82" s="6"/>
      <c r="M82" s="7" t="n">
        <v>25</v>
      </c>
      <c r="N82" s="6"/>
      <c r="O82" s="6"/>
      <c r="P82" s="6"/>
      <c r="Q82" s="6"/>
      <c r="R82" s="6"/>
      <c r="S82" s="6"/>
      <c r="T82" s="6" t="n">
        <f aca="false">T81+(I82+L82+M82+P82+Q82+R82)-(J82+K82+N82+O82+S82)</f>
        <v>77530.35</v>
      </c>
      <c r="U82" s="18"/>
      <c r="V82" s="40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0</v>
      </c>
    </row>
    <row r="83" customFormat="false" ht="15" hidden="false" customHeight="false" outlineLevel="0" collapsed="false">
      <c r="B83" s="16" t="s">
        <v>1613</v>
      </c>
      <c r="C83" s="16" t="s">
        <v>1478</v>
      </c>
      <c r="D83" s="45"/>
      <c r="E83" s="7"/>
      <c r="F83" s="9"/>
      <c r="G83" s="9"/>
      <c r="H83" s="6" t="n">
        <f aca="false">H82+D83-E83-G83-F83</f>
        <v>380</v>
      </c>
      <c r="I83" s="7" t="n">
        <v>0</v>
      </c>
      <c r="J83" s="7"/>
      <c r="K83" s="6"/>
      <c r="L83" s="6"/>
      <c r="M83" s="7" t="n">
        <v>7</v>
      </c>
      <c r="N83" s="6"/>
      <c r="O83" s="6"/>
      <c r="P83" s="6"/>
      <c r="Q83" s="6"/>
      <c r="R83" s="6"/>
      <c r="S83" s="6"/>
      <c r="T83" s="6" t="n">
        <f aca="false">T82+(I83+L83+M83+P83+Q83+R83)-(J83+K83+N83+O83+S83)</f>
        <v>77537.35</v>
      </c>
      <c r="U83" s="18"/>
      <c r="V83" s="40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0</v>
      </c>
    </row>
    <row r="84" customFormat="false" ht="15" hidden="false" customHeight="false" outlineLevel="0" collapsed="false">
      <c r="B84" s="16" t="s">
        <v>1613</v>
      </c>
      <c r="C84" s="16" t="s">
        <v>1478</v>
      </c>
      <c r="D84" s="45"/>
      <c r="E84" s="7"/>
      <c r="F84" s="9"/>
      <c r="G84" s="9"/>
      <c r="H84" s="6" t="n">
        <f aca="false">H83+D84-E84-G84-F84</f>
        <v>380</v>
      </c>
      <c r="I84" s="7" t="n">
        <v>0</v>
      </c>
      <c r="J84" s="7"/>
      <c r="K84" s="6"/>
      <c r="L84" s="6"/>
      <c r="M84" s="7" t="n">
        <v>14</v>
      </c>
      <c r="N84" s="6"/>
      <c r="O84" s="6"/>
      <c r="P84" s="6"/>
      <c r="Q84" s="6"/>
      <c r="R84" s="6"/>
      <c r="S84" s="6"/>
      <c r="T84" s="6" t="n">
        <f aca="false">T83+(I84+L84+M84+P84+Q84+R84)-(J84+K84+N84+O84+S84)</f>
        <v>77551.35</v>
      </c>
      <c r="U84" s="18"/>
      <c r="V84" s="40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0</v>
      </c>
    </row>
    <row r="85" customFormat="false" ht="15" hidden="false" customHeight="false" outlineLevel="0" collapsed="false">
      <c r="B85" s="16" t="s">
        <v>1613</v>
      </c>
      <c r="C85" s="16" t="s">
        <v>1478</v>
      </c>
      <c r="D85" s="45"/>
      <c r="E85" s="7"/>
      <c r="F85" s="9"/>
      <c r="G85" s="9"/>
      <c r="H85" s="6" t="n">
        <f aca="false">H84+D85-E85-G85-F85</f>
        <v>380</v>
      </c>
      <c r="I85" s="7" t="n">
        <v>0</v>
      </c>
      <c r="J85" s="7"/>
      <c r="K85" s="6"/>
      <c r="L85" s="6"/>
      <c r="M85" s="7" t="n">
        <v>48</v>
      </c>
      <c r="N85" s="6"/>
      <c r="O85" s="6"/>
      <c r="P85" s="6"/>
      <c r="Q85" s="6"/>
      <c r="R85" s="6"/>
      <c r="S85" s="6"/>
      <c r="T85" s="6" t="n">
        <f aca="false">T84+(I85+L85+M85+P85+Q85+R85)-(J85+K85+N85+O85+S85)</f>
        <v>77599.35</v>
      </c>
      <c r="U85" s="18"/>
      <c r="V85" s="40"/>
      <c r="W85" s="6"/>
      <c r="X85" s="6"/>
      <c r="Y85" s="6"/>
      <c r="Z85" s="6"/>
      <c r="AA85" s="6"/>
      <c r="AB85" s="6"/>
      <c r="AC85" s="6"/>
      <c r="AD85" s="6"/>
      <c r="AE85" s="6"/>
      <c r="AF85" s="6" t="n">
        <f aca="false">AF84+(U85+X85+Y85+AB85+AC85+AD85)-(V85+W85+Z85+AA85+AE85)</f>
        <v>0</v>
      </c>
    </row>
    <row r="86" customFormat="false" ht="15" hidden="false" customHeight="false" outlineLevel="0" collapsed="false">
      <c r="B86" s="16" t="s">
        <v>1613</v>
      </c>
      <c r="C86" s="16" t="s">
        <v>1478</v>
      </c>
      <c r="D86" s="45"/>
      <c r="E86" s="7"/>
      <c r="F86" s="9"/>
      <c r="G86" s="9"/>
      <c r="H86" s="6" t="n">
        <f aca="false">H85+D86-E86-G86-F86</f>
        <v>380</v>
      </c>
      <c r="I86" s="7" t="n">
        <v>0</v>
      </c>
      <c r="J86" s="7"/>
      <c r="K86" s="6"/>
      <c r="L86" s="6"/>
      <c r="M86" s="7" t="n">
        <v>114</v>
      </c>
      <c r="N86" s="6"/>
      <c r="O86" s="6"/>
      <c r="P86" s="6"/>
      <c r="Q86" s="6"/>
      <c r="R86" s="6"/>
      <c r="S86" s="6"/>
      <c r="T86" s="6" t="n">
        <f aca="false">T85+(I86+L86+M86+P86+Q86+R86)-(J86+K86+N86+O86+S86)</f>
        <v>77713.35</v>
      </c>
      <c r="U86" s="18"/>
      <c r="V86" s="40"/>
      <c r="W86" s="6"/>
      <c r="X86" s="6"/>
      <c r="Y86" s="6"/>
      <c r="Z86" s="6"/>
      <c r="AA86" s="6"/>
      <c r="AB86" s="6"/>
      <c r="AC86" s="6"/>
      <c r="AD86" s="6"/>
      <c r="AE86" s="6"/>
      <c r="AF86" s="6" t="n">
        <f aca="false">AF85+(U86+X86+Y86+AB86+AC86+AD86)-(V86+W86+Z86+AA86+AE86)</f>
        <v>0</v>
      </c>
    </row>
    <row r="87" customFormat="false" ht="15" hidden="false" customHeight="false" outlineLevel="0" collapsed="false">
      <c r="B87" s="16" t="s">
        <v>1613</v>
      </c>
      <c r="C87" s="16" t="s">
        <v>1478</v>
      </c>
      <c r="D87" s="45"/>
      <c r="E87" s="7"/>
      <c r="F87" s="9"/>
      <c r="G87" s="9"/>
      <c r="H87" s="6" t="n">
        <f aca="false">H86+D87-E87-G87-F87</f>
        <v>380</v>
      </c>
      <c r="I87" s="7" t="n">
        <v>0</v>
      </c>
      <c r="J87" s="7"/>
      <c r="K87" s="6"/>
      <c r="L87" s="6"/>
      <c r="M87" s="7" t="n">
        <v>228</v>
      </c>
      <c r="N87" s="6"/>
      <c r="O87" s="6"/>
      <c r="P87" s="6"/>
      <c r="Q87" s="6"/>
      <c r="R87" s="6"/>
      <c r="S87" s="6"/>
      <c r="T87" s="6" t="n">
        <f aca="false">T86+(I87+L87+M87+P87+Q87+R87)-(J87+K87+N87+O87+S87)</f>
        <v>77941.35</v>
      </c>
      <c r="U87" s="18"/>
      <c r="V87" s="40"/>
      <c r="W87" s="6"/>
      <c r="X87" s="6"/>
      <c r="Y87" s="6"/>
      <c r="Z87" s="6"/>
      <c r="AA87" s="6"/>
      <c r="AB87" s="6"/>
      <c r="AC87" s="6"/>
      <c r="AD87" s="6"/>
      <c r="AE87" s="6"/>
      <c r="AF87" s="6" t="n">
        <f aca="false">AF86+(U87+X87+Y87+AB87+AC87+AD87)-(V87+W87+Z87+AA87+AE87)</f>
        <v>0</v>
      </c>
    </row>
    <row r="88" customFormat="false" ht="15" hidden="false" customHeight="false" outlineLevel="0" collapsed="false">
      <c r="B88" s="16" t="s">
        <v>1613</v>
      </c>
      <c r="C88" s="16" t="s">
        <v>1478</v>
      </c>
      <c r="D88" s="45"/>
      <c r="E88" s="7"/>
      <c r="F88" s="9"/>
      <c r="G88" s="9"/>
      <c r="H88" s="6" t="n">
        <f aca="false">H87+D88-E88-G88-F88</f>
        <v>380</v>
      </c>
      <c r="I88" s="7" t="n">
        <v>0</v>
      </c>
      <c r="J88" s="7"/>
      <c r="K88" s="6"/>
      <c r="L88" s="6"/>
      <c r="M88" s="7" t="n">
        <v>259</v>
      </c>
      <c r="N88" s="6"/>
      <c r="O88" s="6"/>
      <c r="P88" s="6"/>
      <c r="Q88" s="6"/>
      <c r="R88" s="6"/>
      <c r="S88" s="6"/>
      <c r="T88" s="6" t="n">
        <f aca="false">T87+(I88+L88+M88+P88+Q88+R88)-(J88+K88+N88+O88+S88)</f>
        <v>78200.35</v>
      </c>
      <c r="U88" s="18"/>
      <c r="V88" s="40"/>
      <c r="W88" s="6"/>
      <c r="X88" s="6"/>
      <c r="Y88" s="6"/>
      <c r="Z88" s="6"/>
      <c r="AA88" s="6"/>
      <c r="AB88" s="6"/>
      <c r="AC88" s="6"/>
      <c r="AD88" s="6"/>
      <c r="AE88" s="6"/>
      <c r="AF88" s="6" t="n">
        <f aca="false">AF87+(U88+X88+Y88+AB88+AC88+AD88)-(V88+W88+Z88+AA88+AE88)</f>
        <v>0</v>
      </c>
    </row>
    <row r="89" customFormat="false" ht="15" hidden="false" customHeight="false" outlineLevel="0" collapsed="false">
      <c r="B89" s="16" t="s">
        <v>1614</v>
      </c>
      <c r="C89" s="43" t="s">
        <v>1576</v>
      </c>
      <c r="D89" s="45"/>
      <c r="E89" s="7"/>
      <c r="F89" s="9"/>
      <c r="G89" s="9"/>
      <c r="H89" s="6" t="n">
        <f aca="false">H88+D89-E89-G89-F89</f>
        <v>380</v>
      </c>
      <c r="I89" s="7" t="n">
        <v>25000</v>
      </c>
      <c r="J89" s="7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103200.35</v>
      </c>
      <c r="U89" s="18"/>
      <c r="V89" s="40"/>
      <c r="W89" s="6"/>
      <c r="X89" s="6"/>
      <c r="Y89" s="6"/>
      <c r="Z89" s="6"/>
      <c r="AA89" s="6"/>
      <c r="AB89" s="6"/>
      <c r="AC89" s="6"/>
      <c r="AD89" s="6"/>
      <c r="AE89" s="6"/>
      <c r="AF89" s="6" t="n">
        <f aca="false">AF88+(U89+X89+Y89+AB89+AC89+AD89)-(V89+W89+Z89+AA89+AE89)</f>
        <v>0</v>
      </c>
    </row>
    <row r="90" customFormat="false" ht="15" hidden="false" customHeight="false" outlineLevel="0" collapsed="false">
      <c r="B90" s="16" t="s">
        <v>1614</v>
      </c>
      <c r="C90" s="43" t="s">
        <v>1576</v>
      </c>
      <c r="D90" s="45"/>
      <c r="E90" s="7"/>
      <c r="F90" s="9"/>
      <c r="G90" s="9"/>
      <c r="H90" s="6" t="n">
        <f aca="false">H89+D90-E90-G90-F90</f>
        <v>380</v>
      </c>
      <c r="I90" s="7" t="n">
        <v>25000</v>
      </c>
      <c r="J90" s="7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128200.35</v>
      </c>
      <c r="U90" s="18"/>
      <c r="V90" s="40"/>
      <c r="W90" s="6"/>
      <c r="X90" s="6"/>
      <c r="Y90" s="6"/>
      <c r="Z90" s="6"/>
      <c r="AA90" s="6"/>
      <c r="AB90" s="6"/>
      <c r="AC90" s="6"/>
      <c r="AD90" s="6"/>
      <c r="AE90" s="6"/>
      <c r="AF90" s="6" t="n">
        <f aca="false">AF89+(U90+X90+Y90+AB90+AC90+AD90)-(V90+W90+Z90+AA90+AE90)</f>
        <v>0</v>
      </c>
    </row>
    <row r="91" customFormat="false" ht="15" hidden="false" customHeight="false" outlineLevel="0" collapsed="false">
      <c r="B91" s="16" t="s">
        <v>1614</v>
      </c>
      <c r="C91" s="16" t="s">
        <v>449</v>
      </c>
      <c r="D91" s="45"/>
      <c r="E91" s="7"/>
      <c r="F91" s="9"/>
      <c r="G91" s="9"/>
      <c r="H91" s="6" t="n">
        <f aca="false">H90+D91-E91-G91-F91</f>
        <v>380</v>
      </c>
      <c r="I91" s="7" t="n">
        <v>25000</v>
      </c>
      <c r="J91" s="7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153200.35</v>
      </c>
      <c r="U91" s="18"/>
      <c r="V91" s="40"/>
      <c r="W91" s="6"/>
      <c r="X91" s="6"/>
      <c r="Y91" s="6"/>
      <c r="Z91" s="6"/>
      <c r="AA91" s="6"/>
      <c r="AB91" s="6"/>
      <c r="AC91" s="6"/>
      <c r="AD91" s="6"/>
      <c r="AE91" s="6"/>
      <c r="AF91" s="6" t="n">
        <f aca="false">AF90+(U91+X91+Y91+AB91+AC91+AD91)-(V91+W91+Z91+AA91+AE91)</f>
        <v>0</v>
      </c>
    </row>
    <row r="92" customFormat="false" ht="15" hidden="false" customHeight="false" outlineLevel="0" collapsed="false">
      <c r="B92" s="16" t="s">
        <v>1614</v>
      </c>
      <c r="C92" s="16" t="s">
        <v>1045</v>
      </c>
      <c r="D92" s="45"/>
      <c r="E92" s="7"/>
      <c r="F92" s="9"/>
      <c r="G92" s="9"/>
      <c r="H92" s="6" t="n">
        <f aca="false">H91+D92-E92-G92-F92</f>
        <v>380</v>
      </c>
      <c r="I92" s="7" t="n">
        <v>25000</v>
      </c>
      <c r="J92" s="7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178200.35</v>
      </c>
      <c r="U92" s="18"/>
      <c r="V92" s="40"/>
      <c r="W92" s="6"/>
      <c r="X92" s="6"/>
      <c r="Y92" s="6"/>
      <c r="Z92" s="6"/>
      <c r="AA92" s="6"/>
      <c r="AB92" s="6"/>
      <c r="AC92" s="6"/>
      <c r="AD92" s="6"/>
      <c r="AE92" s="6"/>
      <c r="AF92" s="6" t="n">
        <f aca="false">AF91+(U92+X92+Y92+AB92+AC92+AD92)-(V92+W92+Z92+AA92+AE92)</f>
        <v>0</v>
      </c>
    </row>
    <row r="93" customFormat="false" ht="15" hidden="false" customHeight="false" outlineLevel="0" collapsed="false">
      <c r="B93" s="16" t="s">
        <v>1615</v>
      </c>
      <c r="C93" s="16" t="s">
        <v>1241</v>
      </c>
      <c r="D93" s="45"/>
      <c r="E93" s="7"/>
      <c r="F93" s="9"/>
      <c r="G93" s="9"/>
      <c r="H93" s="6" t="n">
        <f aca="false">H92+D93-E93-G93-F93</f>
        <v>380</v>
      </c>
      <c r="I93" s="7"/>
      <c r="J93" s="7" t="n">
        <v>0</v>
      </c>
      <c r="K93" s="6"/>
      <c r="L93" s="6"/>
      <c r="M93" s="6"/>
      <c r="N93" s="6"/>
      <c r="O93" s="6"/>
      <c r="P93" s="6"/>
      <c r="Q93" s="6"/>
      <c r="R93" s="6"/>
      <c r="S93" s="6" t="n">
        <v>150000</v>
      </c>
      <c r="T93" s="6" t="n">
        <f aca="false">T92+(I93+L93+M93+P93+Q93+R93)-(J93+K93+N93+O93+S93)</f>
        <v>28200.35</v>
      </c>
      <c r="U93" s="18"/>
      <c r="V93" s="40"/>
      <c r="W93" s="6"/>
      <c r="X93" s="6"/>
      <c r="Y93" s="6"/>
      <c r="Z93" s="6"/>
      <c r="AA93" s="6"/>
      <c r="AB93" s="6"/>
      <c r="AC93" s="6"/>
      <c r="AD93" s="6"/>
      <c r="AE93" s="6"/>
      <c r="AF93" s="6" t="n">
        <f aca="false">AF92+(U93+X93+Y93+AB93+AC93+AD93)-(V93+W93+Z93+AA93+AE93)</f>
        <v>0</v>
      </c>
    </row>
    <row r="94" customFormat="false" ht="15" hidden="false" customHeight="false" outlineLevel="0" collapsed="false">
      <c r="B94" s="16" t="s">
        <v>1616</v>
      </c>
      <c r="C94" s="16" t="s">
        <v>1617</v>
      </c>
      <c r="D94" s="45"/>
      <c r="E94" s="7"/>
      <c r="F94" s="9"/>
      <c r="G94" s="9"/>
      <c r="H94" s="6" t="n">
        <f aca="false">H93+D94-E94-G94-F94</f>
        <v>380</v>
      </c>
      <c r="I94" s="7" t="n">
        <v>1200</v>
      </c>
      <c r="J94" s="7"/>
      <c r="K94" s="6"/>
      <c r="L94" s="6"/>
      <c r="M94" s="6"/>
      <c r="N94" s="6"/>
      <c r="O94" s="6"/>
      <c r="P94" s="6"/>
      <c r="Q94" s="6"/>
      <c r="R94" s="6"/>
      <c r="S94" s="6"/>
      <c r="T94" s="6" t="n">
        <f aca="false">T93+(I94+L94+M94+P94+Q94+R94)-(J94+K94+N94+O94+S94)</f>
        <v>29400.35</v>
      </c>
      <c r="U94" s="18"/>
      <c r="V94" s="40"/>
      <c r="W94" s="6"/>
      <c r="X94" s="6"/>
      <c r="Y94" s="6"/>
      <c r="Z94" s="6"/>
      <c r="AA94" s="6"/>
      <c r="AB94" s="6"/>
      <c r="AC94" s="6"/>
      <c r="AD94" s="6"/>
      <c r="AE94" s="6"/>
      <c r="AF94" s="6" t="n">
        <f aca="false">AF93+(U94+X94+Y94+AB94+AC94+AD94)-(V94+W94+Z94+AA94+AE94)</f>
        <v>0</v>
      </c>
    </row>
    <row r="95" customFormat="false" ht="15" hidden="false" customHeight="false" outlineLevel="0" collapsed="false">
      <c r="B95" s="16" t="s">
        <v>1618</v>
      </c>
      <c r="C95" s="16" t="s">
        <v>1478</v>
      </c>
      <c r="D95" s="45"/>
      <c r="E95" s="7"/>
      <c r="F95" s="9"/>
      <c r="G95" s="9"/>
      <c r="H95" s="6" t="n">
        <f aca="false">H94+D95-E95-G95-F95</f>
        <v>380</v>
      </c>
      <c r="I95" s="7" t="n">
        <v>0</v>
      </c>
      <c r="J95" s="7"/>
      <c r="K95" s="6"/>
      <c r="L95" s="6"/>
      <c r="M95" s="7" t="n">
        <v>328</v>
      </c>
      <c r="N95" s="6"/>
      <c r="O95" s="6"/>
      <c r="P95" s="6"/>
      <c r="Q95" s="6"/>
      <c r="R95" s="6"/>
      <c r="S95" s="6"/>
      <c r="T95" s="6" t="n">
        <f aca="false">T94+(I95+L95+M95+P95+Q95+R95)-(J95+K95+N95+O95+S95)</f>
        <v>29728.35</v>
      </c>
      <c r="U95" s="18"/>
      <c r="V95" s="40"/>
      <c r="W95" s="6"/>
      <c r="X95" s="6"/>
      <c r="Y95" s="6"/>
      <c r="Z95" s="6"/>
      <c r="AA95" s="6"/>
      <c r="AB95" s="6"/>
      <c r="AC95" s="6"/>
      <c r="AD95" s="6"/>
      <c r="AE95" s="6"/>
      <c r="AF95" s="6" t="n">
        <f aca="false">AF94+(U95+X95+Y95+AB95+AC95+AD95)-(V95+W95+Z95+AA95+AE95)</f>
        <v>0</v>
      </c>
    </row>
    <row r="96" customFormat="false" ht="15" hidden="false" customHeight="false" outlineLevel="0" collapsed="false">
      <c r="B96" s="16" t="s">
        <v>1619</v>
      </c>
      <c r="C96" s="16" t="s">
        <v>1478</v>
      </c>
      <c r="D96" s="45"/>
      <c r="E96" s="7"/>
      <c r="F96" s="9"/>
      <c r="G96" s="9"/>
      <c r="H96" s="6" t="n">
        <f aca="false">H95+D96-E96-G96-F96</f>
        <v>380</v>
      </c>
      <c r="I96" s="7" t="n">
        <v>0</v>
      </c>
      <c r="J96" s="7"/>
      <c r="K96" s="6"/>
      <c r="L96" s="6"/>
      <c r="M96" s="7" t="n">
        <v>27</v>
      </c>
      <c r="N96" s="6"/>
      <c r="O96" s="6"/>
      <c r="P96" s="6"/>
      <c r="Q96" s="6"/>
      <c r="R96" s="6"/>
      <c r="S96" s="6"/>
      <c r="T96" s="6" t="n">
        <f aca="false">T95+(I96+L96+M96+P96+Q96+R96)-(J96+K96+N96+O96+S96)</f>
        <v>29755.35</v>
      </c>
      <c r="U96" s="18"/>
      <c r="V96" s="40"/>
      <c r="W96" s="6"/>
      <c r="X96" s="6"/>
      <c r="Y96" s="6"/>
      <c r="Z96" s="6"/>
      <c r="AA96" s="6"/>
      <c r="AB96" s="6"/>
      <c r="AC96" s="6"/>
      <c r="AD96" s="6"/>
      <c r="AE96" s="6"/>
      <c r="AF96" s="6" t="n">
        <f aca="false">AF95+(U96+X96+Y96+AB96+AC96+AD96)-(V96+W96+Z96+AA96+AE96)</f>
        <v>0</v>
      </c>
    </row>
    <row r="97" customFormat="false" ht="15" hidden="false" customHeight="false" outlineLevel="0" collapsed="false">
      <c r="B97" s="16" t="s">
        <v>1619</v>
      </c>
      <c r="C97" s="16" t="s">
        <v>1478</v>
      </c>
      <c r="D97" s="45"/>
      <c r="E97" s="7"/>
      <c r="F97" s="9"/>
      <c r="G97" s="9"/>
      <c r="H97" s="6" t="n">
        <f aca="false">H96+D97-E97-G97-F97</f>
        <v>380</v>
      </c>
      <c r="I97" s="7" t="n">
        <v>0</v>
      </c>
      <c r="J97" s="7"/>
      <c r="K97" s="6"/>
      <c r="L97" s="6"/>
      <c r="M97" s="7" t="n">
        <v>25</v>
      </c>
      <c r="N97" s="6"/>
      <c r="O97" s="6"/>
      <c r="P97" s="6"/>
      <c r="Q97" s="6"/>
      <c r="R97" s="6"/>
      <c r="S97" s="6"/>
      <c r="T97" s="6" t="n">
        <f aca="false">T96+(I97+L97+M97+P97+Q97+R97)-(J97+K97+N97+O97+S97)</f>
        <v>29780.35</v>
      </c>
      <c r="U97" s="18"/>
      <c r="V97" s="40"/>
      <c r="W97" s="6"/>
      <c r="X97" s="6"/>
      <c r="Y97" s="6"/>
      <c r="Z97" s="6"/>
      <c r="AA97" s="6"/>
      <c r="AB97" s="6"/>
      <c r="AC97" s="6"/>
      <c r="AD97" s="6"/>
      <c r="AE97" s="6"/>
      <c r="AF97" s="6" t="n">
        <f aca="false">AF96+(U97+X97+Y97+AB97+AC97+AD97)-(V97+W97+Z97+AA97+AE97)</f>
        <v>0</v>
      </c>
    </row>
    <row r="98" customFormat="false" ht="15" hidden="false" customHeight="false" outlineLevel="0" collapsed="false">
      <c r="B98" s="16" t="s">
        <v>1619</v>
      </c>
      <c r="C98" s="16" t="s">
        <v>1478</v>
      </c>
      <c r="D98" s="45"/>
      <c r="E98" s="7"/>
      <c r="F98" s="9"/>
      <c r="G98" s="9"/>
      <c r="H98" s="6" t="n">
        <f aca="false">H97+D98-E98-G98-F98</f>
        <v>380</v>
      </c>
      <c r="I98" s="7" t="n">
        <v>0</v>
      </c>
      <c r="J98" s="7"/>
      <c r="K98" s="6"/>
      <c r="L98" s="6"/>
      <c r="M98" s="7" t="n">
        <v>7</v>
      </c>
      <c r="N98" s="6"/>
      <c r="O98" s="6"/>
      <c r="P98" s="6"/>
      <c r="Q98" s="6"/>
      <c r="R98" s="6"/>
      <c r="S98" s="6"/>
      <c r="T98" s="6" t="n">
        <f aca="false">T97+(I98+L98+M98+P98+Q98+R98)-(J98+K98+N98+O98+S98)</f>
        <v>29787.35</v>
      </c>
      <c r="U98" s="18"/>
      <c r="V98" s="40"/>
      <c r="W98" s="6"/>
      <c r="X98" s="6"/>
      <c r="Y98" s="6"/>
      <c r="Z98" s="6"/>
      <c r="AA98" s="6"/>
      <c r="AB98" s="6"/>
      <c r="AC98" s="6"/>
      <c r="AD98" s="6"/>
      <c r="AE98" s="6"/>
      <c r="AF98" s="6" t="n">
        <f aca="false">AF97+(U98+X98+Y98+AB98+AC98+AD98)-(V98+W98+Z98+AA98+AE98)</f>
        <v>0</v>
      </c>
    </row>
    <row r="99" customFormat="false" ht="15" hidden="false" customHeight="false" outlineLevel="0" collapsed="false">
      <c r="B99" s="16" t="s">
        <v>1619</v>
      </c>
      <c r="C99" s="16" t="s">
        <v>1478</v>
      </c>
      <c r="D99" s="45"/>
      <c r="E99" s="7"/>
      <c r="F99" s="9"/>
      <c r="G99" s="9"/>
      <c r="H99" s="6" t="n">
        <f aca="false">H98+D99-E99-G99-F99</f>
        <v>380</v>
      </c>
      <c r="I99" s="7" t="n">
        <v>0</v>
      </c>
      <c r="J99" s="7"/>
      <c r="K99" s="6"/>
      <c r="L99" s="6"/>
      <c r="M99" s="7" t="n">
        <v>14</v>
      </c>
      <c r="N99" s="6"/>
      <c r="O99" s="6"/>
      <c r="P99" s="6"/>
      <c r="Q99" s="6"/>
      <c r="R99" s="6"/>
      <c r="S99" s="6"/>
      <c r="T99" s="6" t="n">
        <f aca="false">T98+(I99+L99+M99+P99+Q99+R99)-(J99+K99+N99+O99+S99)</f>
        <v>29801.35</v>
      </c>
      <c r="U99" s="18"/>
      <c r="V99" s="40"/>
      <c r="W99" s="6"/>
      <c r="X99" s="6"/>
      <c r="Y99" s="6"/>
      <c r="Z99" s="6"/>
      <c r="AA99" s="6"/>
      <c r="AB99" s="6"/>
      <c r="AC99" s="6"/>
      <c r="AD99" s="6"/>
      <c r="AE99" s="6"/>
      <c r="AF99" s="6" t="n">
        <f aca="false">AF98+(U99+X99+Y99+AB99+AC99+AD99)-(V99+W99+Z99+AA99+AE99)</f>
        <v>0</v>
      </c>
    </row>
    <row r="100" customFormat="false" ht="15" hidden="false" customHeight="false" outlineLevel="0" collapsed="false">
      <c r="B100" s="16" t="s">
        <v>1619</v>
      </c>
      <c r="C100" s="16" t="s">
        <v>1478</v>
      </c>
      <c r="D100" s="45"/>
      <c r="E100" s="7"/>
      <c r="F100" s="9"/>
      <c r="G100" s="9"/>
      <c r="H100" s="6" t="n">
        <f aca="false">H99+D100-E100-G100-F100</f>
        <v>380</v>
      </c>
      <c r="I100" s="7" t="n">
        <v>0</v>
      </c>
      <c r="J100" s="7"/>
      <c r="K100" s="6"/>
      <c r="L100" s="6"/>
      <c r="M100" s="7" t="n">
        <v>48</v>
      </c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29849.35</v>
      </c>
      <c r="U100" s="18"/>
      <c r="V100" s="40"/>
      <c r="W100" s="6"/>
      <c r="X100" s="6"/>
      <c r="Y100" s="6"/>
      <c r="Z100" s="6"/>
      <c r="AA100" s="6"/>
      <c r="AB100" s="6"/>
      <c r="AC100" s="6"/>
      <c r="AD100" s="6"/>
      <c r="AE100" s="6"/>
      <c r="AF100" s="6" t="n">
        <f aca="false">AF99+(U100+X100+Y100+AB100+AC100+AD100)-(V100+W100+Z100+AA100+AE100)</f>
        <v>0</v>
      </c>
    </row>
    <row r="101" customFormat="false" ht="15" hidden="false" customHeight="false" outlineLevel="0" collapsed="false">
      <c r="B101" s="16" t="s">
        <v>1619</v>
      </c>
      <c r="C101" s="16" t="s">
        <v>1478</v>
      </c>
      <c r="D101" s="45"/>
      <c r="E101" s="7"/>
      <c r="F101" s="9"/>
      <c r="G101" s="9"/>
      <c r="H101" s="6" t="n">
        <f aca="false">H100+D101-E101-G101-F101</f>
        <v>380</v>
      </c>
      <c r="I101" s="7" t="n">
        <v>0</v>
      </c>
      <c r="J101" s="7"/>
      <c r="K101" s="6"/>
      <c r="L101" s="6"/>
      <c r="M101" s="7" t="n">
        <v>114</v>
      </c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29963.35</v>
      </c>
      <c r="U101" s="18"/>
      <c r="V101" s="40"/>
      <c r="W101" s="6"/>
      <c r="X101" s="6"/>
      <c r="Y101" s="6"/>
      <c r="Z101" s="6"/>
      <c r="AA101" s="6"/>
      <c r="AB101" s="6"/>
      <c r="AC101" s="6"/>
      <c r="AD101" s="6"/>
      <c r="AE101" s="6"/>
      <c r="AF101" s="6" t="n">
        <f aca="false">AF100+(U101+X101+Y101+AB101+AC101+AD101)-(V101+W101+Z101+AA101+AE101)</f>
        <v>0</v>
      </c>
    </row>
    <row r="102" customFormat="false" ht="15" hidden="false" customHeight="false" outlineLevel="0" collapsed="false">
      <c r="B102" s="16" t="s">
        <v>1619</v>
      </c>
      <c r="C102" s="16" t="s">
        <v>1478</v>
      </c>
      <c r="D102" s="45"/>
      <c r="E102" s="7"/>
      <c r="F102" s="9"/>
      <c r="G102" s="9"/>
      <c r="H102" s="6" t="n">
        <f aca="false">H101+D102-E102-G102-F102</f>
        <v>380</v>
      </c>
      <c r="I102" s="7" t="n">
        <v>0</v>
      </c>
      <c r="J102" s="7"/>
      <c r="K102" s="6"/>
      <c r="L102" s="6"/>
      <c r="M102" s="7" t="n">
        <v>228</v>
      </c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30191.35</v>
      </c>
      <c r="U102" s="18"/>
      <c r="V102" s="40"/>
      <c r="W102" s="6"/>
      <c r="X102" s="6"/>
      <c r="Y102" s="6"/>
      <c r="Z102" s="6"/>
      <c r="AA102" s="6"/>
      <c r="AB102" s="6"/>
      <c r="AC102" s="6"/>
      <c r="AD102" s="6"/>
      <c r="AE102" s="6"/>
      <c r="AF102" s="6" t="n">
        <f aca="false">AF101+(U102+X102+Y102+AB102+AC102+AD102)-(V102+W102+Z102+AA102+AE102)</f>
        <v>0</v>
      </c>
    </row>
    <row r="103" customFormat="false" ht="15" hidden="false" customHeight="false" outlineLevel="0" collapsed="false">
      <c r="B103" s="16" t="s">
        <v>1619</v>
      </c>
      <c r="C103" s="16" t="s">
        <v>1478</v>
      </c>
      <c r="D103" s="45"/>
      <c r="E103" s="7"/>
      <c r="F103" s="9"/>
      <c r="G103" s="9"/>
      <c r="H103" s="6" t="n">
        <f aca="false">H102+D103-E103-G103-F103</f>
        <v>380</v>
      </c>
      <c r="I103" s="7" t="n">
        <v>0</v>
      </c>
      <c r="J103" s="7"/>
      <c r="K103" s="6"/>
      <c r="L103" s="6"/>
      <c r="M103" s="7" t="n">
        <v>259</v>
      </c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30450.35</v>
      </c>
      <c r="U103" s="18"/>
      <c r="V103" s="40"/>
      <c r="W103" s="6"/>
      <c r="X103" s="6"/>
      <c r="Y103" s="6"/>
      <c r="Z103" s="6"/>
      <c r="AA103" s="6"/>
      <c r="AB103" s="6"/>
      <c r="AC103" s="6"/>
      <c r="AD103" s="6"/>
      <c r="AE103" s="6"/>
      <c r="AF103" s="6" t="n">
        <f aca="false">AF102+(U103+X103+Y103+AB103+AC103+AD103)-(V103+W103+Z103+AA103+AE103)</f>
        <v>0</v>
      </c>
    </row>
    <row r="104" customFormat="false" ht="15" hidden="false" customHeight="false" outlineLevel="0" collapsed="false">
      <c r="B104" s="16" t="s">
        <v>1620</v>
      </c>
      <c r="C104" s="16" t="s">
        <v>1621</v>
      </c>
      <c r="D104" s="45"/>
      <c r="E104" s="7"/>
      <c r="F104" s="9"/>
      <c r="G104" s="9"/>
      <c r="H104" s="6" t="n">
        <f aca="false">H103+D104-E104-G104-F104</f>
        <v>380</v>
      </c>
      <c r="I104" s="7" t="n">
        <v>2500</v>
      </c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32950.35</v>
      </c>
      <c r="U104" s="18"/>
      <c r="V104" s="40"/>
      <c r="W104" s="6"/>
      <c r="X104" s="6"/>
      <c r="Y104" s="6"/>
      <c r="Z104" s="6"/>
      <c r="AA104" s="6"/>
      <c r="AB104" s="6"/>
      <c r="AC104" s="6"/>
      <c r="AD104" s="6"/>
      <c r="AE104" s="6"/>
      <c r="AF104" s="6" t="n">
        <f aca="false">AF103+(U104+X104+Y104+AB104+AC104+AD104)-(V104+W104+Z104+AA104+AE104)</f>
        <v>0</v>
      </c>
    </row>
    <row r="105" customFormat="false" ht="15" hidden="false" customHeight="false" outlineLevel="0" collapsed="false">
      <c r="B105" s="16" t="s">
        <v>1622</v>
      </c>
      <c r="C105" s="16" t="s">
        <v>1478</v>
      </c>
      <c r="D105" s="45"/>
      <c r="E105" s="7"/>
      <c r="F105" s="9"/>
      <c r="G105" s="9"/>
      <c r="H105" s="6" t="n">
        <f aca="false">H104+D105-E105-G105-F105</f>
        <v>380</v>
      </c>
      <c r="I105" s="7" t="n">
        <v>0</v>
      </c>
      <c r="J105" s="7"/>
      <c r="K105" s="6"/>
      <c r="L105" s="6"/>
      <c r="M105" s="7" t="n">
        <v>820</v>
      </c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33770.35</v>
      </c>
      <c r="U105" s="18"/>
      <c r="V105" s="40"/>
      <c r="W105" s="6"/>
      <c r="X105" s="6"/>
      <c r="Y105" s="6"/>
      <c r="Z105" s="6"/>
      <c r="AA105" s="6"/>
      <c r="AB105" s="6"/>
      <c r="AC105" s="6"/>
      <c r="AD105" s="6"/>
      <c r="AE105" s="6"/>
      <c r="AF105" s="6" t="n">
        <f aca="false">AF104+(U105+X105+Y105+AB105+AC105+AD105)-(V105+W105+Z105+AA105+AE105)</f>
        <v>0</v>
      </c>
    </row>
    <row r="106" customFormat="false" ht="15" hidden="false" customHeight="false" outlineLevel="0" collapsed="false">
      <c r="B106" s="16" t="s">
        <v>1623</v>
      </c>
      <c r="C106" s="16" t="s">
        <v>1478</v>
      </c>
      <c r="D106" s="45"/>
      <c r="E106" s="7"/>
      <c r="F106" s="9"/>
      <c r="G106" s="9"/>
      <c r="H106" s="6" t="n">
        <f aca="false">H105+D106-E106-G106-F106</f>
        <v>380</v>
      </c>
      <c r="I106" s="7" t="n">
        <v>0</v>
      </c>
      <c r="J106" s="7"/>
      <c r="K106" s="6"/>
      <c r="L106" s="6"/>
      <c r="M106" s="7" t="n">
        <v>27</v>
      </c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33797.35</v>
      </c>
      <c r="U106" s="18"/>
      <c r="V106" s="40"/>
      <c r="W106" s="6"/>
      <c r="X106" s="6"/>
      <c r="Y106" s="6"/>
      <c r="Z106" s="6"/>
      <c r="AA106" s="6"/>
      <c r="AB106" s="6"/>
      <c r="AC106" s="6"/>
      <c r="AD106" s="6"/>
      <c r="AE106" s="6"/>
      <c r="AF106" s="6" t="n">
        <f aca="false">AF105+(U106+X106+Y106+AB106+AC106+AD106)-(V106+W106+Z106+AA106+AE106)</f>
        <v>0</v>
      </c>
    </row>
    <row r="107" customFormat="false" ht="15" hidden="false" customHeight="false" outlineLevel="0" collapsed="false">
      <c r="B107" s="16" t="s">
        <v>1623</v>
      </c>
      <c r="C107" s="16" t="s">
        <v>1478</v>
      </c>
      <c r="D107" s="45"/>
      <c r="E107" s="7"/>
      <c r="F107" s="9"/>
      <c r="G107" s="9"/>
      <c r="H107" s="6" t="n">
        <f aca="false">H106+D107-E107-G107-F107</f>
        <v>380</v>
      </c>
      <c r="I107" s="7" t="n">
        <v>0</v>
      </c>
      <c r="J107" s="7"/>
      <c r="K107" s="6"/>
      <c r="L107" s="6"/>
      <c r="M107" s="7" t="n">
        <v>25</v>
      </c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33822.35</v>
      </c>
      <c r="U107" s="18"/>
      <c r="V107" s="40"/>
      <c r="W107" s="6"/>
      <c r="X107" s="6"/>
      <c r="Y107" s="6"/>
      <c r="Z107" s="6"/>
      <c r="AA107" s="6"/>
      <c r="AB107" s="6"/>
      <c r="AC107" s="6"/>
      <c r="AD107" s="6"/>
      <c r="AE107" s="6"/>
      <c r="AF107" s="6" t="n">
        <f aca="false">AF106+(U107+X107+Y107+AB107+AC107+AD107)-(V107+W107+Z107+AA107+AE107)</f>
        <v>0</v>
      </c>
    </row>
    <row r="108" customFormat="false" ht="15" hidden="false" customHeight="false" outlineLevel="0" collapsed="false">
      <c r="B108" s="16" t="s">
        <v>1623</v>
      </c>
      <c r="C108" s="16" t="s">
        <v>1478</v>
      </c>
      <c r="D108" s="45"/>
      <c r="E108" s="7"/>
      <c r="F108" s="9"/>
      <c r="G108" s="9"/>
      <c r="H108" s="6" t="n">
        <f aca="false">H107+D108-E108-G108-F108</f>
        <v>380</v>
      </c>
      <c r="I108" s="7" t="n">
        <v>0</v>
      </c>
      <c r="J108" s="7"/>
      <c r="K108" s="6"/>
      <c r="L108" s="6"/>
      <c r="M108" s="7" t="n">
        <v>7</v>
      </c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33829.35</v>
      </c>
      <c r="U108" s="18"/>
      <c r="V108" s="40"/>
      <c r="W108" s="6"/>
      <c r="X108" s="6"/>
      <c r="Y108" s="6"/>
      <c r="Z108" s="6"/>
      <c r="AA108" s="6"/>
      <c r="AB108" s="6"/>
      <c r="AC108" s="6"/>
      <c r="AD108" s="6"/>
      <c r="AE108" s="6"/>
      <c r="AF108" s="6" t="n">
        <f aca="false">AF107+(U108+X108+Y108+AB108+AC108+AD108)-(V108+W108+Z108+AA108+AE108)</f>
        <v>0</v>
      </c>
    </row>
    <row r="109" customFormat="false" ht="15" hidden="false" customHeight="false" outlineLevel="0" collapsed="false">
      <c r="B109" s="16" t="s">
        <v>1623</v>
      </c>
      <c r="C109" s="16" t="s">
        <v>1478</v>
      </c>
      <c r="D109" s="45"/>
      <c r="E109" s="7"/>
      <c r="F109" s="9"/>
      <c r="G109" s="9"/>
      <c r="H109" s="6" t="n">
        <f aca="false">H108+D109-E109-G109-F109</f>
        <v>380</v>
      </c>
      <c r="I109" s="7" t="n">
        <v>0</v>
      </c>
      <c r="J109" s="7"/>
      <c r="K109" s="6"/>
      <c r="L109" s="6"/>
      <c r="M109" s="7" t="n">
        <v>14</v>
      </c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33843.35</v>
      </c>
      <c r="U109" s="18"/>
      <c r="V109" s="40"/>
      <c r="W109" s="6"/>
      <c r="X109" s="6"/>
      <c r="Y109" s="6"/>
      <c r="Z109" s="6"/>
      <c r="AA109" s="6"/>
      <c r="AB109" s="6"/>
      <c r="AC109" s="6"/>
      <c r="AD109" s="6"/>
      <c r="AE109" s="6"/>
      <c r="AF109" s="6" t="n">
        <f aca="false">AF108+(U109+X109+Y109+AB109+AC109+AD109)-(V109+W109+Z109+AA109+AE109)</f>
        <v>0</v>
      </c>
    </row>
    <row r="110" customFormat="false" ht="15" hidden="false" customHeight="false" outlineLevel="0" collapsed="false">
      <c r="B110" s="16" t="s">
        <v>1623</v>
      </c>
      <c r="C110" s="16" t="s">
        <v>1478</v>
      </c>
      <c r="D110" s="45"/>
      <c r="E110" s="7"/>
      <c r="F110" s="9"/>
      <c r="G110" s="9"/>
      <c r="H110" s="6" t="n">
        <f aca="false">H109+D110-E110-G110-F110</f>
        <v>380</v>
      </c>
      <c r="I110" s="7" t="n">
        <v>0</v>
      </c>
      <c r="J110" s="7"/>
      <c r="K110" s="6"/>
      <c r="L110" s="6"/>
      <c r="M110" s="7" t="n">
        <v>48</v>
      </c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33891.35</v>
      </c>
      <c r="U110" s="18"/>
      <c r="V110" s="40"/>
      <c r="W110" s="6"/>
      <c r="X110" s="6"/>
      <c r="Y110" s="6"/>
      <c r="Z110" s="6"/>
      <c r="AA110" s="6"/>
      <c r="AB110" s="6"/>
      <c r="AC110" s="6"/>
      <c r="AD110" s="6"/>
      <c r="AE110" s="6"/>
      <c r="AF110" s="6" t="n">
        <f aca="false">AF109+(U110+X110+Y110+AB110+AC110+AD110)-(V110+W110+Z110+AA110+AE110)</f>
        <v>0</v>
      </c>
    </row>
    <row r="111" customFormat="false" ht="15" hidden="false" customHeight="false" outlineLevel="0" collapsed="false">
      <c r="B111" s="16" t="s">
        <v>1623</v>
      </c>
      <c r="C111" s="16" t="s">
        <v>1478</v>
      </c>
      <c r="D111" s="45"/>
      <c r="E111" s="7"/>
      <c r="F111" s="9"/>
      <c r="G111" s="9"/>
      <c r="H111" s="6" t="n">
        <f aca="false">H110+D111-E111-G111-F111</f>
        <v>380</v>
      </c>
      <c r="I111" s="7" t="n">
        <v>0</v>
      </c>
      <c r="J111" s="7"/>
      <c r="K111" s="6"/>
      <c r="L111" s="6"/>
      <c r="M111" s="7" t="n">
        <v>114</v>
      </c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34005.35</v>
      </c>
      <c r="U111" s="18"/>
      <c r="V111" s="40"/>
      <c r="W111" s="6"/>
      <c r="X111" s="6"/>
      <c r="Y111" s="6"/>
      <c r="Z111" s="6"/>
      <c r="AA111" s="6"/>
      <c r="AB111" s="6"/>
      <c r="AC111" s="6"/>
      <c r="AD111" s="6"/>
      <c r="AE111" s="6"/>
      <c r="AF111" s="6" t="n">
        <f aca="false">AF110+(U111+X111+Y111+AB111+AC111+AD111)-(V111+W111+Z111+AA111+AE111)</f>
        <v>0</v>
      </c>
    </row>
    <row r="112" customFormat="false" ht="15" hidden="false" customHeight="false" outlineLevel="0" collapsed="false">
      <c r="B112" s="16" t="s">
        <v>1623</v>
      </c>
      <c r="C112" s="16" t="s">
        <v>1478</v>
      </c>
      <c r="D112" s="45"/>
      <c r="E112" s="7"/>
      <c r="F112" s="9"/>
      <c r="G112" s="9"/>
      <c r="H112" s="6" t="n">
        <f aca="false">H111+D112-E112-G112-F112</f>
        <v>380</v>
      </c>
      <c r="I112" s="7" t="n">
        <v>0</v>
      </c>
      <c r="J112" s="7"/>
      <c r="K112" s="6"/>
      <c r="L112" s="6"/>
      <c r="M112" s="7" t="n">
        <v>228</v>
      </c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34233.35</v>
      </c>
      <c r="U112" s="18"/>
      <c r="V112" s="40"/>
      <c r="W112" s="6"/>
      <c r="X112" s="6"/>
      <c r="Y112" s="6"/>
      <c r="Z112" s="6"/>
      <c r="AA112" s="6"/>
      <c r="AB112" s="6"/>
      <c r="AC112" s="6"/>
      <c r="AD112" s="6"/>
      <c r="AE112" s="6"/>
      <c r="AF112" s="6" t="n">
        <f aca="false">AF111+(U112+X112+Y112+AB112+AC112+AD112)-(V112+W112+Z112+AA112+AE112)</f>
        <v>0</v>
      </c>
    </row>
    <row r="113" customFormat="false" ht="15" hidden="false" customHeight="false" outlineLevel="0" collapsed="false">
      <c r="B113" s="16" t="s">
        <v>1623</v>
      </c>
      <c r="C113" s="16" t="s">
        <v>1478</v>
      </c>
      <c r="D113" s="45"/>
      <c r="E113" s="7"/>
      <c r="F113" s="9"/>
      <c r="G113" s="9"/>
      <c r="H113" s="6" t="n">
        <f aca="false">H112+D113-E113-G113-F113</f>
        <v>380</v>
      </c>
      <c r="I113" s="7" t="n">
        <v>0</v>
      </c>
      <c r="J113" s="7"/>
      <c r="K113" s="6"/>
      <c r="L113" s="6"/>
      <c r="M113" s="7" t="n">
        <v>259</v>
      </c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34492.35</v>
      </c>
      <c r="U113" s="18"/>
      <c r="V113" s="40"/>
      <c r="W113" s="6"/>
      <c r="X113" s="6"/>
      <c r="Y113" s="6"/>
      <c r="Z113" s="6"/>
      <c r="AA113" s="6"/>
      <c r="AB113" s="6"/>
      <c r="AC113" s="6"/>
      <c r="AD113" s="6"/>
      <c r="AE113" s="6"/>
      <c r="AF113" s="6" t="n">
        <f aca="false">AF112+(U113+X113+Y113+AB113+AC113+AD113)-(V113+W113+Z113+AA113+AE113)</f>
        <v>0</v>
      </c>
    </row>
    <row r="114" customFormat="false" ht="15" hidden="false" customHeight="false" outlineLevel="0" collapsed="false">
      <c r="B114" s="16" t="s">
        <v>1624</v>
      </c>
      <c r="C114" s="16" t="s">
        <v>1478</v>
      </c>
      <c r="D114" s="45"/>
      <c r="E114" s="7"/>
      <c r="F114" s="9"/>
      <c r="G114" s="9"/>
      <c r="H114" s="6" t="n">
        <f aca="false">H113+D114-E114-G114-F114</f>
        <v>380</v>
      </c>
      <c r="I114" s="7" t="n">
        <v>0</v>
      </c>
      <c r="J114" s="7"/>
      <c r="K114" s="6"/>
      <c r="L114" s="6"/>
      <c r="M114" s="7" t="n">
        <v>820</v>
      </c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35312.35</v>
      </c>
      <c r="U114" s="18"/>
      <c r="V114" s="40"/>
      <c r="W114" s="6"/>
      <c r="X114" s="6"/>
      <c r="Y114" s="6"/>
      <c r="Z114" s="6"/>
      <c r="AA114" s="6"/>
      <c r="AB114" s="6"/>
      <c r="AC114" s="6"/>
      <c r="AD114" s="6"/>
      <c r="AE114" s="6"/>
      <c r="AF114" s="6" t="n">
        <f aca="false">AF113+(U114+X114+Y114+AB114+AC114+AD114)-(V114+W114+Z114+AA114+AE114)</f>
        <v>0</v>
      </c>
    </row>
    <row r="115" customFormat="false" ht="15" hidden="false" customHeight="false" outlineLevel="0" collapsed="false">
      <c r="B115" s="16" t="s">
        <v>1624</v>
      </c>
      <c r="C115" s="16" t="s">
        <v>1510</v>
      </c>
      <c r="D115" s="45"/>
      <c r="E115" s="7"/>
      <c r="F115" s="9"/>
      <c r="G115" s="9"/>
      <c r="H115" s="6" t="n">
        <f aca="false">H114+D115-E115-G115-F115</f>
        <v>380</v>
      </c>
      <c r="I115" s="7" t="n">
        <v>5000</v>
      </c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40312.35</v>
      </c>
      <c r="U115" s="18"/>
      <c r="V115" s="40"/>
      <c r="W115" s="6"/>
      <c r="X115" s="6"/>
      <c r="Y115" s="6"/>
      <c r="Z115" s="6"/>
      <c r="AA115" s="6"/>
      <c r="AB115" s="6"/>
      <c r="AC115" s="6"/>
      <c r="AD115" s="6"/>
      <c r="AE115" s="6"/>
      <c r="AF115" s="6" t="n">
        <f aca="false">AF114+(U115+X115+Y115+AB115+AC115+AD115)-(V115+W115+Z115+AA115+AE115)</f>
        <v>0</v>
      </c>
    </row>
    <row r="116" customFormat="false" ht="15" hidden="false" customHeight="false" outlineLevel="0" collapsed="false">
      <c r="B116" s="16" t="s">
        <v>1624</v>
      </c>
      <c r="C116" s="16" t="s">
        <v>1287</v>
      </c>
      <c r="D116" s="45"/>
      <c r="E116" s="7"/>
      <c r="F116" s="9"/>
      <c r="G116" s="9"/>
      <c r="H116" s="6" t="n">
        <f aca="false">H115+D116-E116-G116-F116</f>
        <v>380</v>
      </c>
      <c r="I116" s="7" t="n">
        <v>10000</v>
      </c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50312.35</v>
      </c>
      <c r="U116" s="18"/>
      <c r="V116" s="40"/>
      <c r="W116" s="6"/>
      <c r="X116" s="6"/>
      <c r="Y116" s="6"/>
      <c r="Z116" s="6"/>
      <c r="AA116" s="6"/>
      <c r="AB116" s="6"/>
      <c r="AC116" s="6"/>
      <c r="AD116" s="6"/>
      <c r="AE116" s="6"/>
      <c r="AF116" s="6" t="n">
        <f aca="false">AF115+(U116+X116+Y116+AB116+AC116+AD116)-(V116+W116+Z116+AA116+AE116)</f>
        <v>0</v>
      </c>
    </row>
    <row r="117" customFormat="false" ht="15" hidden="false" customHeight="false" outlineLevel="0" collapsed="false">
      <c r="B117" s="16" t="s">
        <v>1625</v>
      </c>
      <c r="C117" s="16" t="s">
        <v>1478</v>
      </c>
      <c r="D117" s="45"/>
      <c r="E117" s="7"/>
      <c r="F117" s="9"/>
      <c r="G117" s="9"/>
      <c r="H117" s="6" t="n">
        <f aca="false">H116+D117-E117-G117-F117</f>
        <v>380</v>
      </c>
      <c r="I117" s="7" t="n">
        <v>0</v>
      </c>
      <c r="J117" s="7"/>
      <c r="K117" s="6"/>
      <c r="L117" s="6"/>
      <c r="M117" s="7" t="n">
        <v>27</v>
      </c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50339.35</v>
      </c>
      <c r="U117" s="18"/>
      <c r="V117" s="40"/>
      <c r="W117" s="6"/>
      <c r="X117" s="6"/>
      <c r="Y117" s="6"/>
      <c r="Z117" s="6"/>
      <c r="AA117" s="6"/>
      <c r="AB117" s="6"/>
      <c r="AC117" s="6"/>
      <c r="AD117" s="6"/>
      <c r="AE117" s="6"/>
      <c r="AF117" s="6" t="n">
        <f aca="false">AF116+(U117+X117+Y117+AB117+AC117+AD117)-(V117+W117+Z117+AA117+AE117)</f>
        <v>0</v>
      </c>
    </row>
    <row r="118" customFormat="false" ht="15" hidden="false" customHeight="false" outlineLevel="0" collapsed="false">
      <c r="B118" s="16" t="s">
        <v>1625</v>
      </c>
      <c r="C118" s="16" t="s">
        <v>1478</v>
      </c>
      <c r="D118" s="45"/>
      <c r="E118" s="7"/>
      <c r="F118" s="9"/>
      <c r="G118" s="9"/>
      <c r="H118" s="6" t="n">
        <f aca="false">H117+D118-E118-G118-F118</f>
        <v>380</v>
      </c>
      <c r="I118" s="7" t="n">
        <v>0</v>
      </c>
      <c r="J118" s="7"/>
      <c r="K118" s="6"/>
      <c r="L118" s="6"/>
      <c r="M118" s="7" t="n">
        <v>25</v>
      </c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50364.35</v>
      </c>
      <c r="U118" s="18"/>
      <c r="V118" s="40"/>
      <c r="W118" s="6"/>
      <c r="X118" s="6"/>
      <c r="Y118" s="6"/>
      <c r="Z118" s="6"/>
      <c r="AA118" s="6"/>
      <c r="AB118" s="6"/>
      <c r="AC118" s="6"/>
      <c r="AD118" s="6"/>
      <c r="AE118" s="6"/>
      <c r="AF118" s="6" t="n">
        <f aca="false">AF117+(U118+X118+Y118+AB118+AC118+AD118)-(V118+W118+Z118+AA118+AE118)</f>
        <v>0</v>
      </c>
    </row>
    <row r="119" customFormat="false" ht="15" hidden="false" customHeight="false" outlineLevel="0" collapsed="false">
      <c r="B119" s="16" t="s">
        <v>1625</v>
      </c>
      <c r="C119" s="16" t="s">
        <v>1478</v>
      </c>
      <c r="D119" s="45"/>
      <c r="E119" s="7"/>
      <c r="F119" s="9"/>
      <c r="G119" s="9"/>
      <c r="H119" s="6" t="n">
        <f aca="false">H118+D119-E119-G119-F119</f>
        <v>380</v>
      </c>
      <c r="I119" s="7" t="n">
        <v>0</v>
      </c>
      <c r="J119" s="7"/>
      <c r="K119" s="6"/>
      <c r="L119" s="6"/>
      <c r="M119" s="7" t="n">
        <v>7</v>
      </c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50371.35</v>
      </c>
      <c r="U119" s="18"/>
      <c r="V119" s="40"/>
      <c r="W119" s="6"/>
      <c r="X119" s="6"/>
      <c r="Y119" s="6"/>
      <c r="Z119" s="6"/>
      <c r="AA119" s="6"/>
      <c r="AB119" s="6"/>
      <c r="AC119" s="6"/>
      <c r="AD119" s="6"/>
      <c r="AE119" s="6"/>
      <c r="AF119" s="6" t="n">
        <f aca="false">AF118+(U119+X119+Y119+AB119+AC119+AD119)-(V119+W119+Z119+AA119+AE119)</f>
        <v>0</v>
      </c>
    </row>
    <row r="120" customFormat="false" ht="15" hidden="false" customHeight="false" outlineLevel="0" collapsed="false">
      <c r="B120" s="16" t="s">
        <v>1625</v>
      </c>
      <c r="C120" s="16" t="s">
        <v>1478</v>
      </c>
      <c r="D120" s="45"/>
      <c r="E120" s="7"/>
      <c r="F120" s="9"/>
      <c r="G120" s="9"/>
      <c r="H120" s="6" t="n">
        <f aca="false">H119+D120-E120-G120-F120</f>
        <v>380</v>
      </c>
      <c r="I120" s="7" t="n">
        <v>0</v>
      </c>
      <c r="J120" s="7"/>
      <c r="K120" s="6"/>
      <c r="L120" s="6"/>
      <c r="M120" s="7" t="n">
        <v>14</v>
      </c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50385.35</v>
      </c>
      <c r="U120" s="18"/>
      <c r="V120" s="40"/>
      <c r="W120" s="6"/>
      <c r="X120" s="6"/>
      <c r="Y120" s="6"/>
      <c r="Z120" s="6"/>
      <c r="AA120" s="6"/>
      <c r="AB120" s="6"/>
      <c r="AC120" s="6"/>
      <c r="AD120" s="6"/>
      <c r="AE120" s="6"/>
      <c r="AF120" s="6" t="n">
        <f aca="false">AF119+(U120+X120+Y120+AB120+AC120+AD120)-(V120+W120+Z120+AA120+AE120)</f>
        <v>0</v>
      </c>
    </row>
    <row r="121" customFormat="false" ht="15" hidden="false" customHeight="false" outlineLevel="0" collapsed="false">
      <c r="B121" s="16" t="s">
        <v>1625</v>
      </c>
      <c r="C121" s="16" t="s">
        <v>1478</v>
      </c>
      <c r="D121" s="45"/>
      <c r="E121" s="7"/>
      <c r="F121" s="9"/>
      <c r="G121" s="9"/>
      <c r="H121" s="6" t="n">
        <f aca="false">H120+D121-E121-G121-F121</f>
        <v>380</v>
      </c>
      <c r="I121" s="7" t="n">
        <v>0</v>
      </c>
      <c r="J121" s="7"/>
      <c r="K121" s="6"/>
      <c r="L121" s="6"/>
      <c r="M121" s="7" t="n">
        <v>48</v>
      </c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50433.35</v>
      </c>
      <c r="U121" s="18"/>
      <c r="V121" s="40"/>
      <c r="W121" s="6"/>
      <c r="X121" s="6"/>
      <c r="Y121" s="6"/>
      <c r="Z121" s="6"/>
      <c r="AA121" s="6"/>
      <c r="AB121" s="6"/>
      <c r="AC121" s="6"/>
      <c r="AD121" s="6"/>
      <c r="AE121" s="6"/>
      <c r="AF121" s="6" t="n">
        <f aca="false">AF120+(U121+X121+Y121+AB121+AC121+AD121)-(V121+W121+Z121+AA121+AE121)</f>
        <v>0</v>
      </c>
    </row>
    <row r="122" customFormat="false" ht="15" hidden="false" customHeight="false" outlineLevel="0" collapsed="false">
      <c r="B122" s="16" t="s">
        <v>1625</v>
      </c>
      <c r="C122" s="16" t="s">
        <v>1478</v>
      </c>
      <c r="D122" s="45"/>
      <c r="E122" s="7"/>
      <c r="F122" s="9"/>
      <c r="G122" s="9"/>
      <c r="H122" s="6" t="n">
        <f aca="false">H121+D122-E122-G122-F122</f>
        <v>380</v>
      </c>
      <c r="I122" s="7" t="n">
        <v>0</v>
      </c>
      <c r="J122" s="7"/>
      <c r="K122" s="6"/>
      <c r="L122" s="6"/>
      <c r="M122" s="7" t="n">
        <v>114</v>
      </c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50547.35</v>
      </c>
      <c r="U122" s="18"/>
      <c r="V122" s="40"/>
      <c r="W122" s="6"/>
      <c r="X122" s="6"/>
      <c r="Y122" s="6"/>
      <c r="Z122" s="6"/>
      <c r="AA122" s="6"/>
      <c r="AB122" s="6"/>
      <c r="AC122" s="6"/>
      <c r="AD122" s="6"/>
      <c r="AE122" s="6"/>
      <c r="AF122" s="6" t="n">
        <f aca="false">AF121+(U122+X122+Y122+AB122+AC122+AD122)-(V122+W122+Z122+AA122+AE122)</f>
        <v>0</v>
      </c>
    </row>
    <row r="123" customFormat="false" ht="15" hidden="false" customHeight="false" outlineLevel="0" collapsed="false">
      <c r="B123" s="16" t="s">
        <v>1625</v>
      </c>
      <c r="C123" s="16" t="s">
        <v>1478</v>
      </c>
      <c r="D123" s="45"/>
      <c r="E123" s="7"/>
      <c r="F123" s="9"/>
      <c r="G123" s="9"/>
      <c r="H123" s="6" t="n">
        <f aca="false">H122+D123-E123-G123-F123</f>
        <v>380</v>
      </c>
      <c r="I123" s="7" t="n">
        <v>0</v>
      </c>
      <c r="J123" s="7"/>
      <c r="K123" s="6"/>
      <c r="L123" s="6"/>
      <c r="M123" s="7" t="n">
        <v>228</v>
      </c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50775.35</v>
      </c>
      <c r="U123" s="18"/>
      <c r="V123" s="40"/>
      <c r="W123" s="6"/>
      <c r="X123" s="6"/>
      <c r="Y123" s="6"/>
      <c r="Z123" s="6"/>
      <c r="AA123" s="6"/>
      <c r="AB123" s="6"/>
      <c r="AC123" s="6"/>
      <c r="AD123" s="6"/>
      <c r="AE123" s="6"/>
      <c r="AF123" s="6" t="n">
        <f aca="false">AF122+(U123+X123+Y123+AB123+AC123+AD123)-(V123+W123+Z123+AA123+AE123)</f>
        <v>0</v>
      </c>
    </row>
    <row r="124" customFormat="false" ht="15" hidden="false" customHeight="false" outlineLevel="0" collapsed="false">
      <c r="B124" s="16" t="s">
        <v>1625</v>
      </c>
      <c r="C124" s="16" t="s">
        <v>1478</v>
      </c>
      <c r="D124" s="45"/>
      <c r="E124" s="7"/>
      <c r="F124" s="9"/>
      <c r="G124" s="9"/>
      <c r="H124" s="6" t="n">
        <f aca="false">H123+D124-E124-G124-F124</f>
        <v>380</v>
      </c>
      <c r="I124" s="7" t="n">
        <v>0</v>
      </c>
      <c r="J124" s="7"/>
      <c r="K124" s="6"/>
      <c r="L124" s="6"/>
      <c r="M124" s="7" t="n">
        <v>259</v>
      </c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51034.35</v>
      </c>
      <c r="U124" s="18"/>
      <c r="V124" s="40"/>
      <c r="W124" s="6"/>
      <c r="X124" s="6"/>
      <c r="Y124" s="6"/>
      <c r="Z124" s="6"/>
      <c r="AA124" s="6"/>
      <c r="AB124" s="6"/>
      <c r="AC124" s="6"/>
      <c r="AD124" s="6"/>
      <c r="AE124" s="6"/>
      <c r="AF124" s="6" t="n">
        <f aca="false">AF123+(U124+X124+Y124+AB124+AC124+AD124)-(V124+W124+Z124+AA124+AE124)</f>
        <v>0</v>
      </c>
    </row>
    <row r="125" customFormat="false" ht="15" hidden="false" customHeight="false" outlineLevel="0" collapsed="false">
      <c r="B125" s="16" t="s">
        <v>1625</v>
      </c>
      <c r="C125" s="16" t="s">
        <v>1626</v>
      </c>
      <c r="D125" s="45"/>
      <c r="E125" s="7"/>
      <c r="F125" s="9"/>
      <c r="G125" s="9"/>
      <c r="H125" s="6" t="n">
        <f aca="false">H124+D125-E125-G125-F125</f>
        <v>380</v>
      </c>
      <c r="I125" s="7" t="n">
        <v>0</v>
      </c>
      <c r="J125" s="7"/>
      <c r="K125" s="6"/>
      <c r="L125" s="6" t="n">
        <v>628</v>
      </c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51662.35</v>
      </c>
      <c r="U125" s="18"/>
      <c r="V125" s="40"/>
      <c r="W125" s="6"/>
      <c r="X125" s="6"/>
      <c r="Y125" s="6"/>
      <c r="Z125" s="6"/>
      <c r="AA125" s="6"/>
      <c r="AB125" s="6"/>
      <c r="AC125" s="6"/>
      <c r="AD125" s="6"/>
      <c r="AE125" s="6"/>
      <c r="AF125" s="6" t="n">
        <f aca="false">AF124+(U125+X125+Y125+AB125+AC125+AD125)-(V125+W125+Z125+AA125+AE125)</f>
        <v>0</v>
      </c>
    </row>
    <row r="126" customFormat="false" ht="15" hidden="false" customHeight="false" outlineLevel="0" collapsed="false">
      <c r="B126" s="16" t="s">
        <v>1627</v>
      </c>
      <c r="C126" s="16" t="s">
        <v>54</v>
      </c>
      <c r="D126" s="45"/>
      <c r="E126" s="7"/>
      <c r="F126" s="9"/>
      <c r="G126" s="9"/>
      <c r="H126" s="6" t="n">
        <f aca="false">H125+D126-E126-G126-F126</f>
        <v>380</v>
      </c>
      <c r="I126" s="7" t="n">
        <v>0</v>
      </c>
      <c r="J126" s="7"/>
      <c r="K126" s="6"/>
      <c r="L126" s="6"/>
      <c r="M126" s="6"/>
      <c r="N126" s="6"/>
      <c r="O126" s="6"/>
      <c r="P126" s="6"/>
      <c r="Q126" s="6"/>
      <c r="R126" s="7" t="n">
        <v>1489</v>
      </c>
      <c r="S126" s="6"/>
      <c r="T126" s="6" t="n">
        <f aca="false">T125+(I126+L126+M126+P126+Q126+R126)-(J126+K126+N126+O126+S126)</f>
        <v>53151.35</v>
      </c>
      <c r="U126" s="18"/>
      <c r="V126" s="40"/>
      <c r="W126" s="6"/>
      <c r="X126" s="6"/>
      <c r="Y126" s="6"/>
      <c r="Z126" s="6"/>
      <c r="AA126" s="6"/>
      <c r="AB126" s="6"/>
      <c r="AC126" s="6"/>
      <c r="AD126" s="6"/>
      <c r="AE126" s="6"/>
      <c r="AF126" s="6" t="n">
        <f aca="false">AF125+(U126+X126+Y126+AB126+AC126+AD126)-(V126+W126+Z126+AA126+AE126)</f>
        <v>0</v>
      </c>
    </row>
    <row r="127" customFormat="false" ht="15" hidden="false" customHeight="false" outlineLevel="0" collapsed="false">
      <c r="B127" s="16" t="s">
        <v>1627</v>
      </c>
      <c r="C127" s="16" t="s">
        <v>54</v>
      </c>
      <c r="D127" s="45"/>
      <c r="E127" s="7"/>
      <c r="F127" s="9"/>
      <c r="G127" s="9"/>
      <c r="H127" s="6" t="n">
        <f aca="false">H126+D127-E127-G127-F127</f>
        <v>380</v>
      </c>
      <c r="I127" s="7" t="n">
        <v>0</v>
      </c>
      <c r="J127" s="7"/>
      <c r="K127" s="6"/>
      <c r="L127" s="6"/>
      <c r="M127" s="6"/>
      <c r="N127" s="6"/>
      <c r="O127" s="6"/>
      <c r="P127" s="6"/>
      <c r="Q127" s="6"/>
      <c r="R127" s="7" t="n">
        <v>10020</v>
      </c>
      <c r="S127" s="6"/>
      <c r="T127" s="6" t="n">
        <f aca="false">T126+(I127+L127+M127+P127+Q127+R127)-(J127+K127+N127+O127+S127)</f>
        <v>63171.35</v>
      </c>
      <c r="U127" s="18"/>
      <c r="V127" s="40"/>
      <c r="W127" s="6"/>
      <c r="X127" s="6"/>
      <c r="Y127" s="6"/>
      <c r="Z127" s="6"/>
      <c r="AA127" s="6"/>
      <c r="AB127" s="6"/>
      <c r="AC127" s="6"/>
      <c r="AD127" s="6"/>
      <c r="AE127" s="6"/>
      <c r="AF127" s="6" t="n">
        <f aca="false">AF126+(U127+X127+Y127+AB127+AC127+AD127)-(V127+W127+Z127+AA127+AE127)</f>
        <v>0</v>
      </c>
    </row>
    <row r="128" customFormat="false" ht="15" hidden="false" customHeight="false" outlineLevel="0" collapsed="false">
      <c r="B128" s="16" t="s">
        <v>1627</v>
      </c>
      <c r="C128" s="16" t="s">
        <v>54</v>
      </c>
      <c r="D128" s="45"/>
      <c r="E128" s="7"/>
      <c r="F128" s="9"/>
      <c r="G128" s="9"/>
      <c r="H128" s="6" t="n">
        <f aca="false">H127+D128-E128-G128-F128</f>
        <v>380</v>
      </c>
      <c r="I128" s="7" t="n">
        <v>0</v>
      </c>
      <c r="J128" s="7"/>
      <c r="K128" s="6"/>
      <c r="L128" s="6"/>
      <c r="M128" s="6"/>
      <c r="N128" s="6"/>
      <c r="O128" s="6"/>
      <c r="P128" s="6"/>
      <c r="Q128" s="6"/>
      <c r="R128" s="7" t="n">
        <v>4977</v>
      </c>
      <c r="S128" s="6"/>
      <c r="T128" s="6" t="n">
        <f aca="false">T127+(I128+L128+M128+P128+Q128+R128)-(J128+K128+N128+O128+S128)</f>
        <v>68148.35</v>
      </c>
      <c r="U128" s="18"/>
      <c r="V128" s="40"/>
      <c r="W128" s="6"/>
      <c r="X128" s="6"/>
      <c r="Y128" s="6"/>
      <c r="Z128" s="6"/>
      <c r="AA128" s="6"/>
      <c r="AB128" s="6"/>
      <c r="AC128" s="6"/>
      <c r="AD128" s="6"/>
      <c r="AE128" s="6"/>
      <c r="AF128" s="6" t="n">
        <f aca="false">AF127+(U128+X128+Y128+AB128+AC128+AD128)-(V128+W128+Z128+AA128+AE128)</f>
        <v>0</v>
      </c>
    </row>
    <row r="129" customFormat="false" ht="15" hidden="false" customHeight="false" outlineLevel="0" collapsed="false">
      <c r="B129" s="16" t="s">
        <v>1627</v>
      </c>
      <c r="C129" s="16" t="s">
        <v>54</v>
      </c>
      <c r="D129" s="45"/>
      <c r="E129" s="7"/>
      <c r="F129" s="9"/>
      <c r="G129" s="9"/>
      <c r="H129" s="6" t="n">
        <f aca="false">H128+D129-E129-G129-F129</f>
        <v>380</v>
      </c>
      <c r="I129" s="7" t="n">
        <v>0</v>
      </c>
      <c r="J129" s="7"/>
      <c r="K129" s="6"/>
      <c r="L129" s="6"/>
      <c r="M129" s="6"/>
      <c r="N129" s="6"/>
      <c r="O129" s="6"/>
      <c r="P129" s="6"/>
      <c r="Q129" s="6"/>
      <c r="R129" s="7" t="n">
        <v>4979</v>
      </c>
      <c r="S129" s="6"/>
      <c r="T129" s="6" t="n">
        <f aca="false">T128+(I129+L129+M129+P129+Q129+R129)-(J129+K129+N129+O129+S129)</f>
        <v>73127.35</v>
      </c>
      <c r="U129" s="18"/>
      <c r="V129" s="40"/>
      <c r="W129" s="6"/>
      <c r="X129" s="6"/>
      <c r="Y129" s="6"/>
      <c r="Z129" s="6"/>
      <c r="AA129" s="6"/>
      <c r="AB129" s="6"/>
      <c r="AC129" s="6"/>
      <c r="AD129" s="6"/>
      <c r="AE129" s="6"/>
      <c r="AF129" s="6" t="n">
        <f aca="false">AF128+(U129+X129+Y129+AB129+AC129+AD129)-(V129+W129+Z129+AA129+AE129)</f>
        <v>0</v>
      </c>
    </row>
    <row r="130" customFormat="false" ht="15" hidden="false" customHeight="false" outlineLevel="0" collapsed="false">
      <c r="B130" s="16" t="s">
        <v>1627</v>
      </c>
      <c r="C130" s="16" t="s">
        <v>54</v>
      </c>
      <c r="D130" s="45"/>
      <c r="E130" s="7"/>
      <c r="F130" s="9"/>
      <c r="G130" s="9"/>
      <c r="H130" s="6" t="n">
        <f aca="false">H129+D130-E130-G130-F130</f>
        <v>380</v>
      </c>
      <c r="I130" s="7" t="n">
        <v>0</v>
      </c>
      <c r="J130" s="7"/>
      <c r="K130" s="6"/>
      <c r="L130" s="6"/>
      <c r="M130" s="6"/>
      <c r="N130" s="6"/>
      <c r="O130" s="6"/>
      <c r="P130" s="6"/>
      <c r="Q130" s="6"/>
      <c r="R130" s="7" t="n">
        <v>24843</v>
      </c>
      <c r="S130" s="6"/>
      <c r="T130" s="6" t="n">
        <f aca="false">T129+(I130+L130+M130+P130+Q130+R130)-(J130+K130+N130+O130+S130)</f>
        <v>97970.35</v>
      </c>
      <c r="U130" s="18"/>
      <c r="V130" s="40"/>
      <c r="W130" s="6"/>
      <c r="X130" s="6"/>
      <c r="Y130" s="6"/>
      <c r="Z130" s="6"/>
      <c r="AA130" s="6"/>
      <c r="AB130" s="6"/>
      <c r="AC130" s="6"/>
      <c r="AD130" s="6"/>
      <c r="AE130" s="6"/>
      <c r="AF130" s="6" t="n">
        <f aca="false">AF129+(U130+X130+Y130+AB130+AC130+AD130)-(V130+W130+Z130+AA130+AE130)</f>
        <v>0</v>
      </c>
    </row>
    <row r="131" customFormat="false" ht="15" hidden="false" customHeight="false" outlineLevel="0" collapsed="false">
      <c r="B131" s="16" t="s">
        <v>1627</v>
      </c>
      <c r="C131" s="16" t="s">
        <v>54</v>
      </c>
      <c r="D131" s="45"/>
      <c r="E131" s="7"/>
      <c r="F131" s="9"/>
      <c r="G131" s="9"/>
      <c r="H131" s="6" t="n">
        <f aca="false">H130+D131-E131-G131-F131</f>
        <v>380</v>
      </c>
      <c r="I131" s="7" t="n">
        <v>0</v>
      </c>
      <c r="J131" s="7"/>
      <c r="K131" s="6"/>
      <c r="L131" s="6"/>
      <c r="M131" s="6"/>
      <c r="N131" s="6"/>
      <c r="O131" s="6"/>
      <c r="P131" s="6"/>
      <c r="Q131" s="6"/>
      <c r="R131" s="7" t="n">
        <v>49742</v>
      </c>
      <c r="S131" s="6"/>
      <c r="T131" s="6" t="n">
        <f aca="false">T130+(I131+L131+M131+P131+Q131+R131)-(J131+K131+N131+O131+S131)</f>
        <v>147712.35</v>
      </c>
      <c r="U131" s="18"/>
      <c r="V131" s="40"/>
      <c r="W131" s="6"/>
      <c r="X131" s="6"/>
      <c r="Y131" s="6"/>
      <c r="Z131" s="6"/>
      <c r="AA131" s="6"/>
      <c r="AB131" s="6"/>
      <c r="AC131" s="6"/>
      <c r="AD131" s="6"/>
      <c r="AE131" s="6"/>
      <c r="AF131" s="6" t="n">
        <f aca="false">AF130+(U131+X131+Y131+AB131+AC131+AD131)-(V131+W131+Z131+AA131+AE131)</f>
        <v>0</v>
      </c>
    </row>
    <row r="132" customFormat="false" ht="15" hidden="false" customHeight="false" outlineLevel="0" collapsed="false">
      <c r="B132" s="16" t="s">
        <v>1627</v>
      </c>
      <c r="C132" s="16" t="s">
        <v>54</v>
      </c>
      <c r="D132" s="45"/>
      <c r="E132" s="7"/>
      <c r="F132" s="9"/>
      <c r="G132" s="9"/>
      <c r="H132" s="6" t="n">
        <f aca="false">H131+D132-E132-G132-F132</f>
        <v>380</v>
      </c>
      <c r="I132" s="7" t="n">
        <v>0</v>
      </c>
      <c r="J132" s="7"/>
      <c r="K132" s="6"/>
      <c r="L132" s="6"/>
      <c r="M132" s="6"/>
      <c r="N132" s="6"/>
      <c r="O132" s="6"/>
      <c r="P132" s="6"/>
      <c r="Q132" s="6"/>
      <c r="R132" s="7" t="n">
        <v>2981</v>
      </c>
      <c r="S132" s="6"/>
      <c r="T132" s="6" t="n">
        <f aca="false">T131+(I132+L132+M132+P132+Q132+R132)-(J132+K132+N132+O132+S132)</f>
        <v>150693.35</v>
      </c>
      <c r="U132" s="18"/>
      <c r="V132" s="40"/>
      <c r="W132" s="6"/>
      <c r="X132" s="6"/>
      <c r="Y132" s="6"/>
      <c r="Z132" s="6"/>
      <c r="AA132" s="6"/>
      <c r="AB132" s="6"/>
      <c r="AC132" s="6"/>
      <c r="AD132" s="6"/>
      <c r="AE132" s="6"/>
      <c r="AF132" s="6" t="n">
        <f aca="false">AF131+(U132+X132+Y132+AB132+AC132+AD132)-(V132+W132+Z132+AA132+AE132)</f>
        <v>0</v>
      </c>
    </row>
    <row r="133" customFormat="false" ht="15" hidden="false" customHeight="false" outlineLevel="0" collapsed="false">
      <c r="B133" s="16" t="s">
        <v>1627</v>
      </c>
      <c r="C133" s="16" t="s">
        <v>1241</v>
      </c>
      <c r="D133" s="45"/>
      <c r="E133" s="7"/>
      <c r="F133" s="9"/>
      <c r="G133" s="9"/>
      <c r="H133" s="6" t="n">
        <f aca="false">H132+D133-E133-G133-F133</f>
        <v>380</v>
      </c>
      <c r="I133" s="7" t="n">
        <v>0</v>
      </c>
      <c r="J133" s="7" t="n">
        <v>0</v>
      </c>
      <c r="K133" s="6"/>
      <c r="L133" s="6"/>
      <c r="M133" s="6"/>
      <c r="N133" s="6"/>
      <c r="O133" s="6"/>
      <c r="P133" s="6"/>
      <c r="Q133" s="6"/>
      <c r="R133" s="6"/>
      <c r="S133" s="6" t="n">
        <v>100000</v>
      </c>
      <c r="T133" s="6" t="n">
        <f aca="false">T132+(I133+L133+M133+P133+Q133+R133)-(J133+K133+N133+O133+S133)</f>
        <v>50693.35</v>
      </c>
      <c r="U133" s="18"/>
      <c r="V133" s="40"/>
      <c r="W133" s="6"/>
      <c r="X133" s="6"/>
      <c r="Y133" s="6"/>
      <c r="Z133" s="6"/>
      <c r="AA133" s="6"/>
      <c r="AB133" s="6"/>
      <c r="AC133" s="6"/>
      <c r="AD133" s="6"/>
      <c r="AE133" s="6"/>
      <c r="AF133" s="6" t="n">
        <f aca="false">AF132+(U133+X133+Y133+AB133+AC133+AD133)-(V133+W133+Z133+AA133+AE133)</f>
        <v>0</v>
      </c>
    </row>
    <row r="134" customFormat="false" ht="15" hidden="false" customHeight="false" outlineLevel="0" collapsed="false">
      <c r="B134" s="16" t="s">
        <v>1628</v>
      </c>
      <c r="C134" s="16" t="s">
        <v>1241</v>
      </c>
      <c r="D134" s="45"/>
      <c r="E134" s="7"/>
      <c r="F134" s="9"/>
      <c r="G134" s="9"/>
      <c r="H134" s="6" t="n">
        <f aca="false">H133+D134-E134-G134-F134</f>
        <v>380</v>
      </c>
      <c r="I134" s="7" t="n">
        <v>0</v>
      </c>
      <c r="J134" s="7" t="n">
        <v>0</v>
      </c>
      <c r="K134" s="6"/>
      <c r="L134" s="6"/>
      <c r="M134" s="6"/>
      <c r="N134" s="6"/>
      <c r="O134" s="6"/>
      <c r="P134" s="6"/>
      <c r="Q134" s="6"/>
      <c r="R134" s="6"/>
      <c r="S134" s="6" t="n">
        <v>30000</v>
      </c>
      <c r="T134" s="6" t="n">
        <f aca="false">T133+(I134+L134+M134+P134+Q134+R134)-(J134+K134+N134+O134+S134)</f>
        <v>20693.35</v>
      </c>
      <c r="U134" s="18"/>
      <c r="V134" s="40"/>
      <c r="W134" s="6"/>
      <c r="X134" s="6"/>
      <c r="Y134" s="6"/>
      <c r="Z134" s="6"/>
      <c r="AA134" s="6"/>
      <c r="AB134" s="6"/>
      <c r="AC134" s="6"/>
      <c r="AD134" s="6"/>
      <c r="AE134" s="6"/>
      <c r="AF134" s="6" t="n">
        <f aca="false">AF133+(U134+X134+Y134+AB134+AC134+AD134)-(V134+W134+Z134+AA134+AE134)</f>
        <v>0</v>
      </c>
    </row>
    <row r="135" customFormat="false" ht="15" hidden="false" customHeight="false" outlineLevel="0" collapsed="false">
      <c r="B135" s="16" t="s">
        <v>1628</v>
      </c>
      <c r="C135" s="16" t="s">
        <v>1478</v>
      </c>
      <c r="D135" s="45"/>
      <c r="E135" s="7"/>
      <c r="F135" s="9"/>
      <c r="G135" s="9"/>
      <c r="H135" s="6" t="n">
        <f aca="false">H134+D135-E135-G135-F135</f>
        <v>380</v>
      </c>
      <c r="I135" s="7" t="n">
        <v>0</v>
      </c>
      <c r="J135" s="7"/>
      <c r="K135" s="6"/>
      <c r="L135" s="6"/>
      <c r="M135" s="7" t="n">
        <v>2573</v>
      </c>
      <c r="N135" s="6"/>
      <c r="O135" s="6"/>
      <c r="P135" s="6"/>
      <c r="Q135" s="6"/>
      <c r="R135" s="6"/>
      <c r="S135" s="6"/>
      <c r="T135" s="6" t="n">
        <f aca="false">T134+(I135+L135+M135+P135+Q135+R135)-(J135+K135+N135+O135+S135)</f>
        <v>23266.35</v>
      </c>
      <c r="U135" s="18"/>
      <c r="V135" s="40"/>
      <c r="W135" s="6"/>
      <c r="X135" s="6"/>
      <c r="Y135" s="6"/>
      <c r="Z135" s="6"/>
      <c r="AA135" s="6"/>
      <c r="AB135" s="6"/>
      <c r="AC135" s="6"/>
      <c r="AD135" s="6"/>
      <c r="AE135" s="6"/>
      <c r="AF135" s="6" t="n">
        <f aca="false">AF134+(U135+X135+Y135+AB135+AC135+AD135)-(V135+W135+Z135+AA135+AE135)</f>
        <v>0</v>
      </c>
    </row>
    <row r="136" customFormat="false" ht="15" hidden="false" customHeight="false" outlineLevel="0" collapsed="false">
      <c r="B136" s="16" t="s">
        <v>1628</v>
      </c>
      <c r="C136" s="16" t="s">
        <v>1478</v>
      </c>
      <c r="D136" s="45"/>
      <c r="E136" s="7"/>
      <c r="F136" s="9"/>
      <c r="G136" s="9"/>
      <c r="H136" s="6" t="n">
        <f aca="false">H135+D136-E136-G136-F136</f>
        <v>380</v>
      </c>
      <c r="I136" s="7" t="n">
        <v>0</v>
      </c>
      <c r="J136" s="7"/>
      <c r="K136" s="6"/>
      <c r="L136" s="6"/>
      <c r="M136" s="7" t="n">
        <v>998</v>
      </c>
      <c r="N136" s="6"/>
      <c r="O136" s="6"/>
      <c r="P136" s="6"/>
      <c r="Q136" s="6"/>
      <c r="R136" s="6"/>
      <c r="S136" s="6"/>
      <c r="T136" s="6" t="n">
        <f aca="false">T135+(I136+L136+M136+P136+Q136+R136)-(J136+K136+N136+O136+S136)</f>
        <v>24264.35</v>
      </c>
      <c r="U136" s="18"/>
      <c r="V136" s="40"/>
      <c r="W136" s="6"/>
      <c r="X136" s="6"/>
      <c r="Y136" s="6"/>
      <c r="Z136" s="6"/>
      <c r="AA136" s="6"/>
      <c r="AB136" s="6"/>
      <c r="AC136" s="6"/>
      <c r="AD136" s="6"/>
      <c r="AE136" s="6"/>
      <c r="AF136" s="6" t="n">
        <f aca="false">AF135+(U136+X136+Y136+AB136+AC136+AD136)-(V136+W136+Z136+AA136+AE136)</f>
        <v>0</v>
      </c>
    </row>
    <row r="137" customFormat="false" ht="15" hidden="false" customHeight="false" outlineLevel="0" collapsed="false">
      <c r="B137" s="16" t="s">
        <v>1629</v>
      </c>
      <c r="C137" s="16" t="s">
        <v>1478</v>
      </c>
      <c r="D137" s="45"/>
      <c r="E137" s="7"/>
      <c r="F137" s="9"/>
      <c r="G137" s="9"/>
      <c r="H137" s="6" t="n">
        <f aca="false">H136+D137-E137-G137-F137</f>
        <v>380</v>
      </c>
      <c r="I137" s="7" t="n">
        <v>0</v>
      </c>
      <c r="J137" s="7"/>
      <c r="K137" s="6"/>
      <c r="L137" s="6"/>
      <c r="M137" s="7" t="n">
        <v>820</v>
      </c>
      <c r="N137" s="6"/>
      <c r="O137" s="6"/>
      <c r="P137" s="6"/>
      <c r="Q137" s="6"/>
      <c r="R137" s="6"/>
      <c r="S137" s="6"/>
      <c r="T137" s="6" t="n">
        <f aca="false">T136+(I137+L137+M137+P137+Q137+R137)-(J137+K137+N137+O137+S137)</f>
        <v>25084.35</v>
      </c>
      <c r="U137" s="18"/>
      <c r="V137" s="40"/>
      <c r="W137" s="6"/>
      <c r="X137" s="6"/>
      <c r="Y137" s="6"/>
      <c r="Z137" s="6"/>
      <c r="AA137" s="6"/>
      <c r="AB137" s="6"/>
      <c r="AC137" s="6"/>
      <c r="AD137" s="6"/>
      <c r="AE137" s="6"/>
      <c r="AF137" s="6" t="n">
        <f aca="false">AF136+(U137+X137+Y137+AB137+AC137+AD137)-(V137+W137+Z137+AA137+AE137)</f>
        <v>0</v>
      </c>
    </row>
    <row r="138" customFormat="false" ht="15" hidden="false" customHeight="false" outlineLevel="0" collapsed="false">
      <c r="B138" s="16" t="s">
        <v>1629</v>
      </c>
      <c r="C138" s="16" t="s">
        <v>1478</v>
      </c>
      <c r="D138" s="45"/>
      <c r="E138" s="7"/>
      <c r="F138" s="9"/>
      <c r="G138" s="9"/>
      <c r="H138" s="6" t="n">
        <f aca="false">H137+D138-E138-G138-F138</f>
        <v>380</v>
      </c>
      <c r="I138" s="7" t="n">
        <v>0</v>
      </c>
      <c r="J138" s="7"/>
      <c r="K138" s="6"/>
      <c r="L138" s="6"/>
      <c r="M138" s="7" t="n">
        <v>220</v>
      </c>
      <c r="N138" s="6"/>
      <c r="O138" s="6"/>
      <c r="P138" s="6"/>
      <c r="Q138" s="6"/>
      <c r="R138" s="6"/>
      <c r="S138" s="6"/>
      <c r="T138" s="6" t="n">
        <f aca="false">T137+(I138+L138+M138+P138+Q138+R138)-(J138+K138+N138+O138+S138)</f>
        <v>25304.35</v>
      </c>
      <c r="U138" s="18"/>
      <c r="V138" s="40"/>
      <c r="W138" s="6"/>
      <c r="X138" s="6"/>
      <c r="Y138" s="6"/>
      <c r="Z138" s="6"/>
      <c r="AA138" s="6"/>
      <c r="AB138" s="6"/>
      <c r="AC138" s="6"/>
      <c r="AD138" s="6"/>
      <c r="AE138" s="6"/>
      <c r="AF138" s="6" t="n">
        <f aca="false">AF137+(U138+X138+Y138+AB138+AC138+AD138)-(V138+W138+Z138+AA138+AE138)</f>
        <v>0</v>
      </c>
    </row>
    <row r="139" customFormat="false" ht="15" hidden="false" customHeight="false" outlineLevel="0" collapsed="false">
      <c r="B139" s="16" t="s">
        <v>1630</v>
      </c>
      <c r="C139" s="16" t="s">
        <v>1478</v>
      </c>
      <c r="D139" s="45"/>
      <c r="E139" s="7"/>
      <c r="F139" s="9"/>
      <c r="G139" s="9"/>
      <c r="H139" s="6" t="n">
        <f aca="false">H138+D139-E139-G139-F139</f>
        <v>380</v>
      </c>
      <c r="I139" s="7" t="n">
        <v>0</v>
      </c>
      <c r="J139" s="7"/>
      <c r="K139" s="6"/>
      <c r="L139" s="6"/>
      <c r="M139" s="7" t="n">
        <v>259</v>
      </c>
      <c r="N139" s="6"/>
      <c r="O139" s="6"/>
      <c r="P139" s="6"/>
      <c r="Q139" s="6"/>
      <c r="R139" s="6"/>
      <c r="S139" s="6"/>
      <c r="T139" s="6" t="n">
        <f aca="false">T138+(I139+L139+M139+P139+Q139+R139)-(J139+K139+N139+O139+S139)</f>
        <v>25563.35</v>
      </c>
      <c r="U139" s="18"/>
      <c r="V139" s="40"/>
      <c r="W139" s="6"/>
      <c r="X139" s="6"/>
      <c r="Y139" s="6"/>
      <c r="Z139" s="6"/>
      <c r="AA139" s="6"/>
      <c r="AB139" s="6"/>
      <c r="AC139" s="6"/>
      <c r="AD139" s="6"/>
      <c r="AE139" s="6"/>
      <c r="AF139" s="6" t="n">
        <f aca="false">AF138+(U139+X139+Y139+AB139+AC139+AD139)-(V139+W139+Z139+AA139+AE139)</f>
        <v>0</v>
      </c>
    </row>
    <row r="140" customFormat="false" ht="15" hidden="false" customHeight="false" outlineLevel="0" collapsed="false">
      <c r="B140" s="16" t="s">
        <v>1631</v>
      </c>
      <c r="C140" s="16" t="s">
        <v>139</v>
      </c>
      <c r="D140" s="45"/>
      <c r="E140" s="7"/>
      <c r="F140" s="9"/>
      <c r="G140" s="9"/>
      <c r="H140" s="6" t="n">
        <f aca="false">H139+D140-E140-G140-F140</f>
        <v>380</v>
      </c>
      <c r="I140" s="7" t="n">
        <v>0</v>
      </c>
      <c r="J140" s="7" t="n">
        <v>10000</v>
      </c>
      <c r="K140" s="6"/>
      <c r="L140" s="6"/>
      <c r="M140" s="6"/>
      <c r="N140" s="6"/>
      <c r="O140" s="6"/>
      <c r="P140" s="6"/>
      <c r="Q140" s="6"/>
      <c r="R140" s="6"/>
      <c r="S140" s="6"/>
      <c r="T140" s="6" t="n">
        <f aca="false">T139+(I140+L140+M140+P140+Q140+R140)-(J140+K140+N140+O140+S140)</f>
        <v>15563.35</v>
      </c>
      <c r="U140" s="18"/>
      <c r="V140" s="40"/>
      <c r="W140" s="6"/>
      <c r="X140" s="6"/>
      <c r="Y140" s="6"/>
      <c r="Z140" s="6"/>
      <c r="AA140" s="6"/>
      <c r="AB140" s="6"/>
      <c r="AC140" s="6"/>
      <c r="AD140" s="6"/>
      <c r="AE140" s="6"/>
      <c r="AF140" s="6" t="n">
        <f aca="false">AF139+(U140+X140+Y140+AB140+AC140+AD140)-(V140+W140+Z140+AA140+AE140)</f>
        <v>0</v>
      </c>
    </row>
    <row r="141" customFormat="false" ht="15" hidden="false" customHeight="false" outlineLevel="0" collapsed="false">
      <c r="B141" s="16" t="s">
        <v>1632</v>
      </c>
      <c r="C141" s="16" t="s">
        <v>1478</v>
      </c>
      <c r="D141" s="45"/>
      <c r="E141" s="7"/>
      <c r="F141" s="9"/>
      <c r="G141" s="9"/>
      <c r="H141" s="6" t="n">
        <f aca="false">H140+D141-E141-G141-F141</f>
        <v>380</v>
      </c>
      <c r="I141" s="7" t="n">
        <v>0</v>
      </c>
      <c r="J141" s="7"/>
      <c r="K141" s="6"/>
      <c r="L141" s="6"/>
      <c r="M141" s="6" t="n">
        <v>820</v>
      </c>
      <c r="N141" s="6"/>
      <c r="O141" s="6"/>
      <c r="P141" s="6"/>
      <c r="Q141" s="6"/>
      <c r="R141" s="6"/>
      <c r="S141" s="6"/>
      <c r="T141" s="6" t="n">
        <f aca="false">T140+(I141+L141+M141+P141+Q141+R141)-(J141+K141+N141+O141+S141)</f>
        <v>16383.35</v>
      </c>
      <c r="U141" s="18"/>
      <c r="V141" s="40"/>
      <c r="W141" s="6"/>
      <c r="X141" s="6"/>
      <c r="Y141" s="6"/>
      <c r="Z141" s="6"/>
      <c r="AA141" s="6"/>
      <c r="AB141" s="6"/>
      <c r="AC141" s="6"/>
      <c r="AD141" s="6"/>
      <c r="AE141" s="6"/>
      <c r="AF141" s="6" t="n">
        <f aca="false">AF140+(U141+X141+Y141+AB141+AC141+AD141)-(V141+W141+Z141+AA141+AE141)</f>
        <v>0</v>
      </c>
    </row>
    <row r="142" customFormat="false" ht="15" hidden="false" customHeight="false" outlineLevel="0" collapsed="false">
      <c r="B142" s="20" t="s">
        <v>1632</v>
      </c>
      <c r="C142" s="20" t="s">
        <v>1478</v>
      </c>
      <c r="D142" s="45"/>
      <c r="E142" s="7"/>
      <c r="F142" s="9"/>
      <c r="G142" s="9"/>
      <c r="H142" s="6" t="n">
        <f aca="false">H141+D142-E142-G142-F142</f>
        <v>380</v>
      </c>
      <c r="I142" s="21" t="n">
        <v>0</v>
      </c>
      <c r="J142" s="21"/>
      <c r="K142" s="6"/>
      <c r="L142" s="6"/>
      <c r="M142" s="6" t="n">
        <v>559</v>
      </c>
      <c r="N142" s="6"/>
      <c r="O142" s="6"/>
      <c r="P142" s="6"/>
      <c r="Q142" s="6"/>
      <c r="R142" s="6"/>
      <c r="S142" s="6"/>
      <c r="T142" s="6" t="n">
        <f aca="false">T141+(I142+L142+M142+P142+Q142+R142)-(J142+K142+N142+O142+S142)</f>
        <v>16942.35</v>
      </c>
      <c r="U142" s="18"/>
      <c r="V142" s="40"/>
      <c r="W142" s="6"/>
      <c r="X142" s="6"/>
      <c r="Y142" s="6"/>
      <c r="Z142" s="6"/>
      <c r="AA142" s="6"/>
      <c r="AB142" s="6"/>
      <c r="AC142" s="6"/>
      <c r="AD142" s="6"/>
      <c r="AE142" s="6"/>
      <c r="AF142" s="6" t="n">
        <f aca="false">AF141+(U142+X142+Y142+AB142+AC142+AD142)-(V142+W142+Z142+AA142+AE142)</f>
        <v>0</v>
      </c>
    </row>
    <row r="143" customFormat="false" ht="15" hidden="false" customHeight="false" outlineLevel="0" collapsed="false">
      <c r="B143" s="43"/>
      <c r="C143" s="43"/>
      <c r="D143" s="45"/>
      <c r="E143" s="7"/>
      <c r="F143" s="9"/>
      <c r="G143" s="9"/>
      <c r="H143" s="6" t="n">
        <f aca="false">H142+D143-E143-G143-F143</f>
        <v>380</v>
      </c>
      <c r="I143" s="45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 t="n">
        <f aca="false">T142+(I143+L143+M143+P143+Q143+R143)-(J143+K143+N143+O143+S143)</f>
        <v>16942.35</v>
      </c>
      <c r="U143" s="18"/>
      <c r="V143" s="40"/>
      <c r="W143" s="6"/>
      <c r="X143" s="6"/>
      <c r="Y143" s="6"/>
      <c r="Z143" s="6"/>
      <c r="AA143" s="6"/>
      <c r="AB143" s="6"/>
      <c r="AC143" s="6"/>
      <c r="AD143" s="6"/>
      <c r="AE143" s="6"/>
      <c r="AF143" s="6" t="n">
        <f aca="false">AF142+(U143+X143+Y143+AB143+AC143+AD143)-(V143+W143+Z143+AA143+AE143)</f>
        <v>0</v>
      </c>
    </row>
    <row r="144" customFormat="false" ht="15" hidden="false" customHeight="false" outlineLevel="0" collapsed="false">
      <c r="B144" s="43"/>
      <c r="C144" s="43"/>
      <c r="D144" s="45"/>
      <c r="E144" s="7"/>
      <c r="F144" s="9"/>
      <c r="G144" s="9"/>
      <c r="H144" s="6" t="n">
        <f aca="false">H143+D144-E144-G144-F144</f>
        <v>380</v>
      </c>
      <c r="I144" s="45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 t="n">
        <f aca="false">T143+(I144+L144+M144+P144+Q144+R144)-(J144+K144+N144+O144+S144)</f>
        <v>16942.35</v>
      </c>
      <c r="U144" s="18"/>
      <c r="V144" s="40"/>
      <c r="W144" s="6"/>
      <c r="X144" s="6"/>
      <c r="Y144" s="6"/>
      <c r="Z144" s="6"/>
      <c r="AA144" s="6"/>
      <c r="AB144" s="6"/>
      <c r="AC144" s="6"/>
      <c r="AD144" s="6"/>
      <c r="AE144" s="6"/>
      <c r="AF144" s="6" t="n">
        <f aca="false">AF143+(U144+X144+Y144+AB144+AC144+AD144)-(V144+W144+Z144+AA144+AE144)</f>
        <v>0</v>
      </c>
    </row>
    <row r="145" customFormat="false" ht="15" hidden="false" customHeight="false" outlineLevel="0" collapsed="false">
      <c r="B145" s="9"/>
      <c r="C145" s="9"/>
      <c r="D145" s="9"/>
      <c r="E145" s="9"/>
      <c r="F145" s="9"/>
      <c r="G145" s="9"/>
      <c r="H145" s="6" t="n">
        <f aca="false">H144+D145-E145-G145-F145</f>
        <v>380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 t="n">
        <f aca="false">T144+(I145+L145+M145+P145+Q145+R145)-(J145+K145+N145+O145+S145)</f>
        <v>16942.35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 t="n">
        <f aca="false">AF144+(U145+X145+Y145+AB145+AC145+AD145)-(V145+W145+Z145+AA145+AE145)</f>
        <v>0</v>
      </c>
    </row>
    <row r="148" customFormat="false" ht="15" hidden="false" customHeight="false" outlineLevel="0" collapsed="false">
      <c r="H148" s="12" t="n">
        <v>380</v>
      </c>
      <c r="S148" s="0" t="s">
        <v>112</v>
      </c>
      <c r="T148" s="37" t="n">
        <v>6932</v>
      </c>
      <c r="AE148" s="0" t="s">
        <v>112</v>
      </c>
      <c r="AF148" s="37" t="n">
        <v>0</v>
      </c>
    </row>
    <row r="149" customFormat="false" ht="15" hidden="false" customHeight="false" outlineLevel="0" collapsed="false">
      <c r="D149" s="6" t="n">
        <f aca="false">SUM(D3:D145)</f>
        <v>0</v>
      </c>
      <c r="E149" s="6" t="n">
        <f aca="false">SUM(E3:E145)</f>
        <v>0</v>
      </c>
      <c r="F149" s="6" t="n">
        <f aca="false">SUM(F3:F145)</f>
        <v>0</v>
      </c>
      <c r="G149" s="6" t="n">
        <f aca="false">SUM(G3:G145)</f>
        <v>0</v>
      </c>
      <c r="H149" s="6" t="n">
        <f aca="false">H148+D149-E149-G149-F149</f>
        <v>380</v>
      </c>
      <c r="I149" s="6" t="n">
        <f aca="false">SUM(I3:I145)</f>
        <v>261801</v>
      </c>
      <c r="J149" s="6" t="n">
        <f aca="false">SUM(J3:J145)</f>
        <v>37830</v>
      </c>
      <c r="K149" s="6" t="n">
        <f aca="false">SUM(K3:K145)</f>
        <v>84.65</v>
      </c>
      <c r="L149" s="6" t="n">
        <f aca="false">SUM(L3:L145)</f>
        <v>788</v>
      </c>
      <c r="M149" s="6" t="n">
        <f aca="false">SUM(M3:M145)</f>
        <v>16305</v>
      </c>
      <c r="N149" s="6" t="n">
        <f aca="false">SUM(N3:N145)</f>
        <v>0</v>
      </c>
      <c r="O149" s="6" t="n">
        <f aca="false">SUM(O3:O145)</f>
        <v>0</v>
      </c>
      <c r="P149" s="6" t="n">
        <f aca="false">SUM(P3:P145)</f>
        <v>0</v>
      </c>
      <c r="Q149" s="6" t="n">
        <f aca="false">SUM(Q3:Q145)</f>
        <v>0</v>
      </c>
      <c r="R149" s="6" t="n">
        <f aca="false">SUM(R3:R145)</f>
        <v>99031</v>
      </c>
      <c r="S149" s="6" t="n">
        <f aca="false">SUM(S3:S145)</f>
        <v>330000</v>
      </c>
      <c r="T149" s="6" t="n">
        <f aca="false">I149-J149-K149+L149+M149-N149-O149+P149+Q149+T148+R149-S149</f>
        <v>16942.35</v>
      </c>
      <c r="U149" s="6" t="n">
        <f aca="false">SUM(U3:U145)</f>
        <v>0</v>
      </c>
      <c r="V149" s="6" t="n">
        <f aca="false">SUM(V3:V145)</f>
        <v>0</v>
      </c>
      <c r="W149" s="6" t="n">
        <f aca="false">SUM(W3:W145)</f>
        <v>0</v>
      </c>
      <c r="X149" s="6" t="n">
        <f aca="false">SUM(X3:X145)</f>
        <v>0</v>
      </c>
      <c r="Y149" s="6" t="n">
        <f aca="false">SUM(Y3:Y145)</f>
        <v>0</v>
      </c>
      <c r="Z149" s="6" t="n">
        <f aca="false">SUM(Z3:Z145)</f>
        <v>0</v>
      </c>
      <c r="AA149" s="6" t="n">
        <f aca="false">SUM(AA3:AA145)</f>
        <v>0</v>
      </c>
      <c r="AB149" s="6" t="n">
        <f aca="false">SUM(AB3:AB145)</f>
        <v>0</v>
      </c>
      <c r="AC149" s="6" t="n">
        <f aca="false">SUM(AC3:AC145)</f>
        <v>0</v>
      </c>
      <c r="AD149" s="6" t="n">
        <f aca="false">SUM(AD3:AD145)</f>
        <v>0</v>
      </c>
      <c r="AE149" s="6" t="n">
        <f aca="false">SUM(AE3:AE145)</f>
        <v>0</v>
      </c>
      <c r="AF149" s="6" t="n">
        <f aca="false">U149-V149-W149+X149+Y149-Z149-AA149+AB149+AC149+AF148+AD149-AE149</f>
        <v>0</v>
      </c>
    </row>
    <row r="150" customFormat="false" ht="44.85" hidden="false" customHeight="false" outlineLevel="0" collapsed="false">
      <c r="B150" s="2" t="s">
        <v>0</v>
      </c>
      <c r="C150" s="3" t="s">
        <v>1</v>
      </c>
      <c r="D150" s="3" t="s">
        <v>2</v>
      </c>
      <c r="E150" s="3" t="s">
        <v>3</v>
      </c>
      <c r="F150" s="3" t="s">
        <v>4</v>
      </c>
      <c r="G150" s="3" t="s">
        <v>5</v>
      </c>
      <c r="H150" s="3" t="s">
        <v>6</v>
      </c>
      <c r="I150" s="3" t="s">
        <v>7</v>
      </c>
      <c r="J150" s="3" t="s">
        <v>8</v>
      </c>
      <c r="K150" s="3" t="s">
        <v>9</v>
      </c>
      <c r="L150" s="3" t="s">
        <v>10</v>
      </c>
      <c r="M150" s="3" t="s">
        <v>11</v>
      </c>
      <c r="N150" s="3" t="s">
        <v>12</v>
      </c>
      <c r="O150" s="3" t="s">
        <v>13</v>
      </c>
      <c r="P150" s="3" t="s">
        <v>14</v>
      </c>
      <c r="Q150" s="3" t="s">
        <v>15</v>
      </c>
      <c r="R150" s="3" t="s">
        <v>16</v>
      </c>
      <c r="S150" s="3" t="s">
        <v>17</v>
      </c>
      <c r="T150" s="3" t="s">
        <v>18</v>
      </c>
      <c r="U150" s="3" t="s">
        <v>19</v>
      </c>
      <c r="V150" s="3" t="s">
        <v>20</v>
      </c>
      <c r="W150" s="3" t="s">
        <v>21</v>
      </c>
      <c r="X150" s="3" t="s">
        <v>22</v>
      </c>
      <c r="Y150" s="3" t="s">
        <v>23</v>
      </c>
      <c r="Z150" s="3" t="s">
        <v>24</v>
      </c>
      <c r="AA150" s="3" t="s">
        <v>25</v>
      </c>
      <c r="AB150" s="3" t="s">
        <v>26</v>
      </c>
      <c r="AC150" s="3" t="s">
        <v>27</v>
      </c>
      <c r="AD150" s="3" t="s">
        <v>16</v>
      </c>
      <c r="AE150" s="3" t="s">
        <v>28</v>
      </c>
      <c r="AF150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275"/>
  <sheetViews>
    <sheetView showFormulas="false" showGridLines="true" showRowColHeaders="true" showZeros="true" rightToLeft="false" tabSelected="false" showOutlineSymbols="true" defaultGridColor="true" view="normal" topLeftCell="A234" colorId="64" zoomScale="100" zoomScaleNormal="100" zoomScalePageLayoutView="100" workbookViewId="0">
      <selection pane="topLeft" activeCell="AI249" activeCellId="0" sqref="AI249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0" width="11.85"/>
    <col collapsed="false" customWidth="true" hidden="false" outlineLevel="0" max="3" min="3" style="0" width="18.29"/>
    <col collapsed="false" customWidth="true" hidden="false" outlineLevel="0" max="7" min="4" style="0" width="8.86"/>
    <col collapsed="false" customWidth="true" hidden="false" outlineLevel="0" max="8" min="8" style="0" width="10.57"/>
    <col collapsed="false" customWidth="true" hidden="false" outlineLevel="0" max="19" min="19" style="0" width="9.57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42" t="n">
        <v>12305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7" t="n">
        <v>19557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43800</v>
      </c>
    </row>
    <row r="4" customFormat="false" ht="15" hidden="false" customHeight="false" outlineLevel="0" collapsed="false">
      <c r="B4" s="16" t="s">
        <v>1633</v>
      </c>
      <c r="C4" s="49" t="s">
        <v>1443</v>
      </c>
      <c r="D4" s="45"/>
      <c r="E4" s="7" t="n">
        <v>0</v>
      </c>
      <c r="F4" s="9"/>
      <c r="G4" s="9"/>
      <c r="H4" s="6" t="n">
        <f aca="false">H3+D4-E4-G4-F4</f>
        <v>12305</v>
      </c>
      <c r="I4" s="45" t="n">
        <v>0</v>
      </c>
      <c r="J4" s="7" t="n">
        <v>0</v>
      </c>
      <c r="K4" s="6"/>
      <c r="L4" s="6"/>
      <c r="M4" s="45" t="n">
        <v>104</v>
      </c>
      <c r="N4" s="6"/>
      <c r="O4" s="6"/>
      <c r="P4" s="6"/>
      <c r="Q4" s="6"/>
      <c r="R4" s="6"/>
      <c r="S4" s="6"/>
      <c r="T4" s="6" t="n">
        <f aca="false">T3+(I4+L4+M4+P4+Q4+R4)-(J4+K4+N4+O4+S4)</f>
        <v>19661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43800</v>
      </c>
    </row>
    <row r="5" customFormat="false" ht="15" hidden="false" customHeight="false" outlineLevel="0" collapsed="false">
      <c r="B5" s="16" t="s">
        <v>1633</v>
      </c>
      <c r="C5" s="49" t="s">
        <v>1443</v>
      </c>
      <c r="D5" s="45"/>
      <c r="E5" s="7" t="n">
        <v>0</v>
      </c>
      <c r="F5" s="9"/>
      <c r="G5" s="9"/>
      <c r="H5" s="6" t="n">
        <f aca="false">H4+D5-E5-G5-F5</f>
        <v>12305</v>
      </c>
      <c r="I5" s="45" t="n">
        <v>0</v>
      </c>
      <c r="J5" s="7" t="n">
        <v>0</v>
      </c>
      <c r="K5" s="6"/>
      <c r="L5" s="6"/>
      <c r="M5" s="45" t="n">
        <v>27</v>
      </c>
      <c r="N5" s="6"/>
      <c r="O5" s="6"/>
      <c r="P5" s="6"/>
      <c r="Q5" s="6"/>
      <c r="R5" s="6"/>
      <c r="S5" s="6"/>
      <c r="T5" s="6" t="n">
        <f aca="false">T4+(I5+L5+M5+P5+Q5+R5)-(J5+K5+N5+O5+S5)</f>
        <v>19688</v>
      </c>
      <c r="U5" s="18"/>
      <c r="V5" s="40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43800</v>
      </c>
    </row>
    <row r="6" customFormat="false" ht="15" hidden="false" customHeight="false" outlineLevel="0" collapsed="false">
      <c r="B6" s="16" t="s">
        <v>1633</v>
      </c>
      <c r="C6" s="49" t="s">
        <v>1443</v>
      </c>
      <c r="D6" s="45"/>
      <c r="E6" s="7" t="n">
        <v>0</v>
      </c>
      <c r="F6" s="9"/>
      <c r="G6" s="9"/>
      <c r="H6" s="6" t="n">
        <f aca="false">H5+D6-E6-G6-F6</f>
        <v>12305</v>
      </c>
      <c r="I6" s="45" t="n">
        <v>0</v>
      </c>
      <c r="J6" s="7" t="n">
        <v>0</v>
      </c>
      <c r="K6" s="6"/>
      <c r="L6" s="6"/>
      <c r="M6" s="45" t="n">
        <v>25</v>
      </c>
      <c r="N6" s="6"/>
      <c r="O6" s="6"/>
      <c r="P6" s="6"/>
      <c r="Q6" s="6"/>
      <c r="R6" s="6"/>
      <c r="S6" s="6"/>
      <c r="T6" s="6" t="n">
        <f aca="false">T5+(I6+L6+M6+P6+Q6+R6)-(J6+K6+N6+O6+S6)</f>
        <v>19713</v>
      </c>
      <c r="U6" s="18"/>
      <c r="V6" s="40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43800</v>
      </c>
    </row>
    <row r="7" customFormat="false" ht="15" hidden="false" customHeight="false" outlineLevel="0" collapsed="false">
      <c r="B7" s="16" t="s">
        <v>1633</v>
      </c>
      <c r="C7" s="49" t="s">
        <v>1443</v>
      </c>
      <c r="D7" s="45"/>
      <c r="E7" s="7" t="n">
        <v>0</v>
      </c>
      <c r="F7" s="9"/>
      <c r="G7" s="9"/>
      <c r="H7" s="6" t="n">
        <f aca="false">H6+D7-E7-G7-F7</f>
        <v>12305</v>
      </c>
      <c r="I7" s="45" t="n">
        <v>0</v>
      </c>
      <c r="J7" s="7" t="n">
        <v>0</v>
      </c>
      <c r="K7" s="6"/>
      <c r="L7" s="6"/>
      <c r="M7" s="45" t="n">
        <v>7</v>
      </c>
      <c r="N7" s="6"/>
      <c r="O7" s="6"/>
      <c r="P7" s="6"/>
      <c r="Q7" s="6"/>
      <c r="R7" s="6"/>
      <c r="S7" s="6"/>
      <c r="T7" s="6" t="n">
        <f aca="false">T6+(I7+L7+M7+P7+Q7+R7)-(J7+K7+N7+O7+S7)</f>
        <v>19720</v>
      </c>
      <c r="U7" s="18"/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43800</v>
      </c>
    </row>
    <row r="8" customFormat="false" ht="15" hidden="false" customHeight="false" outlineLevel="0" collapsed="false">
      <c r="B8" s="16" t="s">
        <v>1633</v>
      </c>
      <c r="C8" s="49" t="s">
        <v>1443</v>
      </c>
      <c r="D8" s="45"/>
      <c r="E8" s="7" t="n">
        <v>0</v>
      </c>
      <c r="F8" s="9"/>
      <c r="G8" s="9"/>
      <c r="H8" s="6" t="n">
        <f aca="false">H7+D8-E8-G8-F8</f>
        <v>12305</v>
      </c>
      <c r="I8" s="45" t="n">
        <v>0</v>
      </c>
      <c r="J8" s="7" t="n">
        <v>0</v>
      </c>
      <c r="K8" s="6"/>
      <c r="L8" s="6"/>
      <c r="M8" s="45" t="n">
        <v>14</v>
      </c>
      <c r="N8" s="6"/>
      <c r="O8" s="6"/>
      <c r="P8" s="6"/>
      <c r="Q8" s="6"/>
      <c r="R8" s="6"/>
      <c r="S8" s="6"/>
      <c r="T8" s="6" t="n">
        <f aca="false">T7+(I8+L8+M8+P8+Q8+R8)-(J8+K8+N8+O8+S8)</f>
        <v>19734</v>
      </c>
      <c r="U8" s="18"/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43800</v>
      </c>
    </row>
    <row r="9" customFormat="false" ht="15" hidden="false" customHeight="false" outlineLevel="0" collapsed="false">
      <c r="B9" s="16" t="s">
        <v>1633</v>
      </c>
      <c r="C9" s="49" t="s">
        <v>1443</v>
      </c>
      <c r="D9" s="45"/>
      <c r="E9" s="7" t="n">
        <v>0</v>
      </c>
      <c r="F9" s="9"/>
      <c r="G9" s="9"/>
      <c r="H9" s="6" t="n">
        <f aca="false">H8+D9-E9-G9-F9</f>
        <v>12305</v>
      </c>
      <c r="I9" s="45" t="n">
        <v>0</v>
      </c>
      <c r="J9" s="7" t="n">
        <v>0</v>
      </c>
      <c r="K9" s="6"/>
      <c r="L9" s="6"/>
      <c r="M9" s="45" t="n">
        <v>48</v>
      </c>
      <c r="N9" s="6"/>
      <c r="O9" s="6"/>
      <c r="P9" s="6"/>
      <c r="Q9" s="6"/>
      <c r="R9" s="6"/>
      <c r="S9" s="6"/>
      <c r="T9" s="6" t="n">
        <f aca="false">T8+(I9+L9+M9+P9+Q9+R9)-(J9+K9+N9+O9+S9)</f>
        <v>19782</v>
      </c>
      <c r="U9" s="18"/>
      <c r="V9" s="40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43800</v>
      </c>
    </row>
    <row r="10" customFormat="false" ht="15" hidden="false" customHeight="false" outlineLevel="0" collapsed="false">
      <c r="B10" s="16" t="s">
        <v>1634</v>
      </c>
      <c r="C10" s="49" t="s">
        <v>1635</v>
      </c>
      <c r="D10" s="45"/>
      <c r="E10" s="7" t="n">
        <v>0</v>
      </c>
      <c r="F10" s="9"/>
      <c r="G10" s="9"/>
      <c r="H10" s="6" t="n">
        <f aca="false">H9+D10-E10-G10-F10</f>
        <v>12305</v>
      </c>
      <c r="I10" s="45" t="n">
        <v>10000</v>
      </c>
      <c r="J10" s="7" t="n">
        <v>0</v>
      </c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29782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43800</v>
      </c>
    </row>
    <row r="11" customFormat="false" ht="15" hidden="false" customHeight="false" outlineLevel="0" collapsed="false">
      <c r="B11" s="16" t="s">
        <v>1636</v>
      </c>
      <c r="C11" s="49" t="s">
        <v>1443</v>
      </c>
      <c r="D11" s="45"/>
      <c r="E11" s="7" t="n">
        <v>0</v>
      </c>
      <c r="F11" s="9"/>
      <c r="G11" s="9"/>
      <c r="H11" s="6" t="n">
        <f aca="false">H10+D11-E11-G11-F11</f>
        <v>12305</v>
      </c>
      <c r="I11" s="45" t="n">
        <v>0</v>
      </c>
      <c r="J11" s="7" t="n">
        <v>0</v>
      </c>
      <c r="K11" s="6"/>
      <c r="L11" s="6"/>
      <c r="M11" s="45" t="n">
        <v>104</v>
      </c>
      <c r="N11" s="6"/>
      <c r="O11" s="6"/>
      <c r="P11" s="6"/>
      <c r="Q11" s="6"/>
      <c r="R11" s="6"/>
      <c r="S11" s="6"/>
      <c r="T11" s="6" t="n">
        <f aca="false">T10+(I11+L11+M11+P11+Q11+R11)-(J11+K11+N11+O11+S11)</f>
        <v>29886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43800</v>
      </c>
    </row>
    <row r="12" customFormat="false" ht="15" hidden="false" customHeight="false" outlineLevel="0" collapsed="false">
      <c r="B12" s="16" t="s">
        <v>1636</v>
      </c>
      <c r="C12" s="49" t="s">
        <v>1443</v>
      </c>
      <c r="D12" s="45"/>
      <c r="E12" s="7" t="n">
        <v>0</v>
      </c>
      <c r="F12" s="9"/>
      <c r="G12" s="9"/>
      <c r="H12" s="6" t="n">
        <f aca="false">H11+D12-E12-G12-F12</f>
        <v>12305</v>
      </c>
      <c r="I12" s="45" t="n">
        <v>0</v>
      </c>
      <c r="J12" s="7" t="n">
        <v>0</v>
      </c>
      <c r="K12" s="6"/>
      <c r="L12" s="6"/>
      <c r="M12" s="45" t="n">
        <v>27</v>
      </c>
      <c r="N12" s="6"/>
      <c r="O12" s="6"/>
      <c r="P12" s="6"/>
      <c r="Q12" s="6"/>
      <c r="R12" s="6"/>
      <c r="S12" s="6"/>
      <c r="T12" s="6" t="n">
        <f aca="false">T11+(I12+L12+M12+P12+Q12+R12)-(J12+K12+N12+O12+S12)</f>
        <v>29913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43800</v>
      </c>
    </row>
    <row r="13" customFormat="false" ht="15" hidden="false" customHeight="false" outlineLevel="0" collapsed="false">
      <c r="B13" s="16" t="s">
        <v>1636</v>
      </c>
      <c r="C13" s="49" t="s">
        <v>1443</v>
      </c>
      <c r="D13" s="45"/>
      <c r="E13" s="7" t="n">
        <v>0</v>
      </c>
      <c r="F13" s="9"/>
      <c r="G13" s="9"/>
      <c r="H13" s="6" t="n">
        <f aca="false">H12+D13-E13-G13-F13</f>
        <v>12305</v>
      </c>
      <c r="I13" s="45" t="n">
        <v>0</v>
      </c>
      <c r="J13" s="7" t="n">
        <v>0</v>
      </c>
      <c r="K13" s="6"/>
      <c r="L13" s="6"/>
      <c r="M13" s="45" t="n">
        <v>25</v>
      </c>
      <c r="N13" s="6"/>
      <c r="O13" s="6"/>
      <c r="P13" s="6"/>
      <c r="Q13" s="6"/>
      <c r="R13" s="6"/>
      <c r="S13" s="6"/>
      <c r="T13" s="6" t="n">
        <f aca="false">T12+(I13+L13+M13+P13+Q13+R13)-(J13+K13+N13+O13+S13)</f>
        <v>29938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43800</v>
      </c>
    </row>
    <row r="14" customFormat="false" ht="15" hidden="false" customHeight="false" outlineLevel="0" collapsed="false">
      <c r="B14" s="16" t="s">
        <v>1636</v>
      </c>
      <c r="C14" s="49" t="s">
        <v>1443</v>
      </c>
      <c r="D14" s="45"/>
      <c r="E14" s="7" t="n">
        <v>0</v>
      </c>
      <c r="F14" s="9"/>
      <c r="G14" s="9"/>
      <c r="H14" s="6" t="n">
        <f aca="false">H13+D14-E14-G14-F14</f>
        <v>12305</v>
      </c>
      <c r="I14" s="45" t="n">
        <v>0</v>
      </c>
      <c r="J14" s="7" t="n">
        <v>0</v>
      </c>
      <c r="K14" s="6"/>
      <c r="L14" s="6"/>
      <c r="M14" s="45" t="n">
        <v>7</v>
      </c>
      <c r="N14" s="6"/>
      <c r="O14" s="6"/>
      <c r="P14" s="6"/>
      <c r="Q14" s="6"/>
      <c r="R14" s="6"/>
      <c r="S14" s="6"/>
      <c r="T14" s="6" t="n">
        <f aca="false">T13+(I14+L14+M14+P14+Q14+R14)-(J14+K14+N14+O14+S14)</f>
        <v>29945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43800</v>
      </c>
    </row>
    <row r="15" customFormat="false" ht="15" hidden="false" customHeight="false" outlineLevel="0" collapsed="false">
      <c r="B15" s="16" t="s">
        <v>1636</v>
      </c>
      <c r="C15" s="49" t="s">
        <v>1443</v>
      </c>
      <c r="D15" s="45"/>
      <c r="E15" s="7" t="n">
        <v>0</v>
      </c>
      <c r="F15" s="9"/>
      <c r="G15" s="9"/>
      <c r="H15" s="6" t="n">
        <f aca="false">H14+D15-E15-G15-F15</f>
        <v>12305</v>
      </c>
      <c r="I15" s="45" t="n">
        <v>0</v>
      </c>
      <c r="J15" s="7" t="n">
        <v>0</v>
      </c>
      <c r="K15" s="6"/>
      <c r="L15" s="6"/>
      <c r="M15" s="45" t="n">
        <v>14</v>
      </c>
      <c r="N15" s="6"/>
      <c r="O15" s="6"/>
      <c r="P15" s="6"/>
      <c r="Q15" s="6"/>
      <c r="R15" s="6"/>
      <c r="S15" s="6"/>
      <c r="T15" s="6" t="n">
        <f aca="false">T14+(I15+L15+M15+P15+Q15+R15)-(J15+K15+N15+O15+S15)</f>
        <v>29959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43800</v>
      </c>
    </row>
    <row r="16" customFormat="false" ht="15" hidden="false" customHeight="false" outlineLevel="0" collapsed="false">
      <c r="B16" s="16" t="s">
        <v>1636</v>
      </c>
      <c r="C16" s="49" t="s">
        <v>1443</v>
      </c>
      <c r="D16" s="45"/>
      <c r="E16" s="7" t="n">
        <v>0</v>
      </c>
      <c r="F16" s="9"/>
      <c r="G16" s="9"/>
      <c r="H16" s="6" t="n">
        <f aca="false">H15+D16-E16-G16-F16</f>
        <v>12305</v>
      </c>
      <c r="I16" s="45" t="n">
        <v>0</v>
      </c>
      <c r="J16" s="7" t="n">
        <v>0</v>
      </c>
      <c r="K16" s="6"/>
      <c r="L16" s="6"/>
      <c r="M16" s="45" t="n">
        <v>48</v>
      </c>
      <c r="N16" s="6"/>
      <c r="O16" s="6"/>
      <c r="P16" s="6"/>
      <c r="Q16" s="6"/>
      <c r="R16" s="6"/>
      <c r="S16" s="6"/>
      <c r="T16" s="6" t="n">
        <f aca="false">T15+(I16+L16+M16+P16+Q16+R16)-(J16+K16+N16+O16+S16)</f>
        <v>30007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43800</v>
      </c>
    </row>
    <row r="17" customFormat="false" ht="15" hidden="false" customHeight="false" outlineLevel="0" collapsed="false">
      <c r="B17" s="16" t="s">
        <v>1636</v>
      </c>
      <c r="C17" s="49" t="s">
        <v>1637</v>
      </c>
      <c r="D17" s="45"/>
      <c r="E17" s="7" t="n">
        <v>2250</v>
      </c>
      <c r="F17" s="9"/>
      <c r="G17" s="9"/>
      <c r="H17" s="6" t="n">
        <f aca="false">H16+D17-E17-G17-F17</f>
        <v>10055</v>
      </c>
      <c r="I17" s="45" t="n">
        <v>0</v>
      </c>
      <c r="J17" s="7" t="n">
        <v>0</v>
      </c>
      <c r="K17" s="6"/>
      <c r="L17" s="6"/>
      <c r="M17" s="6"/>
      <c r="N17" s="6"/>
      <c r="O17" s="6"/>
      <c r="P17" s="6" t="n">
        <v>2250</v>
      </c>
      <c r="Q17" s="6"/>
      <c r="R17" s="6"/>
      <c r="S17" s="6"/>
      <c r="T17" s="6" t="n">
        <f aca="false">T16+(I17+L17+M17+P17+Q17+R17)-(J17+K17+N17+O17+S17)</f>
        <v>32257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43800</v>
      </c>
    </row>
    <row r="18" customFormat="false" ht="15" hidden="false" customHeight="false" outlineLevel="0" collapsed="false">
      <c r="B18" s="16" t="s">
        <v>1636</v>
      </c>
      <c r="C18" s="49" t="s">
        <v>1241</v>
      </c>
      <c r="D18" s="45"/>
      <c r="E18" s="7" t="n">
        <v>0</v>
      </c>
      <c r="F18" s="9"/>
      <c r="G18" s="9"/>
      <c r="H18" s="6" t="n">
        <f aca="false">H17+D18-E18-G18-F18</f>
        <v>10055</v>
      </c>
      <c r="I18" s="45" t="n">
        <v>0</v>
      </c>
      <c r="J18" s="7" t="n">
        <v>0</v>
      </c>
      <c r="K18" s="6"/>
      <c r="L18" s="6"/>
      <c r="M18" s="6"/>
      <c r="N18" s="6"/>
      <c r="O18" s="6"/>
      <c r="P18" s="6"/>
      <c r="Q18" s="6"/>
      <c r="R18" s="6"/>
      <c r="S18" s="6" t="n">
        <v>25000</v>
      </c>
      <c r="T18" s="6" t="n">
        <f aca="false">T17+(I18+L18+M18+P18+Q18+R18)-(J18+K18+N18+O18+S18)</f>
        <v>7257</v>
      </c>
      <c r="U18" s="18"/>
      <c r="V18" s="40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43800</v>
      </c>
    </row>
    <row r="19" customFormat="false" ht="15" hidden="false" customHeight="false" outlineLevel="0" collapsed="false">
      <c r="B19" s="16" t="s">
        <v>1638</v>
      </c>
      <c r="C19" s="49" t="s">
        <v>1621</v>
      </c>
      <c r="D19" s="45"/>
      <c r="E19" s="7" t="n">
        <v>0</v>
      </c>
      <c r="F19" s="9"/>
      <c r="G19" s="9"/>
      <c r="H19" s="6" t="n">
        <f aca="false">H18+D19-E19-G19-F19</f>
        <v>10055</v>
      </c>
      <c r="I19" s="45" t="n">
        <v>3000</v>
      </c>
      <c r="J19" s="7" t="n">
        <v>0</v>
      </c>
      <c r="K19" s="6"/>
      <c r="L19" s="6"/>
      <c r="M19" s="6"/>
      <c r="N19" s="6"/>
      <c r="O19" s="6"/>
      <c r="P19" s="6"/>
      <c r="Q19" s="6"/>
      <c r="R19" s="6"/>
      <c r="S19" s="6"/>
      <c r="T19" s="6" t="n">
        <f aca="false">T18+(I19+L19+M19+P19+Q19+R19)-(J19+K19+N19+O19+S19)</f>
        <v>10257</v>
      </c>
      <c r="U19" s="18"/>
      <c r="V19" s="40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43800</v>
      </c>
    </row>
    <row r="20" customFormat="false" ht="15" hidden="false" customHeight="false" outlineLevel="0" collapsed="false">
      <c r="B20" s="16" t="s">
        <v>1639</v>
      </c>
      <c r="C20" s="49" t="s">
        <v>1368</v>
      </c>
      <c r="D20" s="45"/>
      <c r="E20" s="7" t="n">
        <v>0</v>
      </c>
      <c r="F20" s="9"/>
      <c r="G20" s="9"/>
      <c r="H20" s="6" t="n">
        <f aca="false">H19+D20-E20-G20-F20</f>
        <v>10055</v>
      </c>
      <c r="I20" s="45" t="n">
        <v>1000</v>
      </c>
      <c r="J20" s="7" t="n">
        <v>0</v>
      </c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11257</v>
      </c>
      <c r="U20" s="18"/>
      <c r="V20" s="40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43800</v>
      </c>
    </row>
    <row r="21" customFormat="false" ht="15" hidden="false" customHeight="false" outlineLevel="0" collapsed="false">
      <c r="B21" s="16" t="s">
        <v>1640</v>
      </c>
      <c r="C21" s="49" t="s">
        <v>1377</v>
      </c>
      <c r="D21" s="45"/>
      <c r="E21" s="7" t="n">
        <v>0</v>
      </c>
      <c r="F21" s="9"/>
      <c r="G21" s="9" t="n">
        <v>1100</v>
      </c>
      <c r="H21" s="6" t="n">
        <f aca="false">H20+D21-E21-G21-F21</f>
        <v>8955</v>
      </c>
      <c r="I21" s="45"/>
      <c r="J21" s="7" t="n">
        <v>0</v>
      </c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11257</v>
      </c>
      <c r="U21" s="18"/>
      <c r="V21" s="40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43800</v>
      </c>
    </row>
    <row r="22" customFormat="false" ht="15" hidden="false" customHeight="false" outlineLevel="0" collapsed="false">
      <c r="B22" s="16" t="s">
        <v>1641</v>
      </c>
      <c r="C22" s="49" t="s">
        <v>1443</v>
      </c>
      <c r="D22" s="45"/>
      <c r="E22" s="7" t="n">
        <v>0</v>
      </c>
      <c r="F22" s="9"/>
      <c r="G22" s="9"/>
      <c r="H22" s="6" t="n">
        <f aca="false">H21+D22-E22-G22-F22</f>
        <v>8955</v>
      </c>
      <c r="I22" s="45" t="n">
        <v>0</v>
      </c>
      <c r="J22" s="7" t="n">
        <v>0</v>
      </c>
      <c r="K22" s="6"/>
      <c r="L22" s="6"/>
      <c r="M22" s="45" t="n">
        <v>104</v>
      </c>
      <c r="N22" s="6"/>
      <c r="O22" s="6"/>
      <c r="P22" s="6"/>
      <c r="Q22" s="6"/>
      <c r="R22" s="6"/>
      <c r="S22" s="6"/>
      <c r="T22" s="6" t="n">
        <f aca="false">T21+(I22+L22+M22+P22+Q22+R22)-(J22+K22+N22+O22+S22)</f>
        <v>11361</v>
      </c>
      <c r="U22" s="18"/>
      <c r="V22" s="40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43800</v>
      </c>
    </row>
    <row r="23" customFormat="false" ht="15" hidden="false" customHeight="false" outlineLevel="0" collapsed="false">
      <c r="B23" s="16" t="s">
        <v>1641</v>
      </c>
      <c r="C23" s="49" t="s">
        <v>1443</v>
      </c>
      <c r="D23" s="45"/>
      <c r="E23" s="7" t="n">
        <v>0</v>
      </c>
      <c r="F23" s="9"/>
      <c r="G23" s="9"/>
      <c r="H23" s="6" t="n">
        <f aca="false">H22+D23-E23-G23-F23</f>
        <v>8955</v>
      </c>
      <c r="I23" s="45" t="n">
        <v>0</v>
      </c>
      <c r="J23" s="7" t="n">
        <v>0</v>
      </c>
      <c r="K23" s="6"/>
      <c r="L23" s="6"/>
      <c r="M23" s="45" t="n">
        <v>27</v>
      </c>
      <c r="N23" s="6"/>
      <c r="O23" s="6"/>
      <c r="P23" s="6"/>
      <c r="Q23" s="6"/>
      <c r="R23" s="6"/>
      <c r="S23" s="6"/>
      <c r="T23" s="6" t="n">
        <f aca="false">T22+(I23+L23+M23+P23+Q23+R23)-(J23+K23+N23+O23+S23)</f>
        <v>11388</v>
      </c>
      <c r="U23" s="18"/>
      <c r="V23" s="40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43800</v>
      </c>
    </row>
    <row r="24" customFormat="false" ht="15" hidden="false" customHeight="false" outlineLevel="0" collapsed="false">
      <c r="B24" s="16" t="s">
        <v>1641</v>
      </c>
      <c r="C24" s="49" t="s">
        <v>1443</v>
      </c>
      <c r="D24" s="45"/>
      <c r="E24" s="7" t="n">
        <v>0</v>
      </c>
      <c r="F24" s="9"/>
      <c r="G24" s="9"/>
      <c r="H24" s="6" t="n">
        <f aca="false">H23+D24-E24-G24-F24</f>
        <v>8955</v>
      </c>
      <c r="I24" s="45" t="n">
        <v>0</v>
      </c>
      <c r="J24" s="7" t="n">
        <v>0</v>
      </c>
      <c r="K24" s="6"/>
      <c r="L24" s="6"/>
      <c r="M24" s="45" t="n">
        <v>25</v>
      </c>
      <c r="N24" s="6"/>
      <c r="O24" s="6"/>
      <c r="P24" s="6"/>
      <c r="Q24" s="6"/>
      <c r="R24" s="6"/>
      <c r="S24" s="6"/>
      <c r="T24" s="6" t="n">
        <f aca="false">T23+(I24+L24+M24+P24+Q24+R24)-(J24+K24+N24+O24+S24)</f>
        <v>11413</v>
      </c>
      <c r="U24" s="18"/>
      <c r="V24" s="40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43800</v>
      </c>
    </row>
    <row r="25" customFormat="false" ht="15" hidden="false" customHeight="false" outlineLevel="0" collapsed="false">
      <c r="B25" s="16" t="s">
        <v>1641</v>
      </c>
      <c r="C25" s="49" t="s">
        <v>1443</v>
      </c>
      <c r="D25" s="45"/>
      <c r="E25" s="7" t="n">
        <v>0</v>
      </c>
      <c r="F25" s="9"/>
      <c r="G25" s="9"/>
      <c r="H25" s="6" t="n">
        <f aca="false">H24+D25-E25-G25-F25</f>
        <v>8955</v>
      </c>
      <c r="I25" s="45" t="n">
        <v>0</v>
      </c>
      <c r="J25" s="7" t="n">
        <v>0</v>
      </c>
      <c r="K25" s="6"/>
      <c r="L25" s="6"/>
      <c r="M25" s="45" t="n">
        <v>7</v>
      </c>
      <c r="N25" s="6"/>
      <c r="O25" s="6"/>
      <c r="P25" s="6"/>
      <c r="Q25" s="6"/>
      <c r="R25" s="6"/>
      <c r="S25" s="6"/>
      <c r="T25" s="6" t="n">
        <f aca="false">T24+(I25+L25+M25+P25+Q25+R25)-(J25+K25+N25+O25+S25)</f>
        <v>11420</v>
      </c>
      <c r="U25" s="18"/>
      <c r="V25" s="40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43800</v>
      </c>
    </row>
    <row r="26" customFormat="false" ht="15" hidden="false" customHeight="false" outlineLevel="0" collapsed="false">
      <c r="B26" s="16" t="s">
        <v>1641</v>
      </c>
      <c r="C26" s="49" t="s">
        <v>1443</v>
      </c>
      <c r="D26" s="45"/>
      <c r="E26" s="7" t="n">
        <v>0</v>
      </c>
      <c r="F26" s="9"/>
      <c r="G26" s="9"/>
      <c r="H26" s="6" t="n">
        <f aca="false">H25+D26-E26-G26-F26</f>
        <v>8955</v>
      </c>
      <c r="I26" s="45" t="n">
        <v>0</v>
      </c>
      <c r="J26" s="7" t="n">
        <v>0</v>
      </c>
      <c r="K26" s="6"/>
      <c r="L26" s="6"/>
      <c r="M26" s="45" t="n">
        <v>14</v>
      </c>
      <c r="N26" s="6"/>
      <c r="O26" s="6"/>
      <c r="P26" s="6"/>
      <c r="Q26" s="6"/>
      <c r="R26" s="6"/>
      <c r="S26" s="6"/>
      <c r="T26" s="6" t="n">
        <f aca="false">T25+(I26+L26+M26+P26+Q26+R26)-(J26+K26+N26+O26+S26)</f>
        <v>11434</v>
      </c>
      <c r="U26" s="18"/>
      <c r="V26" s="40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43800</v>
      </c>
    </row>
    <row r="27" customFormat="false" ht="15" hidden="false" customHeight="false" outlineLevel="0" collapsed="false">
      <c r="B27" s="16" t="s">
        <v>1641</v>
      </c>
      <c r="C27" s="49" t="s">
        <v>1443</v>
      </c>
      <c r="D27" s="45"/>
      <c r="E27" s="7" t="n">
        <v>0</v>
      </c>
      <c r="F27" s="9"/>
      <c r="G27" s="9"/>
      <c r="H27" s="6" t="n">
        <f aca="false">H26+D27-E27-G27-F27</f>
        <v>8955</v>
      </c>
      <c r="I27" s="45" t="n">
        <v>0</v>
      </c>
      <c r="J27" s="7" t="n">
        <v>0</v>
      </c>
      <c r="K27" s="6"/>
      <c r="L27" s="6"/>
      <c r="M27" s="45" t="n">
        <v>48</v>
      </c>
      <c r="N27" s="6"/>
      <c r="O27" s="6"/>
      <c r="P27" s="6"/>
      <c r="Q27" s="6"/>
      <c r="R27" s="6"/>
      <c r="S27" s="6"/>
      <c r="T27" s="6" t="n">
        <f aca="false">T26+(I27+L27+M27+P27+Q27+R27)-(J27+K27+N27+O27+S27)</f>
        <v>11482</v>
      </c>
      <c r="U27" s="18"/>
      <c r="V27" s="40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43800</v>
      </c>
    </row>
    <row r="28" customFormat="false" ht="15" hidden="false" customHeight="false" outlineLevel="0" collapsed="false">
      <c r="B28" s="16" t="s">
        <v>1642</v>
      </c>
      <c r="C28" s="49" t="s">
        <v>1287</v>
      </c>
      <c r="D28" s="45"/>
      <c r="E28" s="7" t="n">
        <v>0</v>
      </c>
      <c r="F28" s="9"/>
      <c r="G28" s="9"/>
      <c r="H28" s="6" t="n">
        <f aca="false">H27+D28-E28-G28-F28</f>
        <v>8955</v>
      </c>
      <c r="I28" s="45" t="n">
        <v>10000</v>
      </c>
      <c r="J28" s="7" t="n">
        <v>0</v>
      </c>
      <c r="K28" s="6"/>
      <c r="L28" s="6"/>
      <c r="M28" s="6"/>
      <c r="N28" s="6"/>
      <c r="O28" s="6"/>
      <c r="P28" s="6"/>
      <c r="Q28" s="6"/>
      <c r="R28" s="6"/>
      <c r="S28" s="6"/>
      <c r="T28" s="6" t="n">
        <f aca="false">T27+(I28+L28+M28+P28+Q28+R28)-(J28+K28+N28+O28+S28)</f>
        <v>21482</v>
      </c>
      <c r="U28" s="18"/>
      <c r="V28" s="40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43800</v>
      </c>
    </row>
    <row r="29" customFormat="false" ht="15" hidden="false" customHeight="false" outlineLevel="0" collapsed="false">
      <c r="B29" s="16" t="s">
        <v>1643</v>
      </c>
      <c r="C29" s="49" t="s">
        <v>1644</v>
      </c>
      <c r="D29" s="45"/>
      <c r="E29" s="7" t="n">
        <v>0</v>
      </c>
      <c r="F29" s="9"/>
      <c r="G29" s="9"/>
      <c r="H29" s="6" t="n">
        <f aca="false">H28+D29-E29-G29-F29</f>
        <v>8955</v>
      </c>
      <c r="I29" s="45"/>
      <c r="J29" s="7" t="n">
        <v>1500</v>
      </c>
      <c r="K29" s="6"/>
      <c r="L29" s="6"/>
      <c r="M29" s="6"/>
      <c r="N29" s="6"/>
      <c r="O29" s="6"/>
      <c r="P29" s="6"/>
      <c r="Q29" s="6"/>
      <c r="R29" s="6"/>
      <c r="S29" s="6"/>
      <c r="T29" s="6" t="n">
        <f aca="false">T28+(I29+L29+M29+P29+Q29+R29)-(J29+K29+N29+O29+S29)</f>
        <v>19982</v>
      </c>
      <c r="U29" s="18"/>
      <c r="V29" s="40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43800</v>
      </c>
    </row>
    <row r="30" customFormat="false" ht="15" hidden="false" customHeight="false" outlineLevel="0" collapsed="false">
      <c r="B30" s="16" t="s">
        <v>1645</v>
      </c>
      <c r="C30" s="49" t="s">
        <v>1646</v>
      </c>
      <c r="D30" s="45"/>
      <c r="E30" s="7" t="n">
        <v>0</v>
      </c>
      <c r="F30" s="9"/>
      <c r="G30" s="9"/>
      <c r="H30" s="6" t="n">
        <f aca="false">H29+D30-E30-G30-F30</f>
        <v>8955</v>
      </c>
      <c r="I30" s="45" t="n">
        <v>1000</v>
      </c>
      <c r="J30" s="7" t="n">
        <v>0</v>
      </c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20982</v>
      </c>
      <c r="U30" s="18"/>
      <c r="V30" s="40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43800</v>
      </c>
    </row>
    <row r="31" customFormat="false" ht="15" hidden="false" customHeight="false" outlineLevel="0" collapsed="false">
      <c r="B31" s="16" t="s">
        <v>1645</v>
      </c>
      <c r="C31" s="49" t="s">
        <v>1647</v>
      </c>
      <c r="D31" s="45" t="n">
        <v>1000</v>
      </c>
      <c r="E31" s="7" t="n">
        <v>0</v>
      </c>
      <c r="F31" s="9"/>
      <c r="G31" s="9"/>
      <c r="H31" s="6" t="n">
        <f aca="false">H30+D31-E31-G31-F31</f>
        <v>9955</v>
      </c>
      <c r="I31" s="45"/>
      <c r="J31" s="7"/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20982</v>
      </c>
      <c r="U31" s="18"/>
      <c r="V31" s="40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43800</v>
      </c>
    </row>
    <row r="32" customFormat="false" ht="15" hidden="false" customHeight="false" outlineLevel="0" collapsed="false">
      <c r="B32" s="16" t="s">
        <v>1645</v>
      </c>
      <c r="C32" s="49" t="s">
        <v>1648</v>
      </c>
      <c r="D32" s="45" t="n">
        <v>500</v>
      </c>
      <c r="E32" s="7"/>
      <c r="F32" s="9"/>
      <c r="G32" s="9"/>
      <c r="H32" s="6" t="n">
        <f aca="false">H31+D32-E32-G32-F32</f>
        <v>10455</v>
      </c>
      <c r="I32" s="45"/>
      <c r="J32" s="7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20982</v>
      </c>
      <c r="U32" s="18"/>
      <c r="V32" s="40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43800</v>
      </c>
    </row>
    <row r="33" customFormat="false" ht="15" hidden="false" customHeight="false" outlineLevel="0" collapsed="false">
      <c r="B33" s="16" t="s">
        <v>1645</v>
      </c>
      <c r="C33" s="49" t="s">
        <v>1649</v>
      </c>
      <c r="D33" s="45" t="n">
        <v>400</v>
      </c>
      <c r="E33" s="7"/>
      <c r="F33" s="9"/>
      <c r="G33" s="9"/>
      <c r="H33" s="6" t="n">
        <f aca="false">H32+D33-E33-G33-F33</f>
        <v>10855</v>
      </c>
      <c r="I33" s="45"/>
      <c r="J33" s="7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20982</v>
      </c>
      <c r="U33" s="18"/>
      <c r="V33" s="40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43800</v>
      </c>
    </row>
    <row r="34" customFormat="false" ht="15" hidden="false" customHeight="false" outlineLevel="0" collapsed="false">
      <c r="B34" s="16" t="s">
        <v>1645</v>
      </c>
      <c r="C34" s="49" t="s">
        <v>1650</v>
      </c>
      <c r="D34" s="45" t="n">
        <v>300</v>
      </c>
      <c r="E34" s="7"/>
      <c r="F34" s="9"/>
      <c r="G34" s="9"/>
      <c r="H34" s="6" t="n">
        <f aca="false">H33+D34-E34-G34-F34</f>
        <v>11155</v>
      </c>
      <c r="I34" s="45"/>
      <c r="J34" s="7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20982</v>
      </c>
      <c r="U34" s="18"/>
      <c r="V34" s="40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43800</v>
      </c>
    </row>
    <row r="35" customFormat="false" ht="15" hidden="false" customHeight="false" outlineLevel="0" collapsed="false">
      <c r="B35" s="16" t="s">
        <v>1645</v>
      </c>
      <c r="C35" s="49" t="s">
        <v>1651</v>
      </c>
      <c r="D35" s="45" t="n">
        <v>250</v>
      </c>
      <c r="E35" s="7"/>
      <c r="F35" s="9"/>
      <c r="G35" s="9"/>
      <c r="H35" s="6" t="n">
        <f aca="false">H34+D35-E35-G35-F35</f>
        <v>11405</v>
      </c>
      <c r="I35" s="45"/>
      <c r="J35" s="7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20982</v>
      </c>
      <c r="U35" s="18"/>
      <c r="V35" s="40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43800</v>
      </c>
    </row>
    <row r="36" customFormat="false" ht="15" hidden="false" customHeight="false" outlineLevel="0" collapsed="false">
      <c r="B36" s="16" t="s">
        <v>1645</v>
      </c>
      <c r="C36" s="49" t="s">
        <v>1652</v>
      </c>
      <c r="D36" s="45" t="n">
        <v>500</v>
      </c>
      <c r="E36" s="7"/>
      <c r="F36" s="9"/>
      <c r="G36" s="9"/>
      <c r="H36" s="6" t="n">
        <f aca="false">H35+D36-E36-G36-F36</f>
        <v>11905</v>
      </c>
      <c r="I36" s="45"/>
      <c r="J36" s="7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20982</v>
      </c>
      <c r="U36" s="18"/>
      <c r="V36" s="40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43800</v>
      </c>
    </row>
    <row r="37" customFormat="false" ht="15" hidden="false" customHeight="false" outlineLevel="0" collapsed="false">
      <c r="B37" s="16" t="s">
        <v>1645</v>
      </c>
      <c r="C37" s="49" t="s">
        <v>1653</v>
      </c>
      <c r="D37" s="45" t="n">
        <v>500</v>
      </c>
      <c r="E37" s="7"/>
      <c r="F37" s="9"/>
      <c r="G37" s="9"/>
      <c r="H37" s="6" t="n">
        <f aca="false">H36+D37-E37-G37-F37</f>
        <v>12405</v>
      </c>
      <c r="I37" s="45"/>
      <c r="J37" s="7"/>
      <c r="K37" s="6"/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20982</v>
      </c>
      <c r="U37" s="18"/>
      <c r="V37" s="40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43800</v>
      </c>
    </row>
    <row r="38" customFormat="false" ht="15" hidden="false" customHeight="false" outlineLevel="0" collapsed="false">
      <c r="B38" s="16" t="s">
        <v>1645</v>
      </c>
      <c r="C38" s="49" t="s">
        <v>1654</v>
      </c>
      <c r="D38" s="45" t="n">
        <v>200</v>
      </c>
      <c r="E38" s="7"/>
      <c r="F38" s="9"/>
      <c r="G38" s="9"/>
      <c r="H38" s="6" t="n">
        <f aca="false">H37+D38-E38-G38-F38</f>
        <v>12605</v>
      </c>
      <c r="I38" s="45"/>
      <c r="J38" s="7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20982</v>
      </c>
      <c r="U38" s="18"/>
      <c r="V38" s="40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43800</v>
      </c>
    </row>
    <row r="39" customFormat="false" ht="15" hidden="false" customHeight="false" outlineLevel="0" collapsed="false">
      <c r="B39" s="16" t="s">
        <v>1645</v>
      </c>
      <c r="C39" s="49" t="s">
        <v>1655</v>
      </c>
      <c r="D39" s="45" t="n">
        <v>500</v>
      </c>
      <c r="E39" s="7"/>
      <c r="F39" s="9"/>
      <c r="G39" s="9"/>
      <c r="H39" s="6" t="n">
        <f aca="false">H38+D39-E39-G39-F39</f>
        <v>13105</v>
      </c>
      <c r="I39" s="45"/>
      <c r="J39" s="7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20982</v>
      </c>
      <c r="U39" s="18"/>
      <c r="V39" s="40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43800</v>
      </c>
    </row>
    <row r="40" customFormat="false" ht="15" hidden="false" customHeight="false" outlineLevel="0" collapsed="false">
      <c r="B40" s="16" t="s">
        <v>1645</v>
      </c>
      <c r="C40" s="49" t="s">
        <v>1656</v>
      </c>
      <c r="D40" s="45" t="n">
        <v>250</v>
      </c>
      <c r="E40" s="7"/>
      <c r="F40" s="9"/>
      <c r="G40" s="9"/>
      <c r="H40" s="6" t="n">
        <f aca="false">H39+D40-E40-G40-F40</f>
        <v>13355</v>
      </c>
      <c r="I40" s="45"/>
      <c r="J40" s="7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20982</v>
      </c>
      <c r="U40" s="18"/>
      <c r="V40" s="40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43800</v>
      </c>
    </row>
    <row r="41" customFormat="false" ht="15" hidden="false" customHeight="false" outlineLevel="0" collapsed="false">
      <c r="B41" s="16" t="s">
        <v>1645</v>
      </c>
      <c r="C41" s="49" t="s">
        <v>1657</v>
      </c>
      <c r="D41" s="45" t="n">
        <v>350</v>
      </c>
      <c r="E41" s="7"/>
      <c r="F41" s="9"/>
      <c r="G41" s="9"/>
      <c r="H41" s="6" t="n">
        <f aca="false">H40+D41-E41-G41-F41</f>
        <v>13705</v>
      </c>
      <c r="I41" s="45"/>
      <c r="J41" s="7"/>
      <c r="K41" s="6"/>
      <c r="L41" s="6"/>
      <c r="M41" s="6"/>
      <c r="N41" s="6"/>
      <c r="O41" s="6"/>
      <c r="P41" s="6"/>
      <c r="Q41" s="6"/>
      <c r="R41" s="6"/>
      <c r="S41" s="6"/>
      <c r="T41" s="6" t="n">
        <f aca="false">T40+(I41+L41+M41+P41+Q41+R41)-(J41+K41+N41+O41+S41)</f>
        <v>20982</v>
      </c>
      <c r="U41" s="18"/>
      <c r="V41" s="40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43800</v>
      </c>
    </row>
    <row r="42" customFormat="false" ht="15" hidden="false" customHeight="false" outlineLevel="0" collapsed="false">
      <c r="B42" s="16" t="s">
        <v>1645</v>
      </c>
      <c r="C42" s="49" t="s">
        <v>1658</v>
      </c>
      <c r="D42" s="45" t="n">
        <v>400</v>
      </c>
      <c r="E42" s="7"/>
      <c r="F42" s="9"/>
      <c r="G42" s="9"/>
      <c r="H42" s="6" t="n">
        <f aca="false">H41+D42-E42-G42-F42</f>
        <v>14105</v>
      </c>
      <c r="I42" s="45"/>
      <c r="J42" s="7"/>
      <c r="K42" s="6"/>
      <c r="L42" s="6"/>
      <c r="M42" s="6"/>
      <c r="N42" s="6"/>
      <c r="O42" s="6"/>
      <c r="P42" s="6"/>
      <c r="Q42" s="6"/>
      <c r="R42" s="6"/>
      <c r="S42" s="6"/>
      <c r="T42" s="6" t="n">
        <f aca="false">T41+(I42+L42+M42+P42+Q42+R42)-(J42+K42+N42+O42+S42)</f>
        <v>20982</v>
      </c>
      <c r="U42" s="18"/>
      <c r="V42" s="40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43800</v>
      </c>
    </row>
    <row r="43" customFormat="false" ht="15" hidden="false" customHeight="false" outlineLevel="0" collapsed="false">
      <c r="B43" s="16" t="s">
        <v>1645</v>
      </c>
      <c r="C43" s="49" t="s">
        <v>1659</v>
      </c>
      <c r="D43" s="45" t="n">
        <v>250</v>
      </c>
      <c r="E43" s="7"/>
      <c r="F43" s="9"/>
      <c r="G43" s="9"/>
      <c r="H43" s="6" t="n">
        <f aca="false">H42+D43-E43-G43-F43</f>
        <v>14355</v>
      </c>
      <c r="I43" s="45"/>
      <c r="J43" s="7"/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20982</v>
      </c>
      <c r="U43" s="18"/>
      <c r="V43" s="40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43800</v>
      </c>
    </row>
    <row r="44" customFormat="false" ht="15" hidden="false" customHeight="false" outlineLevel="0" collapsed="false">
      <c r="B44" s="16" t="s">
        <v>1645</v>
      </c>
      <c r="C44" s="49" t="s">
        <v>1660</v>
      </c>
      <c r="D44" s="45" t="n">
        <v>200</v>
      </c>
      <c r="E44" s="7"/>
      <c r="F44" s="9"/>
      <c r="G44" s="9"/>
      <c r="H44" s="6" t="n">
        <f aca="false">H43+D44-E44-G44-F44</f>
        <v>14555</v>
      </c>
      <c r="I44" s="45"/>
      <c r="J44" s="7"/>
      <c r="K44" s="6"/>
      <c r="L44" s="6"/>
      <c r="M44" s="6"/>
      <c r="N44" s="6"/>
      <c r="O44" s="6"/>
      <c r="P44" s="6"/>
      <c r="Q44" s="6"/>
      <c r="R44" s="6"/>
      <c r="S44" s="6"/>
      <c r="T44" s="6" t="n">
        <f aca="false">T43+(I44+L44+M44+P44+Q44+R44)-(J44+K44+N44+O44+S44)</f>
        <v>20982</v>
      </c>
      <c r="U44" s="18"/>
      <c r="V44" s="40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43800</v>
      </c>
    </row>
    <row r="45" customFormat="false" ht="15" hidden="false" customHeight="false" outlineLevel="0" collapsed="false">
      <c r="B45" s="16" t="s">
        <v>1645</v>
      </c>
      <c r="C45" s="49" t="s">
        <v>1077</v>
      </c>
      <c r="D45" s="45"/>
      <c r="E45" s="7" t="n">
        <v>0</v>
      </c>
      <c r="F45" s="9"/>
      <c r="G45" s="9"/>
      <c r="H45" s="6" t="n">
        <f aca="false">H44+D45-E45-G45-F45</f>
        <v>14555</v>
      </c>
      <c r="I45" s="45"/>
      <c r="J45" s="7" t="n">
        <v>5000</v>
      </c>
      <c r="K45" s="6"/>
      <c r="L45" s="6"/>
      <c r="M45" s="6"/>
      <c r="N45" s="6"/>
      <c r="O45" s="6"/>
      <c r="P45" s="6"/>
      <c r="Q45" s="6"/>
      <c r="R45" s="6"/>
      <c r="S45" s="6"/>
      <c r="T45" s="6" t="n">
        <f aca="false">T44+(I45+L45+M45+P45+Q45+R45)-(J45+K45+N45+O45+S45)</f>
        <v>15982</v>
      </c>
      <c r="U45" s="18"/>
      <c r="V45" s="40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43800</v>
      </c>
    </row>
    <row r="46" customFormat="false" ht="15" hidden="false" customHeight="false" outlineLevel="0" collapsed="false">
      <c r="B46" s="16" t="s">
        <v>1661</v>
      </c>
      <c r="C46" s="49" t="s">
        <v>1443</v>
      </c>
      <c r="D46" s="45"/>
      <c r="E46" s="7" t="n">
        <v>0</v>
      </c>
      <c r="F46" s="9"/>
      <c r="G46" s="9"/>
      <c r="H46" s="6" t="n">
        <f aca="false">H45+D46-E46-G46-F46</f>
        <v>14555</v>
      </c>
      <c r="I46" s="45" t="n">
        <v>0</v>
      </c>
      <c r="J46" s="7" t="n">
        <v>0</v>
      </c>
      <c r="K46" s="6"/>
      <c r="L46" s="6"/>
      <c r="M46" s="45" t="n">
        <v>104</v>
      </c>
      <c r="N46" s="6"/>
      <c r="O46" s="6"/>
      <c r="P46" s="6"/>
      <c r="Q46" s="6"/>
      <c r="R46" s="6"/>
      <c r="S46" s="6"/>
      <c r="T46" s="6" t="n">
        <f aca="false">T45+(I46+L46+M46+P46+Q46+R46)-(J46+K46+N46+O46+S46)</f>
        <v>16086</v>
      </c>
      <c r="U46" s="18"/>
      <c r="V46" s="40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43800</v>
      </c>
    </row>
    <row r="47" customFormat="false" ht="15" hidden="false" customHeight="false" outlineLevel="0" collapsed="false">
      <c r="B47" s="16" t="s">
        <v>1661</v>
      </c>
      <c r="C47" s="49" t="s">
        <v>1443</v>
      </c>
      <c r="D47" s="45"/>
      <c r="E47" s="7" t="n">
        <v>0</v>
      </c>
      <c r="F47" s="9"/>
      <c r="G47" s="9"/>
      <c r="H47" s="6" t="n">
        <f aca="false">H46+D47-E47-G47-F47</f>
        <v>14555</v>
      </c>
      <c r="I47" s="45" t="n">
        <v>0</v>
      </c>
      <c r="J47" s="7" t="n">
        <v>0</v>
      </c>
      <c r="K47" s="6"/>
      <c r="L47" s="6"/>
      <c r="M47" s="45" t="n">
        <v>27</v>
      </c>
      <c r="N47" s="6"/>
      <c r="O47" s="6"/>
      <c r="P47" s="6"/>
      <c r="Q47" s="6"/>
      <c r="R47" s="6"/>
      <c r="S47" s="6"/>
      <c r="T47" s="6" t="n">
        <f aca="false">T46+(I47+L47+M47+P47+Q47+R47)-(J47+K47+N47+O47+S47)</f>
        <v>16113</v>
      </c>
      <c r="U47" s="18"/>
      <c r="V47" s="40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43800</v>
      </c>
    </row>
    <row r="48" customFormat="false" ht="15" hidden="false" customHeight="false" outlineLevel="0" collapsed="false">
      <c r="B48" s="16" t="s">
        <v>1661</v>
      </c>
      <c r="C48" s="49" t="s">
        <v>1443</v>
      </c>
      <c r="D48" s="45"/>
      <c r="E48" s="7" t="n">
        <v>0</v>
      </c>
      <c r="F48" s="9"/>
      <c r="G48" s="9"/>
      <c r="H48" s="6" t="n">
        <f aca="false">H47+D48-E48-G48-F48</f>
        <v>14555</v>
      </c>
      <c r="I48" s="45" t="n">
        <v>0</v>
      </c>
      <c r="J48" s="7" t="n">
        <v>0</v>
      </c>
      <c r="K48" s="6"/>
      <c r="L48" s="6"/>
      <c r="M48" s="45" t="n">
        <v>25</v>
      </c>
      <c r="N48" s="6"/>
      <c r="O48" s="6"/>
      <c r="P48" s="6"/>
      <c r="Q48" s="6"/>
      <c r="R48" s="6"/>
      <c r="S48" s="6"/>
      <c r="T48" s="6" t="n">
        <f aca="false">T47+(I48+L48+M48+P48+Q48+R48)-(J48+K48+N48+O48+S48)</f>
        <v>16138</v>
      </c>
      <c r="U48" s="18"/>
      <c r="V48" s="40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43800</v>
      </c>
    </row>
    <row r="49" customFormat="false" ht="15" hidden="false" customHeight="false" outlineLevel="0" collapsed="false">
      <c r="B49" s="16" t="s">
        <v>1661</v>
      </c>
      <c r="C49" s="49" t="s">
        <v>1443</v>
      </c>
      <c r="D49" s="45"/>
      <c r="E49" s="7" t="n">
        <v>0</v>
      </c>
      <c r="F49" s="9"/>
      <c r="G49" s="9"/>
      <c r="H49" s="6" t="n">
        <f aca="false">H48+D49-E49-G49-F49</f>
        <v>14555</v>
      </c>
      <c r="I49" s="45" t="n">
        <v>0</v>
      </c>
      <c r="J49" s="7" t="n">
        <v>0</v>
      </c>
      <c r="K49" s="6"/>
      <c r="L49" s="6"/>
      <c r="M49" s="45" t="n">
        <v>7</v>
      </c>
      <c r="N49" s="6"/>
      <c r="O49" s="6"/>
      <c r="P49" s="6"/>
      <c r="Q49" s="6"/>
      <c r="R49" s="6"/>
      <c r="S49" s="6"/>
      <c r="T49" s="6" t="n">
        <f aca="false">T48+(I49+L49+M49+P49+Q49+R49)-(J49+K49+N49+O49+S49)</f>
        <v>16145</v>
      </c>
      <c r="U49" s="18"/>
      <c r="V49" s="40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43800</v>
      </c>
    </row>
    <row r="50" customFormat="false" ht="15" hidden="false" customHeight="false" outlineLevel="0" collapsed="false">
      <c r="B50" s="16" t="s">
        <v>1661</v>
      </c>
      <c r="C50" s="49" t="s">
        <v>1443</v>
      </c>
      <c r="D50" s="45"/>
      <c r="E50" s="7" t="n">
        <v>0</v>
      </c>
      <c r="F50" s="9"/>
      <c r="G50" s="9"/>
      <c r="H50" s="6" t="n">
        <f aca="false">H49+D50-E50-G50-F50</f>
        <v>14555</v>
      </c>
      <c r="I50" s="45" t="n">
        <v>0</v>
      </c>
      <c r="J50" s="7" t="n">
        <v>0</v>
      </c>
      <c r="K50" s="6"/>
      <c r="L50" s="6"/>
      <c r="M50" s="45" t="n">
        <v>14</v>
      </c>
      <c r="N50" s="6"/>
      <c r="O50" s="6"/>
      <c r="P50" s="6"/>
      <c r="Q50" s="6"/>
      <c r="R50" s="6"/>
      <c r="S50" s="6"/>
      <c r="T50" s="6" t="n">
        <f aca="false">T49+(I50+L50+M50+P50+Q50+R50)-(J50+K50+N50+O50+S50)</f>
        <v>16159</v>
      </c>
      <c r="U50" s="18"/>
      <c r="V50" s="40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43800</v>
      </c>
    </row>
    <row r="51" customFormat="false" ht="15" hidden="false" customHeight="false" outlineLevel="0" collapsed="false">
      <c r="B51" s="16" t="s">
        <v>1661</v>
      </c>
      <c r="C51" s="49" t="s">
        <v>1443</v>
      </c>
      <c r="D51" s="45"/>
      <c r="E51" s="7" t="n">
        <v>0</v>
      </c>
      <c r="F51" s="9"/>
      <c r="G51" s="9"/>
      <c r="H51" s="6" t="n">
        <f aca="false">H50+D51-E51-G51-F51</f>
        <v>14555</v>
      </c>
      <c r="I51" s="45" t="n">
        <v>0</v>
      </c>
      <c r="J51" s="7" t="n">
        <v>0</v>
      </c>
      <c r="K51" s="6"/>
      <c r="L51" s="6"/>
      <c r="M51" s="45" t="n">
        <v>48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16207</v>
      </c>
      <c r="U51" s="18"/>
      <c r="V51" s="40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43800</v>
      </c>
    </row>
    <row r="52" customFormat="false" ht="15" hidden="false" customHeight="false" outlineLevel="0" collapsed="false">
      <c r="B52" s="16" t="s">
        <v>1662</v>
      </c>
      <c r="C52" s="49" t="s">
        <v>1663</v>
      </c>
      <c r="D52" s="45" t="n">
        <v>1000</v>
      </c>
      <c r="E52" s="7" t="n">
        <v>0</v>
      </c>
      <c r="F52" s="9"/>
      <c r="G52" s="9"/>
      <c r="H52" s="6" t="n">
        <f aca="false">H51+D52-E52-G52-F52</f>
        <v>15555</v>
      </c>
      <c r="I52" s="45"/>
      <c r="J52" s="7"/>
      <c r="K52" s="6"/>
      <c r="L52" s="6"/>
      <c r="M52" s="6"/>
      <c r="N52" s="6"/>
      <c r="O52" s="6"/>
      <c r="P52" s="6"/>
      <c r="Q52" s="6"/>
      <c r="R52" s="6"/>
      <c r="S52" s="6"/>
      <c r="T52" s="6" t="n">
        <f aca="false">T51+(I52+L52+M52+P52+Q52+R52)-(J52+K52+N52+O52+S52)</f>
        <v>16207</v>
      </c>
      <c r="U52" s="18"/>
      <c r="V52" s="40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43800</v>
      </c>
    </row>
    <row r="53" customFormat="false" ht="15" hidden="false" customHeight="false" outlineLevel="0" collapsed="false">
      <c r="B53" s="16" t="s">
        <v>1662</v>
      </c>
      <c r="C53" s="49" t="s">
        <v>1664</v>
      </c>
      <c r="D53" s="45" t="n">
        <v>500</v>
      </c>
      <c r="E53" s="7" t="n">
        <v>0</v>
      </c>
      <c r="F53" s="9"/>
      <c r="G53" s="9"/>
      <c r="H53" s="6" t="n">
        <f aca="false">H52+D53-E53-G53-F53</f>
        <v>16055</v>
      </c>
      <c r="I53" s="45"/>
      <c r="J53" s="7"/>
      <c r="K53" s="6"/>
      <c r="L53" s="6"/>
      <c r="M53" s="6"/>
      <c r="N53" s="6"/>
      <c r="O53" s="6"/>
      <c r="P53" s="6"/>
      <c r="Q53" s="6"/>
      <c r="R53" s="6"/>
      <c r="S53" s="6"/>
      <c r="T53" s="6" t="n">
        <f aca="false">T52+(I53+L53+M53+P53+Q53+R53)-(J53+K53+N53+O53+S53)</f>
        <v>16207</v>
      </c>
      <c r="U53" s="18"/>
      <c r="V53" s="40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43800</v>
      </c>
    </row>
    <row r="54" customFormat="false" ht="15" hidden="false" customHeight="false" outlineLevel="0" collapsed="false">
      <c r="B54" s="16" t="s">
        <v>1662</v>
      </c>
      <c r="C54" s="49" t="s">
        <v>1665</v>
      </c>
      <c r="D54" s="45" t="n">
        <v>350</v>
      </c>
      <c r="E54" s="7" t="n">
        <v>0</v>
      </c>
      <c r="F54" s="9"/>
      <c r="G54" s="9"/>
      <c r="H54" s="6" t="n">
        <f aca="false">H53+D54-E54-G54-F54</f>
        <v>16405</v>
      </c>
      <c r="I54" s="45"/>
      <c r="J54" s="7"/>
      <c r="K54" s="6"/>
      <c r="L54" s="6"/>
      <c r="M54" s="6"/>
      <c r="N54" s="6"/>
      <c r="O54" s="6"/>
      <c r="P54" s="6"/>
      <c r="Q54" s="6"/>
      <c r="R54" s="6"/>
      <c r="S54" s="6"/>
      <c r="T54" s="6" t="n">
        <f aca="false">T53+(I54+L54+M54+P54+Q54+R54)-(J54+K54+N54+O54+S54)</f>
        <v>16207</v>
      </c>
      <c r="U54" s="18"/>
      <c r="V54" s="40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43800</v>
      </c>
    </row>
    <row r="55" customFormat="false" ht="15" hidden="false" customHeight="false" outlineLevel="0" collapsed="false">
      <c r="B55" s="16" t="s">
        <v>1666</v>
      </c>
      <c r="C55" s="49" t="s">
        <v>1667</v>
      </c>
      <c r="D55" s="45" t="n">
        <v>500</v>
      </c>
      <c r="E55" s="7"/>
      <c r="F55" s="9"/>
      <c r="G55" s="9"/>
      <c r="H55" s="6" t="n">
        <f aca="false">H54+D55-E55-G55-F55</f>
        <v>16905</v>
      </c>
      <c r="I55" s="45"/>
      <c r="J55" s="7"/>
      <c r="K55" s="6"/>
      <c r="L55" s="6"/>
      <c r="M55" s="6"/>
      <c r="N55" s="6"/>
      <c r="O55" s="6"/>
      <c r="P55" s="6"/>
      <c r="Q55" s="6"/>
      <c r="R55" s="6"/>
      <c r="S55" s="6"/>
      <c r="T55" s="6" t="n">
        <f aca="false">T54+(I55+L55+M55+P55+Q55+R55)-(J55+K55+N55+O55+S55)</f>
        <v>16207</v>
      </c>
      <c r="U55" s="18"/>
      <c r="V55" s="40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customFormat="false" ht="15" hidden="false" customHeight="false" outlineLevel="0" collapsed="false">
      <c r="B56" s="16" t="s">
        <v>1666</v>
      </c>
      <c r="C56" s="49" t="s">
        <v>1668</v>
      </c>
      <c r="D56" s="45" t="n">
        <v>500</v>
      </c>
      <c r="E56" s="7"/>
      <c r="F56" s="9"/>
      <c r="G56" s="9"/>
      <c r="H56" s="6" t="n">
        <f aca="false">H55+D56-E56-G56-F56</f>
        <v>17405</v>
      </c>
      <c r="I56" s="45"/>
      <c r="J56" s="7"/>
      <c r="K56" s="6"/>
      <c r="L56" s="6"/>
      <c r="M56" s="6"/>
      <c r="N56" s="6"/>
      <c r="O56" s="6"/>
      <c r="P56" s="6"/>
      <c r="Q56" s="6"/>
      <c r="R56" s="6"/>
      <c r="S56" s="6"/>
      <c r="T56" s="6" t="n">
        <f aca="false">T55+(I56+L56+M56+P56+Q56+R56)-(J56+K56+N56+O56+S56)</f>
        <v>16207</v>
      </c>
      <c r="U56" s="18"/>
      <c r="V56" s="40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customFormat="false" ht="15" hidden="false" customHeight="false" outlineLevel="0" collapsed="false">
      <c r="B57" s="16" t="s">
        <v>1666</v>
      </c>
      <c r="C57" s="49" t="s">
        <v>1669</v>
      </c>
      <c r="D57" s="45" t="n">
        <v>300</v>
      </c>
      <c r="E57" s="7"/>
      <c r="F57" s="9"/>
      <c r="G57" s="9"/>
      <c r="H57" s="6" t="n">
        <f aca="false">H56+D57-E57-G57-F57</f>
        <v>17705</v>
      </c>
      <c r="I57" s="45"/>
      <c r="J57" s="7"/>
      <c r="K57" s="6"/>
      <c r="L57" s="6"/>
      <c r="M57" s="6"/>
      <c r="N57" s="6"/>
      <c r="O57" s="6"/>
      <c r="P57" s="6"/>
      <c r="Q57" s="6"/>
      <c r="R57" s="6"/>
      <c r="S57" s="6"/>
      <c r="T57" s="6" t="n">
        <f aca="false">T56+(I57+L57+M57+P57+Q57+R57)-(J57+K57+N57+O57+S57)</f>
        <v>16207</v>
      </c>
      <c r="U57" s="18"/>
      <c r="V57" s="40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customFormat="false" ht="15" hidden="false" customHeight="false" outlineLevel="0" collapsed="false">
      <c r="B58" s="16" t="s">
        <v>1666</v>
      </c>
      <c r="C58" s="49" t="s">
        <v>100</v>
      </c>
      <c r="D58" s="45" t="n">
        <v>1000</v>
      </c>
      <c r="E58" s="7"/>
      <c r="F58" s="9"/>
      <c r="G58" s="9"/>
      <c r="H58" s="6" t="n">
        <f aca="false">H57+D58-E58-G58-F58</f>
        <v>18705</v>
      </c>
      <c r="I58" s="45"/>
      <c r="J58" s="7"/>
      <c r="K58" s="6"/>
      <c r="L58" s="6"/>
      <c r="M58" s="6"/>
      <c r="N58" s="6"/>
      <c r="O58" s="6"/>
      <c r="P58" s="6"/>
      <c r="Q58" s="6"/>
      <c r="R58" s="6"/>
      <c r="S58" s="6"/>
      <c r="T58" s="6" t="n">
        <f aca="false">T57+(I58+L58+M58+P58+Q58+R58)-(J58+K58+N58+O58+S58)</f>
        <v>16207</v>
      </c>
      <c r="U58" s="18"/>
      <c r="V58" s="40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customFormat="false" ht="15" hidden="false" customHeight="false" outlineLevel="0" collapsed="false">
      <c r="B59" s="16" t="s">
        <v>1666</v>
      </c>
      <c r="C59" s="49" t="s">
        <v>1411</v>
      </c>
      <c r="D59" s="45" t="n">
        <v>1000</v>
      </c>
      <c r="E59" s="7"/>
      <c r="F59" s="9"/>
      <c r="G59" s="9"/>
      <c r="H59" s="6" t="n">
        <f aca="false">H58+D59-E59-G59-F59</f>
        <v>19705</v>
      </c>
      <c r="I59" s="45"/>
      <c r="J59" s="7"/>
      <c r="K59" s="6"/>
      <c r="L59" s="6"/>
      <c r="M59" s="6"/>
      <c r="N59" s="6"/>
      <c r="O59" s="6"/>
      <c r="P59" s="6"/>
      <c r="Q59" s="6"/>
      <c r="R59" s="6"/>
      <c r="S59" s="6"/>
      <c r="T59" s="6" t="n">
        <f aca="false">T58+(I59+L59+M59+P59+Q59+R59)-(J59+K59+N59+O59+S59)</f>
        <v>16207</v>
      </c>
      <c r="U59" s="18"/>
      <c r="V59" s="40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customFormat="false" ht="15" hidden="false" customHeight="false" outlineLevel="0" collapsed="false">
      <c r="B60" s="16" t="s">
        <v>1666</v>
      </c>
      <c r="C60" s="49" t="s">
        <v>1670</v>
      </c>
      <c r="D60" s="45" t="n">
        <v>5000</v>
      </c>
      <c r="E60" s="7"/>
      <c r="F60" s="9"/>
      <c r="G60" s="9"/>
      <c r="H60" s="6" t="n">
        <f aca="false">H59+D60-E60-G60-F60</f>
        <v>24705</v>
      </c>
      <c r="I60" s="45"/>
      <c r="J60" s="7"/>
      <c r="K60" s="6"/>
      <c r="L60" s="6"/>
      <c r="M60" s="6"/>
      <c r="N60" s="6"/>
      <c r="O60" s="6"/>
      <c r="P60" s="6"/>
      <c r="Q60" s="6"/>
      <c r="R60" s="6"/>
      <c r="S60" s="6"/>
      <c r="T60" s="6" t="n">
        <f aca="false">T59+(I60+L60+M60+P60+Q60+R60)-(J60+K60+N60+O60+S60)</f>
        <v>16207</v>
      </c>
      <c r="U60" s="18"/>
      <c r="V60" s="40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customFormat="false" ht="15" hidden="false" customHeight="false" outlineLevel="0" collapsed="false">
      <c r="B61" s="16" t="s">
        <v>1671</v>
      </c>
      <c r="C61" s="49" t="s">
        <v>1656</v>
      </c>
      <c r="D61" s="45" t="n">
        <v>500</v>
      </c>
      <c r="E61" s="7"/>
      <c r="F61" s="9"/>
      <c r="G61" s="9"/>
      <c r="H61" s="6" t="n">
        <f aca="false">H60+D61-E61-G61-F61</f>
        <v>25205</v>
      </c>
      <c r="I61" s="45"/>
      <c r="J61" s="7"/>
      <c r="K61" s="6"/>
      <c r="L61" s="6"/>
      <c r="M61" s="6"/>
      <c r="N61" s="6"/>
      <c r="O61" s="6"/>
      <c r="P61" s="6"/>
      <c r="Q61" s="6"/>
      <c r="R61" s="6"/>
      <c r="S61" s="6"/>
      <c r="T61" s="6" t="n">
        <f aca="false">T60+(I61+L61+M61+P61+Q61+R61)-(J61+K61+N61+O61+S61)</f>
        <v>16207</v>
      </c>
      <c r="U61" s="18"/>
      <c r="V61" s="40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customFormat="false" ht="15" hidden="false" customHeight="false" outlineLevel="0" collapsed="false">
      <c r="B62" s="16" t="s">
        <v>1671</v>
      </c>
      <c r="C62" s="49" t="s">
        <v>1672</v>
      </c>
      <c r="D62" s="45" t="n">
        <v>750</v>
      </c>
      <c r="E62" s="7"/>
      <c r="F62" s="9"/>
      <c r="G62" s="9"/>
      <c r="H62" s="6" t="n">
        <f aca="false">H61+D62-E62-G62-F62</f>
        <v>25955</v>
      </c>
      <c r="I62" s="45"/>
      <c r="J62" s="7"/>
      <c r="K62" s="6"/>
      <c r="L62" s="6"/>
      <c r="M62" s="6"/>
      <c r="N62" s="6"/>
      <c r="O62" s="6"/>
      <c r="P62" s="6"/>
      <c r="Q62" s="6"/>
      <c r="R62" s="6"/>
      <c r="S62" s="6"/>
      <c r="T62" s="6" t="n">
        <f aca="false">T61+(I62+L62+M62+P62+Q62+R62)-(J62+K62+N62+O62+S62)</f>
        <v>16207</v>
      </c>
      <c r="U62" s="18"/>
      <c r="V62" s="40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customFormat="false" ht="15" hidden="false" customHeight="false" outlineLevel="0" collapsed="false">
      <c r="B63" s="16" t="s">
        <v>1671</v>
      </c>
      <c r="C63" s="49" t="s">
        <v>1673</v>
      </c>
      <c r="D63" s="45" t="n">
        <v>500</v>
      </c>
      <c r="E63" s="7"/>
      <c r="F63" s="9"/>
      <c r="G63" s="9"/>
      <c r="H63" s="6" t="n">
        <f aca="false">H62+D63-E63-G63-F63</f>
        <v>26455</v>
      </c>
      <c r="I63" s="45"/>
      <c r="J63" s="7"/>
      <c r="K63" s="6"/>
      <c r="L63" s="6"/>
      <c r="M63" s="6"/>
      <c r="N63" s="6"/>
      <c r="O63" s="6"/>
      <c r="P63" s="6"/>
      <c r="Q63" s="6"/>
      <c r="R63" s="6"/>
      <c r="S63" s="6"/>
      <c r="T63" s="6" t="n">
        <f aca="false">T62+(I63+L63+M63+P63+Q63+R63)-(J63+K63+N63+O63+S63)</f>
        <v>16207</v>
      </c>
      <c r="U63" s="18"/>
      <c r="V63" s="40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customFormat="false" ht="15" hidden="false" customHeight="false" outlineLevel="0" collapsed="false">
      <c r="B64" s="16" t="s">
        <v>1671</v>
      </c>
      <c r="C64" s="49" t="s">
        <v>1674</v>
      </c>
      <c r="D64" s="45" t="n">
        <v>400</v>
      </c>
      <c r="E64" s="7"/>
      <c r="F64" s="9"/>
      <c r="G64" s="9"/>
      <c r="H64" s="6" t="n">
        <f aca="false">H63+D64-E64-G64-F64</f>
        <v>26855</v>
      </c>
      <c r="I64" s="45"/>
      <c r="J64" s="7"/>
      <c r="K64" s="6"/>
      <c r="L64" s="6"/>
      <c r="M64" s="6"/>
      <c r="N64" s="6"/>
      <c r="O64" s="6"/>
      <c r="P64" s="6"/>
      <c r="Q64" s="6"/>
      <c r="R64" s="6"/>
      <c r="S64" s="6"/>
      <c r="T64" s="6" t="n">
        <f aca="false">T63+(I64+L64+M64+P64+Q64+R64)-(J64+K64+N64+O64+S64)</f>
        <v>16207</v>
      </c>
      <c r="U64" s="18"/>
      <c r="V64" s="40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customFormat="false" ht="15" hidden="false" customHeight="false" outlineLevel="0" collapsed="false">
      <c r="B65" s="16" t="s">
        <v>1671</v>
      </c>
      <c r="C65" s="49" t="s">
        <v>1675</v>
      </c>
      <c r="D65" s="45" t="n">
        <v>500</v>
      </c>
      <c r="E65" s="7"/>
      <c r="F65" s="9"/>
      <c r="G65" s="9"/>
      <c r="H65" s="6" t="n">
        <f aca="false">H64+D65-E65-G65-F65</f>
        <v>27355</v>
      </c>
      <c r="I65" s="45"/>
      <c r="J65" s="7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16207</v>
      </c>
      <c r="U65" s="18"/>
      <c r="V65" s="40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customFormat="false" ht="15" hidden="false" customHeight="false" outlineLevel="0" collapsed="false">
      <c r="B66" s="16" t="s">
        <v>1671</v>
      </c>
      <c r="C66" s="49" t="s">
        <v>1676</v>
      </c>
      <c r="D66" s="45" t="n">
        <v>700</v>
      </c>
      <c r="E66" s="7"/>
      <c r="F66" s="9"/>
      <c r="G66" s="9"/>
      <c r="H66" s="6" t="n">
        <f aca="false">H65+D66-E66-G66-F66</f>
        <v>28055</v>
      </c>
      <c r="I66" s="45"/>
      <c r="J66" s="7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16207</v>
      </c>
      <c r="U66" s="18"/>
      <c r="V66" s="40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customFormat="false" ht="15" hidden="false" customHeight="false" outlineLevel="0" collapsed="false">
      <c r="B67" s="16" t="s">
        <v>1671</v>
      </c>
      <c r="C67" s="49" t="s">
        <v>1677</v>
      </c>
      <c r="D67" s="45" t="n">
        <v>400</v>
      </c>
      <c r="E67" s="7"/>
      <c r="F67" s="9"/>
      <c r="G67" s="9"/>
      <c r="H67" s="6" t="n">
        <f aca="false">H66+D67-E67-G67-F67</f>
        <v>28455</v>
      </c>
      <c r="I67" s="45"/>
      <c r="J67" s="7"/>
      <c r="K67" s="6"/>
      <c r="L67" s="6"/>
      <c r="M67" s="6"/>
      <c r="N67" s="6"/>
      <c r="O67" s="6"/>
      <c r="P67" s="6"/>
      <c r="Q67" s="6"/>
      <c r="R67" s="6"/>
      <c r="S67" s="6"/>
      <c r="T67" s="6" t="n">
        <f aca="false">T66+(I67+L67+M67+P67+Q67+R67)-(J67+K67+N67+O67+S67)</f>
        <v>16207</v>
      </c>
      <c r="U67" s="18"/>
      <c r="V67" s="40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customFormat="false" ht="15" hidden="false" customHeight="false" outlineLevel="0" collapsed="false">
      <c r="B68" s="16" t="s">
        <v>1678</v>
      </c>
      <c r="C68" s="49" t="s">
        <v>1679</v>
      </c>
      <c r="D68" s="45" t="n">
        <v>500</v>
      </c>
      <c r="E68" s="7"/>
      <c r="F68" s="9"/>
      <c r="G68" s="9"/>
      <c r="H68" s="6" t="n">
        <f aca="false">H67+D68-E68-G68-F68</f>
        <v>28955</v>
      </c>
      <c r="I68" s="45"/>
      <c r="J68" s="7"/>
      <c r="K68" s="6"/>
      <c r="L68" s="6"/>
      <c r="M68" s="6"/>
      <c r="N68" s="6"/>
      <c r="O68" s="6"/>
      <c r="P68" s="6"/>
      <c r="Q68" s="6"/>
      <c r="R68" s="6"/>
      <c r="S68" s="6"/>
      <c r="T68" s="6" t="n">
        <f aca="false">T67+(I68+L68+M68+P68+Q68+R68)-(J68+K68+N68+O68+S68)</f>
        <v>16207</v>
      </c>
      <c r="U68" s="18"/>
      <c r="V68" s="40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customFormat="false" ht="15" hidden="false" customHeight="false" outlineLevel="0" collapsed="false">
      <c r="B69" s="16" t="s">
        <v>1678</v>
      </c>
      <c r="C69" s="49" t="s">
        <v>1680</v>
      </c>
      <c r="D69" s="45" t="n">
        <v>300</v>
      </c>
      <c r="E69" s="7"/>
      <c r="F69" s="9"/>
      <c r="G69" s="9"/>
      <c r="H69" s="6" t="n">
        <f aca="false">H68+D69-E69-G69-F69</f>
        <v>29255</v>
      </c>
      <c r="I69" s="45"/>
      <c r="J69" s="7"/>
      <c r="K69" s="6"/>
      <c r="L69" s="6"/>
      <c r="M69" s="6"/>
      <c r="N69" s="6"/>
      <c r="O69" s="6"/>
      <c r="P69" s="6"/>
      <c r="Q69" s="6"/>
      <c r="R69" s="6"/>
      <c r="S69" s="6"/>
      <c r="T69" s="6" t="n">
        <f aca="false">T68+(I69+L69+M69+P69+Q69+R69)-(J69+K69+N69+O69+S69)</f>
        <v>16207</v>
      </c>
      <c r="U69" s="18"/>
      <c r="V69" s="40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customFormat="false" ht="15" hidden="false" customHeight="false" outlineLevel="0" collapsed="false">
      <c r="B70" s="16" t="s">
        <v>1678</v>
      </c>
      <c r="C70" s="49" t="s">
        <v>1621</v>
      </c>
      <c r="D70" s="45" t="n">
        <v>500</v>
      </c>
      <c r="E70" s="7"/>
      <c r="F70" s="9"/>
      <c r="G70" s="9"/>
      <c r="H70" s="6" t="n">
        <f aca="false">H69+D70-E70-G70-F70</f>
        <v>29755</v>
      </c>
      <c r="I70" s="45"/>
      <c r="J70" s="7"/>
      <c r="K70" s="6"/>
      <c r="L70" s="6"/>
      <c r="M70" s="6"/>
      <c r="N70" s="6"/>
      <c r="O70" s="6"/>
      <c r="P70" s="6"/>
      <c r="Q70" s="6"/>
      <c r="R70" s="6"/>
      <c r="S70" s="6"/>
      <c r="T70" s="6" t="n">
        <f aca="false">T69+(I70+L70+M70+P70+Q70+R70)-(J70+K70+N70+O70+S70)</f>
        <v>16207</v>
      </c>
      <c r="U70" s="18"/>
      <c r="V70" s="40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customFormat="false" ht="15" hidden="false" customHeight="false" outlineLevel="0" collapsed="false">
      <c r="B71" s="16" t="s">
        <v>1678</v>
      </c>
      <c r="C71" s="49" t="s">
        <v>1681</v>
      </c>
      <c r="D71" s="45" t="n">
        <v>200</v>
      </c>
      <c r="E71" s="7"/>
      <c r="F71" s="9"/>
      <c r="G71" s="9"/>
      <c r="H71" s="6" t="n">
        <f aca="false">H70+D71-E71-G71-F71</f>
        <v>29955</v>
      </c>
      <c r="I71" s="45"/>
      <c r="J71" s="7"/>
      <c r="K71" s="6"/>
      <c r="L71" s="6"/>
      <c r="M71" s="6"/>
      <c r="N71" s="6"/>
      <c r="O71" s="6"/>
      <c r="P71" s="6"/>
      <c r="Q71" s="6"/>
      <c r="R71" s="6"/>
      <c r="S71" s="6"/>
      <c r="T71" s="6" t="n">
        <f aca="false">T70+(I71+L71+M71+P71+Q71+R71)-(J71+K71+N71+O71+S71)</f>
        <v>16207</v>
      </c>
      <c r="U71" s="18"/>
      <c r="V71" s="40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customFormat="false" ht="15" hidden="false" customHeight="false" outlineLevel="0" collapsed="false">
      <c r="B72" s="16" t="s">
        <v>1678</v>
      </c>
      <c r="C72" s="49" t="s">
        <v>1682</v>
      </c>
      <c r="D72" s="45" t="n">
        <v>200</v>
      </c>
      <c r="E72" s="7"/>
      <c r="F72" s="9"/>
      <c r="G72" s="9"/>
      <c r="H72" s="6" t="n">
        <f aca="false">H71+D72-E72-G72-F72</f>
        <v>30155</v>
      </c>
      <c r="I72" s="45"/>
      <c r="J72" s="7"/>
      <c r="K72" s="6"/>
      <c r="L72" s="6"/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16207</v>
      </c>
      <c r="U72" s="18"/>
      <c r="V72" s="40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customFormat="false" ht="15" hidden="false" customHeight="false" outlineLevel="0" collapsed="false">
      <c r="B73" s="16" t="s">
        <v>1678</v>
      </c>
      <c r="C73" s="49" t="s">
        <v>1683</v>
      </c>
      <c r="D73" s="45" t="n">
        <v>300</v>
      </c>
      <c r="E73" s="7"/>
      <c r="F73" s="9"/>
      <c r="G73" s="9"/>
      <c r="H73" s="6" t="n">
        <f aca="false">H72+D73-E73-G73-F73</f>
        <v>30455</v>
      </c>
      <c r="I73" s="45"/>
      <c r="J73" s="7"/>
      <c r="K73" s="6"/>
      <c r="L73" s="6"/>
      <c r="M73" s="6"/>
      <c r="N73" s="6"/>
      <c r="O73" s="6"/>
      <c r="P73" s="6"/>
      <c r="Q73" s="6"/>
      <c r="R73" s="6"/>
      <c r="S73" s="6"/>
      <c r="T73" s="6" t="n">
        <f aca="false">T72+(I73+L73+M73+P73+Q73+R73)-(J73+K73+N73+O73+S73)</f>
        <v>16207</v>
      </c>
      <c r="U73" s="18"/>
      <c r="V73" s="40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customFormat="false" ht="15" hidden="false" customHeight="false" outlineLevel="0" collapsed="false">
      <c r="B74" s="16" t="s">
        <v>1678</v>
      </c>
      <c r="C74" s="49" t="s">
        <v>1684</v>
      </c>
      <c r="D74" s="45" t="n">
        <v>200</v>
      </c>
      <c r="E74" s="7"/>
      <c r="F74" s="9"/>
      <c r="G74" s="9"/>
      <c r="H74" s="6" t="n">
        <f aca="false">H73+D74-E74-G74-F74</f>
        <v>30655</v>
      </c>
      <c r="I74" s="45"/>
      <c r="J74" s="7"/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16207</v>
      </c>
      <c r="U74" s="18"/>
      <c r="V74" s="40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customFormat="false" ht="15" hidden="false" customHeight="false" outlineLevel="0" collapsed="false">
      <c r="B75" s="16" t="s">
        <v>1678</v>
      </c>
      <c r="C75" s="49" t="s">
        <v>1685</v>
      </c>
      <c r="D75" s="45" t="n">
        <v>150</v>
      </c>
      <c r="E75" s="7"/>
      <c r="F75" s="9"/>
      <c r="G75" s="9"/>
      <c r="H75" s="6" t="n">
        <f aca="false">H74+D75-E75-G75-F75</f>
        <v>30805</v>
      </c>
      <c r="I75" s="45"/>
      <c r="J75" s="7"/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16207</v>
      </c>
      <c r="U75" s="18"/>
      <c r="V75" s="40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customFormat="false" ht="15" hidden="false" customHeight="false" outlineLevel="0" collapsed="false">
      <c r="B76" s="16" t="s">
        <v>1678</v>
      </c>
      <c r="C76" s="49" t="s">
        <v>1297</v>
      </c>
      <c r="D76" s="45" t="n">
        <v>175</v>
      </c>
      <c r="E76" s="7"/>
      <c r="F76" s="9"/>
      <c r="G76" s="9"/>
      <c r="H76" s="6" t="n">
        <f aca="false">H75+D76-E76-G76-F76</f>
        <v>30980</v>
      </c>
      <c r="I76" s="45"/>
      <c r="J76" s="7"/>
      <c r="K76" s="6"/>
      <c r="L76" s="6"/>
      <c r="M76" s="6"/>
      <c r="N76" s="6"/>
      <c r="O76" s="6"/>
      <c r="P76" s="6"/>
      <c r="Q76" s="6"/>
      <c r="R76" s="6"/>
      <c r="S76" s="6"/>
      <c r="T76" s="6" t="n">
        <f aca="false">T75+(I76+L76+M76+P76+Q76+R76)-(J76+K76+N76+O76+S76)</f>
        <v>16207</v>
      </c>
      <c r="U76" s="18"/>
      <c r="V76" s="40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customFormat="false" ht="15" hidden="false" customHeight="false" outlineLevel="0" collapsed="false">
      <c r="B77" s="16" t="s">
        <v>1678</v>
      </c>
      <c r="C77" s="49" t="s">
        <v>1686</v>
      </c>
      <c r="D77" s="45" t="n">
        <v>360</v>
      </c>
      <c r="E77" s="7"/>
      <c r="F77" s="9"/>
      <c r="G77" s="9"/>
      <c r="H77" s="6" t="n">
        <f aca="false">H76+D77-E77-G77-F77</f>
        <v>31340</v>
      </c>
      <c r="I77" s="45"/>
      <c r="J77" s="7"/>
      <c r="K77" s="6"/>
      <c r="L77" s="6"/>
      <c r="M77" s="6"/>
      <c r="N77" s="6"/>
      <c r="O77" s="6"/>
      <c r="P77" s="6"/>
      <c r="Q77" s="6"/>
      <c r="R77" s="6"/>
      <c r="S77" s="6"/>
      <c r="T77" s="6" t="n">
        <f aca="false">T76+(I77+L77+M77+P77+Q77+R77)-(J77+K77+N77+O77+S77)</f>
        <v>16207</v>
      </c>
      <c r="U77" s="18"/>
      <c r="V77" s="40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customFormat="false" ht="15" hidden="false" customHeight="false" outlineLevel="0" collapsed="false">
      <c r="B78" s="16" t="s">
        <v>1678</v>
      </c>
      <c r="C78" s="49" t="s">
        <v>1687</v>
      </c>
      <c r="D78" s="45" t="n">
        <v>500</v>
      </c>
      <c r="E78" s="7"/>
      <c r="F78" s="9"/>
      <c r="G78" s="9"/>
      <c r="H78" s="6" t="n">
        <f aca="false">H77+D78-E78-G78-F78</f>
        <v>31840</v>
      </c>
      <c r="I78" s="45"/>
      <c r="J78" s="7"/>
      <c r="K78" s="6"/>
      <c r="L78" s="6"/>
      <c r="M78" s="6"/>
      <c r="N78" s="6"/>
      <c r="O78" s="6"/>
      <c r="P78" s="6"/>
      <c r="Q78" s="6"/>
      <c r="R78" s="6"/>
      <c r="S78" s="6"/>
      <c r="T78" s="6" t="n">
        <f aca="false">T77+(I78+L78+M78+P78+Q78+R78)-(J78+K78+N78+O78+S78)</f>
        <v>16207</v>
      </c>
      <c r="U78" s="18"/>
      <c r="V78" s="40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customFormat="false" ht="15" hidden="false" customHeight="false" outlineLevel="0" collapsed="false">
      <c r="B79" s="16" t="s">
        <v>1678</v>
      </c>
      <c r="C79" s="49" t="s">
        <v>1673</v>
      </c>
      <c r="D79" s="45" t="n">
        <v>200</v>
      </c>
      <c r="E79" s="7"/>
      <c r="F79" s="9"/>
      <c r="G79" s="9"/>
      <c r="H79" s="6" t="n">
        <f aca="false">H78+D79-E79-G79-F79</f>
        <v>32040</v>
      </c>
      <c r="I79" s="45"/>
      <c r="J79" s="7"/>
      <c r="K79" s="6"/>
      <c r="L79" s="6"/>
      <c r="M79" s="6"/>
      <c r="N79" s="6"/>
      <c r="O79" s="6"/>
      <c r="P79" s="6"/>
      <c r="Q79" s="6"/>
      <c r="R79" s="6"/>
      <c r="S79" s="6"/>
      <c r="T79" s="6" t="n">
        <f aca="false">T78+(I79+L79+M79+P79+Q79+R79)-(J79+K79+N79+O79+S79)</f>
        <v>16207</v>
      </c>
      <c r="U79" s="18"/>
      <c r="V79" s="40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customFormat="false" ht="15" hidden="false" customHeight="false" outlineLevel="0" collapsed="false">
      <c r="B80" s="16" t="s">
        <v>1678</v>
      </c>
      <c r="C80" s="49" t="s">
        <v>1688</v>
      </c>
      <c r="D80" s="45" t="n">
        <v>275</v>
      </c>
      <c r="E80" s="7"/>
      <c r="F80" s="9"/>
      <c r="G80" s="9"/>
      <c r="H80" s="6" t="n">
        <f aca="false">H79+D80-E80-G80-F80</f>
        <v>32315</v>
      </c>
      <c r="I80" s="45"/>
      <c r="J80" s="7"/>
      <c r="K80" s="6"/>
      <c r="L80" s="6"/>
      <c r="M80" s="6"/>
      <c r="N80" s="6"/>
      <c r="O80" s="6"/>
      <c r="P80" s="6"/>
      <c r="Q80" s="6"/>
      <c r="R80" s="6"/>
      <c r="S80" s="6"/>
      <c r="T80" s="6" t="n">
        <f aca="false">T79+(I80+L80+M80+P80+Q80+R80)-(J80+K80+N80+O80+S80)</f>
        <v>16207</v>
      </c>
      <c r="U80" s="18"/>
      <c r="V80" s="40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customFormat="false" ht="15" hidden="false" customHeight="false" outlineLevel="0" collapsed="false">
      <c r="B81" s="16" t="s">
        <v>1678</v>
      </c>
      <c r="C81" s="49" t="s">
        <v>1689</v>
      </c>
      <c r="D81" s="45" t="n">
        <v>500</v>
      </c>
      <c r="E81" s="7"/>
      <c r="F81" s="9"/>
      <c r="G81" s="9"/>
      <c r="H81" s="6" t="n">
        <f aca="false">H80+D81-E81-G81-F81</f>
        <v>32815</v>
      </c>
      <c r="I81" s="45"/>
      <c r="J81" s="7"/>
      <c r="K81" s="6"/>
      <c r="L81" s="6"/>
      <c r="M81" s="6"/>
      <c r="N81" s="6"/>
      <c r="O81" s="6"/>
      <c r="P81" s="6"/>
      <c r="Q81" s="6"/>
      <c r="R81" s="6"/>
      <c r="S81" s="6"/>
      <c r="T81" s="6" t="n">
        <f aca="false">T80+(I81+L81+M81+P81+Q81+R81)-(J81+K81+N81+O81+S81)</f>
        <v>16207</v>
      </c>
      <c r="U81" s="18"/>
      <c r="V81" s="40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customFormat="false" ht="15" hidden="false" customHeight="false" outlineLevel="0" collapsed="false">
      <c r="B82" s="16" t="s">
        <v>1678</v>
      </c>
      <c r="C82" s="49" t="s">
        <v>1690</v>
      </c>
      <c r="D82" s="45" t="n">
        <v>100</v>
      </c>
      <c r="E82" s="7"/>
      <c r="F82" s="9"/>
      <c r="G82" s="9"/>
      <c r="H82" s="6" t="n">
        <f aca="false">H81+D82-E82-G82-F82</f>
        <v>32915</v>
      </c>
      <c r="I82" s="45"/>
      <c r="J82" s="7"/>
      <c r="K82" s="6"/>
      <c r="L82" s="6"/>
      <c r="M82" s="6"/>
      <c r="N82" s="6"/>
      <c r="O82" s="6"/>
      <c r="P82" s="6"/>
      <c r="Q82" s="6"/>
      <c r="R82" s="6"/>
      <c r="S82" s="6"/>
      <c r="T82" s="6" t="n">
        <f aca="false">T81+(I82+L82+M82+P82+Q82+R82)-(J82+K82+N82+O82+S82)</f>
        <v>16207</v>
      </c>
      <c r="U82" s="18"/>
      <c r="V82" s="40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customFormat="false" ht="15" hidden="false" customHeight="false" outlineLevel="0" collapsed="false">
      <c r="B83" s="16" t="s">
        <v>1678</v>
      </c>
      <c r="C83" s="49" t="s">
        <v>1691</v>
      </c>
      <c r="D83" s="45" t="n">
        <v>500</v>
      </c>
      <c r="E83" s="7"/>
      <c r="F83" s="9"/>
      <c r="G83" s="9"/>
      <c r="H83" s="6" t="n">
        <f aca="false">H82+D83-E83-G83-F83</f>
        <v>33415</v>
      </c>
      <c r="I83" s="45"/>
      <c r="J83" s="7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16207</v>
      </c>
      <c r="U83" s="18"/>
      <c r="V83" s="40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customFormat="false" ht="15" hidden="false" customHeight="false" outlineLevel="0" collapsed="false">
      <c r="B84" s="16" t="s">
        <v>1678</v>
      </c>
      <c r="C84" s="49" t="s">
        <v>1692</v>
      </c>
      <c r="D84" s="45" t="n">
        <v>250</v>
      </c>
      <c r="E84" s="7"/>
      <c r="F84" s="9"/>
      <c r="G84" s="9"/>
      <c r="H84" s="6" t="n">
        <f aca="false">H83+D84-E84-G84-F84</f>
        <v>33665</v>
      </c>
      <c r="I84" s="45"/>
      <c r="J84" s="7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16207</v>
      </c>
      <c r="U84" s="18"/>
      <c r="V84" s="40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customFormat="false" ht="15" hidden="false" customHeight="false" outlineLevel="0" collapsed="false">
      <c r="B85" s="16" t="s">
        <v>1678</v>
      </c>
      <c r="C85" s="49" t="s">
        <v>1693</v>
      </c>
      <c r="D85" s="45" t="n">
        <v>300</v>
      </c>
      <c r="E85" s="7"/>
      <c r="F85" s="9"/>
      <c r="G85" s="9"/>
      <c r="H85" s="6" t="n">
        <f aca="false">H84+D85-E85-G85-F85</f>
        <v>33965</v>
      </c>
      <c r="I85" s="45"/>
      <c r="J85" s="7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T84+(I85+L85+M85+P85+Q85+R85)-(J85+K85+N85+O85+S85)</f>
        <v>16207</v>
      </c>
      <c r="U85" s="18"/>
      <c r="V85" s="40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customFormat="false" ht="15" hidden="false" customHeight="false" outlineLevel="0" collapsed="false">
      <c r="B86" s="16" t="s">
        <v>1678</v>
      </c>
      <c r="C86" s="49" t="s">
        <v>1694</v>
      </c>
      <c r="D86" s="45" t="n">
        <v>260</v>
      </c>
      <c r="E86" s="7"/>
      <c r="F86" s="9"/>
      <c r="G86" s="9"/>
      <c r="H86" s="6" t="n">
        <f aca="false">H85+D86-E86-G86-F86</f>
        <v>34225</v>
      </c>
      <c r="I86" s="45"/>
      <c r="J86" s="7"/>
      <c r="K86" s="6"/>
      <c r="L86" s="6"/>
      <c r="M86" s="6"/>
      <c r="N86" s="6"/>
      <c r="O86" s="6"/>
      <c r="P86" s="6"/>
      <c r="Q86" s="6"/>
      <c r="R86" s="6"/>
      <c r="S86" s="6"/>
      <c r="T86" s="6" t="n">
        <f aca="false">T85+(I86+L86+M86+P86+Q86+R86)-(J86+K86+N86+O86+S86)</f>
        <v>16207</v>
      </c>
      <c r="U86" s="18"/>
      <c r="V86" s="40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customFormat="false" ht="15" hidden="false" customHeight="false" outlineLevel="0" collapsed="false">
      <c r="B87" s="16" t="s">
        <v>1678</v>
      </c>
      <c r="C87" s="49" t="s">
        <v>1695</v>
      </c>
      <c r="D87" s="45" t="n">
        <v>100</v>
      </c>
      <c r="E87" s="7"/>
      <c r="F87" s="9"/>
      <c r="G87" s="9"/>
      <c r="H87" s="6" t="n">
        <f aca="false">H86+D87-E87-G87-F87</f>
        <v>34325</v>
      </c>
      <c r="I87" s="45"/>
      <c r="J87" s="7"/>
      <c r="K87" s="6"/>
      <c r="L87" s="6"/>
      <c r="M87" s="6"/>
      <c r="N87" s="6"/>
      <c r="O87" s="6"/>
      <c r="P87" s="6"/>
      <c r="Q87" s="6"/>
      <c r="R87" s="6"/>
      <c r="S87" s="6"/>
      <c r="T87" s="6" t="n">
        <f aca="false">T86+(I87+L87+M87+P87+Q87+R87)-(J87+K87+N87+O87+S87)</f>
        <v>16207</v>
      </c>
      <c r="U87" s="18"/>
      <c r="V87" s="40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customFormat="false" ht="15" hidden="false" customHeight="false" outlineLevel="0" collapsed="false">
      <c r="B88" s="16" t="s">
        <v>1696</v>
      </c>
      <c r="C88" s="49" t="s">
        <v>1697</v>
      </c>
      <c r="D88" s="45" t="n">
        <v>500</v>
      </c>
      <c r="E88" s="7"/>
      <c r="F88" s="9"/>
      <c r="G88" s="9"/>
      <c r="H88" s="6" t="n">
        <f aca="false">H87+D88-E88-G88-F88</f>
        <v>34825</v>
      </c>
      <c r="I88" s="45"/>
      <c r="J88" s="7"/>
      <c r="K88" s="6"/>
      <c r="L88" s="6"/>
      <c r="M88" s="6"/>
      <c r="N88" s="6"/>
      <c r="O88" s="6"/>
      <c r="P88" s="6"/>
      <c r="Q88" s="6"/>
      <c r="R88" s="6"/>
      <c r="S88" s="6"/>
      <c r="T88" s="6" t="n">
        <f aca="false">T87+(I88+L88+M88+P88+Q88+R88)-(J88+K88+N88+O88+S88)</f>
        <v>16207</v>
      </c>
      <c r="U88" s="18"/>
      <c r="V88" s="40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customFormat="false" ht="15" hidden="false" customHeight="false" outlineLevel="0" collapsed="false">
      <c r="B89" s="16" t="s">
        <v>1696</v>
      </c>
      <c r="C89" s="49" t="s">
        <v>1698</v>
      </c>
      <c r="D89" s="45" t="n">
        <v>300</v>
      </c>
      <c r="E89" s="7"/>
      <c r="F89" s="9"/>
      <c r="G89" s="9"/>
      <c r="H89" s="6" t="n">
        <f aca="false">H88+D89-E89-G89-F89</f>
        <v>35125</v>
      </c>
      <c r="I89" s="45"/>
      <c r="J89" s="7"/>
      <c r="K89" s="6"/>
      <c r="L89" s="6"/>
      <c r="M89" s="6"/>
      <c r="N89" s="6"/>
      <c r="O89" s="6"/>
      <c r="P89" s="6"/>
      <c r="Q89" s="6"/>
      <c r="R89" s="6"/>
      <c r="S89" s="6"/>
      <c r="T89" s="6" t="n">
        <f aca="false">T88+(I89+L89+M89+P89+Q89+R89)-(J89+K89+N89+O89+S89)</f>
        <v>16207</v>
      </c>
      <c r="U89" s="18"/>
      <c r="V89" s="40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customFormat="false" ht="15" hidden="false" customHeight="false" outlineLevel="0" collapsed="false">
      <c r="B90" s="16" t="s">
        <v>1696</v>
      </c>
      <c r="C90" s="49" t="s">
        <v>1699</v>
      </c>
      <c r="D90" s="45" t="n">
        <v>200</v>
      </c>
      <c r="E90" s="7"/>
      <c r="F90" s="9"/>
      <c r="G90" s="9"/>
      <c r="H90" s="6" t="n">
        <f aca="false">H89+D90-E90-G90-F90</f>
        <v>35325</v>
      </c>
      <c r="I90" s="45"/>
      <c r="J90" s="7"/>
      <c r="K90" s="6"/>
      <c r="L90" s="6"/>
      <c r="M90" s="6"/>
      <c r="N90" s="6"/>
      <c r="O90" s="6"/>
      <c r="P90" s="6"/>
      <c r="Q90" s="6"/>
      <c r="R90" s="6"/>
      <c r="S90" s="6"/>
      <c r="T90" s="6" t="n">
        <f aca="false">T89+(I90+L90+M90+P90+Q90+R90)-(J90+K90+N90+O90+S90)</f>
        <v>16207</v>
      </c>
      <c r="U90" s="18"/>
      <c r="V90" s="40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customFormat="false" ht="15" hidden="false" customHeight="false" outlineLevel="0" collapsed="false">
      <c r="B91" s="16" t="s">
        <v>1696</v>
      </c>
      <c r="C91" s="49" t="s">
        <v>1700</v>
      </c>
      <c r="D91" s="45" t="n">
        <v>300</v>
      </c>
      <c r="E91" s="7"/>
      <c r="F91" s="9"/>
      <c r="G91" s="9"/>
      <c r="H91" s="6" t="n">
        <f aca="false">H90+D91-E91-G91-F91</f>
        <v>35625</v>
      </c>
      <c r="I91" s="45"/>
      <c r="J91" s="7"/>
      <c r="K91" s="6"/>
      <c r="L91" s="6"/>
      <c r="M91" s="6"/>
      <c r="N91" s="6"/>
      <c r="O91" s="6"/>
      <c r="P91" s="6"/>
      <c r="Q91" s="6"/>
      <c r="R91" s="6"/>
      <c r="S91" s="6"/>
      <c r="T91" s="6" t="n">
        <f aca="false">T90+(I91+L91+M91+P91+Q91+R91)-(J91+K91+N91+O91+S91)</f>
        <v>16207</v>
      </c>
      <c r="U91" s="18"/>
      <c r="V91" s="40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customFormat="false" ht="15" hidden="false" customHeight="false" outlineLevel="0" collapsed="false">
      <c r="B92" s="16" t="s">
        <v>1696</v>
      </c>
      <c r="C92" s="49" t="s">
        <v>1701</v>
      </c>
      <c r="D92" s="45" t="n">
        <v>250</v>
      </c>
      <c r="E92" s="7"/>
      <c r="F92" s="9"/>
      <c r="G92" s="9"/>
      <c r="H92" s="6" t="n">
        <f aca="false">H91+D92-E92-G92-F92</f>
        <v>35875</v>
      </c>
      <c r="I92" s="45"/>
      <c r="J92" s="7"/>
      <c r="K92" s="6"/>
      <c r="L92" s="6"/>
      <c r="M92" s="6"/>
      <c r="N92" s="6"/>
      <c r="O92" s="6"/>
      <c r="P92" s="6"/>
      <c r="Q92" s="6"/>
      <c r="R92" s="6"/>
      <c r="S92" s="6"/>
      <c r="T92" s="6" t="n">
        <f aca="false">T91+(I92+L92+M92+P92+Q92+R92)-(J92+K92+N92+O92+S92)</f>
        <v>16207</v>
      </c>
      <c r="U92" s="18"/>
      <c r="V92" s="40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customFormat="false" ht="15" hidden="false" customHeight="false" outlineLevel="0" collapsed="false">
      <c r="B93" s="16" t="s">
        <v>1696</v>
      </c>
      <c r="C93" s="49" t="s">
        <v>1702</v>
      </c>
      <c r="D93" s="45" t="n">
        <v>500</v>
      </c>
      <c r="E93" s="7"/>
      <c r="F93" s="9"/>
      <c r="G93" s="9"/>
      <c r="H93" s="6" t="n">
        <f aca="false">H92+D93-E93-G93-F93</f>
        <v>36375</v>
      </c>
      <c r="I93" s="45"/>
      <c r="J93" s="7"/>
      <c r="K93" s="6"/>
      <c r="L93" s="6"/>
      <c r="M93" s="6"/>
      <c r="N93" s="6"/>
      <c r="O93" s="6"/>
      <c r="P93" s="6"/>
      <c r="Q93" s="6"/>
      <c r="R93" s="6"/>
      <c r="S93" s="6"/>
      <c r="T93" s="6" t="n">
        <f aca="false">T92+(I93+L93+M93+P93+Q93+R93)-(J93+K93+N93+O93+S93)</f>
        <v>16207</v>
      </c>
      <c r="U93" s="18"/>
      <c r="V93" s="40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customFormat="false" ht="15" hidden="false" customHeight="false" outlineLevel="0" collapsed="false">
      <c r="B94" s="16" t="s">
        <v>1696</v>
      </c>
      <c r="C94" s="49" t="s">
        <v>1637</v>
      </c>
      <c r="D94" s="45"/>
      <c r="E94" s="7" t="n">
        <v>27500</v>
      </c>
      <c r="F94" s="9"/>
      <c r="G94" s="9"/>
      <c r="H94" s="6" t="n">
        <f aca="false">H93+D94-E94-G94-F94</f>
        <v>8875</v>
      </c>
      <c r="I94" s="45" t="n">
        <v>0</v>
      </c>
      <c r="J94" s="7"/>
      <c r="K94" s="6"/>
      <c r="L94" s="6"/>
      <c r="M94" s="6"/>
      <c r="N94" s="6"/>
      <c r="O94" s="6"/>
      <c r="P94" s="6" t="n">
        <v>27500</v>
      </c>
      <c r="Q94" s="6"/>
      <c r="R94" s="6"/>
      <c r="S94" s="6"/>
      <c r="T94" s="6" t="n">
        <f aca="false">T93+(I94+L94+M94+P94+Q94+R94)-(J94+K94+N94+O94+S94)</f>
        <v>43707</v>
      </c>
      <c r="U94" s="18"/>
      <c r="V94" s="40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customFormat="false" ht="15" hidden="false" customHeight="false" outlineLevel="0" collapsed="false">
      <c r="B95" s="16" t="s">
        <v>1696</v>
      </c>
      <c r="C95" s="49" t="s">
        <v>1443</v>
      </c>
      <c r="D95" s="45" t="n">
        <v>0</v>
      </c>
      <c r="E95" s="7" t="n">
        <v>0</v>
      </c>
      <c r="F95" s="9"/>
      <c r="G95" s="9"/>
      <c r="H95" s="6" t="n">
        <f aca="false">H94+D95-E95-G95-F95</f>
        <v>8875</v>
      </c>
      <c r="I95" s="45" t="n">
        <v>0</v>
      </c>
      <c r="J95" s="7"/>
      <c r="K95" s="6"/>
      <c r="L95" s="6"/>
      <c r="M95" s="6" t="n">
        <v>224</v>
      </c>
      <c r="N95" s="6"/>
      <c r="O95" s="6"/>
      <c r="P95" s="6"/>
      <c r="Q95" s="6"/>
      <c r="R95" s="6"/>
      <c r="S95" s="6"/>
      <c r="T95" s="6" t="n">
        <f aca="false">T94+(I95+L95+M95+P95+Q95+R95)-(J95+K95+N95+O95+S95)</f>
        <v>43931</v>
      </c>
      <c r="U95" s="18"/>
      <c r="V95" s="40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customFormat="false" ht="15" hidden="false" customHeight="false" outlineLevel="0" collapsed="false">
      <c r="B96" s="16" t="s">
        <v>1703</v>
      </c>
      <c r="C96" s="49" t="s">
        <v>1704</v>
      </c>
      <c r="D96" s="45" t="n">
        <v>200</v>
      </c>
      <c r="E96" s="7"/>
      <c r="F96" s="9"/>
      <c r="G96" s="9"/>
      <c r="H96" s="6" t="n">
        <f aca="false">H95+D96-E96-G96-F96</f>
        <v>9075</v>
      </c>
      <c r="I96" s="45"/>
      <c r="J96" s="7"/>
      <c r="K96" s="6"/>
      <c r="L96" s="6"/>
      <c r="M96" s="6"/>
      <c r="N96" s="6"/>
      <c r="O96" s="6"/>
      <c r="P96" s="6"/>
      <c r="Q96" s="6"/>
      <c r="R96" s="6"/>
      <c r="S96" s="6"/>
      <c r="T96" s="6" t="n">
        <f aca="false">T95+(I96+L96+M96+P96+Q96+R96)-(J96+K96+N96+O96+S96)</f>
        <v>43931</v>
      </c>
      <c r="U96" s="18"/>
      <c r="V96" s="40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customFormat="false" ht="15" hidden="false" customHeight="false" outlineLevel="0" collapsed="false">
      <c r="B97" s="16" t="s">
        <v>1703</v>
      </c>
      <c r="C97" s="49" t="s">
        <v>1676</v>
      </c>
      <c r="D97" s="45" t="n">
        <v>250</v>
      </c>
      <c r="E97" s="7"/>
      <c r="F97" s="9"/>
      <c r="G97" s="9"/>
      <c r="H97" s="6" t="n">
        <f aca="false">H96+D97-E97-G97-F97</f>
        <v>9325</v>
      </c>
      <c r="I97" s="45"/>
      <c r="J97" s="7"/>
      <c r="K97" s="6"/>
      <c r="L97" s="6"/>
      <c r="M97" s="6"/>
      <c r="N97" s="6"/>
      <c r="O97" s="6"/>
      <c r="P97" s="6"/>
      <c r="Q97" s="6"/>
      <c r="R97" s="6"/>
      <c r="S97" s="6"/>
      <c r="T97" s="6" t="n">
        <f aca="false">T96+(I97+L97+M97+P97+Q97+R97)-(J97+K97+N97+O97+S97)</f>
        <v>43931</v>
      </c>
      <c r="U97" s="18"/>
      <c r="V97" s="40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customFormat="false" ht="15" hidden="false" customHeight="false" outlineLevel="0" collapsed="false">
      <c r="B98" s="16" t="s">
        <v>1703</v>
      </c>
      <c r="C98" s="49" t="s">
        <v>1705</v>
      </c>
      <c r="D98" s="45" t="n">
        <v>1000</v>
      </c>
      <c r="E98" s="7"/>
      <c r="F98" s="9"/>
      <c r="G98" s="9"/>
      <c r="H98" s="6" t="n">
        <f aca="false">H97+D98-E98-G98-F98</f>
        <v>10325</v>
      </c>
      <c r="I98" s="45"/>
      <c r="J98" s="7"/>
      <c r="K98" s="6"/>
      <c r="L98" s="6"/>
      <c r="M98" s="6"/>
      <c r="N98" s="6"/>
      <c r="O98" s="6"/>
      <c r="P98" s="6"/>
      <c r="Q98" s="6"/>
      <c r="R98" s="6"/>
      <c r="S98" s="6"/>
      <c r="T98" s="6" t="n">
        <f aca="false">T97+(I98+L98+M98+P98+Q98+R98)-(J98+K98+N98+O98+S98)</f>
        <v>43931</v>
      </c>
      <c r="U98" s="18"/>
      <c r="V98" s="40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customFormat="false" ht="15" hidden="false" customHeight="false" outlineLevel="0" collapsed="false">
      <c r="B99" s="16" t="s">
        <v>1706</v>
      </c>
      <c r="C99" s="49" t="s">
        <v>1707</v>
      </c>
      <c r="D99" s="45" t="n">
        <v>250</v>
      </c>
      <c r="E99" s="7"/>
      <c r="F99" s="9"/>
      <c r="G99" s="9"/>
      <c r="H99" s="6" t="n">
        <f aca="false">H98+D99-E99-G99-F99</f>
        <v>10575</v>
      </c>
      <c r="I99" s="45"/>
      <c r="J99" s="7"/>
      <c r="K99" s="6"/>
      <c r="L99" s="6"/>
      <c r="M99" s="6"/>
      <c r="N99" s="6"/>
      <c r="O99" s="6"/>
      <c r="P99" s="6"/>
      <c r="Q99" s="6"/>
      <c r="R99" s="6"/>
      <c r="S99" s="6"/>
      <c r="T99" s="6" t="n">
        <f aca="false">T98+(I99+L99+M99+P99+Q99+R99)-(J99+K99+N99+O99+S99)</f>
        <v>43931</v>
      </c>
      <c r="U99" s="18"/>
      <c r="V99" s="40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customFormat="false" ht="15" hidden="false" customHeight="false" outlineLevel="0" collapsed="false">
      <c r="B100" s="16" t="s">
        <v>1706</v>
      </c>
      <c r="C100" s="49" t="s">
        <v>1708</v>
      </c>
      <c r="D100" s="45" t="n">
        <v>500</v>
      </c>
      <c r="E100" s="7"/>
      <c r="F100" s="9"/>
      <c r="G100" s="9"/>
      <c r="H100" s="6" t="n">
        <f aca="false">H99+D100-E100-G100-F100</f>
        <v>11075</v>
      </c>
      <c r="I100" s="45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6" t="n">
        <f aca="false">T99+(I100+L100+M100+P100+Q100+R100)-(J100+K100+N100+O100+S100)</f>
        <v>43931</v>
      </c>
      <c r="U100" s="18"/>
      <c r="V100" s="40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customFormat="false" ht="15" hidden="false" customHeight="false" outlineLevel="0" collapsed="false">
      <c r="B101" s="16" t="s">
        <v>1706</v>
      </c>
      <c r="C101" s="49" t="s">
        <v>1709</v>
      </c>
      <c r="D101" s="45" t="n">
        <v>350</v>
      </c>
      <c r="E101" s="7"/>
      <c r="F101" s="9"/>
      <c r="G101" s="9"/>
      <c r="H101" s="6" t="n">
        <f aca="false">H100+D101-E101-G101-F101</f>
        <v>11425</v>
      </c>
      <c r="I101" s="45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6" t="n">
        <f aca="false">T100+(I101+L101+M101+P101+Q101+R101)-(J101+K101+N101+O101+S101)</f>
        <v>43931</v>
      </c>
      <c r="U101" s="18"/>
      <c r="V101" s="40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customFormat="false" ht="15" hidden="false" customHeight="false" outlineLevel="0" collapsed="false">
      <c r="B102" s="16" t="s">
        <v>1706</v>
      </c>
      <c r="C102" s="49" t="s">
        <v>1710</v>
      </c>
      <c r="D102" s="45" t="n">
        <v>225</v>
      </c>
      <c r="E102" s="7"/>
      <c r="F102" s="9"/>
      <c r="G102" s="9"/>
      <c r="H102" s="6" t="n">
        <f aca="false">H101+D102-E102-G102-F102</f>
        <v>11650</v>
      </c>
      <c r="I102" s="45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6" t="n">
        <f aca="false">T101+(I102+L102+M102+P102+Q102+R102)-(J102+K102+N102+O102+S102)</f>
        <v>43931</v>
      </c>
      <c r="U102" s="18"/>
      <c r="V102" s="40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customFormat="false" ht="15" hidden="false" customHeight="false" outlineLevel="0" collapsed="false">
      <c r="B103" s="16" t="s">
        <v>1706</v>
      </c>
      <c r="C103" s="49" t="s">
        <v>1711</v>
      </c>
      <c r="D103" s="45" t="n">
        <v>500</v>
      </c>
      <c r="E103" s="7"/>
      <c r="F103" s="9"/>
      <c r="G103" s="9"/>
      <c r="H103" s="6" t="n">
        <f aca="false">H102+D103-E103-G103-F103</f>
        <v>12150</v>
      </c>
      <c r="I103" s="45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6" t="n">
        <f aca="false">T102+(I103+L103+M103+P103+Q103+R103)-(J103+K103+N103+O103+S103)</f>
        <v>43931</v>
      </c>
      <c r="U103" s="18"/>
      <c r="V103" s="40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customFormat="false" ht="15" hidden="false" customHeight="false" outlineLevel="0" collapsed="false">
      <c r="B104" s="16" t="s">
        <v>1706</v>
      </c>
      <c r="C104" s="49" t="s">
        <v>1653</v>
      </c>
      <c r="D104" s="45" t="n">
        <v>250</v>
      </c>
      <c r="E104" s="7"/>
      <c r="F104" s="9"/>
      <c r="G104" s="9"/>
      <c r="H104" s="6" t="n">
        <f aca="false">H103+D104-E104-G104-F104</f>
        <v>12400</v>
      </c>
      <c r="I104" s="45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6" t="n">
        <f aca="false">T103+(I104+L104+M104+P104+Q104+R104)-(J104+K104+N104+O104+S104)</f>
        <v>43931</v>
      </c>
      <c r="U104" s="18"/>
      <c r="V104" s="40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customFormat="false" ht="15" hidden="false" customHeight="false" outlineLevel="0" collapsed="false">
      <c r="B105" s="16" t="s">
        <v>1706</v>
      </c>
      <c r="C105" s="49" t="s">
        <v>1712</v>
      </c>
      <c r="D105" s="45" t="n">
        <v>500</v>
      </c>
      <c r="E105" s="7"/>
      <c r="F105" s="9"/>
      <c r="G105" s="9"/>
      <c r="H105" s="6" t="n">
        <f aca="false">H104+D105-E105-G105-F105</f>
        <v>12900</v>
      </c>
      <c r="I105" s="45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6" t="n">
        <f aca="false">T104+(I105+L105+M105+P105+Q105+R105)-(J105+K105+N105+O105+S105)</f>
        <v>43931</v>
      </c>
      <c r="U105" s="18"/>
      <c r="V105" s="40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customFormat="false" ht="15" hidden="false" customHeight="false" outlineLevel="0" collapsed="false">
      <c r="B106" s="16" t="s">
        <v>1706</v>
      </c>
      <c r="C106" s="49" t="s">
        <v>1713</v>
      </c>
      <c r="D106" s="45" t="n">
        <v>500</v>
      </c>
      <c r="E106" s="7"/>
      <c r="F106" s="9"/>
      <c r="G106" s="9"/>
      <c r="H106" s="6" t="n">
        <f aca="false">H105+D106-E106-G106-F106</f>
        <v>13400</v>
      </c>
      <c r="I106" s="45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6" t="n">
        <f aca="false">T105+(I106+L106+M106+P106+Q106+R106)-(J106+K106+N106+O106+S106)</f>
        <v>43931</v>
      </c>
      <c r="U106" s="18"/>
      <c r="V106" s="40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customFormat="false" ht="15" hidden="false" customHeight="false" outlineLevel="0" collapsed="false">
      <c r="B107" s="16" t="s">
        <v>1706</v>
      </c>
      <c r="C107" s="49" t="s">
        <v>1714</v>
      </c>
      <c r="D107" s="45" t="n">
        <v>200</v>
      </c>
      <c r="E107" s="7"/>
      <c r="F107" s="9"/>
      <c r="G107" s="9"/>
      <c r="H107" s="6" t="n">
        <f aca="false">H106+D107-E107-G107-F107</f>
        <v>13600</v>
      </c>
      <c r="I107" s="45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6" t="n">
        <f aca="false">T106+(I107+L107+M107+P107+Q107+R107)-(J107+K107+N107+O107+S107)</f>
        <v>43931</v>
      </c>
      <c r="U107" s="18"/>
      <c r="V107" s="40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customFormat="false" ht="15" hidden="false" customHeight="false" outlineLevel="0" collapsed="false">
      <c r="B108" s="16" t="s">
        <v>1706</v>
      </c>
      <c r="C108" s="49" t="s">
        <v>1715</v>
      </c>
      <c r="D108" s="45" t="n">
        <v>400</v>
      </c>
      <c r="E108" s="7"/>
      <c r="F108" s="9"/>
      <c r="G108" s="9"/>
      <c r="H108" s="6" t="n">
        <f aca="false">H107+D108-E108-G108-F108</f>
        <v>14000</v>
      </c>
      <c r="I108" s="45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6" t="n">
        <f aca="false">T107+(I108+L108+M108+P108+Q108+R108)-(J108+K108+N108+O108+S108)</f>
        <v>43931</v>
      </c>
      <c r="U108" s="18"/>
      <c r="V108" s="40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customFormat="false" ht="15" hidden="false" customHeight="false" outlineLevel="0" collapsed="false">
      <c r="B109" s="16" t="s">
        <v>1706</v>
      </c>
      <c r="C109" s="49" t="s">
        <v>1716</v>
      </c>
      <c r="D109" s="45" t="n">
        <v>250</v>
      </c>
      <c r="E109" s="7"/>
      <c r="F109" s="9"/>
      <c r="G109" s="9"/>
      <c r="H109" s="6" t="n">
        <f aca="false">H108+D109-E109-G109-F109</f>
        <v>14250</v>
      </c>
      <c r="I109" s="45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6" t="n">
        <f aca="false">T108+(I109+L109+M109+P109+Q109+R109)-(J109+K109+N109+O109+S109)</f>
        <v>43931</v>
      </c>
      <c r="U109" s="18"/>
      <c r="V109" s="40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customFormat="false" ht="15" hidden="false" customHeight="false" outlineLevel="0" collapsed="false">
      <c r="B110" s="16" t="s">
        <v>1706</v>
      </c>
      <c r="C110" s="49" t="s">
        <v>1717</v>
      </c>
      <c r="D110" s="45" t="n">
        <v>375</v>
      </c>
      <c r="E110" s="7"/>
      <c r="F110" s="9"/>
      <c r="G110" s="9"/>
      <c r="H110" s="6" t="n">
        <f aca="false">H109+D110-E110-G110-F110</f>
        <v>14625</v>
      </c>
      <c r="I110" s="45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6" t="n">
        <f aca="false">T109+(I110+L110+M110+P110+Q110+R110)-(J110+K110+N110+O110+S110)</f>
        <v>43931</v>
      </c>
      <c r="U110" s="18"/>
      <c r="V110" s="40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customFormat="false" ht="15" hidden="false" customHeight="false" outlineLevel="0" collapsed="false">
      <c r="B111" s="16" t="s">
        <v>1706</v>
      </c>
      <c r="C111" s="49" t="s">
        <v>1718</v>
      </c>
      <c r="D111" s="45" t="n">
        <v>500</v>
      </c>
      <c r="E111" s="7"/>
      <c r="F111" s="9"/>
      <c r="G111" s="9"/>
      <c r="H111" s="6" t="n">
        <f aca="false">H110+D111-E111-G111-F111</f>
        <v>15125</v>
      </c>
      <c r="I111" s="45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6" t="n">
        <f aca="false">T110+(I111+L111+M111+P111+Q111+R111)-(J111+K111+N111+O111+S111)</f>
        <v>43931</v>
      </c>
      <c r="U111" s="18"/>
      <c r="V111" s="40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customFormat="false" ht="15" hidden="false" customHeight="false" outlineLevel="0" collapsed="false">
      <c r="B112" s="16" t="s">
        <v>1706</v>
      </c>
      <c r="C112" s="49" t="s">
        <v>1719</v>
      </c>
      <c r="D112" s="45" t="n">
        <v>1000</v>
      </c>
      <c r="E112" s="7"/>
      <c r="F112" s="9"/>
      <c r="G112" s="9"/>
      <c r="H112" s="6" t="n">
        <f aca="false">H111+D112-E112-G112-F112</f>
        <v>16125</v>
      </c>
      <c r="I112" s="45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6" t="n">
        <f aca="false">T111+(I112+L112+M112+P112+Q112+R112)-(J112+K112+N112+O112+S112)</f>
        <v>43931</v>
      </c>
      <c r="U112" s="18"/>
      <c r="V112" s="40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customFormat="false" ht="15" hidden="false" customHeight="false" outlineLevel="0" collapsed="false">
      <c r="B113" s="16" t="s">
        <v>1706</v>
      </c>
      <c r="C113" s="49" t="s">
        <v>1720</v>
      </c>
      <c r="D113" s="45" t="n">
        <v>250</v>
      </c>
      <c r="E113" s="7"/>
      <c r="F113" s="9"/>
      <c r="G113" s="9"/>
      <c r="H113" s="6" t="n">
        <f aca="false">H112+D113-E113-G113-F113</f>
        <v>16375</v>
      </c>
      <c r="I113" s="45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6" t="n">
        <f aca="false">T112+(I113+L113+M113+P113+Q113+R113)-(J113+K113+N113+O113+S113)</f>
        <v>43931</v>
      </c>
      <c r="U113" s="18"/>
      <c r="V113" s="40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customFormat="false" ht="15" hidden="false" customHeight="false" outlineLevel="0" collapsed="false">
      <c r="B114" s="16" t="s">
        <v>1706</v>
      </c>
      <c r="C114" s="49" t="s">
        <v>1721</v>
      </c>
      <c r="D114" s="45" t="n">
        <v>300</v>
      </c>
      <c r="E114" s="7"/>
      <c r="F114" s="9"/>
      <c r="G114" s="9"/>
      <c r="H114" s="6" t="n">
        <f aca="false">H113+D114-E114-G114-F114</f>
        <v>16675</v>
      </c>
      <c r="I114" s="45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6" t="n">
        <f aca="false">T113+(I114+L114+M114+P114+Q114+R114)-(J114+K114+N114+O114+S114)</f>
        <v>43931</v>
      </c>
      <c r="U114" s="18"/>
      <c r="V114" s="40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customFormat="false" ht="15" hidden="false" customHeight="false" outlineLevel="0" collapsed="false">
      <c r="B115" s="16" t="s">
        <v>1706</v>
      </c>
      <c r="C115" s="49" t="s">
        <v>1722</v>
      </c>
      <c r="D115" s="45" t="n">
        <v>500</v>
      </c>
      <c r="E115" s="7"/>
      <c r="F115" s="9"/>
      <c r="G115" s="9"/>
      <c r="H115" s="6" t="n">
        <f aca="false">H114+D115-E115-G115-F115</f>
        <v>17175</v>
      </c>
      <c r="I115" s="45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 t="n">
        <f aca="false">T114+(I115+L115+M115+P115+Q115+R115)-(J115+K115+N115+O115+S115)</f>
        <v>43931</v>
      </c>
      <c r="U115" s="18"/>
      <c r="V115" s="40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customFormat="false" ht="15" hidden="false" customHeight="false" outlineLevel="0" collapsed="false">
      <c r="B116" s="16" t="s">
        <v>1706</v>
      </c>
      <c r="C116" s="49" t="s">
        <v>1723</v>
      </c>
      <c r="D116" s="45" t="n">
        <v>250</v>
      </c>
      <c r="E116" s="7"/>
      <c r="F116" s="9"/>
      <c r="G116" s="9"/>
      <c r="H116" s="6" t="n">
        <f aca="false">H115+D116-E116-G116-F116</f>
        <v>17425</v>
      </c>
      <c r="I116" s="45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 t="n">
        <f aca="false">T115+(I116+L116+M116+P116+Q116+R116)-(J116+K116+N116+O116+S116)</f>
        <v>43931</v>
      </c>
      <c r="U116" s="18"/>
      <c r="V116" s="40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customFormat="false" ht="15" hidden="false" customHeight="false" outlineLevel="0" collapsed="false">
      <c r="B117" s="16" t="s">
        <v>1724</v>
      </c>
      <c r="C117" s="49" t="s">
        <v>1725</v>
      </c>
      <c r="D117" s="45" t="n">
        <v>300</v>
      </c>
      <c r="E117" s="7"/>
      <c r="F117" s="9"/>
      <c r="G117" s="9"/>
      <c r="H117" s="6" t="n">
        <f aca="false">H116+D117-E117-G117-F117</f>
        <v>17725</v>
      </c>
      <c r="I117" s="45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 t="n">
        <f aca="false">T116+(I117+L117+M117+P117+Q117+R117)-(J117+K117+N117+O117+S117)</f>
        <v>43931</v>
      </c>
      <c r="U117" s="18"/>
      <c r="V117" s="40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customFormat="false" ht="15" hidden="false" customHeight="false" outlineLevel="0" collapsed="false">
      <c r="B118" s="16" t="s">
        <v>1724</v>
      </c>
      <c r="C118" s="49" t="s">
        <v>1726</v>
      </c>
      <c r="D118" s="45" t="n">
        <v>350</v>
      </c>
      <c r="E118" s="7"/>
      <c r="F118" s="9"/>
      <c r="G118" s="9"/>
      <c r="H118" s="6" t="n">
        <f aca="false">H117+D118-E118-G118-F118</f>
        <v>18075</v>
      </c>
      <c r="I118" s="45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6" t="n">
        <f aca="false">T117+(I118+L118+M118+P118+Q118+R118)-(J118+K118+N118+O118+S118)</f>
        <v>43931</v>
      </c>
      <c r="U118" s="18"/>
      <c r="V118" s="40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customFormat="false" ht="15" hidden="false" customHeight="false" outlineLevel="0" collapsed="false">
      <c r="B119" s="16" t="s">
        <v>1724</v>
      </c>
      <c r="C119" s="49" t="s">
        <v>1727</v>
      </c>
      <c r="D119" s="45" t="n">
        <v>275</v>
      </c>
      <c r="E119" s="7"/>
      <c r="F119" s="9"/>
      <c r="G119" s="9"/>
      <c r="H119" s="6" t="n">
        <f aca="false">H118+D119-E119-G119-F119</f>
        <v>18350</v>
      </c>
      <c r="I119" s="45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 t="n">
        <f aca="false">T118+(I119+L119+M119+P119+Q119+R119)-(J119+K119+N119+O119+S119)</f>
        <v>43931</v>
      </c>
      <c r="U119" s="18"/>
      <c r="V119" s="40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customFormat="false" ht="15" hidden="false" customHeight="false" outlineLevel="0" collapsed="false">
      <c r="B120" s="16" t="s">
        <v>1724</v>
      </c>
      <c r="C120" s="49" t="s">
        <v>1672</v>
      </c>
      <c r="D120" s="45" t="n">
        <v>200</v>
      </c>
      <c r="E120" s="7"/>
      <c r="F120" s="9"/>
      <c r="G120" s="9"/>
      <c r="H120" s="6" t="n">
        <f aca="false">H119+D120-E120-G120-F120</f>
        <v>18550</v>
      </c>
      <c r="I120" s="45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6" t="n">
        <f aca="false">T119+(I120+L120+M120+P120+Q120+R120)-(J120+K120+N120+O120+S120)</f>
        <v>43931</v>
      </c>
      <c r="U120" s="18"/>
      <c r="V120" s="40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customFormat="false" ht="15" hidden="false" customHeight="false" outlineLevel="0" collapsed="false">
      <c r="B121" s="16" t="s">
        <v>1724</v>
      </c>
      <c r="C121" s="49" t="s">
        <v>1647</v>
      </c>
      <c r="D121" s="45" t="n">
        <v>250</v>
      </c>
      <c r="E121" s="7"/>
      <c r="F121" s="9"/>
      <c r="G121" s="9"/>
      <c r="H121" s="6" t="n">
        <f aca="false">H120+D121-E121-G121-F121</f>
        <v>18800</v>
      </c>
      <c r="I121" s="45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6" t="n">
        <f aca="false">T120+(I121+L121+M121+P121+Q121+R121)-(J121+K121+N121+O121+S121)</f>
        <v>43931</v>
      </c>
      <c r="U121" s="18"/>
      <c r="V121" s="40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customFormat="false" ht="15" hidden="false" customHeight="false" outlineLevel="0" collapsed="false">
      <c r="B122" s="16" t="s">
        <v>1724</v>
      </c>
      <c r="C122" s="49" t="s">
        <v>1728</v>
      </c>
      <c r="D122" s="45" t="n">
        <v>300</v>
      </c>
      <c r="E122" s="7"/>
      <c r="F122" s="9"/>
      <c r="G122" s="9"/>
      <c r="H122" s="6" t="n">
        <f aca="false">H121+D122-E122-G122-F122</f>
        <v>19100</v>
      </c>
      <c r="I122" s="45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 t="n">
        <f aca="false">T121+(I122+L122+M122+P122+Q122+R122)-(J122+K122+N122+O122+S122)</f>
        <v>43931</v>
      </c>
      <c r="U122" s="18"/>
      <c r="V122" s="40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customFormat="false" ht="15" hidden="false" customHeight="false" outlineLevel="0" collapsed="false">
      <c r="B123" s="16" t="s">
        <v>1724</v>
      </c>
      <c r="C123" s="49" t="s">
        <v>1729</v>
      </c>
      <c r="D123" s="45" t="n">
        <v>250</v>
      </c>
      <c r="E123" s="7"/>
      <c r="F123" s="9"/>
      <c r="G123" s="9"/>
      <c r="H123" s="6" t="n">
        <f aca="false">H122+D123-E123-G123-F123</f>
        <v>19350</v>
      </c>
      <c r="I123" s="45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 t="n">
        <f aca="false">T122+(I123+L123+M123+P123+Q123+R123)-(J123+K123+N123+O123+S123)</f>
        <v>43931</v>
      </c>
      <c r="U123" s="18"/>
      <c r="V123" s="40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customFormat="false" ht="15" hidden="false" customHeight="false" outlineLevel="0" collapsed="false">
      <c r="B124" s="16" t="s">
        <v>1724</v>
      </c>
      <c r="C124" s="49" t="s">
        <v>1699</v>
      </c>
      <c r="D124" s="45" t="n">
        <v>100</v>
      </c>
      <c r="E124" s="7"/>
      <c r="F124" s="9"/>
      <c r="G124" s="9"/>
      <c r="H124" s="6" t="n">
        <f aca="false">H123+D124-E124-G124-F124</f>
        <v>19450</v>
      </c>
      <c r="I124" s="45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 t="n">
        <f aca="false">T123+(I124+L124+M124+P124+Q124+R124)-(J124+K124+N124+O124+S124)</f>
        <v>43931</v>
      </c>
      <c r="U124" s="18"/>
      <c r="V124" s="40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customFormat="false" ht="15" hidden="false" customHeight="false" outlineLevel="0" collapsed="false">
      <c r="B125" s="16" t="s">
        <v>1724</v>
      </c>
      <c r="C125" s="49" t="s">
        <v>1730</v>
      </c>
      <c r="D125" s="45" t="n">
        <v>280</v>
      </c>
      <c r="E125" s="7"/>
      <c r="F125" s="9"/>
      <c r="G125" s="9"/>
      <c r="H125" s="6" t="n">
        <f aca="false">H124+D125-E125-G125-F125</f>
        <v>19730</v>
      </c>
      <c r="I125" s="45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 t="n">
        <f aca="false">T124+(I125+L125+M125+P125+Q125+R125)-(J125+K125+N125+O125+S125)</f>
        <v>43931</v>
      </c>
      <c r="U125" s="18"/>
      <c r="V125" s="40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customFormat="false" ht="15" hidden="false" customHeight="false" outlineLevel="0" collapsed="false">
      <c r="B126" s="16" t="s">
        <v>1724</v>
      </c>
      <c r="C126" s="49" t="s">
        <v>1411</v>
      </c>
      <c r="D126" s="45" t="n">
        <v>1000</v>
      </c>
      <c r="E126" s="7"/>
      <c r="F126" s="9"/>
      <c r="G126" s="9"/>
      <c r="H126" s="6" t="n">
        <f aca="false">H125+D126-E126-G126-F126</f>
        <v>20730</v>
      </c>
      <c r="I126" s="45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 t="n">
        <f aca="false">T125+(I126+L126+M126+P126+Q126+R126)-(J126+K126+N126+O126+S126)</f>
        <v>43931</v>
      </c>
      <c r="U126" s="18"/>
      <c r="V126" s="40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customFormat="false" ht="15" hidden="false" customHeight="false" outlineLevel="0" collapsed="false">
      <c r="B127" s="16" t="s">
        <v>1724</v>
      </c>
      <c r="C127" s="49" t="s">
        <v>100</v>
      </c>
      <c r="D127" s="45" t="n">
        <v>1000</v>
      </c>
      <c r="E127" s="7"/>
      <c r="F127" s="9"/>
      <c r="G127" s="9"/>
      <c r="H127" s="6" t="n">
        <f aca="false">H126+D127-E127-G127-F127</f>
        <v>21730</v>
      </c>
      <c r="I127" s="45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 t="n">
        <f aca="false">T126+(I127+L127+M127+P127+Q127+R127)-(J127+K127+N127+O127+S127)</f>
        <v>43931</v>
      </c>
      <c r="U127" s="18"/>
      <c r="V127" s="40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customFormat="false" ht="15" hidden="false" customHeight="false" outlineLevel="0" collapsed="false">
      <c r="B128" s="16" t="s">
        <v>1724</v>
      </c>
      <c r="C128" s="49" t="s">
        <v>1670</v>
      </c>
      <c r="D128" s="45" t="n">
        <v>1000</v>
      </c>
      <c r="E128" s="7"/>
      <c r="F128" s="9"/>
      <c r="G128" s="9"/>
      <c r="H128" s="6" t="n">
        <f aca="false">H127+D128-E128-G128-F128</f>
        <v>22730</v>
      </c>
      <c r="I128" s="45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 t="n">
        <f aca="false">T127+(I128+L128+M128+P128+Q128+R128)-(J128+K128+N128+O128+S128)</f>
        <v>43931</v>
      </c>
      <c r="U128" s="18"/>
      <c r="V128" s="40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customFormat="false" ht="15" hidden="false" customHeight="false" outlineLevel="0" collapsed="false">
      <c r="B129" s="16" t="s">
        <v>1724</v>
      </c>
      <c r="C129" s="49" t="s">
        <v>1731</v>
      </c>
      <c r="D129" s="45" t="n">
        <v>400</v>
      </c>
      <c r="E129" s="7"/>
      <c r="F129" s="9"/>
      <c r="G129" s="9"/>
      <c r="H129" s="6" t="n">
        <f aca="false">H128+D129-E129-G129-F129</f>
        <v>23130</v>
      </c>
      <c r="I129" s="45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 t="n">
        <f aca="false">T128+(I129+L129+M129+P129+Q129+R129)-(J129+K129+N129+O129+S129)</f>
        <v>43931</v>
      </c>
      <c r="U129" s="18"/>
      <c r="V129" s="40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customFormat="false" ht="15" hidden="false" customHeight="false" outlineLevel="0" collapsed="false">
      <c r="B130" s="16" t="s">
        <v>1724</v>
      </c>
      <c r="C130" s="49" t="s">
        <v>1732</v>
      </c>
      <c r="D130" s="45" t="n">
        <v>350</v>
      </c>
      <c r="E130" s="7"/>
      <c r="F130" s="9"/>
      <c r="G130" s="9"/>
      <c r="H130" s="6" t="n">
        <f aca="false">H129+D130-E130-G130-F130</f>
        <v>23480</v>
      </c>
      <c r="I130" s="45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 t="n">
        <f aca="false">T129+(I130+L130+M130+P130+Q130+R130)-(J130+K130+N130+O130+S130)</f>
        <v>43931</v>
      </c>
      <c r="U130" s="18"/>
      <c r="V130" s="40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customFormat="false" ht="15" hidden="false" customHeight="false" outlineLevel="0" collapsed="false">
      <c r="B131" s="16" t="s">
        <v>1724</v>
      </c>
      <c r="C131" s="49" t="s">
        <v>1733</v>
      </c>
      <c r="D131" s="45" t="n">
        <v>250</v>
      </c>
      <c r="E131" s="7"/>
      <c r="F131" s="9"/>
      <c r="G131" s="9"/>
      <c r="H131" s="6" t="n">
        <f aca="false">H130+D131-E131-G131-F131</f>
        <v>23730</v>
      </c>
      <c r="I131" s="45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 t="n">
        <f aca="false">T130+(I131+L131+M131+P131+Q131+R131)-(J131+K131+N131+O131+S131)</f>
        <v>43931</v>
      </c>
      <c r="U131" s="18"/>
      <c r="V131" s="40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customFormat="false" ht="15" hidden="false" customHeight="false" outlineLevel="0" collapsed="false">
      <c r="B132" s="16" t="s">
        <v>1724</v>
      </c>
      <c r="C132" s="49" t="s">
        <v>1734</v>
      </c>
      <c r="D132" s="45" t="n">
        <v>200</v>
      </c>
      <c r="E132" s="7"/>
      <c r="F132" s="9"/>
      <c r="G132" s="9"/>
      <c r="H132" s="6" t="n">
        <f aca="false">H131+D132-E132-G132-F132</f>
        <v>23930</v>
      </c>
      <c r="I132" s="45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6" t="n">
        <f aca="false">T131+(I132+L132+M132+P132+Q132+R132)-(J132+K132+N132+O132+S132)</f>
        <v>43931</v>
      </c>
      <c r="U132" s="18"/>
      <c r="V132" s="40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customFormat="false" ht="15" hidden="false" customHeight="false" outlineLevel="0" collapsed="false">
      <c r="B133" s="16" t="s">
        <v>1724</v>
      </c>
      <c r="C133" s="49" t="s">
        <v>1735</v>
      </c>
      <c r="D133" s="45" t="n">
        <v>400</v>
      </c>
      <c r="E133" s="7"/>
      <c r="F133" s="9"/>
      <c r="G133" s="9"/>
      <c r="H133" s="6" t="n">
        <f aca="false">H132+D133-E133-G133-F133</f>
        <v>24330</v>
      </c>
      <c r="I133" s="45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6" t="n">
        <f aca="false">T132+(I133+L133+M133+P133+Q133+R133)-(J133+K133+N133+O133+S133)</f>
        <v>43931</v>
      </c>
      <c r="U133" s="18"/>
      <c r="V133" s="40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customFormat="false" ht="15" hidden="false" customHeight="false" outlineLevel="0" collapsed="false">
      <c r="B134" s="16" t="s">
        <v>1724</v>
      </c>
      <c r="C134" s="49" t="s">
        <v>1736</v>
      </c>
      <c r="D134" s="45" t="n">
        <v>150</v>
      </c>
      <c r="E134" s="7"/>
      <c r="F134" s="9"/>
      <c r="G134" s="9"/>
      <c r="H134" s="6" t="n">
        <f aca="false">H133+D134-E134-G134-F134</f>
        <v>24480</v>
      </c>
      <c r="I134" s="45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6" t="n">
        <f aca="false">T133+(I134+L134+M134+P134+Q134+R134)-(J134+K134+N134+O134+S134)</f>
        <v>43931</v>
      </c>
      <c r="U134" s="18"/>
      <c r="V134" s="40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customFormat="false" ht="15" hidden="false" customHeight="false" outlineLevel="0" collapsed="false">
      <c r="B135" s="16" t="s">
        <v>1737</v>
      </c>
      <c r="C135" s="49" t="s">
        <v>1738</v>
      </c>
      <c r="D135" s="45" t="n">
        <v>100</v>
      </c>
      <c r="E135" s="7"/>
      <c r="F135" s="9"/>
      <c r="G135" s="9"/>
      <c r="H135" s="6" t="n">
        <f aca="false">H134+D135-E135-G135-F135</f>
        <v>24580</v>
      </c>
      <c r="I135" s="45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6" t="n">
        <f aca="false">T134+(I135+L135+M135+P135+Q135+R135)-(J135+K135+N135+O135+S135)</f>
        <v>43931</v>
      </c>
      <c r="U135" s="18"/>
      <c r="V135" s="40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customFormat="false" ht="15" hidden="false" customHeight="false" outlineLevel="0" collapsed="false">
      <c r="B136" s="16" t="s">
        <v>1737</v>
      </c>
      <c r="C136" s="49" t="s">
        <v>1739</v>
      </c>
      <c r="D136" s="45" t="n">
        <v>1000</v>
      </c>
      <c r="E136" s="7"/>
      <c r="F136" s="9"/>
      <c r="G136" s="9"/>
      <c r="H136" s="6" t="n">
        <f aca="false">H135+D136-E136-G136-F136</f>
        <v>25580</v>
      </c>
      <c r="I136" s="45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6" t="n">
        <f aca="false">T135+(I136+L136+M136+P136+Q136+R136)-(J136+K136+N136+O136+S136)</f>
        <v>43931</v>
      </c>
      <c r="U136" s="18"/>
      <c r="V136" s="40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customFormat="false" ht="15" hidden="false" customHeight="false" outlineLevel="0" collapsed="false">
      <c r="B137" s="16" t="s">
        <v>1737</v>
      </c>
      <c r="C137" s="49" t="s">
        <v>1740</v>
      </c>
      <c r="D137" s="45" t="n">
        <v>200</v>
      </c>
      <c r="E137" s="7"/>
      <c r="F137" s="9"/>
      <c r="G137" s="9"/>
      <c r="H137" s="6" t="n">
        <f aca="false">H136+D137-E137-G137-F137</f>
        <v>25780</v>
      </c>
      <c r="I137" s="45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6" t="n">
        <f aca="false">T136+(I137+L137+M137+P137+Q137+R137)-(J137+K137+N137+O137+S137)</f>
        <v>43931</v>
      </c>
      <c r="U137" s="18"/>
      <c r="V137" s="40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customFormat="false" ht="15" hidden="false" customHeight="false" outlineLevel="0" collapsed="false">
      <c r="B138" s="16" t="s">
        <v>1737</v>
      </c>
      <c r="C138" s="49" t="s">
        <v>1741</v>
      </c>
      <c r="D138" s="45" t="n">
        <v>350</v>
      </c>
      <c r="E138" s="7"/>
      <c r="F138" s="9"/>
      <c r="G138" s="9"/>
      <c r="H138" s="6" t="n">
        <f aca="false">H137+D138-E138-G138-F138</f>
        <v>26130</v>
      </c>
      <c r="I138" s="45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6" t="n">
        <f aca="false">T137+(I138+L138+M138+P138+Q138+R138)-(J138+K138+N138+O138+S138)</f>
        <v>43931</v>
      </c>
      <c r="U138" s="18"/>
      <c r="V138" s="40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customFormat="false" ht="15" hidden="false" customHeight="false" outlineLevel="0" collapsed="false">
      <c r="B139" s="16" t="s">
        <v>1737</v>
      </c>
      <c r="C139" s="49" t="s">
        <v>1742</v>
      </c>
      <c r="D139" s="45" t="n">
        <v>200</v>
      </c>
      <c r="E139" s="7"/>
      <c r="F139" s="9"/>
      <c r="G139" s="9"/>
      <c r="H139" s="6" t="n">
        <f aca="false">H138+D139-E139-G139-F139</f>
        <v>26330</v>
      </c>
      <c r="I139" s="45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6" t="n">
        <f aca="false">T138+(I139+L139+M139+P139+Q139+R139)-(J139+K139+N139+O139+S139)</f>
        <v>43931</v>
      </c>
      <c r="U139" s="18"/>
      <c r="V139" s="40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customFormat="false" ht="15" hidden="false" customHeight="false" outlineLevel="0" collapsed="false">
      <c r="B140" s="16" t="s">
        <v>1737</v>
      </c>
      <c r="C140" s="49" t="s">
        <v>1743</v>
      </c>
      <c r="D140" s="45" t="n">
        <v>500</v>
      </c>
      <c r="E140" s="7"/>
      <c r="F140" s="9"/>
      <c r="G140" s="9"/>
      <c r="H140" s="6" t="n">
        <f aca="false">H139+D140-E140-G140-F140</f>
        <v>26830</v>
      </c>
      <c r="I140" s="45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6" t="n">
        <f aca="false">T139+(I140+L140+M140+P140+Q140+R140)-(J140+K140+N140+O140+S140)</f>
        <v>43931</v>
      </c>
      <c r="U140" s="18"/>
      <c r="V140" s="40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customFormat="false" ht="15" hidden="false" customHeight="false" outlineLevel="0" collapsed="false">
      <c r="B141" s="16" t="s">
        <v>1737</v>
      </c>
      <c r="C141" s="49" t="s">
        <v>1744</v>
      </c>
      <c r="D141" s="45" t="n">
        <v>200</v>
      </c>
      <c r="E141" s="7"/>
      <c r="F141" s="9"/>
      <c r="G141" s="9"/>
      <c r="H141" s="6" t="n">
        <f aca="false">H140+D141-E141-G141-F141</f>
        <v>27030</v>
      </c>
      <c r="I141" s="45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6" t="n">
        <f aca="false">T140+(I141+L141+M141+P141+Q141+R141)-(J141+K141+N141+O141+S141)</f>
        <v>43931</v>
      </c>
      <c r="U141" s="18"/>
      <c r="V141" s="40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customFormat="false" ht="15" hidden="false" customHeight="false" outlineLevel="0" collapsed="false">
      <c r="B142" s="16" t="s">
        <v>1737</v>
      </c>
      <c r="C142" s="49" t="s">
        <v>1745</v>
      </c>
      <c r="D142" s="45" t="n">
        <v>250</v>
      </c>
      <c r="E142" s="7"/>
      <c r="F142" s="9"/>
      <c r="G142" s="9"/>
      <c r="H142" s="6" t="n">
        <f aca="false">H141+D142-E142-G142-F142</f>
        <v>27280</v>
      </c>
      <c r="I142" s="45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6" t="n">
        <f aca="false">T141+(I142+L142+M142+P142+Q142+R142)-(J142+K142+N142+O142+S142)</f>
        <v>43931</v>
      </c>
      <c r="U142" s="18"/>
      <c r="V142" s="40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customFormat="false" ht="15" hidden="false" customHeight="false" outlineLevel="0" collapsed="false">
      <c r="B143" s="16" t="s">
        <v>1746</v>
      </c>
      <c r="C143" s="49" t="s">
        <v>1747</v>
      </c>
      <c r="D143" s="45" t="n">
        <v>100</v>
      </c>
      <c r="E143" s="7"/>
      <c r="F143" s="9"/>
      <c r="G143" s="9"/>
      <c r="H143" s="6" t="n">
        <f aca="false">H142+D143-E143-G143-F143</f>
        <v>27380</v>
      </c>
      <c r="I143" s="45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 t="n">
        <f aca="false">T142+(I143+L143+M143+P143+Q143+R143)-(J143+K143+N143+O143+S143)</f>
        <v>43931</v>
      </c>
      <c r="U143" s="18"/>
      <c r="V143" s="40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customFormat="false" ht="15" hidden="false" customHeight="false" outlineLevel="0" collapsed="false">
      <c r="B144" s="16" t="s">
        <v>1746</v>
      </c>
      <c r="C144" s="49" t="s">
        <v>1657</v>
      </c>
      <c r="D144" s="45" t="n">
        <v>100</v>
      </c>
      <c r="E144" s="7"/>
      <c r="F144" s="9"/>
      <c r="G144" s="9"/>
      <c r="H144" s="6" t="n">
        <f aca="false">H143+D144-E144-G144-F144</f>
        <v>27480</v>
      </c>
      <c r="I144" s="45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 t="n">
        <f aca="false">T143+(I144+L144+M144+P144+Q144+R144)-(J144+K144+N144+O144+S144)</f>
        <v>43931</v>
      </c>
      <c r="U144" s="18"/>
      <c r="V144" s="40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customFormat="false" ht="15" hidden="false" customHeight="false" outlineLevel="0" collapsed="false">
      <c r="B145" s="16" t="s">
        <v>1746</v>
      </c>
      <c r="C145" s="49" t="s">
        <v>1685</v>
      </c>
      <c r="D145" s="45" t="n">
        <v>500</v>
      </c>
      <c r="E145" s="7"/>
      <c r="F145" s="9"/>
      <c r="G145" s="9"/>
      <c r="H145" s="6" t="n">
        <f aca="false">H144+D145-E145-G145-F145</f>
        <v>27980</v>
      </c>
      <c r="I145" s="45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6" t="n">
        <f aca="false">T144+(I145+L145+M145+P145+Q145+R145)-(J145+K145+N145+O145+S145)</f>
        <v>43931</v>
      </c>
      <c r="U145" s="18"/>
      <c r="V145" s="40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customFormat="false" ht="15" hidden="false" customHeight="false" outlineLevel="0" collapsed="false">
      <c r="B146" s="16" t="s">
        <v>1746</v>
      </c>
      <c r="C146" s="49" t="s">
        <v>1748</v>
      </c>
      <c r="D146" s="45" t="n">
        <v>200</v>
      </c>
      <c r="E146" s="7"/>
      <c r="F146" s="9"/>
      <c r="G146" s="9"/>
      <c r="H146" s="6" t="n">
        <f aca="false">H145+D146-E146-G146-F146</f>
        <v>28180</v>
      </c>
      <c r="I146" s="45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6" t="n">
        <f aca="false">T145+(I146+L146+M146+P146+Q146+R146)-(J146+K146+N146+O146+S146)</f>
        <v>43931</v>
      </c>
      <c r="U146" s="18"/>
      <c r="V146" s="40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customFormat="false" ht="15" hidden="false" customHeight="false" outlineLevel="0" collapsed="false">
      <c r="B147" s="16" t="s">
        <v>1746</v>
      </c>
      <c r="C147" s="49" t="s">
        <v>1749</v>
      </c>
      <c r="D147" s="45" t="n">
        <v>200</v>
      </c>
      <c r="E147" s="7"/>
      <c r="F147" s="9"/>
      <c r="G147" s="9"/>
      <c r="H147" s="6" t="n">
        <f aca="false">H146+D147-E147-G147-F147</f>
        <v>28380</v>
      </c>
      <c r="I147" s="45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6" t="n">
        <f aca="false">T146+(I147+L147+M147+P147+Q147+R147)-(J147+K147+N147+O147+S147)</f>
        <v>43931</v>
      </c>
      <c r="U147" s="18"/>
      <c r="V147" s="40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customFormat="false" ht="15" hidden="false" customHeight="false" outlineLevel="0" collapsed="false">
      <c r="B148" s="16" t="s">
        <v>1746</v>
      </c>
      <c r="C148" s="49" t="s">
        <v>1750</v>
      </c>
      <c r="D148" s="45" t="n">
        <v>300</v>
      </c>
      <c r="E148" s="7"/>
      <c r="F148" s="9"/>
      <c r="G148" s="9"/>
      <c r="H148" s="6" t="n">
        <f aca="false">H147+D148-E148-G148-F148</f>
        <v>28680</v>
      </c>
      <c r="I148" s="45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 t="n">
        <f aca="false">T147+(I148+L148+M148+P148+Q148+R148)-(J148+K148+N148+O148+S148)</f>
        <v>43931</v>
      </c>
      <c r="U148" s="18"/>
      <c r="V148" s="40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customFormat="false" ht="15" hidden="false" customHeight="false" outlineLevel="0" collapsed="false">
      <c r="B149" s="16" t="s">
        <v>1746</v>
      </c>
      <c r="C149" s="49" t="s">
        <v>1751</v>
      </c>
      <c r="D149" s="45" t="n">
        <v>500</v>
      </c>
      <c r="E149" s="7"/>
      <c r="F149" s="9"/>
      <c r="G149" s="9"/>
      <c r="H149" s="6" t="n">
        <f aca="false">H148+D149-E149-G149-F149</f>
        <v>29180</v>
      </c>
      <c r="I149" s="45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 t="n">
        <f aca="false">T148+(I149+L149+M149+P149+Q149+R149)-(J149+K149+N149+O149+S149)</f>
        <v>43931</v>
      </c>
      <c r="U149" s="18"/>
      <c r="V149" s="40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customFormat="false" ht="15" hidden="false" customHeight="false" outlineLevel="0" collapsed="false">
      <c r="B150" s="16" t="s">
        <v>1746</v>
      </c>
      <c r="C150" s="49" t="s">
        <v>1710</v>
      </c>
      <c r="D150" s="45" t="n">
        <v>100</v>
      </c>
      <c r="E150" s="7"/>
      <c r="F150" s="9"/>
      <c r="G150" s="9"/>
      <c r="H150" s="6" t="n">
        <f aca="false">H149+D150-E150-G150-F150</f>
        <v>29280</v>
      </c>
      <c r="I150" s="45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6" t="n">
        <f aca="false">T149+(I150+L150+M150+P150+Q150+R150)-(J150+K150+N150+O150+S150)</f>
        <v>43931</v>
      </c>
      <c r="U150" s="18"/>
      <c r="V150" s="40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customFormat="false" ht="15" hidden="false" customHeight="false" outlineLevel="0" collapsed="false">
      <c r="B151" s="16" t="s">
        <v>1746</v>
      </c>
      <c r="C151" s="49" t="s">
        <v>1708</v>
      </c>
      <c r="D151" s="45" t="n">
        <v>250</v>
      </c>
      <c r="E151" s="7"/>
      <c r="F151" s="9"/>
      <c r="G151" s="9"/>
      <c r="H151" s="6" t="n">
        <f aca="false">H150+D151-E151-G151-F151</f>
        <v>29530</v>
      </c>
      <c r="I151" s="45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6" t="n">
        <f aca="false">T150+(I151+L151+M151+P151+Q151+R151)-(J151+K151+N151+O151+S151)</f>
        <v>43931</v>
      </c>
      <c r="U151" s="18"/>
      <c r="V151" s="40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customFormat="false" ht="15" hidden="false" customHeight="false" outlineLevel="0" collapsed="false">
      <c r="B152" s="16" t="s">
        <v>1746</v>
      </c>
      <c r="C152" s="49" t="s">
        <v>1735</v>
      </c>
      <c r="D152" s="45" t="n">
        <v>200</v>
      </c>
      <c r="E152" s="7"/>
      <c r="F152" s="9"/>
      <c r="G152" s="9"/>
      <c r="H152" s="6" t="n">
        <f aca="false">H151+D152-E152-G152-F152</f>
        <v>29730</v>
      </c>
      <c r="I152" s="45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6" t="n">
        <f aca="false">T151+(I152+L152+M152+P152+Q152+R152)-(J152+K152+N152+O152+S152)</f>
        <v>43931</v>
      </c>
      <c r="U152" s="18"/>
      <c r="V152" s="40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customFormat="false" ht="15" hidden="false" customHeight="false" outlineLevel="0" collapsed="false">
      <c r="B153" s="16" t="s">
        <v>1752</v>
      </c>
      <c r="C153" s="49" t="s">
        <v>1740</v>
      </c>
      <c r="D153" s="45" t="n">
        <v>150</v>
      </c>
      <c r="E153" s="7"/>
      <c r="F153" s="9"/>
      <c r="G153" s="9"/>
      <c r="H153" s="6" t="n">
        <f aca="false">H152+D153-E153-G153-F153</f>
        <v>29880</v>
      </c>
      <c r="I153" s="45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6" t="n">
        <f aca="false">T152+(I153+L153+M153+P153+Q153+R153)-(J153+K153+N153+O153+S153)</f>
        <v>43931</v>
      </c>
      <c r="U153" s="18"/>
      <c r="V153" s="40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customFormat="false" ht="15" hidden="false" customHeight="false" outlineLevel="0" collapsed="false">
      <c r="B154" s="16" t="s">
        <v>1753</v>
      </c>
      <c r="C154" s="49" t="s">
        <v>1754</v>
      </c>
      <c r="D154" s="45" t="n">
        <v>250</v>
      </c>
      <c r="E154" s="7"/>
      <c r="F154" s="9"/>
      <c r="G154" s="9"/>
      <c r="H154" s="6" t="n">
        <f aca="false">H153+D154-E154-G154-F154</f>
        <v>30130</v>
      </c>
      <c r="I154" s="45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 t="n">
        <f aca="false">T153+(I154+L154+M154+P154+Q154+R154)-(J154+K154+N154+O154+S154)</f>
        <v>43931</v>
      </c>
      <c r="U154" s="18"/>
      <c r="V154" s="40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customFormat="false" ht="15" hidden="false" customHeight="false" outlineLevel="0" collapsed="false">
      <c r="B155" s="16" t="s">
        <v>1755</v>
      </c>
      <c r="C155" s="49" t="s">
        <v>1637</v>
      </c>
      <c r="D155" s="45"/>
      <c r="E155" s="7" t="n">
        <v>25000</v>
      </c>
      <c r="F155" s="9"/>
      <c r="G155" s="9"/>
      <c r="H155" s="6" t="n">
        <f aca="false">H154+D155-E155-G155-F155</f>
        <v>5130</v>
      </c>
      <c r="I155" s="45" t="n">
        <v>0</v>
      </c>
      <c r="J155" s="7"/>
      <c r="K155" s="6"/>
      <c r="L155" s="6"/>
      <c r="M155" s="6"/>
      <c r="N155" s="6"/>
      <c r="O155" s="6"/>
      <c r="P155" s="6" t="n">
        <v>25000</v>
      </c>
      <c r="Q155" s="6"/>
      <c r="R155" s="6"/>
      <c r="S155" s="6"/>
      <c r="T155" s="6" t="n">
        <f aca="false">T154+(I155+L155+M155+P155+Q155+R155)-(J155+K155+N155+O155+S155)</f>
        <v>68931</v>
      </c>
      <c r="U155" s="18"/>
      <c r="V155" s="40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customFormat="false" ht="15" hidden="false" customHeight="false" outlineLevel="0" collapsed="false">
      <c r="B156" s="16" t="s">
        <v>1755</v>
      </c>
      <c r="C156" s="49" t="s">
        <v>1241</v>
      </c>
      <c r="D156" s="45"/>
      <c r="E156" s="7"/>
      <c r="F156" s="9"/>
      <c r="G156" s="9"/>
      <c r="H156" s="6" t="n">
        <f aca="false">H155+D156-E156-G156-F156</f>
        <v>5130</v>
      </c>
      <c r="I156" s="45"/>
      <c r="J156" s="7" t="n">
        <v>0</v>
      </c>
      <c r="K156" s="6"/>
      <c r="L156" s="6"/>
      <c r="M156" s="6"/>
      <c r="N156" s="6"/>
      <c r="O156" s="6"/>
      <c r="P156" s="6"/>
      <c r="Q156" s="6"/>
      <c r="R156" s="6"/>
      <c r="S156" s="6" t="n">
        <v>50000</v>
      </c>
      <c r="T156" s="6" t="n">
        <f aca="false">T155+(I156+L156+M156+P156+Q156+R156)-(J156+K156+N156+O156+S156)</f>
        <v>18931</v>
      </c>
      <c r="U156" s="18"/>
      <c r="V156" s="40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customFormat="false" ht="15" hidden="false" customHeight="false" outlineLevel="0" collapsed="false">
      <c r="B157" s="16" t="s">
        <v>1756</v>
      </c>
      <c r="C157" s="49" t="s">
        <v>1757</v>
      </c>
      <c r="D157" s="45" t="n">
        <v>250</v>
      </c>
      <c r="E157" s="7"/>
      <c r="F157" s="9"/>
      <c r="G157" s="9"/>
      <c r="H157" s="6" t="n">
        <f aca="false">H156+D157-E157-G157-F157</f>
        <v>5380</v>
      </c>
      <c r="I157" s="45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6" t="n">
        <f aca="false">T156+(I157+L157+M157+P157+Q157+R157)-(J157+K157+N157+O157+S157)</f>
        <v>18931</v>
      </c>
      <c r="U157" s="18"/>
      <c r="V157" s="40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customFormat="false" ht="15" hidden="false" customHeight="false" outlineLevel="0" collapsed="false">
      <c r="B158" s="16" t="s">
        <v>1756</v>
      </c>
      <c r="C158" s="49" t="s">
        <v>1686</v>
      </c>
      <c r="D158" s="45" t="n">
        <v>500</v>
      </c>
      <c r="E158" s="7"/>
      <c r="F158" s="9"/>
      <c r="G158" s="9"/>
      <c r="H158" s="6" t="n">
        <f aca="false">H157+D158-E158-G158-F158</f>
        <v>5880</v>
      </c>
      <c r="I158" s="45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6" t="n">
        <f aca="false">T157+(I158+L158+M158+P158+Q158+R158)-(J158+K158+N158+O158+S158)</f>
        <v>18931</v>
      </c>
      <c r="U158" s="18"/>
      <c r="V158" s="40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customFormat="false" ht="15" hidden="false" customHeight="false" outlineLevel="0" collapsed="false">
      <c r="B159" s="16" t="s">
        <v>1756</v>
      </c>
      <c r="C159" s="49" t="s">
        <v>1758</v>
      </c>
      <c r="D159" s="45" t="n">
        <v>200</v>
      </c>
      <c r="E159" s="7"/>
      <c r="F159" s="9"/>
      <c r="G159" s="9"/>
      <c r="H159" s="6" t="n">
        <f aca="false">H158+D159-E159-G159-F159</f>
        <v>6080</v>
      </c>
      <c r="I159" s="45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6" t="n">
        <f aca="false">T158+(I159+L159+M159+P159+Q159+R159)-(J159+K159+N159+O159+S159)</f>
        <v>18931</v>
      </c>
      <c r="U159" s="18"/>
      <c r="V159" s="40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customFormat="false" ht="15" hidden="false" customHeight="false" outlineLevel="0" collapsed="false">
      <c r="B160" s="16" t="s">
        <v>1756</v>
      </c>
      <c r="C160" s="49" t="s">
        <v>1759</v>
      </c>
      <c r="D160" s="45" t="n">
        <v>250</v>
      </c>
      <c r="E160" s="7"/>
      <c r="F160" s="9"/>
      <c r="G160" s="9"/>
      <c r="H160" s="6" t="n">
        <f aca="false">H159+D160-E160-G160-F160</f>
        <v>6330</v>
      </c>
      <c r="I160" s="45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6" t="n">
        <f aca="false">T159+(I160+L160+M160+P160+Q160+R160)-(J160+K160+N160+O160+S160)</f>
        <v>18931</v>
      </c>
      <c r="U160" s="18"/>
      <c r="V160" s="40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customFormat="false" ht="15" hidden="false" customHeight="false" outlineLevel="0" collapsed="false">
      <c r="B161" s="16" t="s">
        <v>1756</v>
      </c>
      <c r="C161" s="49" t="s">
        <v>1760</v>
      </c>
      <c r="D161" s="45" t="n">
        <v>500</v>
      </c>
      <c r="E161" s="7"/>
      <c r="F161" s="9"/>
      <c r="G161" s="9"/>
      <c r="H161" s="6" t="n">
        <f aca="false">H160+D161-E161-G161-F161</f>
        <v>6830</v>
      </c>
      <c r="I161" s="45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6" t="n">
        <f aca="false">T160+(I161+L161+M161+P161+Q161+R161)-(J161+K161+N161+O161+S161)</f>
        <v>18931</v>
      </c>
      <c r="U161" s="18"/>
      <c r="V161" s="40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customFormat="false" ht="15" hidden="false" customHeight="false" outlineLevel="0" collapsed="false">
      <c r="B162" s="16" t="s">
        <v>1756</v>
      </c>
      <c r="C162" s="49" t="s">
        <v>1653</v>
      </c>
      <c r="D162" s="45" t="n">
        <v>250</v>
      </c>
      <c r="E162" s="7"/>
      <c r="F162" s="9"/>
      <c r="G162" s="9"/>
      <c r="H162" s="6" t="n">
        <f aca="false">H161+D162-E162-G162-F162</f>
        <v>7080</v>
      </c>
      <c r="I162" s="45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 t="n">
        <f aca="false">T161+(I162+L162+M162+P162+Q162+R162)-(J162+K162+N162+O162+S162)</f>
        <v>18931</v>
      </c>
      <c r="U162" s="18"/>
      <c r="V162" s="40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customFormat="false" ht="15" hidden="false" customHeight="false" outlineLevel="0" collapsed="false">
      <c r="B163" s="16" t="s">
        <v>1761</v>
      </c>
      <c r="C163" s="49" t="s">
        <v>1762</v>
      </c>
      <c r="D163" s="45" t="n">
        <v>300</v>
      </c>
      <c r="E163" s="7"/>
      <c r="F163" s="9"/>
      <c r="G163" s="9"/>
      <c r="H163" s="6" t="n">
        <f aca="false">H162+D163-E163-G163-F163</f>
        <v>7380</v>
      </c>
      <c r="I163" s="45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6" t="n">
        <f aca="false">T162+(I163+L163+M163+P163+Q163+R163)-(J163+K163+N163+O163+S163)</f>
        <v>18931</v>
      </c>
      <c r="U163" s="18"/>
      <c r="V163" s="40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customFormat="false" ht="15" hidden="false" customHeight="false" outlineLevel="0" collapsed="false">
      <c r="B164" s="16" t="s">
        <v>1761</v>
      </c>
      <c r="C164" s="49" t="s">
        <v>1763</v>
      </c>
      <c r="D164" s="45" t="n">
        <v>250</v>
      </c>
      <c r="E164" s="7"/>
      <c r="F164" s="9"/>
      <c r="G164" s="9"/>
      <c r="H164" s="6" t="n">
        <f aca="false">H163+D164-E164-G164-F164</f>
        <v>7630</v>
      </c>
      <c r="I164" s="45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6" t="n">
        <f aca="false">T163+(I164+L164+M164+P164+Q164+R164)-(J164+K164+N164+O164+S164)</f>
        <v>18931</v>
      </c>
      <c r="U164" s="18"/>
      <c r="V164" s="40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customFormat="false" ht="15" hidden="false" customHeight="false" outlineLevel="0" collapsed="false">
      <c r="B165" s="16" t="s">
        <v>1764</v>
      </c>
      <c r="C165" s="49" t="s">
        <v>1443</v>
      </c>
      <c r="D165" s="45"/>
      <c r="E165" s="7"/>
      <c r="F165" s="9"/>
      <c r="G165" s="9"/>
      <c r="H165" s="6" t="n">
        <f aca="false">H164+D165-E165-G165-F165</f>
        <v>7630</v>
      </c>
      <c r="I165" s="45" t="n">
        <v>0</v>
      </c>
      <c r="J165" s="7"/>
      <c r="K165" s="6"/>
      <c r="L165" s="6"/>
      <c r="M165" s="45" t="n">
        <v>104</v>
      </c>
      <c r="N165" s="6"/>
      <c r="O165" s="6"/>
      <c r="P165" s="6"/>
      <c r="Q165" s="6"/>
      <c r="R165" s="6"/>
      <c r="S165" s="6"/>
      <c r="T165" s="6" t="n">
        <f aca="false">T164+(I165+L165+M165+P165+Q165+R165)-(J165+K165+N165+O165+S165)</f>
        <v>19035</v>
      </c>
      <c r="U165" s="18"/>
      <c r="V165" s="40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customFormat="false" ht="15" hidden="false" customHeight="false" outlineLevel="0" collapsed="false">
      <c r="B166" s="16" t="s">
        <v>1764</v>
      </c>
      <c r="C166" s="49" t="s">
        <v>1443</v>
      </c>
      <c r="D166" s="45"/>
      <c r="E166" s="7"/>
      <c r="F166" s="9"/>
      <c r="G166" s="9"/>
      <c r="H166" s="6" t="n">
        <f aca="false">H165+D166-E166-G166-F166</f>
        <v>7630</v>
      </c>
      <c r="I166" s="45" t="n">
        <v>0</v>
      </c>
      <c r="J166" s="7"/>
      <c r="K166" s="6"/>
      <c r="L166" s="6"/>
      <c r="M166" s="45" t="n">
        <v>27</v>
      </c>
      <c r="N166" s="6"/>
      <c r="O166" s="6"/>
      <c r="P166" s="6"/>
      <c r="Q166" s="6"/>
      <c r="R166" s="6"/>
      <c r="S166" s="6"/>
      <c r="T166" s="6" t="n">
        <f aca="false">T165+(I166+L166+M166+P166+Q166+R166)-(J166+K166+N166+O166+S166)</f>
        <v>19062</v>
      </c>
      <c r="U166" s="18"/>
      <c r="V166" s="40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customFormat="false" ht="15" hidden="false" customHeight="false" outlineLevel="0" collapsed="false">
      <c r="B167" s="16" t="s">
        <v>1764</v>
      </c>
      <c r="C167" s="49" t="s">
        <v>1443</v>
      </c>
      <c r="D167" s="45"/>
      <c r="E167" s="7"/>
      <c r="F167" s="9"/>
      <c r="G167" s="9"/>
      <c r="H167" s="6" t="n">
        <f aca="false">H166+D167-E167-G167-F167</f>
        <v>7630</v>
      </c>
      <c r="I167" s="45" t="n">
        <v>0</v>
      </c>
      <c r="J167" s="7"/>
      <c r="K167" s="6"/>
      <c r="L167" s="6"/>
      <c r="M167" s="45" t="n">
        <v>25</v>
      </c>
      <c r="N167" s="6"/>
      <c r="O167" s="6"/>
      <c r="P167" s="6"/>
      <c r="Q167" s="6"/>
      <c r="R167" s="6"/>
      <c r="S167" s="6"/>
      <c r="T167" s="6" t="n">
        <f aca="false">T166+(I167+L167+M167+P167+Q167+R167)-(J167+K167+N167+O167+S167)</f>
        <v>19087</v>
      </c>
      <c r="U167" s="18"/>
      <c r="V167" s="40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customFormat="false" ht="15" hidden="false" customHeight="false" outlineLevel="0" collapsed="false">
      <c r="B168" s="16" t="s">
        <v>1764</v>
      </c>
      <c r="C168" s="49" t="s">
        <v>1443</v>
      </c>
      <c r="D168" s="45"/>
      <c r="E168" s="7"/>
      <c r="F168" s="9"/>
      <c r="G168" s="9"/>
      <c r="H168" s="6" t="n">
        <f aca="false">H167+D168-E168-G168-F168</f>
        <v>7630</v>
      </c>
      <c r="I168" s="45" t="n">
        <v>0</v>
      </c>
      <c r="J168" s="7"/>
      <c r="K168" s="6"/>
      <c r="L168" s="6"/>
      <c r="M168" s="45" t="n">
        <v>7</v>
      </c>
      <c r="N168" s="6"/>
      <c r="O168" s="6"/>
      <c r="P168" s="6"/>
      <c r="Q168" s="6"/>
      <c r="R168" s="6"/>
      <c r="S168" s="6"/>
      <c r="T168" s="6" t="n">
        <f aca="false">T167+(I168+L168+M168+P168+Q168+R168)-(J168+K168+N168+O168+S168)</f>
        <v>19094</v>
      </c>
      <c r="U168" s="18"/>
      <c r="V168" s="40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customFormat="false" ht="15" hidden="false" customHeight="false" outlineLevel="0" collapsed="false">
      <c r="B169" s="16" t="s">
        <v>1764</v>
      </c>
      <c r="C169" s="49" t="s">
        <v>1443</v>
      </c>
      <c r="D169" s="45"/>
      <c r="E169" s="7"/>
      <c r="F169" s="9"/>
      <c r="G169" s="9"/>
      <c r="H169" s="6" t="n">
        <f aca="false">H168+D169-E169-G169-F169</f>
        <v>7630</v>
      </c>
      <c r="I169" s="45" t="n">
        <v>0</v>
      </c>
      <c r="J169" s="7"/>
      <c r="K169" s="6"/>
      <c r="L169" s="6"/>
      <c r="M169" s="45" t="n">
        <v>14</v>
      </c>
      <c r="N169" s="6"/>
      <c r="O169" s="6"/>
      <c r="P169" s="6"/>
      <c r="Q169" s="6"/>
      <c r="R169" s="6"/>
      <c r="S169" s="6"/>
      <c r="T169" s="6" t="n">
        <f aca="false">T168+(I169+L169+M169+P169+Q169+R169)-(J169+K169+N169+O169+S169)</f>
        <v>19108</v>
      </c>
      <c r="U169" s="18"/>
      <c r="V169" s="40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customFormat="false" ht="15" hidden="false" customHeight="false" outlineLevel="0" collapsed="false">
      <c r="B170" s="16" t="s">
        <v>1764</v>
      </c>
      <c r="C170" s="49" t="s">
        <v>1443</v>
      </c>
      <c r="D170" s="45"/>
      <c r="E170" s="7"/>
      <c r="F170" s="9"/>
      <c r="G170" s="9"/>
      <c r="H170" s="6" t="n">
        <f aca="false">H169+D170-E170-G170-F170</f>
        <v>7630</v>
      </c>
      <c r="I170" s="45" t="n">
        <v>0</v>
      </c>
      <c r="J170" s="7"/>
      <c r="K170" s="6"/>
      <c r="L170" s="6"/>
      <c r="M170" s="45" t="n">
        <v>48</v>
      </c>
      <c r="N170" s="6"/>
      <c r="O170" s="6"/>
      <c r="P170" s="6"/>
      <c r="Q170" s="6"/>
      <c r="R170" s="6"/>
      <c r="S170" s="6"/>
      <c r="T170" s="6" t="n">
        <f aca="false">T169+(I170+L170+M170+P170+Q170+R170)-(J170+K170+N170+O170+S170)</f>
        <v>19156</v>
      </c>
      <c r="U170" s="18"/>
      <c r="V170" s="40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customFormat="false" ht="15" hidden="false" customHeight="false" outlineLevel="0" collapsed="false">
      <c r="B171" s="16" t="s">
        <v>1764</v>
      </c>
      <c r="C171" s="49" t="s">
        <v>1443</v>
      </c>
      <c r="D171" s="45"/>
      <c r="E171" s="7"/>
      <c r="F171" s="9"/>
      <c r="G171" s="9"/>
      <c r="H171" s="6" t="n">
        <f aca="false">H170+D171-E171-G171-F171</f>
        <v>7630</v>
      </c>
      <c r="I171" s="45" t="n">
        <v>0</v>
      </c>
      <c r="J171" s="7"/>
      <c r="K171" s="6"/>
      <c r="L171" s="6"/>
      <c r="M171" s="45" t="n">
        <v>114</v>
      </c>
      <c r="N171" s="6"/>
      <c r="O171" s="6"/>
      <c r="P171" s="6"/>
      <c r="Q171" s="6"/>
      <c r="R171" s="6"/>
      <c r="S171" s="6"/>
      <c r="T171" s="6" t="n">
        <f aca="false">T170+(I171+L171+M171+P171+Q171+R171)-(J171+K171+N171+O171+S171)</f>
        <v>19270</v>
      </c>
      <c r="U171" s="18"/>
      <c r="V171" s="40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customFormat="false" ht="15" hidden="false" customHeight="false" outlineLevel="0" collapsed="false">
      <c r="B172" s="16" t="s">
        <v>1764</v>
      </c>
      <c r="C172" s="49" t="s">
        <v>1478</v>
      </c>
      <c r="D172" s="45"/>
      <c r="E172" s="7"/>
      <c r="F172" s="9"/>
      <c r="G172" s="9"/>
      <c r="H172" s="6" t="n">
        <f aca="false">H171+D172-E172-G172-F172</f>
        <v>7630</v>
      </c>
      <c r="I172" s="45" t="n">
        <v>0</v>
      </c>
      <c r="J172" s="7"/>
      <c r="K172" s="6"/>
      <c r="L172" s="6" t="n">
        <v>228</v>
      </c>
      <c r="M172" s="6"/>
      <c r="N172" s="6"/>
      <c r="O172" s="6"/>
      <c r="P172" s="6"/>
      <c r="Q172" s="6"/>
      <c r="R172" s="6"/>
      <c r="S172" s="6"/>
      <c r="T172" s="6" t="n">
        <f aca="false">T171+(I172+L172+M172+P172+Q172+R172)-(J172+K172+N172+O172+S172)</f>
        <v>19498</v>
      </c>
      <c r="U172" s="18"/>
      <c r="V172" s="40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customFormat="false" ht="15" hidden="false" customHeight="false" outlineLevel="0" collapsed="false">
      <c r="B173" s="16" t="s">
        <v>1765</v>
      </c>
      <c r="C173" s="49" t="s">
        <v>1739</v>
      </c>
      <c r="D173" s="45" t="n">
        <v>1000</v>
      </c>
      <c r="E173" s="7"/>
      <c r="F173" s="9"/>
      <c r="G173" s="9"/>
      <c r="H173" s="6" t="n">
        <f aca="false">H172+D173-E173-G173-F173</f>
        <v>8630</v>
      </c>
      <c r="I173" s="45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6" t="n">
        <f aca="false">T172+(I173+L173+M173+P173+Q173+R173)-(J173+K173+N173+O173+S173)</f>
        <v>19498</v>
      </c>
      <c r="U173" s="18"/>
      <c r="V173" s="40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customFormat="false" ht="15" hidden="false" customHeight="false" outlineLevel="0" collapsed="false">
      <c r="B174" s="16" t="s">
        <v>1765</v>
      </c>
      <c r="C174" s="49" t="s">
        <v>1411</v>
      </c>
      <c r="D174" s="45" t="n">
        <v>1000</v>
      </c>
      <c r="E174" s="7"/>
      <c r="F174" s="9"/>
      <c r="G174" s="9"/>
      <c r="H174" s="6" t="n">
        <f aca="false">H173+D174-E174-G174-F174</f>
        <v>9630</v>
      </c>
      <c r="I174" s="45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 t="n">
        <f aca="false">T173+(I174+L174+M174+P174+Q174+R174)-(J174+K174+N174+O174+S174)</f>
        <v>19498</v>
      </c>
      <c r="U174" s="18"/>
      <c r="V174" s="40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customFormat="false" ht="15" hidden="false" customHeight="false" outlineLevel="0" collapsed="false">
      <c r="B175" s="16" t="s">
        <v>1765</v>
      </c>
      <c r="C175" s="49" t="s">
        <v>100</v>
      </c>
      <c r="D175" s="45" t="n">
        <v>1000</v>
      </c>
      <c r="E175" s="7"/>
      <c r="F175" s="9"/>
      <c r="G175" s="9"/>
      <c r="H175" s="6" t="n">
        <f aca="false">H174+D175-E175-G175-F175</f>
        <v>10630</v>
      </c>
      <c r="I175" s="45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6" t="n">
        <f aca="false">T174+(I175+L175+M175+P175+Q175+R175)-(J175+K175+N175+O175+S175)</f>
        <v>19498</v>
      </c>
      <c r="U175" s="18"/>
      <c r="V175" s="40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customFormat="false" ht="15" hidden="false" customHeight="false" outlineLevel="0" collapsed="false">
      <c r="B176" s="16" t="s">
        <v>1765</v>
      </c>
      <c r="C176" s="49" t="s">
        <v>1670</v>
      </c>
      <c r="D176" s="45" t="n">
        <v>1000</v>
      </c>
      <c r="E176" s="7"/>
      <c r="F176" s="9"/>
      <c r="G176" s="9"/>
      <c r="H176" s="6" t="n">
        <f aca="false">H175+D176-E176-G176-F176</f>
        <v>11630</v>
      </c>
      <c r="I176" s="45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 t="n">
        <f aca="false">T175+(I176+L176+M176+P176+Q176+R176)-(J176+K176+N176+O176+S176)</f>
        <v>19498</v>
      </c>
      <c r="U176" s="18"/>
      <c r="V176" s="40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customFormat="false" ht="15" hidden="false" customHeight="false" outlineLevel="0" collapsed="false">
      <c r="B177" s="16" t="s">
        <v>1765</v>
      </c>
      <c r="C177" s="49" t="s">
        <v>571</v>
      </c>
      <c r="D177" s="45" t="n">
        <v>1000</v>
      </c>
      <c r="E177" s="7"/>
      <c r="F177" s="9"/>
      <c r="G177" s="9"/>
      <c r="H177" s="6" t="n">
        <f aca="false">H176+D177-E177-G177-F177</f>
        <v>12630</v>
      </c>
      <c r="I177" s="45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 t="n">
        <f aca="false">T176+(I177+L177+M177+P177+Q177+R177)-(J177+K177+N177+O177+S177)</f>
        <v>19498</v>
      </c>
      <c r="U177" s="18"/>
      <c r="V177" s="40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customFormat="false" ht="15" hidden="false" customHeight="false" outlineLevel="0" collapsed="false">
      <c r="B178" s="16" t="s">
        <v>1765</v>
      </c>
      <c r="C178" s="49" t="s">
        <v>1656</v>
      </c>
      <c r="D178" s="45" t="n">
        <v>100</v>
      </c>
      <c r="E178" s="7"/>
      <c r="F178" s="9"/>
      <c r="G178" s="9"/>
      <c r="H178" s="6" t="n">
        <f aca="false">H177+D178-E178-G178-F178</f>
        <v>12730</v>
      </c>
      <c r="I178" s="45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 t="n">
        <f aca="false">T177+(I178+L178+M178+P178+Q178+R178)-(J178+K178+N178+O178+S178)</f>
        <v>19498</v>
      </c>
      <c r="U178" s="18"/>
      <c r="V178" s="40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customFormat="false" ht="15" hidden="false" customHeight="false" outlineLevel="0" collapsed="false">
      <c r="B179" s="16" t="s">
        <v>1765</v>
      </c>
      <c r="C179" s="49" t="s">
        <v>1766</v>
      </c>
      <c r="D179" s="45" t="n">
        <v>200</v>
      </c>
      <c r="E179" s="7"/>
      <c r="F179" s="9"/>
      <c r="G179" s="9"/>
      <c r="H179" s="6" t="n">
        <f aca="false">H178+D179-E179-G179-F179</f>
        <v>12930</v>
      </c>
      <c r="I179" s="45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 t="n">
        <f aca="false">T178+(I179+L179+M179+P179+Q179+R179)-(J179+K179+N179+O179+S179)</f>
        <v>19498</v>
      </c>
      <c r="U179" s="18"/>
      <c r="V179" s="40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customFormat="false" ht="15" hidden="false" customHeight="false" outlineLevel="0" collapsed="false">
      <c r="B180" s="16" t="s">
        <v>1765</v>
      </c>
      <c r="C180" s="49" t="s">
        <v>1683</v>
      </c>
      <c r="D180" s="45" t="n">
        <v>100</v>
      </c>
      <c r="E180" s="7"/>
      <c r="F180" s="9"/>
      <c r="G180" s="9"/>
      <c r="H180" s="6" t="n">
        <f aca="false">H179+D180-E180-G180-F180</f>
        <v>13030</v>
      </c>
      <c r="I180" s="45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 t="n">
        <f aca="false">T179+(I180+L180+M180+P180+Q180+R180)-(J180+K180+N180+O180+S180)</f>
        <v>19498</v>
      </c>
      <c r="U180" s="18"/>
      <c r="V180" s="40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customFormat="false" ht="15" hidden="false" customHeight="false" outlineLevel="0" collapsed="false">
      <c r="B181" s="16" t="s">
        <v>1765</v>
      </c>
      <c r="C181" s="49" t="s">
        <v>1767</v>
      </c>
      <c r="D181" s="45" t="n">
        <v>150</v>
      </c>
      <c r="E181" s="7"/>
      <c r="F181" s="9"/>
      <c r="G181" s="9"/>
      <c r="H181" s="6" t="n">
        <f aca="false">H180+D181-E181-G181-F181</f>
        <v>13180</v>
      </c>
      <c r="I181" s="45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 t="n">
        <f aca="false">T180+(I181+L181+M181+P181+Q181+R181)-(J181+K181+N181+O181+S181)</f>
        <v>19498</v>
      </c>
      <c r="U181" s="18"/>
      <c r="V181" s="40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customFormat="false" ht="15" hidden="false" customHeight="false" outlineLevel="0" collapsed="false">
      <c r="B182" s="16" t="s">
        <v>1765</v>
      </c>
      <c r="C182" s="49" t="s">
        <v>1762</v>
      </c>
      <c r="D182" s="45" t="n">
        <v>250</v>
      </c>
      <c r="E182" s="7"/>
      <c r="F182" s="9"/>
      <c r="G182" s="9"/>
      <c r="H182" s="6" t="n">
        <f aca="false">H181+D182-E182-G182-F182</f>
        <v>13430</v>
      </c>
      <c r="I182" s="45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 t="n">
        <f aca="false">T181+(I182+L182+M182+P182+Q182+R182)-(J182+K182+N182+O182+S182)</f>
        <v>19498</v>
      </c>
      <c r="U182" s="18"/>
      <c r="V182" s="40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customFormat="false" ht="15" hidden="false" customHeight="false" outlineLevel="0" collapsed="false">
      <c r="B183" s="16" t="s">
        <v>1765</v>
      </c>
      <c r="C183" s="49" t="s">
        <v>1663</v>
      </c>
      <c r="D183" s="45" t="n">
        <v>200</v>
      </c>
      <c r="E183" s="7"/>
      <c r="F183" s="9"/>
      <c r="G183" s="9"/>
      <c r="H183" s="6" t="n">
        <f aca="false">H182+D183-E183-G183-F183</f>
        <v>13630</v>
      </c>
      <c r="I183" s="45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 t="n">
        <f aca="false">T182+(I183+L183+M183+P183+Q183+R183)-(J183+K183+N183+O183+S183)</f>
        <v>19498</v>
      </c>
      <c r="U183" s="18"/>
      <c r="V183" s="40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customFormat="false" ht="15" hidden="false" customHeight="false" outlineLevel="0" collapsed="false">
      <c r="B184" s="16" t="s">
        <v>1765</v>
      </c>
      <c r="C184" s="49" t="s">
        <v>1768</v>
      </c>
      <c r="D184" s="45" t="n">
        <v>250</v>
      </c>
      <c r="E184" s="7"/>
      <c r="F184" s="9"/>
      <c r="G184" s="9"/>
      <c r="H184" s="6" t="n">
        <f aca="false">H183+D184-E184-G184-F184</f>
        <v>13880</v>
      </c>
      <c r="I184" s="45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 t="n">
        <f aca="false">T183+(I184+L184+M184+P184+Q184+R184)-(J184+K184+N184+O184+S184)</f>
        <v>19498</v>
      </c>
      <c r="U184" s="18"/>
      <c r="V184" s="40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customFormat="false" ht="15" hidden="false" customHeight="false" outlineLevel="0" collapsed="false">
      <c r="B185" s="16" t="s">
        <v>1769</v>
      </c>
      <c r="C185" s="49" t="s">
        <v>1770</v>
      </c>
      <c r="D185" s="45" t="n">
        <v>500</v>
      </c>
      <c r="E185" s="7"/>
      <c r="F185" s="9"/>
      <c r="G185" s="9"/>
      <c r="H185" s="6" t="n">
        <f aca="false">H184+D185-E185-G185-F185</f>
        <v>14380</v>
      </c>
      <c r="I185" s="45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6" t="n">
        <f aca="false">T184+(I185+L185+M185+P185+Q185+R185)-(J185+K185+N185+O185+S185)</f>
        <v>19498</v>
      </c>
      <c r="U185" s="18"/>
      <c r="V185" s="40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customFormat="false" ht="15" hidden="false" customHeight="false" outlineLevel="0" collapsed="false">
      <c r="B186" s="16" t="s">
        <v>1769</v>
      </c>
      <c r="C186" s="49" t="s">
        <v>1771</v>
      </c>
      <c r="D186" s="45" t="n">
        <v>200</v>
      </c>
      <c r="E186" s="7"/>
      <c r="F186" s="9"/>
      <c r="G186" s="9"/>
      <c r="H186" s="6" t="n">
        <f aca="false">H185+D186-E186-G186-F186</f>
        <v>14580</v>
      </c>
      <c r="I186" s="45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6" t="n">
        <f aca="false">T185+(I186+L186+M186+P186+Q186+R186)-(J186+K186+N186+O186+S186)</f>
        <v>19498</v>
      </c>
      <c r="U186" s="18"/>
      <c r="V186" s="40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customFormat="false" ht="15" hidden="false" customHeight="false" outlineLevel="0" collapsed="false">
      <c r="B187" s="16" t="s">
        <v>1769</v>
      </c>
      <c r="C187" s="49" t="s">
        <v>1676</v>
      </c>
      <c r="D187" s="45" t="n">
        <v>250</v>
      </c>
      <c r="E187" s="7"/>
      <c r="F187" s="9"/>
      <c r="G187" s="9"/>
      <c r="H187" s="6" t="n">
        <f aca="false">H186+D187-E187-G187-F187</f>
        <v>14830</v>
      </c>
      <c r="I187" s="45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 t="n">
        <f aca="false">T186+(I187+L187+M187+P187+Q187+R187)-(J187+K187+N187+O187+S187)</f>
        <v>19498</v>
      </c>
      <c r="U187" s="18"/>
      <c r="V187" s="40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customFormat="false" ht="15" hidden="false" customHeight="false" outlineLevel="0" collapsed="false">
      <c r="B188" s="16" t="s">
        <v>1772</v>
      </c>
      <c r="C188" s="49" t="s">
        <v>1730</v>
      </c>
      <c r="D188" s="45" t="n">
        <v>100</v>
      </c>
      <c r="E188" s="7"/>
      <c r="F188" s="9"/>
      <c r="G188" s="9"/>
      <c r="H188" s="6" t="n">
        <f aca="false">H187+D188-E188-G188-F188</f>
        <v>14930</v>
      </c>
      <c r="I188" s="45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 t="n">
        <f aca="false">T187+(I188+L188+M188+P188+Q188+R188)-(J188+K188+N188+O188+S188)</f>
        <v>19498</v>
      </c>
      <c r="U188" s="18"/>
      <c r="V188" s="40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customFormat="false" ht="15" hidden="false" customHeight="false" outlineLevel="0" collapsed="false">
      <c r="B189" s="16" t="s">
        <v>1772</v>
      </c>
      <c r="C189" s="49" t="s">
        <v>1773</v>
      </c>
      <c r="D189" s="45" t="n">
        <v>250</v>
      </c>
      <c r="E189" s="7"/>
      <c r="F189" s="9"/>
      <c r="G189" s="9"/>
      <c r="H189" s="6" t="n">
        <f aca="false">H188+D189-E189-G189-F189</f>
        <v>15180</v>
      </c>
      <c r="I189" s="45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 t="n">
        <f aca="false">T188+(I189+L189+M189+P189+Q189+R189)-(J189+K189+N189+O189+S189)</f>
        <v>19498</v>
      </c>
      <c r="U189" s="18"/>
      <c r="V189" s="40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customFormat="false" ht="15" hidden="false" customHeight="false" outlineLevel="0" collapsed="false">
      <c r="B190" s="16" t="s">
        <v>1772</v>
      </c>
      <c r="C190" s="49" t="s">
        <v>1774</v>
      </c>
      <c r="D190" s="45" t="n">
        <v>200</v>
      </c>
      <c r="E190" s="7"/>
      <c r="F190" s="9"/>
      <c r="G190" s="9"/>
      <c r="H190" s="6" t="n">
        <f aca="false">H189+D190-E190-G190-F190</f>
        <v>15380</v>
      </c>
      <c r="I190" s="45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 t="n">
        <f aca="false">T189+(I190+L190+M190+P190+Q190+R190)-(J190+K190+N190+O190+S190)</f>
        <v>19498</v>
      </c>
      <c r="U190" s="18"/>
      <c r="V190" s="40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customFormat="false" ht="15" hidden="false" customHeight="false" outlineLevel="0" collapsed="false">
      <c r="B191" s="16" t="s">
        <v>1775</v>
      </c>
      <c r="C191" s="49" t="s">
        <v>1637</v>
      </c>
      <c r="D191" s="45"/>
      <c r="E191" s="7" t="n">
        <v>14000</v>
      </c>
      <c r="F191" s="9"/>
      <c r="G191" s="9"/>
      <c r="H191" s="6" t="n">
        <f aca="false">H190+D191-E191-G191-F191</f>
        <v>1380</v>
      </c>
      <c r="I191" s="45" t="n">
        <v>0</v>
      </c>
      <c r="J191" s="7"/>
      <c r="K191" s="6"/>
      <c r="L191" s="6"/>
      <c r="M191" s="6"/>
      <c r="N191" s="6"/>
      <c r="O191" s="6"/>
      <c r="P191" s="6" t="n">
        <v>14000</v>
      </c>
      <c r="Q191" s="6"/>
      <c r="R191" s="6"/>
      <c r="S191" s="6"/>
      <c r="T191" s="6" t="n">
        <f aca="false">T190+(I191+L191+M191+P191+Q191+R191)-(J191+K191+N191+O191+S191)</f>
        <v>33498</v>
      </c>
      <c r="U191" s="18"/>
      <c r="V191" s="40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customFormat="false" ht="15" hidden="false" customHeight="false" outlineLevel="0" collapsed="false">
      <c r="B192" s="16" t="s">
        <v>1776</v>
      </c>
      <c r="C192" s="49" t="s">
        <v>1478</v>
      </c>
      <c r="D192" s="45"/>
      <c r="E192" s="7"/>
      <c r="F192" s="9"/>
      <c r="G192" s="9"/>
      <c r="H192" s="6" t="n">
        <f aca="false">H191+D192-E192-G192-F192</f>
        <v>1380</v>
      </c>
      <c r="I192" s="45" t="n">
        <v>0</v>
      </c>
      <c r="J192" s="7"/>
      <c r="K192" s="6"/>
      <c r="L192" s="6"/>
      <c r="M192" s="45" t="n">
        <v>104</v>
      </c>
      <c r="N192" s="6"/>
      <c r="O192" s="6"/>
      <c r="P192" s="6"/>
      <c r="Q192" s="6"/>
      <c r="R192" s="6"/>
      <c r="S192" s="6"/>
      <c r="T192" s="6" t="n">
        <f aca="false">T191+(I192+L192+M192+P192+Q192+R192)-(J192+K192+N192+O192+S192)</f>
        <v>33602</v>
      </c>
      <c r="U192" s="18"/>
      <c r="V192" s="40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customFormat="false" ht="15" hidden="false" customHeight="false" outlineLevel="0" collapsed="false">
      <c r="B193" s="16" t="s">
        <v>1776</v>
      </c>
      <c r="C193" s="49" t="s">
        <v>1478</v>
      </c>
      <c r="D193" s="45"/>
      <c r="E193" s="7"/>
      <c r="F193" s="9"/>
      <c r="G193" s="9"/>
      <c r="H193" s="6" t="n">
        <f aca="false">H192+D193-E193-G193-F193</f>
        <v>1380</v>
      </c>
      <c r="I193" s="45" t="n">
        <v>0</v>
      </c>
      <c r="J193" s="7"/>
      <c r="K193" s="6"/>
      <c r="L193" s="6"/>
      <c r="M193" s="45" t="n">
        <v>27</v>
      </c>
      <c r="N193" s="6"/>
      <c r="O193" s="6"/>
      <c r="P193" s="6"/>
      <c r="Q193" s="6"/>
      <c r="R193" s="6"/>
      <c r="S193" s="6"/>
      <c r="T193" s="6" t="n">
        <f aca="false">T192+(I193+L193+M193+P193+Q193+R193)-(J193+K193+N193+O193+S193)</f>
        <v>33629</v>
      </c>
      <c r="U193" s="18"/>
      <c r="V193" s="40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customFormat="false" ht="15" hidden="false" customHeight="false" outlineLevel="0" collapsed="false">
      <c r="B194" s="16" t="s">
        <v>1776</v>
      </c>
      <c r="C194" s="49" t="s">
        <v>1478</v>
      </c>
      <c r="D194" s="45"/>
      <c r="E194" s="7"/>
      <c r="F194" s="9"/>
      <c r="G194" s="9"/>
      <c r="H194" s="6" t="n">
        <f aca="false">H193+D194-E194-G194-F194</f>
        <v>1380</v>
      </c>
      <c r="I194" s="45" t="n">
        <v>0</v>
      </c>
      <c r="J194" s="7"/>
      <c r="K194" s="6"/>
      <c r="L194" s="6"/>
      <c r="M194" s="45" t="n">
        <v>25</v>
      </c>
      <c r="N194" s="6"/>
      <c r="O194" s="6"/>
      <c r="P194" s="6"/>
      <c r="Q194" s="6"/>
      <c r="R194" s="6"/>
      <c r="S194" s="6"/>
      <c r="T194" s="6" t="n">
        <f aca="false">T193+(I194+L194+M194+P194+Q194+R194)-(J194+K194+N194+O194+S194)</f>
        <v>33654</v>
      </c>
      <c r="U194" s="18"/>
      <c r="V194" s="40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customFormat="false" ht="15" hidden="false" customHeight="false" outlineLevel="0" collapsed="false">
      <c r="B195" s="16" t="s">
        <v>1776</v>
      </c>
      <c r="C195" s="49" t="s">
        <v>1478</v>
      </c>
      <c r="D195" s="45"/>
      <c r="E195" s="7"/>
      <c r="F195" s="9"/>
      <c r="G195" s="9"/>
      <c r="H195" s="6" t="n">
        <f aca="false">H194+D195-E195-G195-F195</f>
        <v>1380</v>
      </c>
      <c r="I195" s="45" t="n">
        <v>0</v>
      </c>
      <c r="J195" s="7"/>
      <c r="K195" s="6"/>
      <c r="L195" s="6"/>
      <c r="M195" s="45" t="n">
        <v>7</v>
      </c>
      <c r="N195" s="6"/>
      <c r="O195" s="6"/>
      <c r="P195" s="6"/>
      <c r="Q195" s="6"/>
      <c r="R195" s="6"/>
      <c r="S195" s="6"/>
      <c r="T195" s="6" t="n">
        <f aca="false">T194+(I195+L195+M195+P195+Q195+R195)-(J195+K195+N195+O195+S195)</f>
        <v>33661</v>
      </c>
      <c r="U195" s="18"/>
      <c r="V195" s="40"/>
      <c r="W195" s="6"/>
      <c r="X195" s="6"/>
      <c r="Y195" s="6"/>
      <c r="Z195" s="6"/>
      <c r="AA195" s="6"/>
      <c r="AB195" s="6"/>
      <c r="AC195" s="6"/>
      <c r="AD195" s="6"/>
      <c r="AE195" s="6"/>
      <c r="AF195" s="6" t="n">
        <f aca="false">AF54+(U195+X195+Y195+AB195+AC195+AD195)-(V195+W195+Z195+AA195+AE195)</f>
        <v>43800</v>
      </c>
    </row>
    <row r="196" customFormat="false" ht="15" hidden="false" customHeight="false" outlineLevel="0" collapsed="false">
      <c r="B196" s="16" t="s">
        <v>1776</v>
      </c>
      <c r="C196" s="49" t="s">
        <v>1478</v>
      </c>
      <c r="D196" s="45"/>
      <c r="E196" s="7"/>
      <c r="F196" s="9"/>
      <c r="G196" s="9"/>
      <c r="H196" s="6" t="n">
        <f aca="false">H195+D196-E196-G196-F196</f>
        <v>1380</v>
      </c>
      <c r="I196" s="45" t="n">
        <v>0</v>
      </c>
      <c r="J196" s="7"/>
      <c r="K196" s="6"/>
      <c r="L196" s="6"/>
      <c r="M196" s="45" t="n">
        <v>14</v>
      </c>
      <c r="N196" s="6"/>
      <c r="O196" s="6"/>
      <c r="P196" s="6"/>
      <c r="Q196" s="6"/>
      <c r="R196" s="6"/>
      <c r="S196" s="6"/>
      <c r="T196" s="6" t="n">
        <f aca="false">T195+(I196+L196+M196+P196+Q196+R196)-(J196+K196+N196+O196+S196)</f>
        <v>33675</v>
      </c>
      <c r="U196" s="18"/>
      <c r="V196" s="40"/>
      <c r="W196" s="6"/>
      <c r="X196" s="6"/>
      <c r="Y196" s="6"/>
      <c r="Z196" s="6"/>
      <c r="AA196" s="6"/>
      <c r="AB196" s="6"/>
      <c r="AC196" s="6"/>
      <c r="AD196" s="6"/>
      <c r="AE196" s="6"/>
      <c r="AF196" s="6" t="n">
        <f aca="false">AF195+(U196+X196+Y196+AB196+AC196+AD196)-(V196+W196+Z196+AA196+AE196)</f>
        <v>43800</v>
      </c>
    </row>
    <row r="197" customFormat="false" ht="15" hidden="false" customHeight="false" outlineLevel="0" collapsed="false">
      <c r="B197" s="16" t="s">
        <v>1776</v>
      </c>
      <c r="C197" s="49" t="s">
        <v>1478</v>
      </c>
      <c r="D197" s="45"/>
      <c r="E197" s="7"/>
      <c r="F197" s="9"/>
      <c r="G197" s="9"/>
      <c r="H197" s="6" t="n">
        <f aca="false">H196+D197-E197-G197-F197</f>
        <v>1380</v>
      </c>
      <c r="I197" s="45" t="n">
        <v>0</v>
      </c>
      <c r="J197" s="7"/>
      <c r="K197" s="6"/>
      <c r="L197" s="6"/>
      <c r="M197" s="45" t="n">
        <v>48</v>
      </c>
      <c r="N197" s="6"/>
      <c r="O197" s="6"/>
      <c r="P197" s="6"/>
      <c r="Q197" s="6"/>
      <c r="R197" s="6"/>
      <c r="S197" s="6"/>
      <c r="T197" s="6" t="n">
        <f aca="false">T196+(I197+L197+M197+P197+Q197+R197)-(J197+K197+N197+O197+S197)</f>
        <v>33723</v>
      </c>
      <c r="U197" s="18"/>
      <c r="V197" s="40"/>
      <c r="W197" s="6"/>
      <c r="X197" s="6"/>
      <c r="Y197" s="6"/>
      <c r="Z197" s="6"/>
      <c r="AA197" s="6"/>
      <c r="AB197" s="6"/>
      <c r="AC197" s="6"/>
      <c r="AD197" s="6"/>
      <c r="AE197" s="6"/>
      <c r="AF197" s="6" t="n">
        <f aca="false">AF196+(U197+X197+Y197+AB197+AC197+AD197)-(V197+W197+Z197+AA197+AE197)</f>
        <v>43800</v>
      </c>
    </row>
    <row r="198" customFormat="false" ht="15" hidden="false" customHeight="false" outlineLevel="0" collapsed="false">
      <c r="B198" s="16" t="s">
        <v>1776</v>
      </c>
      <c r="C198" s="49" t="s">
        <v>1478</v>
      </c>
      <c r="D198" s="45"/>
      <c r="E198" s="7"/>
      <c r="F198" s="9"/>
      <c r="G198" s="9"/>
      <c r="H198" s="6" t="n">
        <f aca="false">H197+D198-E198-G198-F198</f>
        <v>1380</v>
      </c>
      <c r="I198" s="45" t="n">
        <v>0</v>
      </c>
      <c r="J198" s="7"/>
      <c r="K198" s="6"/>
      <c r="L198" s="6"/>
      <c r="M198" s="45" t="n">
        <v>114</v>
      </c>
      <c r="N198" s="6"/>
      <c r="O198" s="6"/>
      <c r="P198" s="6"/>
      <c r="Q198" s="6"/>
      <c r="R198" s="6"/>
      <c r="S198" s="6"/>
      <c r="T198" s="6" t="n">
        <f aca="false">T197+(I198+L198+M198+P198+Q198+R198)-(J198+K198+N198+O198+S198)</f>
        <v>33837</v>
      </c>
      <c r="U198" s="18"/>
      <c r="V198" s="40"/>
      <c r="W198" s="6"/>
      <c r="X198" s="6"/>
      <c r="Y198" s="6"/>
      <c r="Z198" s="6"/>
      <c r="AA198" s="6"/>
      <c r="AB198" s="6"/>
      <c r="AC198" s="6"/>
      <c r="AD198" s="6"/>
      <c r="AE198" s="6"/>
      <c r="AF198" s="6" t="n">
        <f aca="false">AF197+(U198+X198+Y198+AB198+AC198+AD198)-(V198+W198+Z198+AA198+AE198)</f>
        <v>43800</v>
      </c>
    </row>
    <row r="199" customFormat="false" ht="15" hidden="false" customHeight="false" outlineLevel="0" collapsed="false">
      <c r="B199" s="16" t="s">
        <v>1776</v>
      </c>
      <c r="C199" s="49" t="s">
        <v>1478</v>
      </c>
      <c r="D199" s="45"/>
      <c r="E199" s="7"/>
      <c r="F199" s="9"/>
      <c r="G199" s="9"/>
      <c r="H199" s="6" t="n">
        <f aca="false">H198+D199-E199-G199-F199</f>
        <v>1380</v>
      </c>
      <c r="I199" s="45" t="n">
        <v>0</v>
      </c>
      <c r="J199" s="7"/>
      <c r="K199" s="6"/>
      <c r="L199" s="6"/>
      <c r="M199" s="45" t="n">
        <v>287</v>
      </c>
      <c r="N199" s="6"/>
      <c r="O199" s="6"/>
      <c r="P199" s="6"/>
      <c r="Q199" s="6"/>
      <c r="R199" s="6"/>
      <c r="S199" s="6"/>
      <c r="T199" s="6" t="n">
        <f aca="false">T198+(I199+L199+M199+P199+Q199+R199)-(J199+K199+N199+O199+S199)</f>
        <v>34124</v>
      </c>
      <c r="U199" s="18"/>
      <c r="V199" s="40"/>
      <c r="W199" s="6"/>
      <c r="X199" s="6"/>
      <c r="Y199" s="6"/>
      <c r="Z199" s="6"/>
      <c r="AA199" s="6"/>
      <c r="AB199" s="6"/>
      <c r="AC199" s="6"/>
      <c r="AD199" s="6"/>
      <c r="AE199" s="6"/>
      <c r="AF199" s="6" t="n">
        <f aca="false">AF198+(U199+X199+Y199+AB199+AC199+AD199)-(V199+W199+Z199+AA199+AE199)</f>
        <v>43800</v>
      </c>
    </row>
    <row r="200" customFormat="false" ht="15" hidden="false" customHeight="false" outlineLevel="0" collapsed="false">
      <c r="B200" s="16" t="s">
        <v>1777</v>
      </c>
      <c r="C200" s="49" t="s">
        <v>1377</v>
      </c>
      <c r="D200" s="45" t="n">
        <v>0</v>
      </c>
      <c r="E200" s="7" t="n">
        <v>0</v>
      </c>
      <c r="F200" s="9"/>
      <c r="G200" s="9" t="n">
        <v>1000</v>
      </c>
      <c r="H200" s="6" t="n">
        <f aca="false">H199+D200-E200-G200-F200</f>
        <v>380</v>
      </c>
      <c r="I200" s="45" t="n">
        <v>0</v>
      </c>
      <c r="J200" s="7" t="n">
        <v>0</v>
      </c>
      <c r="K200" s="6"/>
      <c r="L200" s="6"/>
      <c r="M200" s="6"/>
      <c r="N200" s="6"/>
      <c r="O200" s="6"/>
      <c r="P200" s="6"/>
      <c r="Q200" s="6"/>
      <c r="R200" s="6"/>
      <c r="S200" s="6"/>
      <c r="T200" s="6" t="n">
        <f aca="false">T199+(I200+L200+M200+P200+Q200+R200)-(J200+K200+N200+O200+S200)</f>
        <v>34124</v>
      </c>
      <c r="U200" s="18"/>
      <c r="V200" s="40"/>
      <c r="W200" s="6"/>
      <c r="X200" s="6"/>
      <c r="Y200" s="6"/>
      <c r="Z200" s="6"/>
      <c r="AA200" s="6"/>
      <c r="AB200" s="6"/>
      <c r="AC200" s="6"/>
      <c r="AD200" s="6"/>
      <c r="AE200" s="6"/>
      <c r="AF200" s="6" t="n">
        <f aca="false">AF199+(U200+X200+Y200+AB200+AC200+AD200)-(V200+W200+Z200+AA200+AE200)</f>
        <v>43800</v>
      </c>
    </row>
    <row r="201" customFormat="false" ht="15" hidden="false" customHeight="false" outlineLevel="0" collapsed="false">
      <c r="B201" s="16" t="s">
        <v>1778</v>
      </c>
      <c r="C201" s="49" t="s">
        <v>1478</v>
      </c>
      <c r="D201" s="45"/>
      <c r="E201" s="7"/>
      <c r="F201" s="9"/>
      <c r="G201" s="9"/>
      <c r="H201" s="6" t="n">
        <f aca="false">H200+D201-E201-G201-F201</f>
        <v>380</v>
      </c>
      <c r="I201" s="45" t="n">
        <v>0</v>
      </c>
      <c r="J201" s="7"/>
      <c r="K201" s="6"/>
      <c r="L201" s="6"/>
      <c r="M201" s="45" t="n">
        <v>104</v>
      </c>
      <c r="N201" s="6"/>
      <c r="O201" s="6"/>
      <c r="P201" s="6"/>
      <c r="Q201" s="6"/>
      <c r="R201" s="6"/>
      <c r="S201" s="6"/>
      <c r="T201" s="6" t="n">
        <f aca="false">T200+(I201+L201+M201+P201+Q201+R201)-(J201+K201+N201+O201+S201)</f>
        <v>34228</v>
      </c>
      <c r="U201" s="18"/>
      <c r="V201" s="40"/>
      <c r="W201" s="6"/>
      <c r="X201" s="6"/>
      <c r="Y201" s="6"/>
      <c r="Z201" s="6"/>
      <c r="AA201" s="6"/>
      <c r="AB201" s="6"/>
      <c r="AC201" s="6"/>
      <c r="AD201" s="6"/>
      <c r="AE201" s="6"/>
      <c r="AF201" s="6" t="n">
        <f aca="false">AF200+(U201+X201+Y201+AB201+AC201+AD201)-(V201+W201+Z201+AA201+AE201)</f>
        <v>43800</v>
      </c>
    </row>
    <row r="202" customFormat="false" ht="15" hidden="false" customHeight="false" outlineLevel="0" collapsed="false">
      <c r="B202" s="16" t="s">
        <v>1778</v>
      </c>
      <c r="C202" s="49" t="s">
        <v>1478</v>
      </c>
      <c r="D202" s="45"/>
      <c r="E202" s="7"/>
      <c r="F202" s="9"/>
      <c r="G202" s="9"/>
      <c r="H202" s="6" t="n">
        <f aca="false">H201+D202-E202-G202-F202</f>
        <v>380</v>
      </c>
      <c r="I202" s="45" t="n">
        <v>0</v>
      </c>
      <c r="J202" s="7"/>
      <c r="K202" s="6"/>
      <c r="L202" s="6"/>
      <c r="M202" s="45" t="n">
        <v>27</v>
      </c>
      <c r="N202" s="6"/>
      <c r="O202" s="6"/>
      <c r="P202" s="6"/>
      <c r="Q202" s="6"/>
      <c r="R202" s="6"/>
      <c r="S202" s="6"/>
      <c r="T202" s="6" t="n">
        <f aca="false">T201+(I202+L202+M202+P202+Q202+R202)-(J202+K202+N202+O202+S202)</f>
        <v>34255</v>
      </c>
      <c r="U202" s="18"/>
      <c r="V202" s="40"/>
      <c r="W202" s="6"/>
      <c r="X202" s="6"/>
      <c r="Y202" s="6"/>
      <c r="Z202" s="6"/>
      <c r="AA202" s="6"/>
      <c r="AB202" s="6"/>
      <c r="AC202" s="6"/>
      <c r="AD202" s="6"/>
      <c r="AE202" s="6"/>
      <c r="AF202" s="6" t="n">
        <f aca="false">AF201+(U202+X202+Y202+AB202+AC202+AD202)-(V202+W202+Z202+AA202+AE202)</f>
        <v>43800</v>
      </c>
    </row>
    <row r="203" customFormat="false" ht="15" hidden="false" customHeight="false" outlineLevel="0" collapsed="false">
      <c r="B203" s="16" t="s">
        <v>1778</v>
      </c>
      <c r="C203" s="49" t="s">
        <v>1478</v>
      </c>
      <c r="D203" s="45"/>
      <c r="E203" s="7"/>
      <c r="F203" s="9"/>
      <c r="G203" s="9"/>
      <c r="H203" s="6" t="n">
        <f aca="false">H202+D203-E203-G203-F203</f>
        <v>380</v>
      </c>
      <c r="I203" s="45" t="n">
        <v>0</v>
      </c>
      <c r="J203" s="7"/>
      <c r="K203" s="6"/>
      <c r="L203" s="6"/>
      <c r="M203" s="45" t="n">
        <v>25</v>
      </c>
      <c r="N203" s="6"/>
      <c r="O203" s="6"/>
      <c r="P203" s="6"/>
      <c r="Q203" s="6"/>
      <c r="R203" s="6"/>
      <c r="S203" s="6"/>
      <c r="T203" s="6" t="n">
        <f aca="false">T202+(I203+L203+M203+P203+Q203+R203)-(J203+K203+N203+O203+S203)</f>
        <v>34280</v>
      </c>
      <c r="U203" s="18"/>
      <c r="V203" s="40"/>
      <c r="W203" s="6"/>
      <c r="X203" s="6"/>
      <c r="Y203" s="6"/>
      <c r="Z203" s="6"/>
      <c r="AA203" s="6"/>
      <c r="AB203" s="6"/>
      <c r="AC203" s="6"/>
      <c r="AD203" s="6"/>
      <c r="AE203" s="6"/>
      <c r="AF203" s="6" t="n">
        <f aca="false">AF202+(U203+X203+Y203+AB203+AC203+AD203)-(V203+W203+Z203+AA203+AE203)</f>
        <v>43800</v>
      </c>
    </row>
    <row r="204" customFormat="false" ht="15" hidden="false" customHeight="false" outlineLevel="0" collapsed="false">
      <c r="B204" s="16" t="s">
        <v>1778</v>
      </c>
      <c r="C204" s="49" t="s">
        <v>1478</v>
      </c>
      <c r="D204" s="45"/>
      <c r="E204" s="7"/>
      <c r="F204" s="9"/>
      <c r="G204" s="9"/>
      <c r="H204" s="6" t="n">
        <f aca="false">H203+D204-E204-G204-F204</f>
        <v>380</v>
      </c>
      <c r="I204" s="45" t="n">
        <v>0</v>
      </c>
      <c r="J204" s="7"/>
      <c r="K204" s="6"/>
      <c r="L204" s="6"/>
      <c r="M204" s="45" t="n">
        <v>7</v>
      </c>
      <c r="N204" s="6"/>
      <c r="O204" s="6"/>
      <c r="P204" s="6"/>
      <c r="Q204" s="6"/>
      <c r="R204" s="6"/>
      <c r="S204" s="6"/>
      <c r="T204" s="6" t="n">
        <f aca="false">T203+(I204+L204+M204+P204+Q204+R204)-(J204+K204+N204+O204+S204)</f>
        <v>34287</v>
      </c>
      <c r="U204" s="18"/>
      <c r="V204" s="40"/>
      <c r="W204" s="6"/>
      <c r="X204" s="6"/>
      <c r="Y204" s="6"/>
      <c r="Z204" s="6"/>
      <c r="AA204" s="6"/>
      <c r="AB204" s="6"/>
      <c r="AC204" s="6"/>
      <c r="AD204" s="6"/>
      <c r="AE204" s="6"/>
      <c r="AF204" s="6" t="n">
        <f aca="false">AF203+(U204+X204+Y204+AB204+AC204+AD204)-(V204+W204+Z204+AA204+AE204)</f>
        <v>43800</v>
      </c>
    </row>
    <row r="205" customFormat="false" ht="15" hidden="false" customHeight="false" outlineLevel="0" collapsed="false">
      <c r="B205" s="16" t="s">
        <v>1778</v>
      </c>
      <c r="C205" s="49" t="s">
        <v>1478</v>
      </c>
      <c r="D205" s="45"/>
      <c r="E205" s="7"/>
      <c r="F205" s="9"/>
      <c r="G205" s="9"/>
      <c r="H205" s="6" t="n">
        <f aca="false">H204+D205-E205-G205-F205</f>
        <v>380</v>
      </c>
      <c r="I205" s="45" t="n">
        <v>0</v>
      </c>
      <c r="J205" s="7"/>
      <c r="K205" s="6"/>
      <c r="L205" s="6"/>
      <c r="M205" s="45" t="n">
        <v>14</v>
      </c>
      <c r="N205" s="6"/>
      <c r="O205" s="6"/>
      <c r="P205" s="6"/>
      <c r="Q205" s="6"/>
      <c r="R205" s="6"/>
      <c r="S205" s="6"/>
      <c r="T205" s="6" t="n">
        <f aca="false">T204+(I205+L205+M205+P205+Q205+R205)-(J205+K205+N205+O205+S205)</f>
        <v>34301</v>
      </c>
      <c r="U205" s="18"/>
      <c r="V205" s="40"/>
      <c r="W205" s="6"/>
      <c r="X205" s="6"/>
      <c r="Y205" s="6"/>
      <c r="Z205" s="6"/>
      <c r="AA205" s="6"/>
      <c r="AB205" s="6"/>
      <c r="AC205" s="6"/>
      <c r="AD205" s="6"/>
      <c r="AE205" s="6"/>
      <c r="AF205" s="6" t="n">
        <f aca="false">AF204+(U205+X205+Y205+AB205+AC205+AD205)-(V205+W205+Z205+AA205+AE205)</f>
        <v>43800</v>
      </c>
    </row>
    <row r="206" customFormat="false" ht="15" hidden="false" customHeight="false" outlineLevel="0" collapsed="false">
      <c r="B206" s="16" t="s">
        <v>1778</v>
      </c>
      <c r="C206" s="49" t="s">
        <v>1478</v>
      </c>
      <c r="D206" s="45"/>
      <c r="E206" s="7"/>
      <c r="F206" s="9"/>
      <c r="G206" s="9"/>
      <c r="H206" s="6" t="n">
        <f aca="false">H205+D206-E206-G206-F206</f>
        <v>380</v>
      </c>
      <c r="I206" s="45" t="n">
        <v>0</v>
      </c>
      <c r="J206" s="7"/>
      <c r="K206" s="6"/>
      <c r="L206" s="6"/>
      <c r="M206" s="45" t="n">
        <v>48</v>
      </c>
      <c r="N206" s="6"/>
      <c r="O206" s="6"/>
      <c r="P206" s="6"/>
      <c r="Q206" s="6"/>
      <c r="R206" s="6"/>
      <c r="S206" s="6"/>
      <c r="T206" s="6" t="n">
        <f aca="false">T205+(I206+L206+M206+P206+Q206+R206)-(J206+K206+N206+O206+S206)</f>
        <v>34349</v>
      </c>
      <c r="U206" s="18"/>
      <c r="V206" s="40"/>
      <c r="W206" s="6"/>
      <c r="X206" s="6"/>
      <c r="Y206" s="6"/>
      <c r="Z206" s="6"/>
      <c r="AA206" s="6"/>
      <c r="AB206" s="6"/>
      <c r="AC206" s="6"/>
      <c r="AD206" s="6"/>
      <c r="AE206" s="6"/>
      <c r="AF206" s="6" t="n">
        <f aca="false">AF205+(U206+X206+Y206+AB206+AC206+AD206)-(V206+W206+Z206+AA206+AE206)</f>
        <v>43800</v>
      </c>
    </row>
    <row r="207" customFormat="false" ht="15" hidden="false" customHeight="false" outlineLevel="0" collapsed="false">
      <c r="B207" s="16" t="s">
        <v>1778</v>
      </c>
      <c r="C207" s="49" t="s">
        <v>1478</v>
      </c>
      <c r="D207" s="45"/>
      <c r="E207" s="7"/>
      <c r="F207" s="9"/>
      <c r="G207" s="9"/>
      <c r="H207" s="6" t="n">
        <f aca="false">H206+D207-E207-G207-F207</f>
        <v>380</v>
      </c>
      <c r="I207" s="45" t="n">
        <v>0</v>
      </c>
      <c r="J207" s="7"/>
      <c r="K207" s="6"/>
      <c r="L207" s="6"/>
      <c r="M207" s="45" t="n">
        <v>114</v>
      </c>
      <c r="N207" s="6"/>
      <c r="O207" s="6"/>
      <c r="P207" s="6"/>
      <c r="Q207" s="6"/>
      <c r="R207" s="6"/>
      <c r="S207" s="6"/>
      <c r="T207" s="6" t="n">
        <f aca="false">T206+(I207+L207+M207+P207+Q207+R207)-(J207+K207+N207+O207+S207)</f>
        <v>34463</v>
      </c>
      <c r="U207" s="18"/>
      <c r="V207" s="40"/>
      <c r="W207" s="6"/>
      <c r="X207" s="6"/>
      <c r="Y207" s="6"/>
      <c r="Z207" s="6"/>
      <c r="AA207" s="6"/>
      <c r="AB207" s="6"/>
      <c r="AC207" s="6"/>
      <c r="AD207" s="6"/>
      <c r="AE207" s="6"/>
      <c r="AF207" s="6" t="n">
        <f aca="false">AF206+(U207+X207+Y207+AB207+AC207+AD207)-(V207+W207+Z207+AA207+AE207)</f>
        <v>43800</v>
      </c>
    </row>
    <row r="208" customFormat="false" ht="15" hidden="false" customHeight="false" outlineLevel="0" collapsed="false">
      <c r="B208" s="16" t="s">
        <v>1778</v>
      </c>
      <c r="C208" s="49" t="s">
        <v>1478</v>
      </c>
      <c r="D208" s="45"/>
      <c r="E208" s="7"/>
      <c r="F208" s="9"/>
      <c r="G208" s="9"/>
      <c r="H208" s="6" t="n">
        <f aca="false">H207+D208-E208-G208-F208</f>
        <v>380</v>
      </c>
      <c r="I208" s="45" t="n">
        <v>0</v>
      </c>
      <c r="J208" s="7"/>
      <c r="K208" s="6"/>
      <c r="L208" s="6"/>
      <c r="M208" s="45" t="n">
        <v>228</v>
      </c>
      <c r="N208" s="6"/>
      <c r="O208" s="6"/>
      <c r="P208" s="6"/>
      <c r="Q208" s="6"/>
      <c r="R208" s="6"/>
      <c r="S208" s="6"/>
      <c r="T208" s="6" t="n">
        <f aca="false">T207+(I208+L208+M208+P208+Q208+R208)-(J208+K208+N208+O208+S208)</f>
        <v>34691</v>
      </c>
      <c r="U208" s="18"/>
      <c r="V208" s="40"/>
      <c r="W208" s="6"/>
      <c r="X208" s="6"/>
      <c r="Y208" s="6"/>
      <c r="Z208" s="6"/>
      <c r="AA208" s="6"/>
      <c r="AB208" s="6"/>
      <c r="AC208" s="6"/>
      <c r="AD208" s="6"/>
      <c r="AE208" s="6"/>
      <c r="AF208" s="6" t="n">
        <f aca="false">AF207+(U208+X208+Y208+AB208+AC208+AD208)-(V208+W208+Z208+AA208+AE208)</f>
        <v>43800</v>
      </c>
    </row>
    <row r="209" customFormat="false" ht="15" hidden="false" customHeight="false" outlineLevel="0" collapsed="false">
      <c r="B209" s="16" t="s">
        <v>1779</v>
      </c>
      <c r="C209" s="49" t="s">
        <v>1478</v>
      </c>
      <c r="D209" s="45"/>
      <c r="E209" s="7"/>
      <c r="F209" s="9"/>
      <c r="G209" s="9"/>
      <c r="H209" s="6" t="n">
        <f aca="false">H208+D209-E209-G209-F209</f>
        <v>380</v>
      </c>
      <c r="I209" s="45" t="n">
        <v>0</v>
      </c>
      <c r="J209" s="7"/>
      <c r="K209" s="6"/>
      <c r="L209" s="6"/>
      <c r="M209" s="45" t="n">
        <v>104</v>
      </c>
      <c r="N209" s="6"/>
      <c r="O209" s="6"/>
      <c r="P209" s="6"/>
      <c r="Q209" s="6"/>
      <c r="R209" s="6"/>
      <c r="S209" s="6"/>
      <c r="T209" s="6" t="n">
        <f aca="false">T208+(I209+L209+M209+P209+Q209+R209)-(J209+K209+N209+O209+S209)</f>
        <v>34795</v>
      </c>
      <c r="U209" s="18"/>
      <c r="V209" s="40"/>
      <c r="W209" s="6"/>
      <c r="X209" s="6"/>
      <c r="Y209" s="6"/>
      <c r="Z209" s="6"/>
      <c r="AA209" s="6"/>
      <c r="AB209" s="6"/>
      <c r="AC209" s="6"/>
      <c r="AD209" s="6"/>
      <c r="AE209" s="6"/>
      <c r="AF209" s="6" t="n">
        <f aca="false">AF208+(U209+X209+Y209+AB209+AC209+AD209)-(V209+W209+Z209+AA209+AE209)</f>
        <v>43800</v>
      </c>
    </row>
    <row r="210" customFormat="false" ht="15" hidden="false" customHeight="false" outlineLevel="0" collapsed="false">
      <c r="B210" s="16" t="s">
        <v>1779</v>
      </c>
      <c r="C210" s="49" t="s">
        <v>1478</v>
      </c>
      <c r="D210" s="45"/>
      <c r="E210" s="7"/>
      <c r="F210" s="9"/>
      <c r="G210" s="9"/>
      <c r="H210" s="6" t="n">
        <f aca="false">H209+D210-E210-G210-F210</f>
        <v>380</v>
      </c>
      <c r="I210" s="45" t="n">
        <v>0</v>
      </c>
      <c r="J210" s="7"/>
      <c r="K210" s="6"/>
      <c r="L210" s="6"/>
      <c r="M210" s="45" t="n">
        <v>27</v>
      </c>
      <c r="N210" s="6"/>
      <c r="O210" s="6"/>
      <c r="P210" s="6"/>
      <c r="Q210" s="6"/>
      <c r="R210" s="6"/>
      <c r="S210" s="6"/>
      <c r="T210" s="6" t="n">
        <f aca="false">T209+(I210+L210+M210+P210+Q210+R210)-(J210+K210+N210+O210+S210)</f>
        <v>34822</v>
      </c>
      <c r="U210" s="18"/>
      <c r="V210" s="40"/>
      <c r="W210" s="6"/>
      <c r="X210" s="6"/>
      <c r="Y210" s="6"/>
      <c r="Z210" s="6"/>
      <c r="AA210" s="6"/>
      <c r="AB210" s="6"/>
      <c r="AC210" s="6"/>
      <c r="AD210" s="6"/>
      <c r="AE210" s="6"/>
      <c r="AF210" s="6" t="n">
        <f aca="false">AF209+(U210+X210+Y210+AB210+AC210+AD210)-(V210+W210+Z210+AA210+AE210)</f>
        <v>43800</v>
      </c>
    </row>
    <row r="211" customFormat="false" ht="15" hidden="false" customHeight="false" outlineLevel="0" collapsed="false">
      <c r="B211" s="16" t="s">
        <v>1779</v>
      </c>
      <c r="C211" s="49" t="s">
        <v>1478</v>
      </c>
      <c r="D211" s="45"/>
      <c r="E211" s="7"/>
      <c r="F211" s="9"/>
      <c r="G211" s="9"/>
      <c r="H211" s="6" t="n">
        <f aca="false">H210+D211-E211-G211-F211</f>
        <v>380</v>
      </c>
      <c r="I211" s="45" t="n">
        <v>0</v>
      </c>
      <c r="J211" s="7"/>
      <c r="K211" s="6"/>
      <c r="L211" s="6"/>
      <c r="M211" s="45" t="n">
        <v>25</v>
      </c>
      <c r="N211" s="6"/>
      <c r="O211" s="6"/>
      <c r="P211" s="6"/>
      <c r="Q211" s="6"/>
      <c r="R211" s="6"/>
      <c r="S211" s="6"/>
      <c r="T211" s="6" t="n">
        <f aca="false">T210+(I211+L211+M211+P211+Q211+R211)-(J211+K211+N211+O211+S211)</f>
        <v>34847</v>
      </c>
      <c r="U211" s="18"/>
      <c r="V211" s="40"/>
      <c r="W211" s="6"/>
      <c r="X211" s="6"/>
      <c r="Y211" s="6"/>
      <c r="Z211" s="6"/>
      <c r="AA211" s="6"/>
      <c r="AB211" s="6"/>
      <c r="AC211" s="6"/>
      <c r="AD211" s="6"/>
      <c r="AE211" s="6"/>
      <c r="AF211" s="6" t="n">
        <f aca="false">AF210+(U211+X211+Y211+AB211+AC211+AD211)-(V211+W211+Z211+AA211+AE211)</f>
        <v>43800</v>
      </c>
    </row>
    <row r="212" customFormat="false" ht="15" hidden="false" customHeight="false" outlineLevel="0" collapsed="false">
      <c r="B212" s="16" t="s">
        <v>1779</v>
      </c>
      <c r="C212" s="49" t="s">
        <v>1478</v>
      </c>
      <c r="D212" s="45"/>
      <c r="E212" s="7"/>
      <c r="F212" s="9"/>
      <c r="G212" s="9"/>
      <c r="H212" s="6" t="n">
        <f aca="false">H211+D212-E212-G212-F212</f>
        <v>380</v>
      </c>
      <c r="I212" s="45" t="n">
        <v>0</v>
      </c>
      <c r="J212" s="7"/>
      <c r="K212" s="6"/>
      <c r="L212" s="6"/>
      <c r="M212" s="45" t="n">
        <v>7</v>
      </c>
      <c r="N212" s="6"/>
      <c r="O212" s="6"/>
      <c r="P212" s="6"/>
      <c r="Q212" s="6"/>
      <c r="R212" s="6"/>
      <c r="S212" s="6"/>
      <c r="T212" s="6" t="n">
        <f aca="false">T211+(I212+L212+M212+P212+Q212+R212)-(J212+K212+N212+O212+S212)</f>
        <v>34854</v>
      </c>
      <c r="U212" s="18"/>
      <c r="V212" s="40"/>
      <c r="W212" s="6"/>
      <c r="X212" s="6"/>
      <c r="Y212" s="6"/>
      <c r="Z212" s="6"/>
      <c r="AA212" s="6"/>
      <c r="AB212" s="6"/>
      <c r="AC212" s="6"/>
      <c r="AD212" s="6"/>
      <c r="AE212" s="6"/>
      <c r="AF212" s="6" t="n">
        <f aca="false">AF211+(U212+X212+Y212+AB212+AC212+AD212)-(V212+W212+Z212+AA212+AE212)</f>
        <v>43800</v>
      </c>
    </row>
    <row r="213" customFormat="false" ht="15" hidden="false" customHeight="false" outlineLevel="0" collapsed="false">
      <c r="B213" s="16" t="s">
        <v>1779</v>
      </c>
      <c r="C213" s="49" t="s">
        <v>1478</v>
      </c>
      <c r="D213" s="45"/>
      <c r="E213" s="7"/>
      <c r="F213" s="9"/>
      <c r="G213" s="9"/>
      <c r="H213" s="6" t="n">
        <f aca="false">H212+D213-E213-G213-F213</f>
        <v>380</v>
      </c>
      <c r="I213" s="45" t="n">
        <v>0</v>
      </c>
      <c r="J213" s="7"/>
      <c r="K213" s="6"/>
      <c r="L213" s="6"/>
      <c r="M213" s="45" t="n">
        <v>14</v>
      </c>
      <c r="N213" s="6"/>
      <c r="O213" s="6"/>
      <c r="P213" s="6"/>
      <c r="Q213" s="6"/>
      <c r="R213" s="6"/>
      <c r="S213" s="6"/>
      <c r="T213" s="6" t="n">
        <f aca="false">T212+(I213+L213+M213+P213+Q213+R213)-(J213+K213+N213+O213+S213)</f>
        <v>34868</v>
      </c>
      <c r="U213" s="18"/>
      <c r="V213" s="40"/>
      <c r="W213" s="6"/>
      <c r="X213" s="6"/>
      <c r="Y213" s="6"/>
      <c r="Z213" s="6"/>
      <c r="AA213" s="6"/>
      <c r="AB213" s="6"/>
      <c r="AC213" s="6"/>
      <c r="AD213" s="6"/>
      <c r="AE213" s="6"/>
      <c r="AF213" s="6" t="n">
        <f aca="false">AF212+(U213+X213+Y213+AB213+AC213+AD213)-(V213+W213+Z213+AA213+AE213)</f>
        <v>43800</v>
      </c>
    </row>
    <row r="214" customFormat="false" ht="15" hidden="false" customHeight="false" outlineLevel="0" collapsed="false">
      <c r="B214" s="16" t="s">
        <v>1779</v>
      </c>
      <c r="C214" s="49" t="s">
        <v>1478</v>
      </c>
      <c r="D214" s="45"/>
      <c r="E214" s="7"/>
      <c r="F214" s="9"/>
      <c r="G214" s="9"/>
      <c r="H214" s="6" t="n">
        <f aca="false">H213+D214-E214-G214-F214</f>
        <v>380</v>
      </c>
      <c r="I214" s="45" t="n">
        <v>0</v>
      </c>
      <c r="J214" s="7"/>
      <c r="K214" s="6"/>
      <c r="L214" s="6"/>
      <c r="M214" s="45" t="n">
        <v>48</v>
      </c>
      <c r="N214" s="6"/>
      <c r="O214" s="6"/>
      <c r="P214" s="6"/>
      <c r="Q214" s="6"/>
      <c r="R214" s="6"/>
      <c r="S214" s="6"/>
      <c r="T214" s="6" t="n">
        <f aca="false">T213+(I214+L214+M214+P214+Q214+R214)-(J214+K214+N214+O214+S214)</f>
        <v>34916</v>
      </c>
      <c r="U214" s="18"/>
      <c r="V214" s="40"/>
      <c r="W214" s="6"/>
      <c r="X214" s="6"/>
      <c r="Y214" s="6"/>
      <c r="Z214" s="6"/>
      <c r="AA214" s="6"/>
      <c r="AB214" s="6"/>
      <c r="AC214" s="6"/>
      <c r="AD214" s="6"/>
      <c r="AE214" s="6"/>
      <c r="AF214" s="6" t="n">
        <f aca="false">AF213+(U214+X214+Y214+AB214+AC214+AD214)-(V214+W214+Z214+AA214+AE214)</f>
        <v>43800</v>
      </c>
    </row>
    <row r="215" customFormat="false" ht="15" hidden="false" customHeight="false" outlineLevel="0" collapsed="false">
      <c r="B215" s="16" t="s">
        <v>1779</v>
      </c>
      <c r="C215" s="49" t="s">
        <v>1478</v>
      </c>
      <c r="D215" s="45"/>
      <c r="E215" s="7"/>
      <c r="F215" s="9"/>
      <c r="G215" s="9"/>
      <c r="H215" s="6" t="n">
        <f aca="false">H214+D215-E215-G215-F215</f>
        <v>380</v>
      </c>
      <c r="I215" s="45" t="n">
        <v>0</v>
      </c>
      <c r="J215" s="7"/>
      <c r="K215" s="6"/>
      <c r="L215" s="6"/>
      <c r="M215" s="45" t="n">
        <v>114</v>
      </c>
      <c r="N215" s="6"/>
      <c r="O215" s="6"/>
      <c r="P215" s="6"/>
      <c r="Q215" s="6"/>
      <c r="R215" s="6"/>
      <c r="S215" s="6"/>
      <c r="T215" s="6" t="n">
        <f aca="false">T214+(I215+L215+M215+P215+Q215+R215)-(J215+K215+N215+O215+S215)</f>
        <v>35030</v>
      </c>
      <c r="U215" s="18"/>
      <c r="V215" s="40"/>
      <c r="W215" s="6"/>
      <c r="X215" s="6"/>
      <c r="Y215" s="6"/>
      <c r="Z215" s="6"/>
      <c r="AA215" s="6"/>
      <c r="AB215" s="6"/>
      <c r="AC215" s="6"/>
      <c r="AD215" s="6"/>
      <c r="AE215" s="6"/>
      <c r="AF215" s="6" t="n">
        <f aca="false">AF214+(U215+X215+Y215+AB215+AC215+AD215)-(V215+W215+Z215+AA215+AE215)</f>
        <v>43800</v>
      </c>
    </row>
    <row r="216" customFormat="false" ht="15" hidden="false" customHeight="false" outlineLevel="0" collapsed="false">
      <c r="B216" s="16" t="s">
        <v>1779</v>
      </c>
      <c r="C216" s="49" t="s">
        <v>1478</v>
      </c>
      <c r="D216" s="45"/>
      <c r="E216" s="7"/>
      <c r="F216" s="9"/>
      <c r="G216" s="9"/>
      <c r="H216" s="6" t="n">
        <f aca="false">H215+D216-E216-G216-F216</f>
        <v>380</v>
      </c>
      <c r="I216" s="45" t="n">
        <v>0</v>
      </c>
      <c r="J216" s="7"/>
      <c r="K216" s="6"/>
      <c r="L216" s="6"/>
      <c r="M216" s="45" t="n">
        <v>228</v>
      </c>
      <c r="N216" s="6"/>
      <c r="O216" s="6"/>
      <c r="P216" s="6"/>
      <c r="Q216" s="6"/>
      <c r="R216" s="6"/>
      <c r="S216" s="6"/>
      <c r="T216" s="6" t="n">
        <f aca="false">T215+(I216+L216+M216+P216+Q216+R216)-(J216+K216+N216+O216+S216)</f>
        <v>35258</v>
      </c>
      <c r="U216" s="18"/>
      <c r="V216" s="40"/>
      <c r="W216" s="6"/>
      <c r="X216" s="6"/>
      <c r="Y216" s="6"/>
      <c r="Z216" s="6"/>
      <c r="AA216" s="6"/>
      <c r="AB216" s="6"/>
      <c r="AC216" s="6"/>
      <c r="AD216" s="6"/>
      <c r="AE216" s="6"/>
      <c r="AF216" s="6" t="n">
        <f aca="false">AF215+(U216+X216+Y216+AB216+AC216+AD216)-(V216+W216+Z216+AA216+AE216)</f>
        <v>43800</v>
      </c>
    </row>
    <row r="217" customFormat="false" ht="15" hidden="false" customHeight="false" outlineLevel="0" collapsed="false">
      <c r="B217" s="16" t="s">
        <v>1780</v>
      </c>
      <c r="C217" s="49" t="s">
        <v>1478</v>
      </c>
      <c r="D217" s="45"/>
      <c r="E217" s="7"/>
      <c r="F217" s="9"/>
      <c r="G217" s="9"/>
      <c r="H217" s="6" t="n">
        <f aca="false">H216+D217-E217-G217-F217</f>
        <v>380</v>
      </c>
      <c r="I217" s="45" t="n">
        <v>0</v>
      </c>
      <c r="J217" s="7"/>
      <c r="K217" s="6"/>
      <c r="L217" s="6"/>
      <c r="M217" s="45" t="n">
        <v>104</v>
      </c>
      <c r="N217" s="6"/>
      <c r="O217" s="6"/>
      <c r="P217" s="6"/>
      <c r="Q217" s="6"/>
      <c r="R217" s="6"/>
      <c r="S217" s="6"/>
      <c r="T217" s="6" t="n">
        <f aca="false">T216+(I217+L217+M217+P217+Q217+R217)-(J217+K217+N217+O217+S217)</f>
        <v>35362</v>
      </c>
      <c r="U217" s="18"/>
      <c r="V217" s="40"/>
      <c r="W217" s="6"/>
      <c r="X217" s="6"/>
      <c r="Y217" s="6"/>
      <c r="Z217" s="6"/>
      <c r="AA217" s="6"/>
      <c r="AB217" s="6"/>
      <c r="AC217" s="6"/>
      <c r="AD217" s="6"/>
      <c r="AE217" s="6"/>
      <c r="AF217" s="6" t="n">
        <f aca="false">AF216+(U217+X217+Y217+AB217+AC217+AD217)-(V217+W217+Z217+AA217+AE217)</f>
        <v>43800</v>
      </c>
    </row>
    <row r="218" customFormat="false" ht="15" hidden="false" customHeight="false" outlineLevel="0" collapsed="false">
      <c r="B218" s="16" t="s">
        <v>1780</v>
      </c>
      <c r="C218" s="49" t="s">
        <v>1478</v>
      </c>
      <c r="D218" s="45"/>
      <c r="E218" s="7"/>
      <c r="F218" s="9"/>
      <c r="G218" s="9"/>
      <c r="H218" s="6" t="n">
        <f aca="false">H217+D218-E218-G218-F218</f>
        <v>380</v>
      </c>
      <c r="I218" s="45" t="n">
        <v>0</v>
      </c>
      <c r="J218" s="7"/>
      <c r="K218" s="6"/>
      <c r="L218" s="6"/>
      <c r="M218" s="45" t="n">
        <v>27</v>
      </c>
      <c r="N218" s="6"/>
      <c r="O218" s="6"/>
      <c r="P218" s="6"/>
      <c r="Q218" s="6"/>
      <c r="R218" s="6"/>
      <c r="S218" s="6"/>
      <c r="T218" s="6" t="n">
        <f aca="false">T217+(I218+L218+M218+P218+Q218+R218)-(J218+K218+N218+O218+S218)</f>
        <v>35389</v>
      </c>
      <c r="U218" s="18"/>
      <c r="V218" s="40"/>
      <c r="W218" s="6"/>
      <c r="X218" s="6"/>
      <c r="Y218" s="6"/>
      <c r="Z218" s="6"/>
      <c r="AA218" s="6"/>
      <c r="AB218" s="6"/>
      <c r="AC218" s="6"/>
      <c r="AD218" s="6"/>
      <c r="AE218" s="6"/>
      <c r="AF218" s="6" t="n">
        <f aca="false">AF217+(U218+X218+Y218+AB218+AC218+AD218)-(V218+W218+Z218+AA218+AE218)</f>
        <v>43800</v>
      </c>
    </row>
    <row r="219" customFormat="false" ht="15" hidden="false" customHeight="false" outlineLevel="0" collapsed="false">
      <c r="B219" s="16" t="s">
        <v>1780</v>
      </c>
      <c r="C219" s="49" t="s">
        <v>1478</v>
      </c>
      <c r="D219" s="45"/>
      <c r="E219" s="7"/>
      <c r="F219" s="9"/>
      <c r="G219" s="9"/>
      <c r="H219" s="6" t="n">
        <f aca="false">H218+D219-E219-G219-F219</f>
        <v>380</v>
      </c>
      <c r="I219" s="45" t="n">
        <v>0</v>
      </c>
      <c r="J219" s="7"/>
      <c r="K219" s="6"/>
      <c r="L219" s="6"/>
      <c r="M219" s="45" t="n">
        <v>25</v>
      </c>
      <c r="N219" s="6"/>
      <c r="O219" s="6"/>
      <c r="P219" s="6"/>
      <c r="Q219" s="6"/>
      <c r="R219" s="6"/>
      <c r="S219" s="6"/>
      <c r="T219" s="6" t="n">
        <f aca="false">T218+(I219+L219+M219+P219+Q219+R219)-(J219+K219+N219+O219+S219)</f>
        <v>35414</v>
      </c>
      <c r="U219" s="18"/>
      <c r="V219" s="40"/>
      <c r="W219" s="6"/>
      <c r="X219" s="6"/>
      <c r="Y219" s="6"/>
      <c r="Z219" s="6"/>
      <c r="AA219" s="6"/>
      <c r="AB219" s="6"/>
      <c r="AC219" s="6"/>
      <c r="AD219" s="6"/>
      <c r="AE219" s="6"/>
      <c r="AF219" s="6" t="n">
        <f aca="false">AF218+(U219+X219+Y219+AB219+AC219+AD219)-(V219+W219+Z219+AA219+AE219)</f>
        <v>43800</v>
      </c>
    </row>
    <row r="220" customFormat="false" ht="15" hidden="false" customHeight="false" outlineLevel="0" collapsed="false">
      <c r="B220" s="16" t="s">
        <v>1780</v>
      </c>
      <c r="C220" s="49" t="s">
        <v>1478</v>
      </c>
      <c r="D220" s="45"/>
      <c r="E220" s="7"/>
      <c r="F220" s="9"/>
      <c r="G220" s="9"/>
      <c r="H220" s="6" t="n">
        <f aca="false">H219+D220-E220-G220-F220</f>
        <v>380</v>
      </c>
      <c r="I220" s="45" t="n">
        <v>0</v>
      </c>
      <c r="J220" s="7"/>
      <c r="K220" s="6"/>
      <c r="L220" s="6"/>
      <c r="M220" s="45" t="n">
        <v>7</v>
      </c>
      <c r="N220" s="6"/>
      <c r="O220" s="6"/>
      <c r="P220" s="6"/>
      <c r="Q220" s="6"/>
      <c r="R220" s="6"/>
      <c r="S220" s="6"/>
      <c r="T220" s="6" t="n">
        <f aca="false">T219+(I220+L220+M220+P220+Q220+R220)-(J220+K220+N220+O220+S220)</f>
        <v>35421</v>
      </c>
      <c r="U220" s="18"/>
      <c r="V220" s="40"/>
      <c r="W220" s="6"/>
      <c r="X220" s="6"/>
      <c r="Y220" s="6"/>
      <c r="Z220" s="6"/>
      <c r="AA220" s="6"/>
      <c r="AB220" s="6"/>
      <c r="AC220" s="6"/>
      <c r="AD220" s="6"/>
      <c r="AE220" s="6"/>
      <c r="AF220" s="6" t="n">
        <f aca="false">AF219+(U220+X220+Y220+AB220+AC220+AD220)-(V220+W220+Z220+AA220+AE220)</f>
        <v>43800</v>
      </c>
    </row>
    <row r="221" customFormat="false" ht="15" hidden="false" customHeight="false" outlineLevel="0" collapsed="false">
      <c r="B221" s="16" t="s">
        <v>1780</v>
      </c>
      <c r="C221" s="49" t="s">
        <v>1478</v>
      </c>
      <c r="D221" s="45"/>
      <c r="E221" s="7"/>
      <c r="F221" s="9"/>
      <c r="G221" s="9"/>
      <c r="H221" s="6" t="n">
        <f aca="false">H220+D221-E221-G221-F221</f>
        <v>380</v>
      </c>
      <c r="I221" s="45" t="n">
        <v>0</v>
      </c>
      <c r="J221" s="7"/>
      <c r="K221" s="6"/>
      <c r="L221" s="6"/>
      <c r="M221" s="45" t="n">
        <v>14</v>
      </c>
      <c r="N221" s="6"/>
      <c r="O221" s="6"/>
      <c r="P221" s="6"/>
      <c r="Q221" s="6"/>
      <c r="R221" s="6"/>
      <c r="S221" s="6"/>
      <c r="T221" s="6" t="n">
        <f aca="false">T220+(I221+L221+M221+P221+Q221+R221)-(J221+K221+N221+O221+S221)</f>
        <v>35435</v>
      </c>
      <c r="U221" s="18"/>
      <c r="V221" s="40"/>
      <c r="W221" s="6"/>
      <c r="X221" s="6"/>
      <c r="Y221" s="6"/>
      <c r="Z221" s="6"/>
      <c r="AA221" s="6"/>
      <c r="AB221" s="6"/>
      <c r="AC221" s="6"/>
      <c r="AD221" s="6"/>
      <c r="AE221" s="6"/>
      <c r="AF221" s="6" t="n">
        <f aca="false">AF220+(U221+X221+Y221+AB221+AC221+AD221)-(V221+W221+Z221+AA221+AE221)</f>
        <v>43800</v>
      </c>
    </row>
    <row r="222" customFormat="false" ht="15" hidden="false" customHeight="false" outlineLevel="0" collapsed="false">
      <c r="B222" s="16" t="s">
        <v>1780</v>
      </c>
      <c r="C222" s="49" t="s">
        <v>1478</v>
      </c>
      <c r="D222" s="45"/>
      <c r="E222" s="7"/>
      <c r="F222" s="9"/>
      <c r="G222" s="9"/>
      <c r="H222" s="6" t="n">
        <f aca="false">H221+D222-E222-G222-F222</f>
        <v>380</v>
      </c>
      <c r="I222" s="45" t="n">
        <v>0</v>
      </c>
      <c r="J222" s="7"/>
      <c r="K222" s="6"/>
      <c r="L222" s="6"/>
      <c r="M222" s="45" t="n">
        <v>48</v>
      </c>
      <c r="N222" s="6"/>
      <c r="O222" s="6"/>
      <c r="P222" s="6"/>
      <c r="Q222" s="6"/>
      <c r="R222" s="6"/>
      <c r="S222" s="6"/>
      <c r="T222" s="6" t="n">
        <f aca="false">T221+(I222+L222+M222+P222+Q222+R222)-(J222+K222+N222+O222+S222)</f>
        <v>35483</v>
      </c>
      <c r="U222" s="18"/>
      <c r="V222" s="40"/>
      <c r="W222" s="6"/>
      <c r="X222" s="6"/>
      <c r="Y222" s="6"/>
      <c r="Z222" s="6"/>
      <c r="AA222" s="6"/>
      <c r="AB222" s="6"/>
      <c r="AC222" s="6"/>
      <c r="AD222" s="6"/>
      <c r="AE222" s="6"/>
      <c r="AF222" s="6" t="n">
        <f aca="false">AF221+(U222+X222+Y222+AB222+AC222+AD222)-(V222+W222+Z222+AA222+AE222)</f>
        <v>43800</v>
      </c>
    </row>
    <row r="223" customFormat="false" ht="15" hidden="false" customHeight="false" outlineLevel="0" collapsed="false">
      <c r="B223" s="16" t="s">
        <v>1780</v>
      </c>
      <c r="C223" s="49" t="s">
        <v>1478</v>
      </c>
      <c r="D223" s="45"/>
      <c r="E223" s="7"/>
      <c r="F223" s="9"/>
      <c r="G223" s="9"/>
      <c r="H223" s="6" t="n">
        <f aca="false">H222+D223-E223-G223-F223</f>
        <v>380</v>
      </c>
      <c r="I223" s="45" t="n">
        <v>0</v>
      </c>
      <c r="J223" s="7"/>
      <c r="K223" s="6"/>
      <c r="L223" s="6"/>
      <c r="M223" s="45" t="n">
        <v>114</v>
      </c>
      <c r="N223" s="6"/>
      <c r="O223" s="6"/>
      <c r="P223" s="6"/>
      <c r="Q223" s="6"/>
      <c r="R223" s="6"/>
      <c r="S223" s="6"/>
      <c r="T223" s="6" t="n">
        <f aca="false">T222+(I223+L223+M223+P223+Q223+R223)-(J223+K223+N223+O223+S223)</f>
        <v>35597</v>
      </c>
      <c r="U223" s="18"/>
      <c r="V223" s="40"/>
      <c r="W223" s="6"/>
      <c r="X223" s="6"/>
      <c r="Y223" s="6"/>
      <c r="Z223" s="6"/>
      <c r="AA223" s="6"/>
      <c r="AB223" s="6"/>
      <c r="AC223" s="6"/>
      <c r="AD223" s="6"/>
      <c r="AE223" s="6"/>
      <c r="AF223" s="6" t="n">
        <f aca="false">AF222+(U223+X223+Y223+AB223+AC223+AD223)-(V223+W223+Z223+AA223+AE223)</f>
        <v>43800</v>
      </c>
    </row>
    <row r="224" customFormat="false" ht="15" hidden="false" customHeight="false" outlineLevel="0" collapsed="false">
      <c r="B224" s="16" t="s">
        <v>1780</v>
      </c>
      <c r="C224" s="49" t="s">
        <v>1478</v>
      </c>
      <c r="D224" s="45"/>
      <c r="E224" s="7"/>
      <c r="F224" s="9"/>
      <c r="G224" s="9"/>
      <c r="H224" s="6" t="n">
        <f aca="false">H223+D224-E224-G224-F224</f>
        <v>380</v>
      </c>
      <c r="I224" s="45" t="n">
        <v>0</v>
      </c>
      <c r="J224" s="7"/>
      <c r="K224" s="6"/>
      <c r="L224" s="6"/>
      <c r="M224" s="45" t="n">
        <v>228</v>
      </c>
      <c r="N224" s="6"/>
      <c r="O224" s="6"/>
      <c r="P224" s="6"/>
      <c r="Q224" s="6"/>
      <c r="R224" s="6"/>
      <c r="S224" s="6"/>
      <c r="T224" s="6" t="n">
        <f aca="false">T223+(I224+L224+M224+P224+Q224+R224)-(J224+K224+N224+O224+S224)</f>
        <v>35825</v>
      </c>
      <c r="U224" s="18"/>
      <c r="V224" s="40"/>
      <c r="W224" s="6"/>
      <c r="X224" s="6"/>
      <c r="Y224" s="6"/>
      <c r="Z224" s="6"/>
      <c r="AA224" s="6"/>
      <c r="AB224" s="6"/>
      <c r="AC224" s="6"/>
      <c r="AD224" s="6"/>
      <c r="AE224" s="6"/>
      <c r="AF224" s="6" t="n">
        <f aca="false">AF223+(U224+X224+Y224+AB224+AC224+AD224)-(V224+W224+Z224+AA224+AE224)</f>
        <v>43800</v>
      </c>
    </row>
    <row r="225" customFormat="false" ht="15" hidden="false" customHeight="false" outlineLevel="0" collapsed="false">
      <c r="B225" s="16" t="s">
        <v>1781</v>
      </c>
      <c r="C225" s="49" t="s">
        <v>1478</v>
      </c>
      <c r="D225" s="45"/>
      <c r="E225" s="7"/>
      <c r="F225" s="9"/>
      <c r="G225" s="9"/>
      <c r="H225" s="6" t="n">
        <f aca="false">H224+D225-E225-G225-F225</f>
        <v>380</v>
      </c>
      <c r="I225" s="45" t="n">
        <v>0</v>
      </c>
      <c r="J225" s="7"/>
      <c r="K225" s="6"/>
      <c r="L225" s="6"/>
      <c r="M225" s="45" t="n">
        <v>104</v>
      </c>
      <c r="N225" s="6"/>
      <c r="O225" s="6"/>
      <c r="P225" s="6"/>
      <c r="Q225" s="6"/>
      <c r="R225" s="6"/>
      <c r="S225" s="6"/>
      <c r="T225" s="6" t="n">
        <f aca="false">T224+(I225+L225+M225+P225+Q225+R225)-(J225+K225+N225+O225+S225)</f>
        <v>35929</v>
      </c>
      <c r="U225" s="18"/>
      <c r="V225" s="40"/>
      <c r="W225" s="6"/>
      <c r="X225" s="6"/>
      <c r="Y225" s="6"/>
      <c r="Z225" s="6"/>
      <c r="AA225" s="6"/>
      <c r="AB225" s="6"/>
      <c r="AC225" s="6"/>
      <c r="AD225" s="6"/>
      <c r="AE225" s="6"/>
      <c r="AF225" s="6" t="n">
        <f aca="false">AF224+(U225+X225+Y225+AB225+AC225+AD225)-(V225+W225+Z225+AA225+AE225)</f>
        <v>43800</v>
      </c>
    </row>
    <row r="226" customFormat="false" ht="15" hidden="false" customHeight="false" outlineLevel="0" collapsed="false">
      <c r="B226" s="16" t="s">
        <v>1781</v>
      </c>
      <c r="C226" s="49" t="s">
        <v>1478</v>
      </c>
      <c r="D226" s="45"/>
      <c r="E226" s="7"/>
      <c r="F226" s="9"/>
      <c r="G226" s="9"/>
      <c r="H226" s="6" t="n">
        <f aca="false">H225+D226-E226-G226-F226</f>
        <v>380</v>
      </c>
      <c r="I226" s="45" t="n">
        <v>0</v>
      </c>
      <c r="J226" s="7"/>
      <c r="K226" s="6"/>
      <c r="L226" s="6"/>
      <c r="M226" s="45" t="n">
        <v>27</v>
      </c>
      <c r="N226" s="6"/>
      <c r="O226" s="6"/>
      <c r="P226" s="6"/>
      <c r="Q226" s="6"/>
      <c r="R226" s="6"/>
      <c r="S226" s="6"/>
      <c r="T226" s="6" t="n">
        <f aca="false">T225+(I226+L226+M226+P226+Q226+R226)-(J226+K226+N226+O226+S226)</f>
        <v>35956</v>
      </c>
      <c r="U226" s="18"/>
      <c r="V226" s="40"/>
      <c r="W226" s="6"/>
      <c r="X226" s="6"/>
      <c r="Y226" s="6"/>
      <c r="Z226" s="6"/>
      <c r="AA226" s="6"/>
      <c r="AB226" s="6"/>
      <c r="AC226" s="6"/>
      <c r="AD226" s="6"/>
      <c r="AE226" s="6"/>
      <c r="AF226" s="6" t="n">
        <f aca="false">AF225+(U226+X226+Y226+AB226+AC226+AD226)-(V226+W226+Z226+AA226+AE226)</f>
        <v>43800</v>
      </c>
    </row>
    <row r="227" customFormat="false" ht="15" hidden="false" customHeight="false" outlineLevel="0" collapsed="false">
      <c r="B227" s="16" t="s">
        <v>1781</v>
      </c>
      <c r="C227" s="49" t="s">
        <v>1478</v>
      </c>
      <c r="D227" s="45"/>
      <c r="E227" s="7"/>
      <c r="F227" s="9"/>
      <c r="G227" s="9"/>
      <c r="H227" s="6" t="n">
        <f aca="false">H226+D227-E227-G227-F227</f>
        <v>380</v>
      </c>
      <c r="I227" s="45" t="n">
        <v>0</v>
      </c>
      <c r="J227" s="7"/>
      <c r="K227" s="6"/>
      <c r="L227" s="6"/>
      <c r="M227" s="45" t="n">
        <v>25</v>
      </c>
      <c r="N227" s="6"/>
      <c r="O227" s="6"/>
      <c r="P227" s="6"/>
      <c r="Q227" s="6"/>
      <c r="R227" s="6"/>
      <c r="S227" s="6"/>
      <c r="T227" s="6" t="n">
        <f aca="false">T226+(I227+L227+M227+P227+Q227+R227)-(J227+K227+N227+O227+S227)</f>
        <v>35981</v>
      </c>
      <c r="U227" s="18"/>
      <c r="V227" s="40"/>
      <c r="W227" s="6"/>
      <c r="X227" s="6"/>
      <c r="Y227" s="6"/>
      <c r="Z227" s="6"/>
      <c r="AA227" s="6"/>
      <c r="AB227" s="6"/>
      <c r="AC227" s="6"/>
      <c r="AD227" s="6"/>
      <c r="AE227" s="6"/>
      <c r="AF227" s="6" t="n">
        <f aca="false">AF226+(U227+X227+Y227+AB227+AC227+AD227)-(V227+W227+Z227+AA227+AE227)</f>
        <v>43800</v>
      </c>
    </row>
    <row r="228" customFormat="false" ht="15" hidden="false" customHeight="false" outlineLevel="0" collapsed="false">
      <c r="B228" s="16" t="s">
        <v>1781</v>
      </c>
      <c r="C228" s="49" t="s">
        <v>1478</v>
      </c>
      <c r="D228" s="45"/>
      <c r="E228" s="7"/>
      <c r="F228" s="9"/>
      <c r="G228" s="9"/>
      <c r="H228" s="6" t="n">
        <f aca="false">H227+D228-E228-G228-F228</f>
        <v>380</v>
      </c>
      <c r="I228" s="45" t="n">
        <v>0</v>
      </c>
      <c r="J228" s="7"/>
      <c r="K228" s="6"/>
      <c r="L228" s="6"/>
      <c r="M228" s="45" t="n">
        <v>7</v>
      </c>
      <c r="N228" s="6"/>
      <c r="O228" s="6"/>
      <c r="P228" s="6"/>
      <c r="Q228" s="6"/>
      <c r="R228" s="6"/>
      <c r="S228" s="6"/>
      <c r="T228" s="6" t="n">
        <f aca="false">T227+(I228+L228+M228+P228+Q228+R228)-(J228+K228+N228+O228+S228)</f>
        <v>35988</v>
      </c>
      <c r="U228" s="18"/>
      <c r="V228" s="40"/>
      <c r="W228" s="6"/>
      <c r="X228" s="6"/>
      <c r="Y228" s="6"/>
      <c r="Z228" s="6"/>
      <c r="AA228" s="6"/>
      <c r="AB228" s="6"/>
      <c r="AC228" s="6"/>
      <c r="AD228" s="6"/>
      <c r="AE228" s="6"/>
      <c r="AF228" s="6" t="n">
        <f aca="false">AF227+(U228+X228+Y228+AB228+AC228+AD228)-(V228+W228+Z228+AA228+AE228)</f>
        <v>43800</v>
      </c>
    </row>
    <row r="229" customFormat="false" ht="15" hidden="false" customHeight="false" outlineLevel="0" collapsed="false">
      <c r="B229" s="16" t="s">
        <v>1781</v>
      </c>
      <c r="C229" s="49" t="s">
        <v>1478</v>
      </c>
      <c r="D229" s="45"/>
      <c r="E229" s="7"/>
      <c r="F229" s="9"/>
      <c r="G229" s="9"/>
      <c r="H229" s="6" t="n">
        <f aca="false">H228+D229-E229-G229-F229</f>
        <v>380</v>
      </c>
      <c r="I229" s="45" t="n">
        <v>0</v>
      </c>
      <c r="J229" s="7"/>
      <c r="K229" s="6"/>
      <c r="L229" s="6"/>
      <c r="M229" s="45" t="n">
        <v>14</v>
      </c>
      <c r="N229" s="6"/>
      <c r="O229" s="6"/>
      <c r="P229" s="6"/>
      <c r="Q229" s="6"/>
      <c r="R229" s="6"/>
      <c r="S229" s="6"/>
      <c r="T229" s="6" t="n">
        <f aca="false">T228+(I229+L229+M229+P229+Q229+R229)-(J229+K229+N229+O229+S229)</f>
        <v>36002</v>
      </c>
      <c r="U229" s="18"/>
      <c r="V229" s="40"/>
      <c r="W229" s="6"/>
      <c r="X229" s="6"/>
      <c r="Y229" s="6"/>
      <c r="Z229" s="6"/>
      <c r="AA229" s="6"/>
      <c r="AB229" s="6"/>
      <c r="AC229" s="6"/>
      <c r="AD229" s="6"/>
      <c r="AE229" s="6"/>
      <c r="AF229" s="6" t="n">
        <f aca="false">AF228+(U229+X229+Y229+AB229+AC229+AD229)-(V229+W229+Z229+AA229+AE229)</f>
        <v>43800</v>
      </c>
    </row>
    <row r="230" customFormat="false" ht="15" hidden="false" customHeight="false" outlineLevel="0" collapsed="false">
      <c r="B230" s="16" t="s">
        <v>1781</v>
      </c>
      <c r="C230" s="49" t="s">
        <v>1478</v>
      </c>
      <c r="D230" s="45"/>
      <c r="E230" s="7"/>
      <c r="F230" s="9"/>
      <c r="G230" s="9"/>
      <c r="H230" s="6" t="n">
        <f aca="false">H229+D230-E230-G230-F230</f>
        <v>380</v>
      </c>
      <c r="I230" s="45" t="n">
        <v>0</v>
      </c>
      <c r="J230" s="7"/>
      <c r="K230" s="6"/>
      <c r="L230" s="6"/>
      <c r="M230" s="45" t="n">
        <v>48</v>
      </c>
      <c r="N230" s="6"/>
      <c r="O230" s="6"/>
      <c r="P230" s="6"/>
      <c r="Q230" s="6"/>
      <c r="R230" s="6"/>
      <c r="S230" s="6"/>
      <c r="T230" s="6" t="n">
        <f aca="false">T229+(I230+L230+M230+P230+Q230+R230)-(J230+K230+N230+O230+S230)</f>
        <v>36050</v>
      </c>
      <c r="U230" s="18"/>
      <c r="V230" s="40"/>
      <c r="W230" s="6"/>
      <c r="X230" s="6"/>
      <c r="Y230" s="6"/>
      <c r="Z230" s="6"/>
      <c r="AA230" s="6"/>
      <c r="AB230" s="6"/>
      <c r="AC230" s="6"/>
      <c r="AD230" s="6"/>
      <c r="AE230" s="6"/>
      <c r="AF230" s="6" t="n">
        <f aca="false">AF229+(U230+X230+Y230+AB230+AC230+AD230)-(V230+W230+Z230+AA230+AE230)</f>
        <v>43800</v>
      </c>
    </row>
    <row r="231" customFormat="false" ht="15" hidden="false" customHeight="false" outlineLevel="0" collapsed="false">
      <c r="B231" s="16" t="s">
        <v>1781</v>
      </c>
      <c r="C231" s="49" t="s">
        <v>1478</v>
      </c>
      <c r="D231" s="45"/>
      <c r="E231" s="7"/>
      <c r="F231" s="9"/>
      <c r="G231" s="9"/>
      <c r="H231" s="6" t="n">
        <f aca="false">H230+D231-E231-G231-F231</f>
        <v>380</v>
      </c>
      <c r="I231" s="45" t="n">
        <v>0</v>
      </c>
      <c r="J231" s="7"/>
      <c r="K231" s="6"/>
      <c r="L231" s="6"/>
      <c r="M231" s="45" t="n">
        <v>114</v>
      </c>
      <c r="N231" s="6"/>
      <c r="O231" s="6"/>
      <c r="P231" s="6"/>
      <c r="Q231" s="6"/>
      <c r="R231" s="6"/>
      <c r="S231" s="6"/>
      <c r="T231" s="6" t="n">
        <f aca="false">T230+(I231+L231+M231+P231+Q231+R231)-(J231+K231+N231+O231+S231)</f>
        <v>36164</v>
      </c>
      <c r="U231" s="18"/>
      <c r="V231" s="40"/>
      <c r="W231" s="6"/>
      <c r="X231" s="6"/>
      <c r="Y231" s="6"/>
      <c r="Z231" s="6"/>
      <c r="AA231" s="6"/>
      <c r="AB231" s="6"/>
      <c r="AC231" s="6"/>
      <c r="AD231" s="6"/>
      <c r="AE231" s="6"/>
      <c r="AF231" s="6" t="n">
        <f aca="false">AF230+(U231+X231+Y231+AB231+AC231+AD231)-(V231+W231+Z231+AA231+AE231)</f>
        <v>43800</v>
      </c>
    </row>
    <row r="232" customFormat="false" ht="15" hidden="false" customHeight="false" outlineLevel="0" collapsed="false">
      <c r="B232" s="16" t="s">
        <v>1781</v>
      </c>
      <c r="C232" s="49" t="s">
        <v>1478</v>
      </c>
      <c r="D232" s="45"/>
      <c r="E232" s="7"/>
      <c r="F232" s="9"/>
      <c r="G232" s="9"/>
      <c r="H232" s="6" t="n">
        <f aca="false">H231+D232-E232-G232-F232</f>
        <v>380</v>
      </c>
      <c r="I232" s="45" t="n">
        <v>0</v>
      </c>
      <c r="J232" s="7"/>
      <c r="K232" s="6"/>
      <c r="L232" s="6"/>
      <c r="M232" s="45" t="n">
        <v>228</v>
      </c>
      <c r="N232" s="6"/>
      <c r="O232" s="6"/>
      <c r="P232" s="6"/>
      <c r="Q232" s="6"/>
      <c r="R232" s="6"/>
      <c r="S232" s="6"/>
      <c r="T232" s="6" t="n">
        <f aca="false">T231+(I232+L232+M232+P232+Q232+R232)-(J232+K232+N232+O232+S232)</f>
        <v>36392</v>
      </c>
      <c r="U232" s="18"/>
      <c r="V232" s="40"/>
      <c r="W232" s="6"/>
      <c r="X232" s="6"/>
      <c r="Y232" s="6"/>
      <c r="Z232" s="6"/>
      <c r="AA232" s="6"/>
      <c r="AB232" s="6"/>
      <c r="AC232" s="6"/>
      <c r="AD232" s="6"/>
      <c r="AE232" s="6"/>
      <c r="AF232" s="6" t="n">
        <f aca="false">AF231+(U232+X232+Y232+AB232+AC232+AD232)-(V232+W232+Z232+AA232+AE232)</f>
        <v>43800</v>
      </c>
    </row>
    <row r="233" customFormat="false" ht="15" hidden="false" customHeight="false" outlineLevel="0" collapsed="false">
      <c r="B233" s="16" t="s">
        <v>1782</v>
      </c>
      <c r="C233" s="49" t="s">
        <v>1573</v>
      </c>
      <c r="D233" s="45"/>
      <c r="E233" s="7"/>
      <c r="F233" s="9"/>
      <c r="G233" s="9"/>
      <c r="H233" s="6" t="n">
        <f aca="false">H232+D233-E233-G233-F233</f>
        <v>380</v>
      </c>
      <c r="I233" s="45" t="n">
        <v>1200</v>
      </c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 t="n">
        <f aca="false">T232+(I233+L233+M233+P233+Q233+R233)-(J233+K233+N233+O233+S233)</f>
        <v>37592</v>
      </c>
      <c r="U233" s="18"/>
      <c r="V233" s="40"/>
      <c r="W233" s="6"/>
      <c r="X233" s="6"/>
      <c r="Y233" s="6"/>
      <c r="Z233" s="6"/>
      <c r="AA233" s="6"/>
      <c r="AB233" s="6"/>
      <c r="AC233" s="6"/>
      <c r="AD233" s="6"/>
      <c r="AE233" s="6"/>
      <c r="AF233" s="6" t="n">
        <f aca="false">AF232+(U233+X233+Y233+AB233+AC233+AD233)-(V233+W233+Z233+AA233+AE233)</f>
        <v>43800</v>
      </c>
    </row>
    <row r="234" customFormat="false" ht="15" hidden="false" customHeight="false" outlineLevel="0" collapsed="false">
      <c r="B234" s="16" t="s">
        <v>1782</v>
      </c>
      <c r="C234" s="49" t="s">
        <v>1783</v>
      </c>
      <c r="D234" s="45"/>
      <c r="E234" s="7"/>
      <c r="F234" s="9"/>
      <c r="G234" s="9"/>
      <c r="H234" s="6" t="n">
        <f aca="false">H233+D234-E234-G234-F234</f>
        <v>380</v>
      </c>
      <c r="I234" s="45" t="n">
        <v>3000</v>
      </c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 t="n">
        <f aca="false">T233+(I234+L234+M234+P234+Q234+R234)-(J234+K234+N234+O234+S234)</f>
        <v>40592</v>
      </c>
      <c r="U234" s="18"/>
      <c r="V234" s="40"/>
      <c r="W234" s="6"/>
      <c r="X234" s="6"/>
      <c r="Y234" s="6"/>
      <c r="Z234" s="6"/>
      <c r="AA234" s="6"/>
      <c r="AB234" s="6"/>
      <c r="AC234" s="6"/>
      <c r="AD234" s="6"/>
      <c r="AE234" s="6"/>
      <c r="AF234" s="6" t="n">
        <f aca="false">AF233+(U234+X234+Y234+AB234+AC234+AD234)-(V234+W234+Z234+AA234+AE234)</f>
        <v>43800</v>
      </c>
    </row>
    <row r="235" customFormat="false" ht="15" hidden="false" customHeight="false" outlineLevel="0" collapsed="false">
      <c r="B235" s="16" t="s">
        <v>1782</v>
      </c>
      <c r="C235" s="49" t="s">
        <v>1635</v>
      </c>
      <c r="D235" s="45"/>
      <c r="E235" s="7"/>
      <c r="F235" s="9"/>
      <c r="G235" s="9"/>
      <c r="H235" s="6" t="n">
        <f aca="false">H234+D235-E235-G235-F235</f>
        <v>380</v>
      </c>
      <c r="I235" s="45" t="n">
        <v>10000</v>
      </c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 t="n">
        <f aca="false">T234+(I235+L235+M235+P235+Q235+R235)-(J235+K235+N235+O235+S235)</f>
        <v>50592</v>
      </c>
      <c r="U235" s="18"/>
      <c r="V235" s="40"/>
      <c r="W235" s="6"/>
      <c r="X235" s="6"/>
      <c r="Y235" s="6"/>
      <c r="Z235" s="6"/>
      <c r="AA235" s="6"/>
      <c r="AB235" s="6"/>
      <c r="AC235" s="6"/>
      <c r="AD235" s="6"/>
      <c r="AE235" s="6"/>
      <c r="AF235" s="6" t="n">
        <f aca="false">AF234+(U235+X235+Y235+AB235+AC235+AD235)-(V235+W235+Z235+AA235+AE235)</f>
        <v>43800</v>
      </c>
    </row>
    <row r="236" customFormat="false" ht="15" hidden="false" customHeight="false" outlineLevel="0" collapsed="false">
      <c r="B236" s="16" t="s">
        <v>1784</v>
      </c>
      <c r="C236" s="49" t="s">
        <v>1692</v>
      </c>
      <c r="D236" s="45"/>
      <c r="E236" s="7"/>
      <c r="F236" s="9"/>
      <c r="G236" s="9"/>
      <c r="H236" s="6" t="n">
        <f aca="false">H235+D236-E236-G236-F236</f>
        <v>380</v>
      </c>
      <c r="I236" s="45" t="n">
        <v>2000</v>
      </c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 t="n">
        <f aca="false">T235+(I236+L236+M236+P236+Q236+R236)-(J236+K236+N236+O236+S236)</f>
        <v>52592</v>
      </c>
      <c r="U236" s="18"/>
      <c r="V236" s="40"/>
      <c r="W236" s="6"/>
      <c r="X236" s="6"/>
      <c r="Y236" s="6"/>
      <c r="Z236" s="6"/>
      <c r="AA236" s="6"/>
      <c r="AB236" s="6"/>
      <c r="AC236" s="6"/>
      <c r="AD236" s="6"/>
      <c r="AE236" s="6"/>
      <c r="AF236" s="6" t="n">
        <f aca="false">AF235+(U236+X236+Y236+AB236+AC236+AD236)-(V236+W236+Z236+AA236+AE236)</f>
        <v>43800</v>
      </c>
    </row>
    <row r="237" customFormat="false" ht="15" hidden="false" customHeight="false" outlineLevel="0" collapsed="false">
      <c r="B237" s="16" t="s">
        <v>1784</v>
      </c>
      <c r="C237" s="49" t="s">
        <v>1241</v>
      </c>
      <c r="D237" s="45"/>
      <c r="E237" s="7"/>
      <c r="F237" s="9"/>
      <c r="G237" s="9"/>
      <c r="H237" s="6" t="n">
        <f aca="false">H236+D237-E237-G237-F237</f>
        <v>380</v>
      </c>
      <c r="I237" s="45" t="n">
        <v>0</v>
      </c>
      <c r="J237" s="7" t="n">
        <v>0</v>
      </c>
      <c r="K237" s="6"/>
      <c r="L237" s="6"/>
      <c r="M237" s="6"/>
      <c r="N237" s="6"/>
      <c r="O237" s="6"/>
      <c r="P237" s="6"/>
      <c r="Q237" s="6"/>
      <c r="R237" s="6"/>
      <c r="S237" s="6" t="n">
        <v>50000</v>
      </c>
      <c r="T237" s="6" t="n">
        <f aca="false">T236+(I237+L237+M237+P237+Q237+R237)-(J237+K237+N237+O237+S237)</f>
        <v>2592</v>
      </c>
      <c r="U237" s="18"/>
      <c r="V237" s="40"/>
      <c r="W237" s="6"/>
      <c r="X237" s="6"/>
      <c r="Y237" s="6"/>
      <c r="Z237" s="6"/>
      <c r="AA237" s="6"/>
      <c r="AB237" s="6"/>
      <c r="AC237" s="6"/>
      <c r="AD237" s="6"/>
      <c r="AE237" s="6"/>
      <c r="AF237" s="6" t="n">
        <f aca="false">AF236+(U237+X237+Y237+AB237+AC237+AD237)-(V237+W237+Z237+AA237+AE237)</f>
        <v>43800</v>
      </c>
    </row>
    <row r="238" customFormat="false" ht="15" hidden="false" customHeight="false" outlineLevel="0" collapsed="false">
      <c r="B238" s="16" t="s">
        <v>1785</v>
      </c>
      <c r="C238" s="49" t="s">
        <v>1434</v>
      </c>
      <c r="D238" s="45"/>
      <c r="E238" s="7"/>
      <c r="F238" s="9"/>
      <c r="G238" s="9"/>
      <c r="H238" s="6" t="n">
        <f aca="false">H237+D238-E238-G238-F238</f>
        <v>380</v>
      </c>
      <c r="I238" s="45" t="n">
        <v>2000</v>
      </c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 t="n">
        <f aca="false">T237+(I238+L238+M238+P238+Q238+R238)-(J238+K238+N238+O238+S238)</f>
        <v>4592</v>
      </c>
      <c r="U238" s="18"/>
      <c r="V238" s="40"/>
      <c r="W238" s="6"/>
      <c r="X238" s="6"/>
      <c r="Y238" s="6"/>
      <c r="Z238" s="6"/>
      <c r="AA238" s="6"/>
      <c r="AB238" s="6"/>
      <c r="AC238" s="6"/>
      <c r="AD238" s="6"/>
      <c r="AE238" s="6"/>
      <c r="AF238" s="6" t="n">
        <f aca="false">AF237+(U238+X238+Y238+AB238+AC238+AD238)-(V238+W238+Z238+AA238+AE238)</f>
        <v>43800</v>
      </c>
    </row>
    <row r="239" customFormat="false" ht="15" hidden="false" customHeight="false" outlineLevel="0" collapsed="false">
      <c r="B239" s="16" t="s">
        <v>1786</v>
      </c>
      <c r="C239" s="49" t="s">
        <v>1478</v>
      </c>
      <c r="D239" s="45"/>
      <c r="E239" s="7"/>
      <c r="F239" s="9"/>
      <c r="G239" s="9"/>
      <c r="H239" s="6" t="n">
        <f aca="false">H238+D239-E239-G239-F239</f>
        <v>380</v>
      </c>
      <c r="I239" s="45" t="n">
        <v>0</v>
      </c>
      <c r="J239" s="7"/>
      <c r="K239" s="6"/>
      <c r="L239" s="6"/>
      <c r="M239" s="45" t="n">
        <v>104</v>
      </c>
      <c r="N239" s="6"/>
      <c r="O239" s="6"/>
      <c r="P239" s="6"/>
      <c r="Q239" s="6"/>
      <c r="R239" s="6"/>
      <c r="S239" s="6"/>
      <c r="T239" s="6" t="n">
        <f aca="false">T238+(I239+L239+M239+P239+Q239+R239)-(J239+K239+N239+O239+S239)</f>
        <v>4696</v>
      </c>
      <c r="U239" s="18"/>
      <c r="V239" s="40"/>
      <c r="W239" s="6"/>
      <c r="X239" s="6"/>
      <c r="Y239" s="6"/>
      <c r="Z239" s="6"/>
      <c r="AA239" s="6"/>
      <c r="AB239" s="6"/>
      <c r="AC239" s="6"/>
      <c r="AD239" s="6"/>
      <c r="AE239" s="6"/>
      <c r="AF239" s="6" t="n">
        <f aca="false">AF238+(U239+X239+Y239+AB239+AC239+AD239)-(V239+W239+Z239+AA239+AE239)</f>
        <v>43800</v>
      </c>
    </row>
    <row r="240" customFormat="false" ht="15" hidden="false" customHeight="false" outlineLevel="0" collapsed="false">
      <c r="B240" s="16" t="s">
        <v>1786</v>
      </c>
      <c r="C240" s="49" t="s">
        <v>1478</v>
      </c>
      <c r="D240" s="45"/>
      <c r="E240" s="7"/>
      <c r="F240" s="9"/>
      <c r="G240" s="9"/>
      <c r="H240" s="6" t="n">
        <f aca="false">H239+D240-E240-G240-F240</f>
        <v>380</v>
      </c>
      <c r="I240" s="45" t="n">
        <v>0</v>
      </c>
      <c r="J240" s="7"/>
      <c r="K240" s="6"/>
      <c r="L240" s="6"/>
      <c r="M240" s="45" t="n">
        <v>27</v>
      </c>
      <c r="N240" s="6"/>
      <c r="O240" s="6"/>
      <c r="P240" s="6"/>
      <c r="Q240" s="6"/>
      <c r="R240" s="6"/>
      <c r="S240" s="6"/>
      <c r="T240" s="6" t="n">
        <f aca="false">T239+(I240+L240+M240+P240+Q240+R240)-(J240+K240+N240+O240+S240)</f>
        <v>4723</v>
      </c>
      <c r="U240" s="18"/>
      <c r="V240" s="40"/>
      <c r="W240" s="6"/>
      <c r="X240" s="6"/>
      <c r="Y240" s="6"/>
      <c r="Z240" s="6"/>
      <c r="AA240" s="6"/>
      <c r="AB240" s="6"/>
      <c r="AC240" s="6"/>
      <c r="AD240" s="6"/>
      <c r="AE240" s="6"/>
      <c r="AF240" s="6" t="n">
        <f aca="false">AF239+(U240+X240+Y240+AB240+AC240+AD240)-(V240+W240+Z240+AA240+AE240)</f>
        <v>43800</v>
      </c>
    </row>
    <row r="241" customFormat="false" ht="15" hidden="false" customHeight="false" outlineLevel="0" collapsed="false">
      <c r="B241" s="16" t="s">
        <v>1786</v>
      </c>
      <c r="C241" s="49" t="s">
        <v>1478</v>
      </c>
      <c r="D241" s="45"/>
      <c r="E241" s="7"/>
      <c r="F241" s="9"/>
      <c r="G241" s="9"/>
      <c r="H241" s="6" t="n">
        <f aca="false">H240+D241-E241-G241-F241</f>
        <v>380</v>
      </c>
      <c r="I241" s="45" t="n">
        <v>0</v>
      </c>
      <c r="J241" s="7"/>
      <c r="K241" s="6"/>
      <c r="L241" s="6"/>
      <c r="M241" s="45" t="n">
        <v>25</v>
      </c>
      <c r="N241" s="6"/>
      <c r="O241" s="6"/>
      <c r="P241" s="6"/>
      <c r="Q241" s="6"/>
      <c r="R241" s="6"/>
      <c r="S241" s="6"/>
      <c r="T241" s="6" t="n">
        <f aca="false">T240+(I241+L241+M241+P241+Q241+R241)-(J241+K241+N241+O241+S241)</f>
        <v>4748</v>
      </c>
      <c r="U241" s="18"/>
      <c r="V241" s="40"/>
      <c r="W241" s="6"/>
      <c r="X241" s="6"/>
      <c r="Y241" s="6"/>
      <c r="Z241" s="6"/>
      <c r="AA241" s="6"/>
      <c r="AB241" s="6"/>
      <c r="AC241" s="6"/>
      <c r="AD241" s="6"/>
      <c r="AE241" s="6"/>
      <c r="AF241" s="6" t="n">
        <f aca="false">AF240+(U241+X241+Y241+AB241+AC241+AD241)-(V241+W241+Z241+AA241+AE241)</f>
        <v>43800</v>
      </c>
    </row>
    <row r="242" customFormat="false" ht="15" hidden="false" customHeight="false" outlineLevel="0" collapsed="false">
      <c r="B242" s="16" t="s">
        <v>1786</v>
      </c>
      <c r="C242" s="49" t="s">
        <v>1478</v>
      </c>
      <c r="D242" s="45"/>
      <c r="E242" s="7"/>
      <c r="F242" s="9"/>
      <c r="G242" s="9"/>
      <c r="H242" s="6" t="n">
        <f aca="false">H241+D242-E242-G242-F242</f>
        <v>380</v>
      </c>
      <c r="I242" s="45" t="n">
        <v>0</v>
      </c>
      <c r="J242" s="7"/>
      <c r="K242" s="6"/>
      <c r="L242" s="6"/>
      <c r="M242" s="45" t="n">
        <v>7</v>
      </c>
      <c r="N242" s="6"/>
      <c r="O242" s="6"/>
      <c r="P242" s="6"/>
      <c r="Q242" s="6"/>
      <c r="R242" s="6"/>
      <c r="S242" s="6"/>
      <c r="T242" s="6" t="n">
        <f aca="false">T241+(I242+L242+M242+P242+Q242+R242)-(J242+K242+N242+O242+S242)</f>
        <v>4755</v>
      </c>
      <c r="U242" s="18"/>
      <c r="V242" s="40"/>
      <c r="W242" s="6"/>
      <c r="X242" s="6"/>
      <c r="Y242" s="6"/>
      <c r="Z242" s="6"/>
      <c r="AA242" s="6"/>
      <c r="AB242" s="6"/>
      <c r="AC242" s="6"/>
      <c r="AD242" s="6"/>
      <c r="AE242" s="6"/>
      <c r="AF242" s="6" t="n">
        <f aca="false">AF241+(U242+X242+Y242+AB242+AC242+AD242)-(V242+W242+Z242+AA242+AE242)</f>
        <v>43800</v>
      </c>
    </row>
    <row r="243" customFormat="false" ht="15" hidden="false" customHeight="false" outlineLevel="0" collapsed="false">
      <c r="B243" s="16" t="s">
        <v>1786</v>
      </c>
      <c r="C243" s="49" t="s">
        <v>1478</v>
      </c>
      <c r="D243" s="45"/>
      <c r="E243" s="7"/>
      <c r="F243" s="9"/>
      <c r="G243" s="9"/>
      <c r="H243" s="6" t="n">
        <f aca="false">H242+D243-E243-G243-F243</f>
        <v>380</v>
      </c>
      <c r="I243" s="45" t="n">
        <v>0</v>
      </c>
      <c r="J243" s="7"/>
      <c r="K243" s="6"/>
      <c r="L243" s="6"/>
      <c r="M243" s="45" t="n">
        <v>14</v>
      </c>
      <c r="N243" s="6"/>
      <c r="O243" s="6"/>
      <c r="P243" s="6"/>
      <c r="Q243" s="6"/>
      <c r="R243" s="6"/>
      <c r="S243" s="6"/>
      <c r="T243" s="6" t="n">
        <f aca="false">T242+(I243+L243+M243+P243+Q243+R243)-(J243+K243+N243+O243+S243)</f>
        <v>4769</v>
      </c>
      <c r="U243" s="18"/>
      <c r="V243" s="40"/>
      <c r="W243" s="6"/>
      <c r="X243" s="6"/>
      <c r="Y243" s="6"/>
      <c r="Z243" s="6"/>
      <c r="AA243" s="6"/>
      <c r="AB243" s="6"/>
      <c r="AC243" s="6"/>
      <c r="AD243" s="6"/>
      <c r="AE243" s="6"/>
      <c r="AF243" s="6" t="n">
        <f aca="false">AF242+(U243+X243+Y243+AB243+AC243+AD243)-(V243+W243+Z243+AA243+AE243)</f>
        <v>43800</v>
      </c>
    </row>
    <row r="244" customFormat="false" ht="15" hidden="false" customHeight="false" outlineLevel="0" collapsed="false">
      <c r="B244" s="16" t="s">
        <v>1786</v>
      </c>
      <c r="C244" s="49" t="s">
        <v>1478</v>
      </c>
      <c r="D244" s="45"/>
      <c r="E244" s="7"/>
      <c r="F244" s="9"/>
      <c r="G244" s="9"/>
      <c r="H244" s="6" t="n">
        <f aca="false">H243+D244-E244-G244-F244</f>
        <v>380</v>
      </c>
      <c r="I244" s="45" t="n">
        <v>0</v>
      </c>
      <c r="J244" s="7"/>
      <c r="K244" s="6"/>
      <c r="L244" s="6"/>
      <c r="M244" s="45" t="n">
        <v>48</v>
      </c>
      <c r="N244" s="6"/>
      <c r="O244" s="6"/>
      <c r="P244" s="6"/>
      <c r="Q244" s="6"/>
      <c r="R244" s="6"/>
      <c r="S244" s="6"/>
      <c r="T244" s="6" t="n">
        <f aca="false">T243+(I244+L244+M244+P244+Q244+R244)-(J244+K244+N244+O244+S244)</f>
        <v>4817</v>
      </c>
      <c r="U244" s="18"/>
      <c r="V244" s="40"/>
      <c r="W244" s="6"/>
      <c r="X244" s="6"/>
      <c r="Y244" s="6"/>
      <c r="Z244" s="6"/>
      <c r="AA244" s="6"/>
      <c r="AB244" s="6"/>
      <c r="AC244" s="6"/>
      <c r="AD244" s="6"/>
      <c r="AE244" s="6"/>
      <c r="AF244" s="6" t="n">
        <f aca="false">AF243+(U244+X244+Y244+AB244+AC244+AD244)-(V244+W244+Z244+AA244+AE244)</f>
        <v>43800</v>
      </c>
    </row>
    <row r="245" customFormat="false" ht="15" hidden="false" customHeight="false" outlineLevel="0" collapsed="false">
      <c r="B245" s="16" t="s">
        <v>1786</v>
      </c>
      <c r="C245" s="49" t="s">
        <v>1478</v>
      </c>
      <c r="D245" s="45"/>
      <c r="E245" s="7"/>
      <c r="F245" s="9"/>
      <c r="G245" s="9"/>
      <c r="H245" s="6" t="n">
        <f aca="false">H244+D245-E245-G245-F245</f>
        <v>380</v>
      </c>
      <c r="I245" s="45" t="n">
        <v>0</v>
      </c>
      <c r="J245" s="7"/>
      <c r="K245" s="6"/>
      <c r="L245" s="6"/>
      <c r="M245" s="45" t="n">
        <v>114</v>
      </c>
      <c r="N245" s="6"/>
      <c r="O245" s="6"/>
      <c r="P245" s="6"/>
      <c r="Q245" s="6"/>
      <c r="R245" s="6"/>
      <c r="S245" s="6"/>
      <c r="T245" s="6" t="n">
        <f aca="false">T244+(I245+L245+M245+P245+Q245+R245)-(J245+K245+N245+O245+S245)</f>
        <v>4931</v>
      </c>
      <c r="U245" s="18"/>
      <c r="V245" s="40"/>
      <c r="W245" s="6"/>
      <c r="X245" s="6"/>
      <c r="Y245" s="6"/>
      <c r="Z245" s="6"/>
      <c r="AA245" s="6"/>
      <c r="AB245" s="6"/>
      <c r="AC245" s="6"/>
      <c r="AD245" s="6"/>
      <c r="AE245" s="6"/>
      <c r="AF245" s="6" t="n">
        <f aca="false">AF244+(U245+X245+Y245+AB245+AC245+AD245)-(V245+W245+Z245+AA245+AE245)</f>
        <v>43800</v>
      </c>
    </row>
    <row r="246" customFormat="false" ht="15" hidden="false" customHeight="false" outlineLevel="0" collapsed="false">
      <c r="B246" s="16" t="s">
        <v>1786</v>
      </c>
      <c r="C246" s="49" t="s">
        <v>1478</v>
      </c>
      <c r="D246" s="45"/>
      <c r="E246" s="7"/>
      <c r="F246" s="9"/>
      <c r="G246" s="9"/>
      <c r="H246" s="6" t="n">
        <f aca="false">H245+D246-E246-G246-F246</f>
        <v>380</v>
      </c>
      <c r="I246" s="45" t="n">
        <v>0</v>
      </c>
      <c r="J246" s="7"/>
      <c r="K246" s="6"/>
      <c r="L246" s="6"/>
      <c r="M246" s="45" t="n">
        <v>228</v>
      </c>
      <c r="N246" s="6"/>
      <c r="O246" s="6"/>
      <c r="P246" s="6"/>
      <c r="Q246" s="6"/>
      <c r="R246" s="6"/>
      <c r="S246" s="6"/>
      <c r="T246" s="6" t="n">
        <f aca="false">T245+(I246+L246+M246+P246+Q246+R246)-(J246+K246+N246+O246+S246)</f>
        <v>5159</v>
      </c>
      <c r="U246" s="18"/>
      <c r="V246" s="40"/>
      <c r="W246" s="6"/>
      <c r="X246" s="6"/>
      <c r="Y246" s="6"/>
      <c r="Z246" s="6"/>
      <c r="AA246" s="6"/>
      <c r="AB246" s="6"/>
      <c r="AC246" s="6"/>
      <c r="AD246" s="6"/>
      <c r="AE246" s="6"/>
      <c r="AF246" s="6" t="n">
        <f aca="false">AF245+(U246+X246+Y246+AB246+AC246+AD246)-(V246+W246+Z246+AA246+AE246)</f>
        <v>43800</v>
      </c>
    </row>
    <row r="247" customFormat="false" ht="15" hidden="false" customHeight="false" outlineLevel="0" collapsed="false">
      <c r="B247" s="16" t="s">
        <v>1786</v>
      </c>
      <c r="C247" s="49" t="s">
        <v>1478</v>
      </c>
      <c r="D247" s="45"/>
      <c r="E247" s="7"/>
      <c r="F247" s="9"/>
      <c r="G247" s="9"/>
      <c r="H247" s="6" t="n">
        <f aca="false">H246+D247-E247-G247-F247</f>
        <v>380</v>
      </c>
      <c r="I247" s="45" t="n">
        <v>0</v>
      </c>
      <c r="J247" s="7"/>
      <c r="K247" s="6"/>
      <c r="L247" s="6"/>
      <c r="M247" s="45" t="n">
        <v>84</v>
      </c>
      <c r="N247" s="6"/>
      <c r="O247" s="6"/>
      <c r="P247" s="6"/>
      <c r="Q247" s="6"/>
      <c r="R247" s="6"/>
      <c r="S247" s="6"/>
      <c r="T247" s="6" t="n">
        <f aca="false">T246+(I247+L247+M247+P247+Q247+R247)-(J247+K247+N247+O247+S247)</f>
        <v>5243</v>
      </c>
      <c r="U247" s="18"/>
      <c r="V247" s="40"/>
      <c r="W247" s="6"/>
      <c r="X247" s="6"/>
      <c r="Y247" s="6"/>
      <c r="Z247" s="6"/>
      <c r="AA247" s="6"/>
      <c r="AB247" s="6"/>
      <c r="AC247" s="6"/>
      <c r="AD247" s="6"/>
      <c r="AE247" s="6"/>
      <c r="AF247" s="6" t="n">
        <f aca="false">AF246+(U247+X247+Y247+AB247+AC247+AD247)-(V247+W247+Z247+AA247+AE247)</f>
        <v>43800</v>
      </c>
    </row>
    <row r="248" customFormat="false" ht="15" hidden="false" customHeight="false" outlineLevel="0" collapsed="false">
      <c r="B248" s="16" t="s">
        <v>1787</v>
      </c>
      <c r="C248" s="49" t="s">
        <v>1391</v>
      </c>
      <c r="D248" s="45"/>
      <c r="E248" s="7"/>
      <c r="F248" s="9"/>
      <c r="G248" s="9"/>
      <c r="H248" s="6" t="n">
        <f aca="false">H247+D248-E248-G248-F248</f>
        <v>380</v>
      </c>
      <c r="I248" s="45" t="n">
        <v>0</v>
      </c>
      <c r="J248" s="7"/>
      <c r="K248" s="6"/>
      <c r="L248" s="6" t="n">
        <v>471</v>
      </c>
      <c r="M248" s="6"/>
      <c r="N248" s="6"/>
      <c r="O248" s="6"/>
      <c r="P248" s="6"/>
      <c r="Q248" s="6"/>
      <c r="R248" s="6"/>
      <c r="S248" s="6"/>
      <c r="T248" s="6" t="n">
        <f aca="false">T247+(I248+L248+M248+P248+Q248+R248)-(J248+K248+N248+O248+S248)</f>
        <v>5714</v>
      </c>
      <c r="U248" s="18"/>
      <c r="V248" s="40"/>
      <c r="W248" s="6"/>
      <c r="X248" s="6"/>
      <c r="Y248" s="6"/>
      <c r="Z248" s="6"/>
      <c r="AA248" s="6"/>
      <c r="AB248" s="6"/>
      <c r="AC248" s="6"/>
      <c r="AD248" s="6"/>
      <c r="AE248" s="6"/>
      <c r="AF248" s="6" t="n">
        <f aca="false">AF247+(U248+X248+Y248+AB248+AC248+AD248)-(V248+W248+Z248+AA248+AE248)</f>
        <v>43800</v>
      </c>
    </row>
    <row r="249" customFormat="false" ht="15" hidden="false" customHeight="false" outlineLevel="0" collapsed="false">
      <c r="B249" s="16" t="s">
        <v>1788</v>
      </c>
      <c r="C249" s="49" t="s">
        <v>1478</v>
      </c>
      <c r="D249" s="45"/>
      <c r="E249" s="7"/>
      <c r="F249" s="9"/>
      <c r="G249" s="9"/>
      <c r="H249" s="6" t="n">
        <f aca="false">H248+D249-E249-G249-F249</f>
        <v>380</v>
      </c>
      <c r="I249" s="45" t="n">
        <v>0</v>
      </c>
      <c r="J249" s="7"/>
      <c r="K249" s="6"/>
      <c r="L249" s="6"/>
      <c r="M249" s="45" t="n">
        <v>104</v>
      </c>
      <c r="N249" s="6"/>
      <c r="O249" s="6"/>
      <c r="P249" s="6"/>
      <c r="Q249" s="6"/>
      <c r="R249" s="6"/>
      <c r="S249" s="6"/>
      <c r="T249" s="6" t="n">
        <f aca="false">T248+(I249+L249+M249+P249+Q249+R249)-(J249+K249+N249+O249+S249)</f>
        <v>5818</v>
      </c>
      <c r="U249" s="18"/>
      <c r="V249" s="40"/>
      <c r="W249" s="6"/>
      <c r="X249" s="6"/>
      <c r="Y249" s="6"/>
      <c r="Z249" s="6"/>
      <c r="AA249" s="6"/>
      <c r="AB249" s="6"/>
      <c r="AC249" s="6"/>
      <c r="AD249" s="6"/>
      <c r="AE249" s="6"/>
      <c r="AF249" s="6" t="n">
        <f aca="false">AF248+(U249+X249+Y249+AB249+AC249+AD249)-(V249+W249+Z249+AA249+AE249)</f>
        <v>43800</v>
      </c>
    </row>
    <row r="250" customFormat="false" ht="15" hidden="false" customHeight="false" outlineLevel="0" collapsed="false">
      <c r="B250" s="16" t="s">
        <v>1788</v>
      </c>
      <c r="C250" s="49" t="s">
        <v>1478</v>
      </c>
      <c r="D250" s="45"/>
      <c r="E250" s="7"/>
      <c r="F250" s="9"/>
      <c r="G250" s="9"/>
      <c r="H250" s="6" t="n">
        <f aca="false">H249+D250-E250-G250-F250</f>
        <v>380</v>
      </c>
      <c r="I250" s="45" t="n">
        <v>0</v>
      </c>
      <c r="J250" s="7"/>
      <c r="K250" s="6"/>
      <c r="L250" s="6"/>
      <c r="M250" s="45" t="n">
        <v>27</v>
      </c>
      <c r="N250" s="6"/>
      <c r="O250" s="6"/>
      <c r="P250" s="6"/>
      <c r="Q250" s="6"/>
      <c r="R250" s="6"/>
      <c r="S250" s="6"/>
      <c r="T250" s="6" t="n">
        <f aca="false">T249+(I250+L250+M250+P250+Q250+R250)-(J250+K250+N250+O250+S250)</f>
        <v>5845</v>
      </c>
      <c r="U250" s="18"/>
      <c r="V250" s="40"/>
      <c r="W250" s="6"/>
      <c r="X250" s="6"/>
      <c r="Y250" s="6"/>
      <c r="Z250" s="6"/>
      <c r="AA250" s="6"/>
      <c r="AB250" s="6"/>
      <c r="AC250" s="6"/>
      <c r="AD250" s="6"/>
      <c r="AE250" s="6"/>
      <c r="AF250" s="6" t="n">
        <f aca="false">AF249+(U250+X250+Y250+AB250+AC250+AD250)-(V250+W250+Z250+AA250+AE250)</f>
        <v>43800</v>
      </c>
    </row>
    <row r="251" customFormat="false" ht="15" hidden="false" customHeight="false" outlineLevel="0" collapsed="false">
      <c r="B251" s="16" t="s">
        <v>1788</v>
      </c>
      <c r="C251" s="49" t="s">
        <v>1478</v>
      </c>
      <c r="D251" s="45"/>
      <c r="E251" s="7"/>
      <c r="F251" s="9"/>
      <c r="G251" s="9"/>
      <c r="H251" s="6" t="n">
        <f aca="false">H250+D251-E251-G251-F251</f>
        <v>380</v>
      </c>
      <c r="I251" s="45" t="n">
        <v>0</v>
      </c>
      <c r="J251" s="7"/>
      <c r="K251" s="6"/>
      <c r="L251" s="6"/>
      <c r="M251" s="45" t="n">
        <v>25</v>
      </c>
      <c r="N251" s="6"/>
      <c r="O251" s="6"/>
      <c r="P251" s="6"/>
      <c r="Q251" s="6"/>
      <c r="R251" s="6"/>
      <c r="S251" s="6"/>
      <c r="T251" s="6" t="n">
        <f aca="false">T250+(I251+L251+M251+P251+Q251+R251)-(J251+K251+N251+O251+S251)</f>
        <v>5870</v>
      </c>
      <c r="U251" s="18"/>
      <c r="V251" s="40"/>
      <c r="W251" s="6"/>
      <c r="X251" s="6"/>
      <c r="Y251" s="6"/>
      <c r="Z251" s="6"/>
      <c r="AA251" s="6"/>
      <c r="AB251" s="6"/>
      <c r="AC251" s="6"/>
      <c r="AD251" s="6"/>
      <c r="AE251" s="6"/>
      <c r="AF251" s="6" t="n">
        <f aca="false">AF250+(U251+X251+Y251+AB251+AC251+AD251)-(V251+W251+Z251+AA251+AE251)</f>
        <v>43800</v>
      </c>
    </row>
    <row r="252" customFormat="false" ht="15" hidden="false" customHeight="false" outlineLevel="0" collapsed="false">
      <c r="B252" s="16" t="s">
        <v>1788</v>
      </c>
      <c r="C252" s="49" t="s">
        <v>1478</v>
      </c>
      <c r="D252" s="45"/>
      <c r="E252" s="7"/>
      <c r="F252" s="9"/>
      <c r="G252" s="9"/>
      <c r="H252" s="6" t="n">
        <f aca="false">H251+D252-E252-G252-F252</f>
        <v>380</v>
      </c>
      <c r="I252" s="45" t="n">
        <v>0</v>
      </c>
      <c r="J252" s="7"/>
      <c r="K252" s="6"/>
      <c r="L252" s="6"/>
      <c r="M252" s="45" t="n">
        <v>7</v>
      </c>
      <c r="N252" s="6"/>
      <c r="O252" s="6"/>
      <c r="P252" s="6"/>
      <c r="Q252" s="6"/>
      <c r="R252" s="6"/>
      <c r="S252" s="6"/>
      <c r="T252" s="6" t="n">
        <f aca="false">T251+(I252+L252+M252+P252+Q252+R252)-(J252+K252+N252+O252+S252)</f>
        <v>5877</v>
      </c>
      <c r="U252" s="18"/>
      <c r="V252" s="40"/>
      <c r="W252" s="6"/>
      <c r="X252" s="6"/>
      <c r="Y252" s="6"/>
      <c r="Z252" s="6"/>
      <c r="AA252" s="6"/>
      <c r="AB252" s="6"/>
      <c r="AC252" s="6"/>
      <c r="AD252" s="6"/>
      <c r="AE252" s="6"/>
      <c r="AF252" s="6" t="n">
        <f aca="false">AF251+(U252+X252+Y252+AB252+AC252+AD252)-(V252+W252+Z252+AA252+AE252)</f>
        <v>43800</v>
      </c>
    </row>
    <row r="253" customFormat="false" ht="15" hidden="false" customHeight="false" outlineLevel="0" collapsed="false">
      <c r="B253" s="16" t="s">
        <v>1788</v>
      </c>
      <c r="C253" s="49" t="s">
        <v>1478</v>
      </c>
      <c r="D253" s="45"/>
      <c r="E253" s="7"/>
      <c r="F253" s="9"/>
      <c r="G253" s="9"/>
      <c r="H253" s="6" t="n">
        <f aca="false">H252+D253-E253-G253-F253</f>
        <v>380</v>
      </c>
      <c r="I253" s="45" t="n">
        <v>0</v>
      </c>
      <c r="J253" s="7"/>
      <c r="K253" s="6"/>
      <c r="L253" s="6"/>
      <c r="M253" s="45" t="n">
        <v>14</v>
      </c>
      <c r="N253" s="6"/>
      <c r="O253" s="6"/>
      <c r="P253" s="6"/>
      <c r="Q253" s="6"/>
      <c r="R253" s="6"/>
      <c r="S253" s="6"/>
      <c r="T253" s="6" t="n">
        <f aca="false">T252+(I253+L253+M253+P253+Q253+R253)-(J253+K253+N253+O253+S253)</f>
        <v>5891</v>
      </c>
      <c r="U253" s="18"/>
      <c r="V253" s="40"/>
      <c r="W253" s="6"/>
      <c r="X253" s="6"/>
      <c r="Y253" s="6"/>
      <c r="Z253" s="6"/>
      <c r="AA253" s="6"/>
      <c r="AB253" s="6"/>
      <c r="AC253" s="6"/>
      <c r="AD253" s="6"/>
      <c r="AE253" s="6"/>
      <c r="AF253" s="6" t="n">
        <f aca="false">AF252+(U253+X253+Y253+AB253+AC253+AD253)-(V253+W253+Z253+AA253+AE253)</f>
        <v>43800</v>
      </c>
    </row>
    <row r="254" customFormat="false" ht="15" hidden="false" customHeight="false" outlineLevel="0" collapsed="false">
      <c r="B254" s="16" t="s">
        <v>1788</v>
      </c>
      <c r="C254" s="49" t="s">
        <v>1478</v>
      </c>
      <c r="D254" s="45"/>
      <c r="E254" s="7"/>
      <c r="F254" s="9"/>
      <c r="G254" s="9"/>
      <c r="H254" s="6" t="n">
        <f aca="false">H253+D254-E254-G254-F254</f>
        <v>380</v>
      </c>
      <c r="I254" s="45" t="n">
        <v>0</v>
      </c>
      <c r="J254" s="7"/>
      <c r="K254" s="6"/>
      <c r="L254" s="6"/>
      <c r="M254" s="45" t="n">
        <v>102</v>
      </c>
      <c r="N254" s="6"/>
      <c r="O254" s="6"/>
      <c r="P254" s="6"/>
      <c r="Q254" s="6"/>
      <c r="R254" s="6"/>
      <c r="S254" s="6"/>
      <c r="T254" s="6" t="n">
        <f aca="false">T253+(I254+L254+M254+P254+Q254+R254)-(J254+K254+N254+O254+S254)</f>
        <v>5993</v>
      </c>
      <c r="U254" s="18"/>
      <c r="V254" s="40"/>
      <c r="W254" s="6"/>
      <c r="X254" s="6"/>
      <c r="Y254" s="6"/>
      <c r="Z254" s="6"/>
      <c r="AA254" s="6"/>
      <c r="AB254" s="6"/>
      <c r="AC254" s="6"/>
      <c r="AD254" s="6"/>
      <c r="AE254" s="6"/>
      <c r="AF254" s="6" t="n">
        <f aca="false">AF253+(U254+X254+Y254+AB254+AC254+AD254)-(V254+W254+Z254+AA254+AE254)</f>
        <v>43800</v>
      </c>
    </row>
    <row r="255" customFormat="false" ht="15" hidden="false" customHeight="false" outlineLevel="0" collapsed="false">
      <c r="B255" s="16" t="s">
        <v>1788</v>
      </c>
      <c r="C255" s="49" t="s">
        <v>1478</v>
      </c>
      <c r="D255" s="45"/>
      <c r="E255" s="7"/>
      <c r="F255" s="9"/>
      <c r="G255" s="9"/>
      <c r="H255" s="6" t="n">
        <f aca="false">H254+D255-E255-G255-F255</f>
        <v>380</v>
      </c>
      <c r="I255" s="45" t="n">
        <v>0</v>
      </c>
      <c r="J255" s="7"/>
      <c r="K255" s="6"/>
      <c r="L255" s="6"/>
      <c r="M255" s="45" t="n">
        <v>205</v>
      </c>
      <c r="N255" s="6"/>
      <c r="O255" s="6"/>
      <c r="P255" s="6"/>
      <c r="Q255" s="6"/>
      <c r="R255" s="6"/>
      <c r="S255" s="6"/>
      <c r="T255" s="6" t="n">
        <f aca="false">T254+(I255+L255+M255+P255+Q255+R255)-(J255+K255+N255+O255+S255)</f>
        <v>6198</v>
      </c>
      <c r="U255" s="18"/>
      <c r="V255" s="40"/>
      <c r="W255" s="6"/>
      <c r="X255" s="6"/>
      <c r="Y255" s="6"/>
      <c r="Z255" s="6"/>
      <c r="AA255" s="6"/>
      <c r="AB255" s="6"/>
      <c r="AC255" s="6"/>
      <c r="AD255" s="6"/>
      <c r="AE255" s="6"/>
      <c r="AF255" s="6" t="n">
        <f aca="false">AF254+(U255+X255+Y255+AB255+AC255+AD255)-(V255+W255+Z255+AA255+AE255)</f>
        <v>43800</v>
      </c>
    </row>
    <row r="256" customFormat="false" ht="15" hidden="false" customHeight="false" outlineLevel="0" collapsed="false">
      <c r="B256" s="16" t="s">
        <v>1788</v>
      </c>
      <c r="C256" s="49" t="s">
        <v>1478</v>
      </c>
      <c r="D256" s="9"/>
      <c r="E256" s="9"/>
      <c r="F256" s="9"/>
      <c r="G256" s="9"/>
      <c r="H256" s="6" t="n">
        <f aca="false">H255+D256-E256-G256-F256</f>
        <v>380</v>
      </c>
      <c r="I256" s="45" t="n">
        <v>0</v>
      </c>
      <c r="J256" s="7"/>
      <c r="K256" s="6"/>
      <c r="L256" s="6"/>
      <c r="M256" s="45" t="n">
        <v>233</v>
      </c>
      <c r="N256" s="6"/>
      <c r="O256" s="6"/>
      <c r="P256" s="6"/>
      <c r="Q256" s="6"/>
      <c r="R256" s="6"/>
      <c r="S256" s="6"/>
      <c r="T256" s="6" t="n">
        <f aca="false">T255+(I256+L256+M256+P256+Q256+R256)-(J256+K256+N256+O256+S256)</f>
        <v>6431</v>
      </c>
      <c r="U256" s="18"/>
      <c r="V256" s="40"/>
      <c r="W256" s="6"/>
      <c r="X256" s="6"/>
      <c r="Y256" s="6"/>
      <c r="Z256" s="6"/>
      <c r="AA256" s="6"/>
      <c r="AB256" s="6"/>
      <c r="AC256" s="6"/>
      <c r="AD256" s="6"/>
      <c r="AE256" s="6"/>
      <c r="AF256" s="6" t="n">
        <f aca="false">AF255+(U256+X256+Y256+AB256+AC256+AD256)-(V256+W256+Z256+AA256+AE256)</f>
        <v>43800</v>
      </c>
    </row>
    <row r="257" customFormat="false" ht="15" hidden="false" customHeight="false" outlineLevel="0" collapsed="false">
      <c r="B257" s="20" t="s">
        <v>1789</v>
      </c>
      <c r="C257" s="50" t="s">
        <v>1538</v>
      </c>
      <c r="D257" s="9"/>
      <c r="E257" s="9"/>
      <c r="F257" s="9"/>
      <c r="G257" s="9"/>
      <c r="H257" s="6" t="n">
        <f aca="false">H256+D257-E257-G257-F257</f>
        <v>380</v>
      </c>
      <c r="I257" s="25" t="n">
        <v>501</v>
      </c>
      <c r="J257" s="21"/>
      <c r="K257" s="6"/>
      <c r="L257" s="6"/>
      <c r="M257" s="6"/>
      <c r="N257" s="6"/>
      <c r="O257" s="6"/>
      <c r="P257" s="6"/>
      <c r="Q257" s="6"/>
      <c r="R257" s="6"/>
      <c r="S257" s="6"/>
      <c r="T257" s="6" t="n">
        <f aca="false">T256+(I257+L257+M257+P257+Q257+R257)-(J257+K257+N257+O257+S257)</f>
        <v>6932</v>
      </c>
      <c r="U257" s="18"/>
      <c r="V257" s="40"/>
      <c r="W257" s="6"/>
      <c r="X257" s="6"/>
      <c r="Y257" s="6"/>
      <c r="Z257" s="6"/>
      <c r="AA257" s="6"/>
      <c r="AB257" s="6"/>
      <c r="AC257" s="6"/>
      <c r="AD257" s="6"/>
      <c r="AE257" s="6"/>
      <c r="AF257" s="6" t="n">
        <f aca="false">AF256+(U257+X257+Y257+AB257+AC257+AD257)-(V257+W257+Z257+AA257+AE257)</f>
        <v>43800</v>
      </c>
    </row>
    <row r="258" customFormat="false" ht="15" hidden="false" customHeight="false" outlineLevel="0" collapsed="false">
      <c r="B258" s="38"/>
      <c r="C258" s="38"/>
      <c r="D258" s="9"/>
      <c r="E258" s="9"/>
      <c r="F258" s="9"/>
      <c r="G258" s="9"/>
      <c r="H258" s="6" t="n">
        <f aca="false">H257+D258-E258-G258-F258</f>
        <v>380</v>
      </c>
      <c r="I258" s="39"/>
      <c r="J258" s="18"/>
      <c r="K258" s="6"/>
      <c r="L258" s="6"/>
      <c r="M258" s="6"/>
      <c r="N258" s="6"/>
      <c r="O258" s="6"/>
      <c r="P258" s="6"/>
      <c r="Q258" s="6"/>
      <c r="R258" s="6"/>
      <c r="S258" s="6"/>
      <c r="T258" s="6" t="n">
        <f aca="false">T257+(I258+L258+M258+P258+Q258+R258)-(J258+K258+N258+O258+S258)</f>
        <v>6932</v>
      </c>
      <c r="U258" s="18"/>
      <c r="V258" s="40"/>
      <c r="W258" s="6"/>
      <c r="X258" s="6"/>
      <c r="Y258" s="6"/>
      <c r="Z258" s="6"/>
      <c r="AA258" s="6"/>
      <c r="AB258" s="6"/>
      <c r="AC258" s="6"/>
      <c r="AD258" s="6"/>
      <c r="AE258" s="6"/>
      <c r="AF258" s="6" t="n">
        <f aca="false">AF257+(U258+X258+Y258+AB258+AC258+AD258)-(V258+W258+Z258+AA258+AE258)</f>
        <v>43800</v>
      </c>
    </row>
    <row r="259" customFormat="false" ht="15" hidden="false" customHeight="false" outlineLevel="0" collapsed="false">
      <c r="B259" s="38"/>
      <c r="C259" s="38"/>
      <c r="D259" s="9"/>
      <c r="E259" s="9"/>
      <c r="F259" s="9"/>
      <c r="G259" s="9"/>
      <c r="H259" s="6" t="n">
        <f aca="false">H258+D259-E259-G259-F259</f>
        <v>380</v>
      </c>
      <c r="I259" s="39"/>
      <c r="J259" s="18"/>
      <c r="K259" s="6"/>
      <c r="L259" s="6"/>
      <c r="M259" s="6"/>
      <c r="N259" s="6"/>
      <c r="O259" s="6"/>
      <c r="P259" s="6"/>
      <c r="Q259" s="6"/>
      <c r="R259" s="6"/>
      <c r="S259" s="6"/>
      <c r="T259" s="6" t="n">
        <f aca="false">T258+(I259+L259+M259+P259+Q259+R259)-(J259+K259+N259+O259+S259)</f>
        <v>6932</v>
      </c>
      <c r="U259" s="18"/>
      <c r="V259" s="40"/>
      <c r="W259" s="6"/>
      <c r="X259" s="6"/>
      <c r="Y259" s="6"/>
      <c r="Z259" s="6"/>
      <c r="AA259" s="6"/>
      <c r="AB259" s="6"/>
      <c r="AC259" s="6"/>
      <c r="AD259" s="6"/>
      <c r="AE259" s="6"/>
      <c r="AF259" s="6" t="n">
        <f aca="false">AF258+(U259+X259+Y259+AB259+AC259+AD259)-(V259+W259+Z259+AA259+AE259)</f>
        <v>43800</v>
      </c>
    </row>
    <row r="260" customFormat="false" ht="15" hidden="false" customHeight="false" outlineLevel="0" collapsed="false">
      <c r="B260" s="38"/>
      <c r="C260" s="38"/>
      <c r="D260" s="9"/>
      <c r="E260" s="9"/>
      <c r="F260" s="9"/>
      <c r="G260" s="9"/>
      <c r="H260" s="6" t="n">
        <f aca="false">H259+D260-E260-G260-F260</f>
        <v>380</v>
      </c>
      <c r="I260" s="39"/>
      <c r="J260" s="18"/>
      <c r="K260" s="6"/>
      <c r="L260" s="6"/>
      <c r="M260" s="6"/>
      <c r="N260" s="6"/>
      <c r="O260" s="6"/>
      <c r="P260" s="6"/>
      <c r="Q260" s="6"/>
      <c r="R260" s="6"/>
      <c r="S260" s="6"/>
      <c r="T260" s="6" t="n">
        <f aca="false">T259+(I260+L260+M260+P260+Q260+R260)-(J260+K260+N260+O260+S260)</f>
        <v>6932</v>
      </c>
      <c r="U260" s="18"/>
      <c r="V260" s="40"/>
      <c r="W260" s="6"/>
      <c r="X260" s="6"/>
      <c r="Y260" s="6"/>
      <c r="Z260" s="6"/>
      <c r="AA260" s="6"/>
      <c r="AB260" s="6"/>
      <c r="AC260" s="6"/>
      <c r="AD260" s="6"/>
      <c r="AE260" s="6"/>
      <c r="AF260" s="6" t="n">
        <f aca="false">AF259+(U260+X260+Y260+AB260+AC260+AD260)-(V260+W260+Z260+AA260+AE260)</f>
        <v>43800</v>
      </c>
    </row>
    <row r="261" customFormat="false" ht="15" hidden="false" customHeight="false" outlineLevel="0" collapsed="false">
      <c r="B261" s="38"/>
      <c r="C261" s="38"/>
      <c r="D261" s="9"/>
      <c r="E261" s="9"/>
      <c r="F261" s="9"/>
      <c r="G261" s="9"/>
      <c r="H261" s="6" t="n">
        <f aca="false">H260+D261-E261-G261-F261</f>
        <v>380</v>
      </c>
      <c r="I261" s="39"/>
      <c r="J261" s="18"/>
      <c r="K261" s="6"/>
      <c r="L261" s="6"/>
      <c r="M261" s="6"/>
      <c r="N261" s="6"/>
      <c r="O261" s="6"/>
      <c r="P261" s="6"/>
      <c r="Q261" s="6"/>
      <c r="R261" s="6"/>
      <c r="S261" s="6"/>
      <c r="T261" s="6" t="n">
        <f aca="false">T260+(I261+L261+M261+P261+Q261+R261)-(J261+K261+N261+O261+S261)</f>
        <v>6932</v>
      </c>
      <c r="U261" s="18"/>
      <c r="V261" s="40"/>
      <c r="W261" s="6"/>
      <c r="X261" s="6"/>
      <c r="Y261" s="6"/>
      <c r="Z261" s="6"/>
      <c r="AA261" s="6"/>
      <c r="AB261" s="6"/>
      <c r="AC261" s="6"/>
      <c r="AD261" s="6"/>
      <c r="AE261" s="6"/>
      <c r="AF261" s="6" t="n">
        <f aca="false">AF260+(U261+X261+Y261+AB261+AC261+AD261)-(V261+W261+Z261+AA261+AE261)</f>
        <v>43800</v>
      </c>
    </row>
    <row r="262" customFormat="false" ht="15" hidden="false" customHeight="false" outlineLevel="0" collapsed="false">
      <c r="B262" s="38"/>
      <c r="C262" s="38"/>
      <c r="D262" s="9"/>
      <c r="E262" s="9"/>
      <c r="F262" s="9"/>
      <c r="G262" s="9"/>
      <c r="H262" s="6" t="n">
        <f aca="false">H261+D262-E262-G262-F262</f>
        <v>380</v>
      </c>
      <c r="I262" s="39"/>
      <c r="J262" s="18"/>
      <c r="K262" s="6"/>
      <c r="L262" s="6"/>
      <c r="M262" s="6"/>
      <c r="N262" s="6"/>
      <c r="O262" s="6"/>
      <c r="P262" s="6"/>
      <c r="Q262" s="6"/>
      <c r="R262" s="6"/>
      <c r="S262" s="6"/>
      <c r="T262" s="6" t="n">
        <f aca="false">T261+(I262+L262+M262+P262+Q262+R262)-(J262+K262+N262+O262+S262)</f>
        <v>6932</v>
      </c>
      <c r="U262" s="18"/>
      <c r="V262" s="40"/>
      <c r="W262" s="6"/>
      <c r="X262" s="6"/>
      <c r="Y262" s="6"/>
      <c r="Z262" s="6"/>
      <c r="AA262" s="6"/>
      <c r="AB262" s="6"/>
      <c r="AC262" s="6"/>
      <c r="AD262" s="6"/>
      <c r="AE262" s="6"/>
      <c r="AF262" s="6" t="n">
        <f aca="false">AF261+(U262+X262+Y262+AB262+AC262+AD262)-(V262+W262+Z262+AA262+AE262)</f>
        <v>43800</v>
      </c>
    </row>
    <row r="263" customFormat="false" ht="15" hidden="false" customHeight="false" outlineLevel="0" collapsed="false">
      <c r="B263" s="38"/>
      <c r="C263" s="38"/>
      <c r="D263" s="9"/>
      <c r="E263" s="9"/>
      <c r="F263" s="9"/>
      <c r="G263" s="9"/>
      <c r="H263" s="6" t="n">
        <f aca="false">H262+D263-E263-G263-F263</f>
        <v>380</v>
      </c>
      <c r="I263" s="39"/>
      <c r="J263" s="18"/>
      <c r="K263" s="6"/>
      <c r="L263" s="6"/>
      <c r="M263" s="6"/>
      <c r="N263" s="6"/>
      <c r="O263" s="6"/>
      <c r="P263" s="6"/>
      <c r="Q263" s="6"/>
      <c r="R263" s="6"/>
      <c r="S263" s="6"/>
      <c r="T263" s="6" t="n">
        <f aca="false">T262+(I263+L263+M263+P263+Q263+R263)-(J263+K263+N263+O263+S263)</f>
        <v>6932</v>
      </c>
      <c r="U263" s="18"/>
      <c r="V263" s="40"/>
      <c r="W263" s="6"/>
      <c r="X263" s="6"/>
      <c r="Y263" s="6"/>
      <c r="Z263" s="6"/>
      <c r="AA263" s="6"/>
      <c r="AB263" s="6"/>
      <c r="AC263" s="6"/>
      <c r="AD263" s="6"/>
      <c r="AE263" s="6"/>
      <c r="AF263" s="6" t="n">
        <f aca="false">AF262+(U263+X263+Y263+AB263+AC263+AD263)-(V263+W263+Z263+AA263+AE263)</f>
        <v>43800</v>
      </c>
    </row>
    <row r="264" customFormat="false" ht="15" hidden="false" customHeight="false" outlineLevel="0" collapsed="false">
      <c r="B264" s="38"/>
      <c r="C264" s="38"/>
      <c r="D264" s="9"/>
      <c r="E264" s="9"/>
      <c r="F264" s="9"/>
      <c r="G264" s="9"/>
      <c r="H264" s="6" t="n">
        <f aca="false">H263+D264-E264-G264-F264</f>
        <v>380</v>
      </c>
      <c r="I264" s="39"/>
      <c r="J264" s="18"/>
      <c r="K264" s="6"/>
      <c r="L264" s="6"/>
      <c r="M264" s="6"/>
      <c r="N264" s="6"/>
      <c r="O264" s="6"/>
      <c r="P264" s="6"/>
      <c r="Q264" s="6"/>
      <c r="R264" s="6"/>
      <c r="S264" s="6"/>
      <c r="T264" s="6" t="n">
        <f aca="false">T263+(I264+L264+M264+P264+Q264+R264)-(J264+K264+N264+O264+S264)</f>
        <v>6932</v>
      </c>
      <c r="U264" s="18"/>
      <c r="V264" s="40"/>
      <c r="W264" s="6"/>
      <c r="X264" s="6"/>
      <c r="Y264" s="6"/>
      <c r="Z264" s="6"/>
      <c r="AA264" s="6"/>
      <c r="AB264" s="6"/>
      <c r="AC264" s="6"/>
      <c r="AD264" s="6"/>
      <c r="AE264" s="6"/>
      <c r="AF264" s="6" t="n">
        <f aca="false">AF263+(U264+X264+Y264+AB264+AC264+AD264)-(V264+W264+Z264+AA264+AE264)</f>
        <v>43800</v>
      </c>
    </row>
    <row r="265" customFormat="false" ht="15" hidden="false" customHeight="false" outlineLevel="0" collapsed="false">
      <c r="B265" s="38"/>
      <c r="C265" s="38"/>
      <c r="D265" s="9"/>
      <c r="E265" s="9"/>
      <c r="F265" s="9"/>
      <c r="G265" s="9"/>
      <c r="H265" s="6" t="n">
        <f aca="false">H264+D265-E265-G265-F265</f>
        <v>380</v>
      </c>
      <c r="I265" s="39"/>
      <c r="J265" s="18"/>
      <c r="K265" s="6"/>
      <c r="L265" s="6"/>
      <c r="M265" s="6"/>
      <c r="N265" s="6"/>
      <c r="O265" s="6"/>
      <c r="P265" s="6"/>
      <c r="Q265" s="6"/>
      <c r="R265" s="6"/>
      <c r="S265" s="6"/>
      <c r="T265" s="6" t="n">
        <f aca="false">T264+(I265+L265+M265+P265+Q265+R265)-(J265+K265+N265+O265+S265)</f>
        <v>6932</v>
      </c>
      <c r="U265" s="18"/>
      <c r="V265" s="40"/>
      <c r="W265" s="6"/>
      <c r="X265" s="6"/>
      <c r="Y265" s="6"/>
      <c r="Z265" s="6"/>
      <c r="AA265" s="6"/>
      <c r="AB265" s="6"/>
      <c r="AC265" s="6"/>
      <c r="AD265" s="6"/>
      <c r="AE265" s="6"/>
      <c r="AF265" s="6" t="n">
        <f aca="false">AF264+(U265+X265+Y265+AB265+AC265+AD265)-(V265+W265+Z265+AA265+AE265)</f>
        <v>43800</v>
      </c>
    </row>
    <row r="266" customFormat="false" ht="15" hidden="false" customHeight="false" outlineLevel="0" collapsed="false">
      <c r="B266" s="38"/>
      <c r="C266" s="38"/>
      <c r="D266" s="9"/>
      <c r="E266" s="9"/>
      <c r="F266" s="9"/>
      <c r="G266" s="9"/>
      <c r="H266" s="6" t="n">
        <f aca="false">H265+D266-E266-G266-F266</f>
        <v>380</v>
      </c>
      <c r="I266" s="39"/>
      <c r="J266" s="18"/>
      <c r="K266" s="6"/>
      <c r="L266" s="6"/>
      <c r="M266" s="6"/>
      <c r="N266" s="6"/>
      <c r="O266" s="6"/>
      <c r="P266" s="6"/>
      <c r="Q266" s="6"/>
      <c r="R266" s="6"/>
      <c r="S266" s="6"/>
      <c r="T266" s="6" t="n">
        <f aca="false">T265+(I266+L266+M266+P266+Q266+R266)-(J266+K266+N266+O266+S266)</f>
        <v>6932</v>
      </c>
      <c r="U266" s="18"/>
      <c r="V266" s="40"/>
      <c r="W266" s="6"/>
      <c r="X266" s="6"/>
      <c r="Y266" s="6"/>
      <c r="Z266" s="6"/>
      <c r="AA266" s="6"/>
      <c r="AB266" s="6"/>
      <c r="AC266" s="6"/>
      <c r="AD266" s="6"/>
      <c r="AE266" s="6"/>
      <c r="AF266" s="6" t="n">
        <f aca="false">AF265+(U266+X266+Y266+AB266+AC266+AD266)-(V266+W266+Z266+AA266+AE266)</f>
        <v>43800</v>
      </c>
    </row>
    <row r="267" customFormat="false" ht="15" hidden="false" customHeight="false" outlineLevel="0" collapsed="false">
      <c r="B267" s="38"/>
      <c r="C267" s="38"/>
      <c r="D267" s="9"/>
      <c r="E267" s="9"/>
      <c r="F267" s="9"/>
      <c r="G267" s="9"/>
      <c r="H267" s="6" t="n">
        <f aca="false">H266+D267-E267-G267-F267</f>
        <v>380</v>
      </c>
      <c r="I267" s="39"/>
      <c r="J267" s="18"/>
      <c r="K267" s="6"/>
      <c r="L267" s="6"/>
      <c r="M267" s="6"/>
      <c r="N267" s="6"/>
      <c r="O267" s="6"/>
      <c r="P267" s="6"/>
      <c r="Q267" s="6"/>
      <c r="R267" s="6"/>
      <c r="S267" s="6"/>
      <c r="T267" s="6" t="n">
        <f aca="false">T266+(I267+L267+M267+P267+Q267+R267)-(J267+K267+N267+O267+S267)</f>
        <v>6932</v>
      </c>
      <c r="U267" s="18"/>
      <c r="V267" s="40"/>
      <c r="W267" s="6"/>
      <c r="X267" s="6"/>
      <c r="Y267" s="6"/>
      <c r="Z267" s="6"/>
      <c r="AA267" s="6"/>
      <c r="AB267" s="6"/>
      <c r="AC267" s="6"/>
      <c r="AD267" s="6"/>
      <c r="AE267" s="6"/>
      <c r="AF267" s="6" t="n">
        <f aca="false">AF266+(U267+X267+Y267+AB267+AC267+AD267)-(V267+W267+Z267+AA267+AE267)</f>
        <v>43800</v>
      </c>
    </row>
    <row r="268" customFormat="false" ht="15" hidden="false" customHeight="false" outlineLevel="0" collapsed="false">
      <c r="B268" s="38"/>
      <c r="C268" s="38"/>
      <c r="D268" s="9"/>
      <c r="E268" s="9"/>
      <c r="F268" s="9"/>
      <c r="G268" s="9"/>
      <c r="H268" s="6" t="n">
        <f aca="false">H267+D268-E268-G268-F268</f>
        <v>380</v>
      </c>
      <c r="I268" s="39"/>
      <c r="J268" s="18"/>
      <c r="K268" s="6"/>
      <c r="L268" s="6"/>
      <c r="M268" s="6"/>
      <c r="N268" s="6"/>
      <c r="O268" s="6"/>
      <c r="P268" s="6"/>
      <c r="Q268" s="6"/>
      <c r="R268" s="6"/>
      <c r="S268" s="6"/>
      <c r="T268" s="6" t="n">
        <f aca="false">T267+(I268+L268+M268+P268+Q268+R268)-(J268+K268+N268+O268+S268)</f>
        <v>6932</v>
      </c>
      <c r="U268" s="18"/>
      <c r="V268" s="40"/>
      <c r="W268" s="6"/>
      <c r="X268" s="6"/>
      <c r="Y268" s="6"/>
      <c r="Z268" s="6"/>
      <c r="AA268" s="6"/>
      <c r="AB268" s="6"/>
      <c r="AC268" s="6"/>
      <c r="AD268" s="6"/>
      <c r="AE268" s="6"/>
      <c r="AF268" s="6" t="n">
        <f aca="false">AF267+(U268+X268+Y268+AB268+AC268+AD268)-(V268+W268+Z268+AA268+AE268)</f>
        <v>43800</v>
      </c>
    </row>
    <row r="269" customFormat="false" ht="15" hidden="false" customHeight="false" outlineLevel="0" collapsed="false">
      <c r="B269" s="38"/>
      <c r="C269" s="38"/>
      <c r="D269" s="9"/>
      <c r="E269" s="9"/>
      <c r="F269" s="9"/>
      <c r="G269" s="9"/>
      <c r="H269" s="6" t="n">
        <f aca="false">H268+D269-E269-G269-F269</f>
        <v>380</v>
      </c>
      <c r="I269" s="39"/>
      <c r="J269" s="18"/>
      <c r="K269" s="6"/>
      <c r="L269" s="6"/>
      <c r="M269" s="6"/>
      <c r="N269" s="6"/>
      <c r="O269" s="6"/>
      <c r="P269" s="6"/>
      <c r="Q269" s="6"/>
      <c r="R269" s="6"/>
      <c r="S269" s="6"/>
      <c r="T269" s="6" t="n">
        <f aca="false">T268+(I269+L269+M269+P269+Q269+R269)-(J269+K269+N269+O269+S269)</f>
        <v>6932</v>
      </c>
      <c r="U269" s="18"/>
      <c r="V269" s="40"/>
      <c r="W269" s="6"/>
      <c r="X269" s="6"/>
      <c r="Y269" s="6"/>
      <c r="Z269" s="6"/>
      <c r="AA269" s="6"/>
      <c r="AB269" s="6"/>
      <c r="AC269" s="6"/>
      <c r="AD269" s="6"/>
      <c r="AE269" s="6"/>
      <c r="AF269" s="6" t="n">
        <f aca="false">AF268+(U269+X269+Y269+AB269+AC269+AD269)-(V269+W269+Z269+AA269+AE269)</f>
        <v>43800</v>
      </c>
    </row>
    <row r="270" customFormat="false" ht="15" hidden="false" customHeight="false" outlineLevel="0" collapsed="false">
      <c r="B270" s="9"/>
      <c r="C270" s="9"/>
      <c r="D270" s="9"/>
      <c r="E270" s="9"/>
      <c r="F270" s="9"/>
      <c r="G270" s="9"/>
      <c r="H270" s="6" t="n">
        <f aca="false">H269+D270-E270-G270-F270</f>
        <v>380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 t="n">
        <f aca="false">T269+(I270+L270+M270+P270+Q270+R270)-(J270+K270+N270+O270+S270)</f>
        <v>6932</v>
      </c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 t="n">
        <f aca="false">AF269+(U270+X270+Y270+AB270+AC270+AD270)-(V270+W270+Z270+AA270+AE270)</f>
        <v>43800</v>
      </c>
    </row>
    <row r="273" customFormat="false" ht="15" hidden="false" customHeight="false" outlineLevel="0" collapsed="false">
      <c r="H273" s="12" t="n">
        <v>12305</v>
      </c>
      <c r="S273" s="0" t="s">
        <v>112</v>
      </c>
      <c r="T273" s="37" t="n">
        <v>19557</v>
      </c>
      <c r="AE273" s="0" t="s">
        <v>112</v>
      </c>
      <c r="AF273" s="37" t="n">
        <v>43800</v>
      </c>
    </row>
    <row r="274" customFormat="false" ht="15" hidden="false" customHeight="false" outlineLevel="0" collapsed="false">
      <c r="D274" s="6" t="n">
        <f aca="false">SUM(D3:D270)</f>
        <v>58925</v>
      </c>
      <c r="E274" s="6" t="n">
        <f aca="false">SUM(E3:E270)</f>
        <v>68750</v>
      </c>
      <c r="F274" s="6" t="n">
        <f aca="false">SUM(F3:F270)</f>
        <v>0</v>
      </c>
      <c r="G274" s="6" t="n">
        <f aca="false">SUM(G3:G270)</f>
        <v>2100</v>
      </c>
      <c r="H274" s="6" t="n">
        <f aca="false">H273+D274-E274-G274-F274</f>
        <v>380</v>
      </c>
      <c r="I274" s="6" t="n">
        <f aca="false">SUM(I3:I270)</f>
        <v>43701</v>
      </c>
      <c r="J274" s="6" t="n">
        <f aca="false">SUM(J3:J270)</f>
        <v>6500</v>
      </c>
      <c r="K274" s="6" t="n">
        <f aca="false">SUM(K3:K270)</f>
        <v>0</v>
      </c>
      <c r="L274" s="6" t="n">
        <f aca="false">SUM(L3:L270)</f>
        <v>699</v>
      </c>
      <c r="M274" s="6" t="n">
        <f aca="false">SUM(M3:M270)</f>
        <v>5725</v>
      </c>
      <c r="N274" s="6" t="n">
        <f aca="false">SUM(N3:N270)</f>
        <v>0</v>
      </c>
      <c r="O274" s="6" t="n">
        <f aca="false">SUM(O3:O270)</f>
        <v>0</v>
      </c>
      <c r="P274" s="6" t="n">
        <f aca="false">SUM(P3:P270)</f>
        <v>68750</v>
      </c>
      <c r="Q274" s="6" t="n">
        <f aca="false">SUM(Q3:Q270)</f>
        <v>0</v>
      </c>
      <c r="R274" s="6" t="n">
        <f aca="false">SUM(R3:R270)</f>
        <v>0</v>
      </c>
      <c r="S274" s="6" t="n">
        <f aca="false">SUM(S3:S270)</f>
        <v>125000</v>
      </c>
      <c r="T274" s="6" t="n">
        <f aca="false">I274-J274-K274+L274+M274-N274-O274+P274+Q274+T273+R274-S274</f>
        <v>6932</v>
      </c>
      <c r="U274" s="6" t="n">
        <f aca="false">SUM(U3:U270)</f>
        <v>0</v>
      </c>
      <c r="V274" s="6" t="n">
        <f aca="false">SUM(V3:V270)</f>
        <v>0</v>
      </c>
      <c r="W274" s="6" t="n">
        <f aca="false">SUM(W3:W270)</f>
        <v>0</v>
      </c>
      <c r="X274" s="6" t="n">
        <f aca="false">SUM(X3:X270)</f>
        <v>0</v>
      </c>
      <c r="Y274" s="6" t="n">
        <f aca="false">SUM(Y3:Y270)</f>
        <v>0</v>
      </c>
      <c r="Z274" s="6" t="n">
        <f aca="false">SUM(Z3:Z270)</f>
        <v>0</v>
      </c>
      <c r="AA274" s="6" t="n">
        <f aca="false">SUM(AA3:AA270)</f>
        <v>0</v>
      </c>
      <c r="AB274" s="6" t="n">
        <f aca="false">SUM(AB3:AB270)</f>
        <v>0</v>
      </c>
      <c r="AC274" s="6" t="n">
        <f aca="false">SUM(AC3:AC270)</f>
        <v>0</v>
      </c>
      <c r="AD274" s="6" t="n">
        <f aca="false">SUM(AD3:AD270)</f>
        <v>0</v>
      </c>
      <c r="AE274" s="6" t="n">
        <f aca="false">SUM(AE3:AE270)</f>
        <v>0</v>
      </c>
      <c r="AF274" s="6" t="n">
        <f aca="false">U274-V274-W274+X274+Y274-Z274-AA274+AB274+AC274+AF273+AD274-AE274</f>
        <v>43800</v>
      </c>
    </row>
    <row r="275" customFormat="false" ht="44.85" hidden="false" customHeight="false" outlineLevel="0" collapsed="false">
      <c r="B275" s="2" t="s">
        <v>0</v>
      </c>
      <c r="C275" s="3" t="s">
        <v>1</v>
      </c>
      <c r="D275" s="3" t="s">
        <v>2</v>
      </c>
      <c r="E275" s="3" t="s">
        <v>3</v>
      </c>
      <c r="F275" s="3" t="s">
        <v>4</v>
      </c>
      <c r="G275" s="3" t="s">
        <v>5</v>
      </c>
      <c r="H275" s="3" t="s">
        <v>6</v>
      </c>
      <c r="I275" s="3" t="s">
        <v>7</v>
      </c>
      <c r="J275" s="3" t="s">
        <v>8</v>
      </c>
      <c r="K275" s="3" t="s">
        <v>9</v>
      </c>
      <c r="L275" s="3" t="s">
        <v>10</v>
      </c>
      <c r="M275" s="3" t="s">
        <v>11</v>
      </c>
      <c r="N275" s="3" t="s">
        <v>12</v>
      </c>
      <c r="O275" s="3" t="s">
        <v>13</v>
      </c>
      <c r="P275" s="3" t="s">
        <v>14</v>
      </c>
      <c r="Q275" s="3" t="s">
        <v>15</v>
      </c>
      <c r="R275" s="3" t="s">
        <v>16</v>
      </c>
      <c r="S275" s="3" t="s">
        <v>17</v>
      </c>
      <c r="T275" s="3" t="s">
        <v>18</v>
      </c>
      <c r="U275" s="3" t="s">
        <v>19</v>
      </c>
      <c r="V275" s="3" t="s">
        <v>20</v>
      </c>
      <c r="W275" s="3" t="s">
        <v>21</v>
      </c>
      <c r="X275" s="3" t="s">
        <v>22</v>
      </c>
      <c r="Y275" s="3" t="s">
        <v>23</v>
      </c>
      <c r="Z275" s="3" t="s">
        <v>24</v>
      </c>
      <c r="AA275" s="3" t="s">
        <v>25</v>
      </c>
      <c r="AB275" s="3" t="s">
        <v>26</v>
      </c>
      <c r="AC275" s="3" t="s">
        <v>27</v>
      </c>
      <c r="AD275" s="3" t="s">
        <v>16</v>
      </c>
      <c r="AE275" s="3" t="s">
        <v>28</v>
      </c>
      <c r="AF275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90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Q71" activeCellId="0" sqref="Q71"/>
    </sheetView>
  </sheetViews>
  <sheetFormatPr defaultColWidth="8.578125" defaultRowHeight="15" customHeight="tru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8.86"/>
    <col collapsed="false" customWidth="true" hidden="false" outlineLevel="0" max="5" min="5" style="0" width="9.86"/>
    <col collapsed="false" customWidth="true" hidden="false" outlineLevel="0" max="6" min="6" style="0" width="11.71"/>
    <col collapsed="false" customWidth="true" hidden="false" outlineLevel="0" max="7" min="7" style="0" width="10.14"/>
    <col collapsed="false" customWidth="true" hidden="false" outlineLevel="0" max="8" min="8" style="0" width="10.57"/>
    <col collapsed="false" customWidth="true" hidden="false" outlineLevel="0" max="10" min="10" style="0" width="10.14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 t="n">
        <v>20899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7" t="n">
        <v>20363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0</v>
      </c>
    </row>
    <row r="4" customFormat="false" ht="15" hidden="false" customHeight="false" outlineLevel="0" collapsed="false">
      <c r="B4" s="43" t="s">
        <v>1790</v>
      </c>
      <c r="C4" s="43" t="s">
        <v>1791</v>
      </c>
      <c r="D4" s="45"/>
      <c r="E4" s="7"/>
      <c r="F4" s="9"/>
      <c r="G4" s="9"/>
      <c r="H4" s="6" t="n">
        <f aca="false">H3+D4-E4-G4-F4</f>
        <v>20899</v>
      </c>
      <c r="I4" s="45" t="n">
        <v>1000</v>
      </c>
      <c r="J4" s="7"/>
      <c r="K4" s="6"/>
      <c r="L4" s="6"/>
      <c r="M4" s="6"/>
      <c r="N4" s="6"/>
      <c r="O4" s="6"/>
      <c r="P4" s="6"/>
      <c r="Q4" s="6"/>
      <c r="R4" s="6"/>
      <c r="S4" s="6"/>
      <c r="T4" s="6" t="n">
        <f aca="false">T3+(I4+L4+M4+P4+Q4+R4)-(J4+K4+N4+O4+S4)</f>
        <v>21363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0</v>
      </c>
    </row>
    <row r="5" customFormat="false" ht="15" hidden="false" customHeight="false" outlineLevel="0" collapsed="false">
      <c r="B5" s="43" t="s">
        <v>1792</v>
      </c>
      <c r="C5" s="43" t="s">
        <v>1241</v>
      </c>
      <c r="D5" s="45"/>
      <c r="E5" s="7"/>
      <c r="F5" s="9"/>
      <c r="G5" s="9"/>
      <c r="H5" s="6" t="n">
        <f aca="false">H4+D5-E5-G5-F5</f>
        <v>20899</v>
      </c>
      <c r="I5" s="45"/>
      <c r="J5" s="7" t="n">
        <v>0</v>
      </c>
      <c r="K5" s="6"/>
      <c r="L5" s="6"/>
      <c r="M5" s="6"/>
      <c r="N5" s="6"/>
      <c r="O5" s="6"/>
      <c r="P5" s="6"/>
      <c r="Q5" s="6"/>
      <c r="R5" s="6"/>
      <c r="S5" s="6" t="n">
        <v>20000</v>
      </c>
      <c r="T5" s="6" t="n">
        <f aca="false">T4+(I5+L5+M5+P5+Q5+R5)-(J5+K5+N5+O5+S5)</f>
        <v>1363</v>
      </c>
      <c r="U5" s="18"/>
      <c r="V5" s="40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0</v>
      </c>
    </row>
    <row r="6" customFormat="false" ht="15" hidden="false" customHeight="false" outlineLevel="0" collapsed="false">
      <c r="B6" s="43" t="s">
        <v>1793</v>
      </c>
      <c r="C6" s="43" t="s">
        <v>1794</v>
      </c>
      <c r="D6" s="45"/>
      <c r="E6" s="7"/>
      <c r="F6" s="9"/>
      <c r="G6" s="9"/>
      <c r="H6" s="6" t="n">
        <f aca="false">H5+D6-E6-G6-F6</f>
        <v>20899</v>
      </c>
      <c r="I6" s="45" t="n">
        <v>5001</v>
      </c>
      <c r="J6" s="7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6364</v>
      </c>
      <c r="U6" s="18"/>
      <c r="V6" s="40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0</v>
      </c>
    </row>
    <row r="7" customFormat="false" ht="15" hidden="false" customHeight="false" outlineLevel="0" collapsed="false">
      <c r="B7" s="43" t="s">
        <v>1795</v>
      </c>
      <c r="C7" s="43" t="s">
        <v>179</v>
      </c>
      <c r="D7" s="45"/>
      <c r="E7" s="7"/>
      <c r="F7" s="9"/>
      <c r="G7" s="9"/>
      <c r="H7" s="6" t="n">
        <f aca="false">H6+D7-E7-G7-F7</f>
        <v>20899</v>
      </c>
      <c r="I7" s="45"/>
      <c r="J7" s="7" t="n">
        <v>0</v>
      </c>
      <c r="K7" s="6" t="n">
        <v>70</v>
      </c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6294</v>
      </c>
      <c r="U7" s="18"/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0</v>
      </c>
    </row>
    <row r="8" customFormat="false" ht="15" hidden="false" customHeight="false" outlineLevel="0" collapsed="false">
      <c r="B8" s="43" t="s">
        <v>1796</v>
      </c>
      <c r="C8" s="43" t="s">
        <v>1241</v>
      </c>
      <c r="D8" s="45"/>
      <c r="E8" s="7"/>
      <c r="F8" s="9"/>
      <c r="G8" s="9"/>
      <c r="H8" s="6" t="n">
        <f aca="false">H7+D8-E8-G8-F8</f>
        <v>20899</v>
      </c>
      <c r="I8" s="45"/>
      <c r="J8" s="7" t="n">
        <v>0</v>
      </c>
      <c r="K8" s="6"/>
      <c r="L8" s="6"/>
      <c r="M8" s="6"/>
      <c r="N8" s="6"/>
      <c r="O8" s="6"/>
      <c r="P8" s="6"/>
      <c r="Q8" s="6"/>
      <c r="R8" s="6"/>
      <c r="S8" s="6" t="n">
        <v>5000</v>
      </c>
      <c r="T8" s="6" t="n">
        <f aca="false">T7+(I8+L8+M8+P8+Q8+R8)-(J8+K8+N8+O8+S8)</f>
        <v>1294</v>
      </c>
      <c r="U8" s="18"/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0</v>
      </c>
    </row>
    <row r="9" customFormat="false" ht="15" hidden="false" customHeight="false" outlineLevel="0" collapsed="false">
      <c r="B9" s="43" t="s">
        <v>1796</v>
      </c>
      <c r="C9" s="43" t="s">
        <v>1646</v>
      </c>
      <c r="D9" s="45"/>
      <c r="E9" s="7"/>
      <c r="F9" s="9"/>
      <c r="G9" s="9"/>
      <c r="H9" s="6" t="n">
        <f aca="false">H8+D9-E9-G9-F9</f>
        <v>20899</v>
      </c>
      <c r="I9" s="45" t="n">
        <v>1000</v>
      </c>
      <c r="J9" s="7"/>
      <c r="K9" s="6"/>
      <c r="L9" s="6"/>
      <c r="M9" s="6"/>
      <c r="N9" s="6"/>
      <c r="O9" s="6"/>
      <c r="P9" s="6"/>
      <c r="Q9" s="6"/>
      <c r="R9" s="6"/>
      <c r="S9" s="6"/>
      <c r="T9" s="6" t="n">
        <f aca="false">T8+(I9+L9+M9+P9+Q9+R9)-(J9+K9+N9+O9+S9)</f>
        <v>2294</v>
      </c>
      <c r="U9" s="18"/>
      <c r="V9" s="40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0</v>
      </c>
    </row>
    <row r="10" customFormat="false" ht="15" hidden="false" customHeight="false" outlineLevel="0" collapsed="false">
      <c r="B10" s="43" t="s">
        <v>1797</v>
      </c>
      <c r="C10" s="43" t="s">
        <v>1637</v>
      </c>
      <c r="D10" s="45"/>
      <c r="E10" s="7" t="n">
        <v>5000</v>
      </c>
      <c r="F10" s="9"/>
      <c r="G10" s="9"/>
      <c r="H10" s="6" t="n">
        <f aca="false">H9+D10-E10-G10-F10</f>
        <v>15899</v>
      </c>
      <c r="I10" s="45" t="n">
        <v>0</v>
      </c>
      <c r="J10" s="7"/>
      <c r="K10" s="6"/>
      <c r="L10" s="6"/>
      <c r="M10" s="6"/>
      <c r="N10" s="6"/>
      <c r="O10" s="6"/>
      <c r="P10" s="6" t="n">
        <v>5000</v>
      </c>
      <c r="Q10" s="6"/>
      <c r="R10" s="6"/>
      <c r="S10" s="6"/>
      <c r="T10" s="6" t="n">
        <f aca="false">T9+(I10+L10+M10+P10+Q10+R10)-(J10+K10+N10+O10+S10)</f>
        <v>7294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0</v>
      </c>
    </row>
    <row r="11" customFormat="false" ht="15" hidden="false" customHeight="false" outlineLevel="0" collapsed="false">
      <c r="B11" s="43" t="s">
        <v>1798</v>
      </c>
      <c r="C11" s="43" t="s">
        <v>1799</v>
      </c>
      <c r="D11" s="45"/>
      <c r="E11" s="7"/>
      <c r="F11" s="9"/>
      <c r="G11" s="9"/>
      <c r="H11" s="6" t="n">
        <f aca="false">H10+D11-E11-G11-F11</f>
        <v>15899</v>
      </c>
      <c r="I11" s="45"/>
      <c r="J11" s="7" t="n">
        <v>2000</v>
      </c>
      <c r="K11" s="6"/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5294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0</v>
      </c>
    </row>
    <row r="12" customFormat="false" ht="15" hidden="false" customHeight="false" outlineLevel="0" collapsed="false">
      <c r="B12" s="43" t="s">
        <v>1800</v>
      </c>
      <c r="C12" s="43" t="s">
        <v>1443</v>
      </c>
      <c r="D12" s="45"/>
      <c r="E12" s="7"/>
      <c r="F12" s="9"/>
      <c r="G12" s="9"/>
      <c r="H12" s="6" t="n">
        <f aca="false">H11+D12-E12-G12-F12</f>
        <v>15899</v>
      </c>
      <c r="I12" s="45" t="n">
        <v>0</v>
      </c>
      <c r="J12" s="7"/>
      <c r="K12" s="6"/>
      <c r="L12" s="6"/>
      <c r="M12" s="6" t="n">
        <v>166</v>
      </c>
      <c r="N12" s="6"/>
      <c r="O12" s="6"/>
      <c r="P12" s="6"/>
      <c r="Q12" s="6"/>
      <c r="R12" s="6"/>
      <c r="S12" s="6"/>
      <c r="T12" s="6" t="n">
        <f aca="false">T11+(I12+L12+M12+P12+Q12+R12)-(J12+K12+N12+O12+S12)</f>
        <v>5460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0</v>
      </c>
    </row>
    <row r="13" customFormat="false" ht="15" hidden="false" customHeight="false" outlineLevel="0" collapsed="false">
      <c r="B13" s="43" t="s">
        <v>1800</v>
      </c>
      <c r="C13" s="43" t="s">
        <v>1443</v>
      </c>
      <c r="D13" s="45"/>
      <c r="E13" s="7"/>
      <c r="F13" s="9"/>
      <c r="G13" s="9"/>
      <c r="H13" s="6" t="n">
        <f aca="false">H12+D13-E13-G13-F13</f>
        <v>15899</v>
      </c>
      <c r="I13" s="45" t="n">
        <v>0</v>
      </c>
      <c r="J13" s="7"/>
      <c r="K13" s="6"/>
      <c r="L13" s="6"/>
      <c r="M13" s="6" t="n">
        <v>19</v>
      </c>
      <c r="N13" s="6"/>
      <c r="O13" s="6"/>
      <c r="P13" s="6"/>
      <c r="Q13" s="6"/>
      <c r="R13" s="6"/>
      <c r="S13" s="6"/>
      <c r="T13" s="6" t="n">
        <f aca="false">T12+(I13+L13+M13+P13+Q13+R13)-(J13+K13+N13+O13+S13)</f>
        <v>5479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0</v>
      </c>
    </row>
    <row r="14" customFormat="false" ht="15" hidden="false" customHeight="false" outlineLevel="0" collapsed="false">
      <c r="B14" s="43" t="s">
        <v>1801</v>
      </c>
      <c r="C14" s="43" t="s">
        <v>1443</v>
      </c>
      <c r="D14" s="45"/>
      <c r="E14" s="7"/>
      <c r="F14" s="9"/>
      <c r="G14" s="9"/>
      <c r="H14" s="6" t="n">
        <f aca="false">H13+D14-E14-G14-F14</f>
        <v>15899</v>
      </c>
      <c r="I14" s="45" t="n">
        <v>0</v>
      </c>
      <c r="J14" s="7"/>
      <c r="K14" s="6"/>
      <c r="L14" s="6"/>
      <c r="M14" s="6" t="n">
        <v>104</v>
      </c>
      <c r="N14" s="6"/>
      <c r="O14" s="6"/>
      <c r="P14" s="6"/>
      <c r="Q14" s="6"/>
      <c r="R14" s="6"/>
      <c r="S14" s="6"/>
      <c r="T14" s="6" t="n">
        <f aca="false">T13+(I14+L14+M14+P14+Q14+R14)-(J14+K14+N14+O14+S14)</f>
        <v>5583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0</v>
      </c>
    </row>
    <row r="15" customFormat="false" ht="15" hidden="false" customHeight="false" outlineLevel="0" collapsed="false">
      <c r="B15" s="43" t="s">
        <v>1801</v>
      </c>
      <c r="C15" s="43" t="s">
        <v>1443</v>
      </c>
      <c r="D15" s="45"/>
      <c r="E15" s="7"/>
      <c r="F15" s="9"/>
      <c r="G15" s="9"/>
      <c r="H15" s="6" t="n">
        <f aca="false">H14+D15-E15-G15-F15</f>
        <v>15899</v>
      </c>
      <c r="I15" s="45" t="n">
        <v>0</v>
      </c>
      <c r="J15" s="7"/>
      <c r="K15" s="6"/>
      <c r="L15" s="6"/>
      <c r="M15" s="6" t="n">
        <v>27</v>
      </c>
      <c r="N15" s="6"/>
      <c r="O15" s="6"/>
      <c r="P15" s="6"/>
      <c r="Q15" s="6"/>
      <c r="R15" s="6"/>
      <c r="S15" s="6"/>
      <c r="T15" s="6" t="n">
        <f aca="false">T14+(I15+L15+M15+P15+Q15+R15)-(J15+K15+N15+O15+S15)</f>
        <v>5610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0</v>
      </c>
    </row>
    <row r="16" customFormat="false" ht="15" hidden="false" customHeight="false" outlineLevel="0" collapsed="false">
      <c r="B16" s="43" t="s">
        <v>1802</v>
      </c>
      <c r="C16" s="43" t="s">
        <v>1637</v>
      </c>
      <c r="D16" s="45"/>
      <c r="E16" s="7" t="n">
        <v>999</v>
      </c>
      <c r="F16" s="9"/>
      <c r="G16" s="9"/>
      <c r="H16" s="6" t="n">
        <f aca="false">H15+D16-E16-G16-F16</f>
        <v>14900</v>
      </c>
      <c r="I16" s="45" t="n">
        <v>0</v>
      </c>
      <c r="J16" s="7"/>
      <c r="K16" s="6"/>
      <c r="L16" s="6"/>
      <c r="M16" s="6"/>
      <c r="N16" s="6"/>
      <c r="O16" s="6"/>
      <c r="P16" s="6" t="n">
        <v>999</v>
      </c>
      <c r="Q16" s="6"/>
      <c r="R16" s="6"/>
      <c r="S16" s="6"/>
      <c r="T16" s="6" t="n">
        <f aca="false">T15+(I16+L16+M16+P16+Q16+R16)-(J16+K16+N16+O16+S16)</f>
        <v>6609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0</v>
      </c>
    </row>
    <row r="17" customFormat="false" ht="15" hidden="false" customHeight="false" outlineLevel="0" collapsed="false">
      <c r="B17" s="43" t="s">
        <v>1802</v>
      </c>
      <c r="C17" s="43" t="s">
        <v>1241</v>
      </c>
      <c r="D17" s="45"/>
      <c r="E17" s="7"/>
      <c r="F17" s="9"/>
      <c r="G17" s="9"/>
      <c r="H17" s="6" t="n">
        <f aca="false">H16+D17-E17-G17-F17</f>
        <v>14900</v>
      </c>
      <c r="I17" s="45"/>
      <c r="J17" s="7" t="n">
        <v>0</v>
      </c>
      <c r="K17" s="6"/>
      <c r="L17" s="6"/>
      <c r="M17" s="6"/>
      <c r="N17" s="6"/>
      <c r="O17" s="6"/>
      <c r="P17" s="6"/>
      <c r="Q17" s="6"/>
      <c r="R17" s="6"/>
      <c r="S17" s="6" t="n">
        <v>5000</v>
      </c>
      <c r="T17" s="6" t="n">
        <f aca="false">T16+(I17+L17+M17+P17+Q17+R17)-(J17+K17+N17+O17+S17)</f>
        <v>1609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0</v>
      </c>
    </row>
    <row r="18" customFormat="false" ht="15" hidden="false" customHeight="false" outlineLevel="0" collapsed="false">
      <c r="B18" s="43" t="s">
        <v>1803</v>
      </c>
      <c r="C18" s="43" t="s">
        <v>1637</v>
      </c>
      <c r="D18" s="45"/>
      <c r="E18" s="7" t="n">
        <v>1000</v>
      </c>
      <c r="F18" s="9"/>
      <c r="G18" s="9"/>
      <c r="H18" s="6" t="n">
        <f aca="false">H17+D18-E18-G18-F18</f>
        <v>13900</v>
      </c>
      <c r="I18" s="45" t="n">
        <v>0</v>
      </c>
      <c r="J18" s="7"/>
      <c r="K18" s="6"/>
      <c r="L18" s="6"/>
      <c r="M18" s="6"/>
      <c r="N18" s="6"/>
      <c r="O18" s="6"/>
      <c r="P18" s="6" t="n">
        <v>1000</v>
      </c>
      <c r="Q18" s="6"/>
      <c r="R18" s="6"/>
      <c r="S18" s="6"/>
      <c r="T18" s="6" t="n">
        <f aca="false">T17+(I18+L18+M18+P18+Q18+R18)-(J18+K18+N18+O18+S18)</f>
        <v>2609</v>
      </c>
      <c r="U18" s="18"/>
      <c r="V18" s="40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0</v>
      </c>
    </row>
    <row r="19" customFormat="false" ht="15" hidden="false" customHeight="false" outlineLevel="0" collapsed="false">
      <c r="B19" s="43" t="s">
        <v>1804</v>
      </c>
      <c r="C19" s="43" t="s">
        <v>1805</v>
      </c>
      <c r="D19" s="45"/>
      <c r="E19" s="7" t="n">
        <v>0</v>
      </c>
      <c r="F19" s="9"/>
      <c r="G19" s="9"/>
      <c r="H19" s="6" t="n">
        <f aca="false">H18+D19-E19-G19-F19</f>
        <v>13900</v>
      </c>
      <c r="I19" s="45" t="n">
        <v>0</v>
      </c>
      <c r="J19" s="7" t="n">
        <v>0</v>
      </c>
      <c r="K19" s="6"/>
      <c r="L19" s="6"/>
      <c r="M19" s="6"/>
      <c r="N19" s="6" t="n">
        <v>1000</v>
      </c>
      <c r="O19" s="6"/>
      <c r="P19" s="6"/>
      <c r="Q19" s="6"/>
      <c r="R19" s="6"/>
      <c r="S19" s="6"/>
      <c r="T19" s="6" t="n">
        <f aca="false">T18+(I19+L19+M19+P19+Q19+R19)-(J19+K19+N19+O19+S19)</f>
        <v>1609</v>
      </c>
      <c r="U19" s="18"/>
      <c r="V19" s="40"/>
      <c r="W19" s="6"/>
      <c r="X19" s="6"/>
      <c r="Y19" s="6"/>
      <c r="Z19" s="6"/>
      <c r="AA19" s="6"/>
      <c r="AB19" s="6"/>
      <c r="AC19" s="6"/>
      <c r="AD19" s="6"/>
      <c r="AE19" s="6"/>
      <c r="AF19" s="6" t="n">
        <f aca="false">AF18+(U19+X19+Y19+AB19+AC19+AD19)-(V19+W19+Z19+AA19+AE19)</f>
        <v>0</v>
      </c>
    </row>
    <row r="20" customFormat="false" ht="15" hidden="false" customHeight="false" outlineLevel="0" collapsed="false">
      <c r="B20" s="43" t="s">
        <v>1804</v>
      </c>
      <c r="C20" s="43" t="s">
        <v>1806</v>
      </c>
      <c r="D20" s="45"/>
      <c r="E20" s="7"/>
      <c r="F20" s="9"/>
      <c r="G20" s="9"/>
      <c r="H20" s="6" t="n">
        <f aca="false">H19+D20-E20-G20-F20</f>
        <v>13900</v>
      </c>
      <c r="I20" s="45" t="n">
        <v>1000</v>
      </c>
      <c r="J20" s="7"/>
      <c r="K20" s="6"/>
      <c r="L20" s="6"/>
      <c r="M20" s="6"/>
      <c r="N20" s="6"/>
      <c r="O20" s="6"/>
      <c r="P20" s="6"/>
      <c r="Q20" s="6"/>
      <c r="R20" s="6"/>
      <c r="S20" s="6"/>
      <c r="T20" s="6" t="n">
        <f aca="false">T19+(I20+L20+M20+P20+Q20+R20)-(J20+K20+N20+O20+S20)</f>
        <v>2609</v>
      </c>
      <c r="U20" s="18"/>
      <c r="V20" s="40"/>
      <c r="W20" s="6"/>
      <c r="X20" s="6"/>
      <c r="Y20" s="6"/>
      <c r="Z20" s="6"/>
      <c r="AA20" s="6"/>
      <c r="AB20" s="6"/>
      <c r="AC20" s="6"/>
      <c r="AD20" s="6"/>
      <c r="AE20" s="6"/>
      <c r="AF20" s="6" t="n">
        <f aca="false">AF19+(U20+X20+Y20+AB20+AC20+AD20)-(V20+W20+Z20+AA20+AE20)</f>
        <v>0</v>
      </c>
    </row>
    <row r="21" customFormat="false" ht="15" hidden="false" customHeight="false" outlineLevel="0" collapsed="false">
      <c r="B21" s="43" t="s">
        <v>1807</v>
      </c>
      <c r="C21" s="43" t="s">
        <v>4</v>
      </c>
      <c r="D21" s="45"/>
      <c r="E21" s="7" t="n">
        <v>0</v>
      </c>
      <c r="F21" s="9" t="n">
        <v>650</v>
      </c>
      <c r="G21" s="9"/>
      <c r="H21" s="6" t="n">
        <f aca="false">H20+D21-E21-G21-F21</f>
        <v>13250</v>
      </c>
      <c r="I21" s="45"/>
      <c r="J21" s="7"/>
      <c r="K21" s="6"/>
      <c r="L21" s="6"/>
      <c r="M21" s="6"/>
      <c r="N21" s="6"/>
      <c r="O21" s="6"/>
      <c r="P21" s="6"/>
      <c r="Q21" s="6"/>
      <c r="R21" s="6"/>
      <c r="S21" s="6"/>
      <c r="T21" s="6" t="n">
        <f aca="false">T20+(I21+L21+M21+P21+Q21+R21)-(J21+K21+N21+O21+S21)</f>
        <v>2609</v>
      </c>
      <c r="U21" s="18"/>
      <c r="V21" s="40"/>
      <c r="W21" s="6"/>
      <c r="X21" s="6"/>
      <c r="Y21" s="6"/>
      <c r="Z21" s="6"/>
      <c r="AA21" s="6"/>
      <c r="AB21" s="6"/>
      <c r="AC21" s="6"/>
      <c r="AD21" s="6"/>
      <c r="AE21" s="6"/>
      <c r="AF21" s="6" t="n">
        <f aca="false">AF20+(U21+X21+Y21+AB21+AC21+AD21)-(V21+W21+Z21+AA21+AE21)</f>
        <v>0</v>
      </c>
    </row>
    <row r="22" customFormat="false" ht="15" hidden="false" customHeight="false" outlineLevel="0" collapsed="false">
      <c r="B22" s="43" t="s">
        <v>1808</v>
      </c>
      <c r="C22" s="43" t="s">
        <v>1443</v>
      </c>
      <c r="D22" s="45"/>
      <c r="E22" s="7"/>
      <c r="F22" s="9"/>
      <c r="G22" s="9"/>
      <c r="H22" s="6" t="n">
        <f aca="false">H21+D22-E22-G22-F22</f>
        <v>13250</v>
      </c>
      <c r="I22" s="45" t="n">
        <v>0</v>
      </c>
      <c r="J22" s="7"/>
      <c r="K22" s="6"/>
      <c r="L22" s="6"/>
      <c r="M22" s="6" t="n">
        <v>104</v>
      </c>
      <c r="N22" s="6"/>
      <c r="O22" s="6"/>
      <c r="P22" s="6"/>
      <c r="Q22" s="6"/>
      <c r="R22" s="6"/>
      <c r="S22" s="6"/>
      <c r="T22" s="6" t="n">
        <f aca="false">T21+(I22+L22+M22+P22+Q22+R22)-(J22+K22+N22+O22+S22)</f>
        <v>2713</v>
      </c>
      <c r="U22" s="18"/>
      <c r="V22" s="40"/>
      <c r="W22" s="6"/>
      <c r="X22" s="6"/>
      <c r="Y22" s="6"/>
      <c r="Z22" s="6"/>
      <c r="AA22" s="6"/>
      <c r="AB22" s="6"/>
      <c r="AC22" s="6"/>
      <c r="AD22" s="6"/>
      <c r="AE22" s="6"/>
      <c r="AF22" s="6" t="n">
        <f aca="false">AF21+(U22+X22+Y22+AB22+AC22+AD22)-(V22+W22+Z22+AA22+AE22)</f>
        <v>0</v>
      </c>
    </row>
    <row r="23" customFormat="false" ht="15" hidden="false" customHeight="false" outlineLevel="0" collapsed="false">
      <c r="B23" s="43" t="s">
        <v>1808</v>
      </c>
      <c r="C23" s="43" t="s">
        <v>1443</v>
      </c>
      <c r="D23" s="45"/>
      <c r="E23" s="7"/>
      <c r="F23" s="9"/>
      <c r="G23" s="9"/>
      <c r="H23" s="6" t="n">
        <f aca="false">H22+D23-E23-G23-F23</f>
        <v>13250</v>
      </c>
      <c r="I23" s="45" t="n">
        <v>0</v>
      </c>
      <c r="J23" s="7"/>
      <c r="K23" s="6"/>
      <c r="L23" s="6"/>
      <c r="M23" s="6" t="n">
        <v>27</v>
      </c>
      <c r="N23" s="6"/>
      <c r="O23" s="6"/>
      <c r="P23" s="6"/>
      <c r="Q23" s="6"/>
      <c r="R23" s="6"/>
      <c r="S23" s="6"/>
      <c r="T23" s="6" t="n">
        <f aca="false">T22+(I23+L23+M23+P23+Q23+R23)-(J23+K23+N23+O23+S23)</f>
        <v>2740</v>
      </c>
      <c r="U23" s="18"/>
      <c r="V23" s="40"/>
      <c r="W23" s="6"/>
      <c r="X23" s="6"/>
      <c r="Y23" s="6"/>
      <c r="Z23" s="6"/>
      <c r="AA23" s="6"/>
      <c r="AB23" s="6"/>
      <c r="AC23" s="6"/>
      <c r="AD23" s="6"/>
      <c r="AE23" s="6"/>
      <c r="AF23" s="6" t="n">
        <f aca="false">AF22+(U23+X23+Y23+AB23+AC23+AD23)-(V23+W23+Z23+AA23+AE23)</f>
        <v>0</v>
      </c>
    </row>
    <row r="24" customFormat="false" ht="15" hidden="false" customHeight="false" outlineLevel="0" collapsed="false">
      <c r="B24" s="43" t="s">
        <v>1808</v>
      </c>
      <c r="C24" s="43" t="s">
        <v>1443</v>
      </c>
      <c r="D24" s="45"/>
      <c r="E24" s="7"/>
      <c r="F24" s="9"/>
      <c r="G24" s="9"/>
      <c r="H24" s="6" t="n">
        <f aca="false">H23+D24-E24-G24-F24</f>
        <v>13250</v>
      </c>
      <c r="I24" s="45" t="n">
        <v>0</v>
      </c>
      <c r="J24" s="7"/>
      <c r="K24" s="6"/>
      <c r="L24" s="6"/>
      <c r="M24" s="6" t="n">
        <v>21</v>
      </c>
      <c r="N24" s="6"/>
      <c r="O24" s="6"/>
      <c r="P24" s="6"/>
      <c r="Q24" s="6"/>
      <c r="R24" s="6"/>
      <c r="S24" s="6"/>
      <c r="T24" s="6" t="n">
        <f aca="false">T23+(I24+L24+M24+P24+Q24+R24)-(J24+K24+N24+O24+S24)</f>
        <v>2761</v>
      </c>
      <c r="U24" s="18"/>
      <c r="V24" s="40"/>
      <c r="W24" s="6"/>
      <c r="X24" s="6"/>
      <c r="Y24" s="6"/>
      <c r="Z24" s="6"/>
      <c r="AA24" s="6"/>
      <c r="AB24" s="6"/>
      <c r="AC24" s="6"/>
      <c r="AD24" s="6"/>
      <c r="AE24" s="6"/>
      <c r="AF24" s="6" t="n">
        <f aca="false">AF23+(U24+X24+Y24+AB24+AC24+AD24)-(V24+W24+Z24+AA24+AE24)</f>
        <v>0</v>
      </c>
    </row>
    <row r="25" customFormat="false" ht="15" hidden="false" customHeight="false" outlineLevel="0" collapsed="false">
      <c r="B25" s="43" t="s">
        <v>1809</v>
      </c>
      <c r="C25" s="43" t="s">
        <v>1241</v>
      </c>
      <c r="D25" s="45"/>
      <c r="E25" s="7"/>
      <c r="F25" s="9"/>
      <c r="G25" s="9"/>
      <c r="H25" s="6" t="n">
        <f aca="false">H24+D25-E25-G25-F25</f>
        <v>13250</v>
      </c>
      <c r="I25" s="45"/>
      <c r="J25" s="7" t="n">
        <v>0</v>
      </c>
      <c r="K25" s="6"/>
      <c r="L25" s="6"/>
      <c r="M25" s="6"/>
      <c r="N25" s="6"/>
      <c r="O25" s="6"/>
      <c r="P25" s="6"/>
      <c r="Q25" s="6"/>
      <c r="R25" s="6"/>
      <c r="S25" s="6" t="n">
        <v>1500</v>
      </c>
      <c r="T25" s="6" t="n">
        <f aca="false">T24+(I25+L25+M25+P25+Q25+R25)-(J25+K25+N25+O25+S25)</f>
        <v>1261</v>
      </c>
      <c r="U25" s="18"/>
      <c r="V25" s="40"/>
      <c r="W25" s="6"/>
      <c r="X25" s="6"/>
      <c r="Y25" s="6"/>
      <c r="Z25" s="6"/>
      <c r="AA25" s="6"/>
      <c r="AB25" s="6"/>
      <c r="AC25" s="6"/>
      <c r="AD25" s="6"/>
      <c r="AE25" s="6"/>
      <c r="AF25" s="6" t="n">
        <f aca="false">AF24+(U25+X25+Y25+AB25+AC25+AD25)-(V25+W25+Z25+AA25+AE25)</f>
        <v>0</v>
      </c>
    </row>
    <row r="26" customFormat="false" ht="15" hidden="false" customHeight="false" outlineLevel="0" collapsed="false">
      <c r="B26" s="43" t="s">
        <v>1810</v>
      </c>
      <c r="C26" s="43" t="s">
        <v>1478</v>
      </c>
      <c r="D26" s="45"/>
      <c r="E26" s="7"/>
      <c r="F26" s="9"/>
      <c r="G26" s="9"/>
      <c r="H26" s="6" t="n">
        <f aca="false">H25+D26-E26-G26-F26</f>
        <v>13250</v>
      </c>
      <c r="I26" s="45" t="n">
        <v>0</v>
      </c>
      <c r="J26" s="7"/>
      <c r="K26" s="6"/>
      <c r="L26" s="6" t="n">
        <v>51</v>
      </c>
      <c r="M26" s="6"/>
      <c r="N26" s="6"/>
      <c r="O26" s="6"/>
      <c r="P26" s="6"/>
      <c r="Q26" s="6"/>
      <c r="R26" s="6"/>
      <c r="S26" s="6"/>
      <c r="T26" s="6" t="n">
        <f aca="false">T25+(I26+L26+M26+P26+Q26+R26)-(J26+K26+N26+O26+S26)</f>
        <v>1312</v>
      </c>
      <c r="U26" s="18"/>
      <c r="V26" s="40"/>
      <c r="W26" s="6"/>
      <c r="X26" s="6"/>
      <c r="Y26" s="6"/>
      <c r="Z26" s="6"/>
      <c r="AA26" s="6"/>
      <c r="AB26" s="6"/>
      <c r="AC26" s="6"/>
      <c r="AD26" s="6"/>
      <c r="AE26" s="6"/>
      <c r="AF26" s="6" t="n">
        <f aca="false">AF25+(U26+X26+Y26+AB26+AC26+AD26)-(V26+W26+Z26+AA26+AE26)</f>
        <v>0</v>
      </c>
    </row>
    <row r="27" customFormat="false" ht="15" hidden="false" customHeight="false" outlineLevel="0" collapsed="false">
      <c r="B27" s="43" t="s">
        <v>1811</v>
      </c>
      <c r="C27" s="43" t="s">
        <v>1443</v>
      </c>
      <c r="D27" s="45"/>
      <c r="E27" s="7"/>
      <c r="F27" s="9"/>
      <c r="G27" s="9"/>
      <c r="H27" s="6" t="n">
        <f aca="false">H26+D27-E27-G27-F27</f>
        <v>13250</v>
      </c>
      <c r="I27" s="45" t="n">
        <v>0</v>
      </c>
      <c r="J27" s="7"/>
      <c r="K27" s="6"/>
      <c r="L27" s="6"/>
      <c r="M27" s="6" t="n">
        <v>104</v>
      </c>
      <c r="N27" s="6"/>
      <c r="O27" s="6"/>
      <c r="P27" s="6"/>
      <c r="Q27" s="6"/>
      <c r="R27" s="6"/>
      <c r="S27" s="6"/>
      <c r="T27" s="6" t="n">
        <f aca="false">T26+(I27+L27+M27+P27+Q27+R27)-(J27+K27+N27+O27+S27)</f>
        <v>1416</v>
      </c>
      <c r="U27" s="18"/>
      <c r="V27" s="40"/>
      <c r="W27" s="6"/>
      <c r="X27" s="6"/>
      <c r="Y27" s="6"/>
      <c r="Z27" s="6"/>
      <c r="AA27" s="6"/>
      <c r="AB27" s="6"/>
      <c r="AC27" s="6"/>
      <c r="AD27" s="6"/>
      <c r="AE27" s="6"/>
      <c r="AF27" s="6" t="n">
        <f aca="false">AF26+(U27+X27+Y27+AB27+AC27+AD27)-(V27+W27+Z27+AA27+AE27)</f>
        <v>0</v>
      </c>
    </row>
    <row r="28" customFormat="false" ht="15" hidden="false" customHeight="false" outlineLevel="0" collapsed="false">
      <c r="B28" s="43" t="s">
        <v>1811</v>
      </c>
      <c r="C28" s="43" t="s">
        <v>1443</v>
      </c>
      <c r="D28" s="45"/>
      <c r="E28" s="7"/>
      <c r="F28" s="9"/>
      <c r="G28" s="9"/>
      <c r="H28" s="6" t="n">
        <f aca="false">H27+D28-E28-G28-F28</f>
        <v>13250</v>
      </c>
      <c r="I28" s="45" t="n">
        <v>0</v>
      </c>
      <c r="J28" s="7"/>
      <c r="K28" s="6"/>
      <c r="L28" s="6"/>
      <c r="M28" s="6" t="n">
        <v>27</v>
      </c>
      <c r="N28" s="6"/>
      <c r="O28" s="6"/>
      <c r="P28" s="6"/>
      <c r="Q28" s="6"/>
      <c r="R28" s="6"/>
      <c r="S28" s="6"/>
      <c r="T28" s="6" t="n">
        <f aca="false">T27+(I28+L28+M28+P28+Q28+R28)-(J28+K28+N28+O28+S28)</f>
        <v>1443</v>
      </c>
      <c r="U28" s="18"/>
      <c r="V28" s="40"/>
      <c r="W28" s="6"/>
      <c r="X28" s="6"/>
      <c r="Y28" s="6"/>
      <c r="Z28" s="6"/>
      <c r="AA28" s="6"/>
      <c r="AB28" s="6"/>
      <c r="AC28" s="6"/>
      <c r="AD28" s="6"/>
      <c r="AE28" s="6"/>
      <c r="AF28" s="6" t="n">
        <f aca="false">AF27+(U28+X28+Y28+AB28+AC28+AD28)-(V28+W28+Z28+AA28+AE28)</f>
        <v>0</v>
      </c>
    </row>
    <row r="29" customFormat="false" ht="15" hidden="false" customHeight="false" outlineLevel="0" collapsed="false">
      <c r="B29" s="43" t="s">
        <v>1811</v>
      </c>
      <c r="C29" s="43" t="s">
        <v>1443</v>
      </c>
      <c r="D29" s="45"/>
      <c r="E29" s="7"/>
      <c r="F29" s="9"/>
      <c r="G29" s="9"/>
      <c r="H29" s="6" t="n">
        <f aca="false">H28+D29-E29-G29-F29</f>
        <v>13250</v>
      </c>
      <c r="I29" s="45" t="n">
        <v>0</v>
      </c>
      <c r="J29" s="7"/>
      <c r="K29" s="6"/>
      <c r="L29" s="6"/>
      <c r="M29" s="6" t="n">
        <v>25</v>
      </c>
      <c r="N29" s="6"/>
      <c r="O29" s="6"/>
      <c r="P29" s="6"/>
      <c r="Q29" s="6"/>
      <c r="R29" s="6"/>
      <c r="S29" s="6"/>
      <c r="T29" s="6" t="n">
        <f aca="false">T28+(I29+L29+M29+P29+Q29+R29)-(J29+K29+N29+O29+S29)</f>
        <v>1468</v>
      </c>
      <c r="U29" s="18"/>
      <c r="V29" s="40"/>
      <c r="W29" s="6"/>
      <c r="X29" s="6"/>
      <c r="Y29" s="6"/>
      <c r="Z29" s="6"/>
      <c r="AA29" s="6"/>
      <c r="AB29" s="6"/>
      <c r="AC29" s="6"/>
      <c r="AD29" s="6"/>
      <c r="AE29" s="6"/>
      <c r="AF29" s="6" t="n">
        <f aca="false">AF28+(U29+X29+Y29+AB29+AC29+AD29)-(V29+W29+Z29+AA29+AE29)</f>
        <v>0</v>
      </c>
    </row>
    <row r="30" customFormat="false" ht="15" hidden="false" customHeight="false" outlineLevel="0" collapsed="false">
      <c r="B30" s="43" t="s">
        <v>1812</v>
      </c>
      <c r="C30" s="43" t="s">
        <v>1813</v>
      </c>
      <c r="D30" s="45"/>
      <c r="E30" s="7"/>
      <c r="F30" s="9"/>
      <c r="G30" s="9"/>
      <c r="H30" s="6" t="n">
        <f aca="false">H29+D30-E30-G30-F30</f>
        <v>13250</v>
      </c>
      <c r="I30" s="45" t="n">
        <v>1000</v>
      </c>
      <c r="J30" s="7"/>
      <c r="K30" s="6"/>
      <c r="L30" s="6"/>
      <c r="M30" s="6"/>
      <c r="N30" s="6"/>
      <c r="O30" s="6"/>
      <c r="P30" s="6"/>
      <c r="Q30" s="6"/>
      <c r="R30" s="6"/>
      <c r="S30" s="6"/>
      <c r="T30" s="6" t="n">
        <f aca="false">T29+(I30+L30+M30+P30+Q30+R30)-(J30+K30+N30+O30+S30)</f>
        <v>2468</v>
      </c>
      <c r="U30" s="18"/>
      <c r="V30" s="40"/>
      <c r="W30" s="6"/>
      <c r="X30" s="6"/>
      <c r="Y30" s="6"/>
      <c r="Z30" s="6"/>
      <c r="AA30" s="6"/>
      <c r="AB30" s="6"/>
      <c r="AC30" s="6"/>
      <c r="AD30" s="6"/>
      <c r="AE30" s="6"/>
      <c r="AF30" s="6" t="n">
        <f aca="false">AF29+(U30+X30+Y30+AB30+AC30+AD30)-(V30+W30+Z30+AA30+AE30)</f>
        <v>0</v>
      </c>
    </row>
    <row r="31" customFormat="false" ht="15" hidden="false" customHeight="false" outlineLevel="0" collapsed="false">
      <c r="B31" s="43" t="s">
        <v>1812</v>
      </c>
      <c r="C31" s="43" t="s">
        <v>1814</v>
      </c>
      <c r="D31" s="45" t="n">
        <v>500</v>
      </c>
      <c r="E31" s="7" t="n">
        <v>0</v>
      </c>
      <c r="F31" s="9"/>
      <c r="G31" s="9"/>
      <c r="H31" s="6" t="n">
        <f aca="false">H30+D31-E31-G31-F31</f>
        <v>13750</v>
      </c>
      <c r="I31" s="45" t="n">
        <v>0</v>
      </c>
      <c r="J31" s="7" t="n">
        <v>0</v>
      </c>
      <c r="K31" s="6"/>
      <c r="L31" s="6"/>
      <c r="M31" s="6"/>
      <c r="N31" s="6"/>
      <c r="O31" s="6"/>
      <c r="P31" s="6"/>
      <c r="Q31" s="6"/>
      <c r="R31" s="6"/>
      <c r="S31" s="6"/>
      <c r="T31" s="6" t="n">
        <f aca="false">T30+(I31+L31+M31+P31+Q31+R31)-(J31+K31+N31+O31+S31)</f>
        <v>2468</v>
      </c>
      <c r="U31" s="18"/>
      <c r="V31" s="40"/>
      <c r="W31" s="6"/>
      <c r="X31" s="6"/>
      <c r="Y31" s="6"/>
      <c r="Z31" s="6"/>
      <c r="AA31" s="6"/>
      <c r="AB31" s="6"/>
      <c r="AC31" s="6"/>
      <c r="AD31" s="6"/>
      <c r="AE31" s="6"/>
      <c r="AF31" s="6" t="n">
        <f aca="false">AF30+(U31+X31+Y31+AB31+AC31+AD31)-(V31+W31+Z31+AA31+AE31)</f>
        <v>0</v>
      </c>
    </row>
    <row r="32" customFormat="false" ht="15" hidden="false" customHeight="false" outlineLevel="0" collapsed="false">
      <c r="B32" s="43" t="s">
        <v>1812</v>
      </c>
      <c r="C32" s="43" t="s">
        <v>1573</v>
      </c>
      <c r="D32" s="45" t="n">
        <v>1200</v>
      </c>
      <c r="E32" s="7" t="n">
        <v>0</v>
      </c>
      <c r="F32" s="9"/>
      <c r="G32" s="9"/>
      <c r="H32" s="6" t="n">
        <f aca="false">H31+D32-E32-G32-F32</f>
        <v>14950</v>
      </c>
      <c r="I32" s="45" t="n">
        <v>0</v>
      </c>
      <c r="J32" s="7"/>
      <c r="K32" s="6"/>
      <c r="L32" s="6"/>
      <c r="M32" s="6"/>
      <c r="N32" s="6"/>
      <c r="O32" s="6"/>
      <c r="P32" s="6"/>
      <c r="Q32" s="6"/>
      <c r="R32" s="6"/>
      <c r="S32" s="6"/>
      <c r="T32" s="6" t="n">
        <f aca="false">T31+(I32+L32+M32+P32+Q32+R32)-(J32+K32+N32+O32+S32)</f>
        <v>2468</v>
      </c>
      <c r="U32" s="18"/>
      <c r="V32" s="40"/>
      <c r="W32" s="6"/>
      <c r="X32" s="6"/>
      <c r="Y32" s="6"/>
      <c r="Z32" s="6"/>
      <c r="AA32" s="6"/>
      <c r="AB32" s="6"/>
      <c r="AC32" s="6"/>
      <c r="AD32" s="6"/>
      <c r="AE32" s="6"/>
      <c r="AF32" s="6" t="n">
        <f aca="false">AF31+(U32+X32+Y32+AB32+AC32+AD32)-(V32+W32+Z32+AA32+AE32)</f>
        <v>0</v>
      </c>
    </row>
    <row r="33" customFormat="false" ht="15" hidden="false" customHeight="false" outlineLevel="0" collapsed="false">
      <c r="B33" s="43" t="s">
        <v>1812</v>
      </c>
      <c r="C33" s="43" t="s">
        <v>1815</v>
      </c>
      <c r="D33" s="45" t="n">
        <v>100</v>
      </c>
      <c r="E33" s="7" t="n">
        <v>0</v>
      </c>
      <c r="F33" s="9"/>
      <c r="G33" s="9"/>
      <c r="H33" s="6" t="n">
        <f aca="false">H32+D33-E33-G33-F33</f>
        <v>15050</v>
      </c>
      <c r="I33" s="45" t="n">
        <v>0</v>
      </c>
      <c r="J33" s="7"/>
      <c r="K33" s="6"/>
      <c r="L33" s="6"/>
      <c r="M33" s="6"/>
      <c r="N33" s="6"/>
      <c r="O33" s="6"/>
      <c r="P33" s="6"/>
      <c r="Q33" s="6"/>
      <c r="R33" s="6"/>
      <c r="S33" s="6"/>
      <c r="T33" s="6" t="n">
        <f aca="false">T32+(I33+L33+M33+P33+Q33+R33)-(J33+K33+N33+O33+S33)</f>
        <v>2468</v>
      </c>
      <c r="U33" s="18"/>
      <c r="V33" s="40"/>
      <c r="W33" s="6"/>
      <c r="X33" s="6"/>
      <c r="Y33" s="6"/>
      <c r="Z33" s="6"/>
      <c r="AA33" s="6"/>
      <c r="AB33" s="6"/>
      <c r="AC33" s="6"/>
      <c r="AD33" s="6"/>
      <c r="AE33" s="6"/>
      <c r="AF33" s="6" t="n">
        <f aca="false">AF32+(U33+X33+Y33+AB33+AC33+AD33)-(V33+W33+Z33+AA33+AE33)</f>
        <v>0</v>
      </c>
    </row>
    <row r="34" customFormat="false" ht="15" hidden="false" customHeight="false" outlineLevel="0" collapsed="false">
      <c r="B34" s="43" t="s">
        <v>1812</v>
      </c>
      <c r="C34" s="43" t="s">
        <v>1816</v>
      </c>
      <c r="D34" s="45" t="n">
        <v>1000</v>
      </c>
      <c r="E34" s="7" t="n">
        <v>0</v>
      </c>
      <c r="F34" s="9"/>
      <c r="G34" s="9"/>
      <c r="H34" s="6" t="n">
        <f aca="false">H33+D34-E34-G34-F34</f>
        <v>16050</v>
      </c>
      <c r="I34" s="45" t="n">
        <v>0</v>
      </c>
      <c r="J34" s="7"/>
      <c r="K34" s="6"/>
      <c r="L34" s="6"/>
      <c r="M34" s="6"/>
      <c r="N34" s="6"/>
      <c r="O34" s="6"/>
      <c r="P34" s="6"/>
      <c r="Q34" s="6"/>
      <c r="R34" s="6"/>
      <c r="S34" s="6"/>
      <c r="T34" s="6" t="n">
        <f aca="false">T33+(I34+L34+M34+P34+Q34+R34)-(J34+K34+N34+O34+S34)</f>
        <v>2468</v>
      </c>
      <c r="U34" s="18"/>
      <c r="V34" s="40"/>
      <c r="W34" s="6"/>
      <c r="X34" s="6"/>
      <c r="Y34" s="6"/>
      <c r="Z34" s="6"/>
      <c r="AA34" s="6"/>
      <c r="AB34" s="6"/>
      <c r="AC34" s="6"/>
      <c r="AD34" s="6"/>
      <c r="AE34" s="6"/>
      <c r="AF34" s="6" t="n">
        <f aca="false">AF33+(U34+X34+Y34+AB34+AC34+AD34)-(V34+W34+Z34+AA34+AE34)</f>
        <v>0</v>
      </c>
    </row>
    <row r="35" customFormat="false" ht="15" hidden="false" customHeight="false" outlineLevel="0" collapsed="false">
      <c r="B35" s="43" t="s">
        <v>1817</v>
      </c>
      <c r="C35" s="43" t="s">
        <v>1496</v>
      </c>
      <c r="D35" s="45"/>
      <c r="E35" s="7" t="n">
        <v>0</v>
      </c>
      <c r="F35" s="9"/>
      <c r="G35" s="9" t="n">
        <v>315</v>
      </c>
      <c r="H35" s="6" t="n">
        <f aca="false">H34+D35-E35-G35-F35</f>
        <v>15735</v>
      </c>
      <c r="I35" s="45" t="n">
        <v>0</v>
      </c>
      <c r="J35" s="7"/>
      <c r="K35" s="6"/>
      <c r="L35" s="6"/>
      <c r="M35" s="6"/>
      <c r="N35" s="6"/>
      <c r="O35" s="6"/>
      <c r="P35" s="6"/>
      <c r="Q35" s="6"/>
      <c r="R35" s="6"/>
      <c r="S35" s="6"/>
      <c r="T35" s="6" t="n">
        <f aca="false">T34+(I35+L35+M35+P35+Q35+R35)-(J35+K35+N35+O35+S35)</f>
        <v>2468</v>
      </c>
      <c r="U35" s="18"/>
      <c r="V35" s="40"/>
      <c r="W35" s="6"/>
      <c r="X35" s="6"/>
      <c r="Y35" s="6"/>
      <c r="Z35" s="6"/>
      <c r="AA35" s="6"/>
      <c r="AB35" s="6"/>
      <c r="AC35" s="6"/>
      <c r="AD35" s="6"/>
      <c r="AE35" s="6"/>
      <c r="AF35" s="6" t="n">
        <f aca="false">AF34+(U35+X35+Y35+AB35+AC35+AD35)-(V35+W35+Z35+AA35+AE35)</f>
        <v>0</v>
      </c>
    </row>
    <row r="36" customFormat="false" ht="15" hidden="false" customHeight="false" outlineLevel="0" collapsed="false">
      <c r="B36" s="43" t="s">
        <v>1817</v>
      </c>
      <c r="C36" s="43" t="s">
        <v>1818</v>
      </c>
      <c r="D36" s="45"/>
      <c r="E36" s="7" t="n">
        <v>0</v>
      </c>
      <c r="F36" s="9"/>
      <c r="G36" s="9" t="n">
        <v>305</v>
      </c>
      <c r="H36" s="6" t="n">
        <f aca="false">H35+D36-E36-G36-F36</f>
        <v>15430</v>
      </c>
      <c r="I36" s="45"/>
      <c r="J36" s="7"/>
      <c r="K36" s="6"/>
      <c r="L36" s="6"/>
      <c r="M36" s="6"/>
      <c r="N36" s="6"/>
      <c r="O36" s="6"/>
      <c r="P36" s="6"/>
      <c r="Q36" s="6"/>
      <c r="R36" s="6"/>
      <c r="S36" s="6"/>
      <c r="T36" s="6" t="n">
        <f aca="false">T35+(I36+L36+M36+P36+Q36+R36)-(J36+K36+N36+O36+S36)</f>
        <v>2468</v>
      </c>
      <c r="U36" s="18"/>
      <c r="V36" s="40"/>
      <c r="W36" s="6"/>
      <c r="X36" s="6"/>
      <c r="Y36" s="6"/>
      <c r="Z36" s="6"/>
      <c r="AA36" s="6"/>
      <c r="AB36" s="6"/>
      <c r="AC36" s="6"/>
      <c r="AD36" s="6"/>
      <c r="AE36" s="6"/>
      <c r="AF36" s="6" t="n">
        <f aca="false">AF35+(U36+X36+Y36+AB36+AC36+AD36)-(V36+W36+Z36+AA36+AE36)</f>
        <v>0</v>
      </c>
    </row>
    <row r="37" customFormat="false" ht="15" hidden="false" customHeight="false" outlineLevel="0" collapsed="false">
      <c r="B37" s="43" t="s">
        <v>1819</v>
      </c>
      <c r="C37" s="43" t="s">
        <v>179</v>
      </c>
      <c r="D37" s="45"/>
      <c r="E37" s="7"/>
      <c r="F37" s="9"/>
      <c r="G37" s="9"/>
      <c r="H37" s="6" t="n">
        <f aca="false">H36+D37-E37-G37-F37</f>
        <v>15430</v>
      </c>
      <c r="I37" s="45"/>
      <c r="J37" s="7" t="n">
        <v>0</v>
      </c>
      <c r="K37" s="6" t="n">
        <v>10</v>
      </c>
      <c r="L37" s="6"/>
      <c r="M37" s="6"/>
      <c r="N37" s="6"/>
      <c r="O37" s="6"/>
      <c r="P37" s="6"/>
      <c r="Q37" s="6"/>
      <c r="R37" s="6"/>
      <c r="S37" s="6"/>
      <c r="T37" s="6" t="n">
        <f aca="false">T36+(I37+L37+M37+P37+Q37+R37)-(J37+K37+N37+O37+S37)</f>
        <v>2458</v>
      </c>
      <c r="U37" s="18"/>
      <c r="V37" s="40"/>
      <c r="W37" s="6"/>
      <c r="X37" s="6"/>
      <c r="Y37" s="6"/>
      <c r="Z37" s="6"/>
      <c r="AA37" s="6"/>
      <c r="AB37" s="6"/>
      <c r="AC37" s="6"/>
      <c r="AD37" s="6"/>
      <c r="AE37" s="6"/>
      <c r="AF37" s="6" t="n">
        <f aca="false">AF36+(U37+X37+Y37+AB37+AC37+AD37)-(V37+W37+Z37+AA37+AE37)</f>
        <v>0</v>
      </c>
    </row>
    <row r="38" customFormat="false" ht="15" hidden="false" customHeight="false" outlineLevel="0" collapsed="false">
      <c r="B38" s="43" t="s">
        <v>1820</v>
      </c>
      <c r="C38" s="43" t="s">
        <v>1815</v>
      </c>
      <c r="D38" s="45"/>
      <c r="E38" s="7"/>
      <c r="F38" s="9"/>
      <c r="G38" s="9"/>
      <c r="H38" s="6" t="n">
        <f aca="false">H37+D38-E38-G38-F38</f>
        <v>15430</v>
      </c>
      <c r="I38" s="45" t="n">
        <v>100</v>
      </c>
      <c r="J38" s="7"/>
      <c r="K38" s="6"/>
      <c r="L38" s="6"/>
      <c r="M38" s="6"/>
      <c r="N38" s="6"/>
      <c r="O38" s="6"/>
      <c r="P38" s="6"/>
      <c r="Q38" s="6"/>
      <c r="R38" s="6"/>
      <c r="S38" s="6"/>
      <c r="T38" s="6" t="n">
        <f aca="false">T37+(I38+L38+M38+P38+Q38+R38)-(J38+K38+N38+O38+S38)</f>
        <v>2558</v>
      </c>
      <c r="U38" s="18"/>
      <c r="V38" s="40"/>
      <c r="W38" s="6"/>
      <c r="X38" s="6"/>
      <c r="Y38" s="6"/>
      <c r="Z38" s="6"/>
      <c r="AA38" s="6"/>
      <c r="AB38" s="6"/>
      <c r="AC38" s="6"/>
      <c r="AD38" s="6"/>
      <c r="AE38" s="6"/>
      <c r="AF38" s="6" t="n">
        <f aca="false">AF37+(U38+X38+Y38+AB38+AC38+AD38)-(V38+W38+Z38+AA38+AE38)</f>
        <v>0</v>
      </c>
    </row>
    <row r="39" customFormat="false" ht="15" hidden="false" customHeight="false" outlineLevel="0" collapsed="false">
      <c r="B39" s="43" t="s">
        <v>1821</v>
      </c>
      <c r="C39" s="43" t="s">
        <v>1791</v>
      </c>
      <c r="D39" s="45" t="n">
        <v>1000</v>
      </c>
      <c r="E39" s="7" t="n">
        <v>0</v>
      </c>
      <c r="F39" s="9"/>
      <c r="G39" s="9"/>
      <c r="H39" s="6" t="n">
        <f aca="false">H38+D39-E39-G39-F39</f>
        <v>16430</v>
      </c>
      <c r="I39" s="45" t="n">
        <v>0</v>
      </c>
      <c r="J39" s="7"/>
      <c r="K39" s="6"/>
      <c r="L39" s="6"/>
      <c r="M39" s="6"/>
      <c r="N39" s="6"/>
      <c r="O39" s="6"/>
      <c r="P39" s="6"/>
      <c r="Q39" s="6"/>
      <c r="R39" s="6"/>
      <c r="S39" s="6"/>
      <c r="T39" s="6" t="n">
        <f aca="false">T38+(I39+L39+M39+P39+Q39+R39)-(J39+K39+N39+O39+S39)</f>
        <v>2558</v>
      </c>
      <c r="U39" s="18"/>
      <c r="V39" s="40"/>
      <c r="W39" s="6"/>
      <c r="X39" s="6"/>
      <c r="Y39" s="6"/>
      <c r="Z39" s="6"/>
      <c r="AA39" s="6"/>
      <c r="AB39" s="6"/>
      <c r="AC39" s="6"/>
      <c r="AD39" s="6"/>
      <c r="AE39" s="6"/>
      <c r="AF39" s="6" t="n">
        <f aca="false">AF38+(U39+X39+Y39+AB39+AC39+AD39)-(V39+W39+Z39+AA39+AE39)</f>
        <v>0</v>
      </c>
    </row>
    <row r="40" customFormat="false" ht="15" hidden="false" customHeight="false" outlineLevel="0" collapsed="false">
      <c r="B40" s="43" t="s">
        <v>1821</v>
      </c>
      <c r="C40" s="43" t="s">
        <v>1646</v>
      </c>
      <c r="D40" s="45" t="n">
        <v>1000</v>
      </c>
      <c r="E40" s="7" t="n">
        <v>0</v>
      </c>
      <c r="F40" s="9"/>
      <c r="G40" s="9"/>
      <c r="H40" s="6" t="n">
        <f aca="false">H39+D40-E40-G40-F40</f>
        <v>17430</v>
      </c>
      <c r="I40" s="45" t="n">
        <v>0</v>
      </c>
      <c r="J40" s="7"/>
      <c r="K40" s="6"/>
      <c r="L40" s="6"/>
      <c r="M40" s="6"/>
      <c r="N40" s="6"/>
      <c r="O40" s="6"/>
      <c r="P40" s="6"/>
      <c r="Q40" s="6"/>
      <c r="R40" s="6"/>
      <c r="S40" s="6"/>
      <c r="T40" s="6" t="n">
        <f aca="false">T39+(I40+L40+M40+P40+Q40+R40)-(J40+K40+N40+O40+S40)</f>
        <v>2558</v>
      </c>
      <c r="U40" s="18"/>
      <c r="V40" s="40"/>
      <c r="W40" s="6"/>
      <c r="X40" s="6"/>
      <c r="Y40" s="6"/>
      <c r="Z40" s="6"/>
      <c r="AA40" s="6"/>
      <c r="AB40" s="6"/>
      <c r="AC40" s="6"/>
      <c r="AD40" s="6"/>
      <c r="AE40" s="6"/>
      <c r="AF40" s="6" t="n">
        <f aca="false">AF39+(U40+X40+Y40+AB40+AC40+AD40)-(V40+W40+Z40+AA40+AE40)</f>
        <v>0</v>
      </c>
    </row>
    <row r="41" customFormat="false" ht="15" hidden="false" customHeight="false" outlineLevel="0" collapsed="false">
      <c r="B41" s="43" t="s">
        <v>1822</v>
      </c>
      <c r="C41" s="43" t="s">
        <v>1637</v>
      </c>
      <c r="D41" s="45"/>
      <c r="E41" s="7" t="n">
        <v>4500</v>
      </c>
      <c r="F41" s="9"/>
      <c r="G41" s="9"/>
      <c r="H41" s="6" t="n">
        <f aca="false">H40+D41-E41-G41-F41</f>
        <v>12930</v>
      </c>
      <c r="I41" s="45" t="n">
        <v>0</v>
      </c>
      <c r="J41" s="7"/>
      <c r="K41" s="6"/>
      <c r="L41" s="6"/>
      <c r="M41" s="6"/>
      <c r="N41" s="6"/>
      <c r="O41" s="6"/>
      <c r="P41" s="6" t="n">
        <v>4500</v>
      </c>
      <c r="Q41" s="6"/>
      <c r="R41" s="6"/>
      <c r="S41" s="6"/>
      <c r="T41" s="6" t="n">
        <f aca="false">T40+(I41+L41+M41+P41+Q41+R41)-(J41+K41+N41+O41+S41)</f>
        <v>7058</v>
      </c>
      <c r="U41" s="18"/>
      <c r="V41" s="40"/>
      <c r="W41" s="6"/>
      <c r="X41" s="6"/>
      <c r="Y41" s="6"/>
      <c r="Z41" s="6"/>
      <c r="AA41" s="6"/>
      <c r="AB41" s="6"/>
      <c r="AC41" s="6"/>
      <c r="AD41" s="6"/>
      <c r="AE41" s="6"/>
      <c r="AF41" s="6" t="n">
        <f aca="false">AF40+(U41+X41+Y41+AB41+AC41+AD41)-(V41+W41+Z41+AA41+AE41)</f>
        <v>0</v>
      </c>
    </row>
    <row r="42" customFormat="false" ht="15" hidden="false" customHeight="false" outlineLevel="0" collapsed="false">
      <c r="B42" s="43" t="s">
        <v>1823</v>
      </c>
      <c r="C42" s="43" t="s">
        <v>1241</v>
      </c>
      <c r="D42" s="45"/>
      <c r="E42" s="7"/>
      <c r="F42" s="9"/>
      <c r="G42" s="9"/>
      <c r="H42" s="6" t="n">
        <f aca="false">H41+D42-E42-G42-F42</f>
        <v>12930</v>
      </c>
      <c r="I42" s="45"/>
      <c r="J42" s="7" t="n">
        <v>0</v>
      </c>
      <c r="K42" s="6"/>
      <c r="L42" s="6"/>
      <c r="M42" s="6"/>
      <c r="N42" s="6"/>
      <c r="O42" s="6"/>
      <c r="P42" s="6"/>
      <c r="Q42" s="6"/>
      <c r="R42" s="6"/>
      <c r="S42" s="6" t="n">
        <v>3000</v>
      </c>
      <c r="T42" s="6" t="n">
        <f aca="false">T41+(I42+L42+M42+P42+Q42+R42)-(J42+K42+N42+O42+S42)</f>
        <v>4058</v>
      </c>
      <c r="U42" s="18"/>
      <c r="V42" s="40"/>
      <c r="W42" s="6"/>
      <c r="X42" s="6"/>
      <c r="Y42" s="6"/>
      <c r="Z42" s="6"/>
      <c r="AA42" s="6"/>
      <c r="AB42" s="6"/>
      <c r="AC42" s="6"/>
      <c r="AD42" s="6"/>
      <c r="AE42" s="6"/>
      <c r="AF42" s="6" t="n">
        <f aca="false">AF41+(U42+X42+Y42+AB42+AC42+AD42)-(V42+W42+Z42+AA42+AE42)</f>
        <v>0</v>
      </c>
    </row>
    <row r="43" customFormat="false" ht="15" hidden="false" customHeight="false" outlineLevel="0" collapsed="false">
      <c r="B43" s="43" t="s">
        <v>1824</v>
      </c>
      <c r="C43" s="43" t="s">
        <v>1077</v>
      </c>
      <c r="D43" s="45"/>
      <c r="E43" s="7"/>
      <c r="F43" s="9"/>
      <c r="G43" s="9"/>
      <c r="H43" s="6" t="n">
        <f aca="false">H42+D43-E43-G43-F43</f>
        <v>12930</v>
      </c>
      <c r="I43" s="45"/>
      <c r="J43" s="7" t="n">
        <v>2000</v>
      </c>
      <c r="K43" s="6"/>
      <c r="L43" s="6"/>
      <c r="M43" s="6"/>
      <c r="N43" s="6"/>
      <c r="O43" s="6"/>
      <c r="P43" s="6"/>
      <c r="Q43" s="6"/>
      <c r="R43" s="6"/>
      <c r="S43" s="6"/>
      <c r="T43" s="6" t="n">
        <f aca="false">T42+(I43+L43+M43+P43+Q43+R43)-(J43+K43+N43+O43+S43)</f>
        <v>2058</v>
      </c>
      <c r="U43" s="18"/>
      <c r="V43" s="40"/>
      <c r="W43" s="6"/>
      <c r="X43" s="6"/>
      <c r="Y43" s="6"/>
      <c r="Z43" s="6"/>
      <c r="AA43" s="6"/>
      <c r="AB43" s="6"/>
      <c r="AC43" s="6"/>
      <c r="AD43" s="6"/>
      <c r="AE43" s="6"/>
      <c r="AF43" s="6" t="n">
        <f aca="false">AF42+(U43+X43+Y43+AB43+AC43+AD43)-(V43+W43+Z43+AA43+AE43)</f>
        <v>0</v>
      </c>
    </row>
    <row r="44" customFormat="false" ht="15" hidden="false" customHeight="false" outlineLevel="0" collapsed="false">
      <c r="B44" s="43" t="s">
        <v>1825</v>
      </c>
      <c r="C44" s="43" t="s">
        <v>1443</v>
      </c>
      <c r="D44" s="45"/>
      <c r="E44" s="7"/>
      <c r="F44" s="9"/>
      <c r="G44" s="9"/>
      <c r="H44" s="6" t="n">
        <f aca="false">H43+D44-E44-G44-F44</f>
        <v>12930</v>
      </c>
      <c r="I44" s="45" t="n">
        <v>0</v>
      </c>
      <c r="J44" s="7"/>
      <c r="K44" s="6"/>
      <c r="L44" s="6"/>
      <c r="M44" s="6" t="n">
        <v>104</v>
      </c>
      <c r="N44" s="6"/>
      <c r="O44" s="6"/>
      <c r="P44" s="6"/>
      <c r="Q44" s="6"/>
      <c r="R44" s="6"/>
      <c r="S44" s="6"/>
      <c r="T44" s="6" t="n">
        <f aca="false">T43+(I44+L44+M44+P44+Q44+R44)-(J44+K44+N44+O44+S44)</f>
        <v>2162</v>
      </c>
      <c r="U44" s="18"/>
      <c r="V44" s="40"/>
      <c r="W44" s="6"/>
      <c r="X44" s="6"/>
      <c r="Y44" s="6"/>
      <c r="Z44" s="6"/>
      <c r="AA44" s="6"/>
      <c r="AB44" s="6"/>
      <c r="AC44" s="6"/>
      <c r="AD44" s="6"/>
      <c r="AE44" s="6"/>
      <c r="AF44" s="6" t="n">
        <f aca="false">AF43+(U44+X44+Y44+AB44+AC44+AD44)-(V44+W44+Z44+AA44+AE44)</f>
        <v>0</v>
      </c>
    </row>
    <row r="45" customFormat="false" ht="15" hidden="false" customHeight="false" outlineLevel="0" collapsed="false">
      <c r="B45" s="43" t="s">
        <v>1825</v>
      </c>
      <c r="C45" s="43" t="s">
        <v>1443</v>
      </c>
      <c r="D45" s="45"/>
      <c r="E45" s="7"/>
      <c r="F45" s="9"/>
      <c r="G45" s="9"/>
      <c r="H45" s="6" t="n">
        <f aca="false">H44+D45-E45-G45-F45</f>
        <v>12930</v>
      </c>
      <c r="I45" s="45" t="n">
        <v>0</v>
      </c>
      <c r="J45" s="7"/>
      <c r="K45" s="6"/>
      <c r="L45" s="6"/>
      <c r="M45" s="6" t="n">
        <v>27</v>
      </c>
      <c r="N45" s="6"/>
      <c r="O45" s="6"/>
      <c r="P45" s="6"/>
      <c r="Q45" s="6"/>
      <c r="R45" s="6"/>
      <c r="S45" s="6"/>
      <c r="T45" s="6" t="n">
        <f aca="false">T44+(I45+L45+M45+P45+Q45+R45)-(J45+K45+N45+O45+S45)</f>
        <v>2189</v>
      </c>
      <c r="U45" s="18"/>
      <c r="V45" s="40"/>
      <c r="W45" s="6"/>
      <c r="X45" s="6"/>
      <c r="Y45" s="6"/>
      <c r="Z45" s="6"/>
      <c r="AA45" s="6"/>
      <c r="AB45" s="6"/>
      <c r="AC45" s="6"/>
      <c r="AD45" s="6"/>
      <c r="AE45" s="6"/>
      <c r="AF45" s="6" t="n">
        <f aca="false">AF44+(U45+X45+Y45+AB45+AC45+AD45)-(V45+W45+Z45+AA45+AE45)</f>
        <v>0</v>
      </c>
    </row>
    <row r="46" customFormat="false" ht="15" hidden="false" customHeight="false" outlineLevel="0" collapsed="false">
      <c r="B46" s="43" t="s">
        <v>1825</v>
      </c>
      <c r="C46" s="43" t="s">
        <v>1443</v>
      </c>
      <c r="D46" s="45"/>
      <c r="E46" s="7"/>
      <c r="F46" s="9"/>
      <c r="G46" s="9"/>
      <c r="H46" s="6" t="n">
        <f aca="false">H45+D46-E46-G46-F46</f>
        <v>12930</v>
      </c>
      <c r="I46" s="45" t="n">
        <v>0</v>
      </c>
      <c r="J46" s="7"/>
      <c r="K46" s="6"/>
      <c r="L46" s="6"/>
      <c r="M46" s="6" t="n">
        <v>25</v>
      </c>
      <c r="N46" s="6"/>
      <c r="O46" s="6"/>
      <c r="P46" s="6"/>
      <c r="Q46" s="6"/>
      <c r="R46" s="6"/>
      <c r="S46" s="6"/>
      <c r="T46" s="6" t="n">
        <f aca="false">T45+(I46+L46+M46+P46+Q46+R46)-(J46+K46+N46+O46+S46)</f>
        <v>2214</v>
      </c>
      <c r="U46" s="18"/>
      <c r="V46" s="40"/>
      <c r="W46" s="6"/>
      <c r="X46" s="6"/>
      <c r="Y46" s="6"/>
      <c r="Z46" s="6"/>
      <c r="AA46" s="6"/>
      <c r="AB46" s="6"/>
      <c r="AC46" s="6"/>
      <c r="AD46" s="6"/>
      <c r="AE46" s="6"/>
      <c r="AF46" s="6" t="n">
        <f aca="false">AF45+(U46+X46+Y46+AB46+AC46+AD46)-(V46+W46+Z46+AA46+AE46)</f>
        <v>0</v>
      </c>
    </row>
    <row r="47" customFormat="false" ht="15" hidden="false" customHeight="false" outlineLevel="0" collapsed="false">
      <c r="B47" s="43" t="s">
        <v>1825</v>
      </c>
      <c r="C47" s="43" t="s">
        <v>1443</v>
      </c>
      <c r="D47" s="45"/>
      <c r="E47" s="7"/>
      <c r="F47" s="9"/>
      <c r="G47" s="9"/>
      <c r="H47" s="6" t="n">
        <f aca="false">H46+D47-E47-G47-F47</f>
        <v>12930</v>
      </c>
      <c r="I47" s="45" t="n">
        <v>0</v>
      </c>
      <c r="J47" s="7"/>
      <c r="K47" s="6"/>
      <c r="L47" s="6"/>
      <c r="M47" s="6" t="n">
        <v>14</v>
      </c>
      <c r="N47" s="6"/>
      <c r="O47" s="6"/>
      <c r="P47" s="6"/>
      <c r="Q47" s="6"/>
      <c r="R47" s="6"/>
      <c r="S47" s="6"/>
      <c r="T47" s="6" t="n">
        <f aca="false">T46+(I47+L47+M47+P47+Q47+R47)-(J47+K47+N47+O47+S47)</f>
        <v>2228</v>
      </c>
      <c r="U47" s="18"/>
      <c r="V47" s="40"/>
      <c r="W47" s="6"/>
      <c r="X47" s="6"/>
      <c r="Y47" s="6"/>
      <c r="Z47" s="6"/>
      <c r="AA47" s="6"/>
      <c r="AB47" s="6"/>
      <c r="AC47" s="6"/>
      <c r="AD47" s="6"/>
      <c r="AE47" s="6"/>
      <c r="AF47" s="6" t="n">
        <f aca="false">AF46+(U47+X47+Y47+AB47+AC47+AD47)-(V47+W47+Z47+AA47+AE47)</f>
        <v>0</v>
      </c>
    </row>
    <row r="48" customFormat="false" ht="15" hidden="false" customHeight="false" outlineLevel="0" collapsed="false">
      <c r="B48" s="43" t="s">
        <v>1826</v>
      </c>
      <c r="C48" s="43" t="s">
        <v>1573</v>
      </c>
      <c r="D48" s="45"/>
      <c r="E48" s="7"/>
      <c r="F48" s="9"/>
      <c r="G48" s="9"/>
      <c r="H48" s="6" t="n">
        <f aca="false">H47+D48-E48-G48-F48</f>
        <v>12930</v>
      </c>
      <c r="I48" s="45" t="n">
        <v>1200</v>
      </c>
      <c r="J48" s="7"/>
      <c r="K48" s="6"/>
      <c r="L48" s="6"/>
      <c r="M48" s="6"/>
      <c r="N48" s="6"/>
      <c r="O48" s="6"/>
      <c r="P48" s="6"/>
      <c r="Q48" s="6"/>
      <c r="R48" s="6"/>
      <c r="S48" s="6"/>
      <c r="T48" s="6" t="n">
        <f aca="false">T47+(I48+L48+M48+P48+Q48+R48)-(J48+K48+N48+O48+S48)</f>
        <v>3428</v>
      </c>
      <c r="U48" s="18"/>
      <c r="V48" s="40"/>
      <c r="W48" s="6"/>
      <c r="X48" s="6"/>
      <c r="Y48" s="6"/>
      <c r="Z48" s="6"/>
      <c r="AA48" s="6"/>
      <c r="AB48" s="6"/>
      <c r="AC48" s="6"/>
      <c r="AD48" s="6"/>
      <c r="AE48" s="6"/>
      <c r="AF48" s="6" t="n">
        <f aca="false">AF47+(U48+X48+Y48+AB48+AC48+AD48)-(V48+W48+Z48+AA48+AE48)</f>
        <v>0</v>
      </c>
    </row>
    <row r="49" customFormat="false" ht="15" hidden="false" customHeight="false" outlineLevel="0" collapsed="false">
      <c r="B49" s="43" t="s">
        <v>1827</v>
      </c>
      <c r="C49" s="43" t="s">
        <v>1443</v>
      </c>
      <c r="D49" s="45"/>
      <c r="E49" s="7"/>
      <c r="F49" s="9"/>
      <c r="G49" s="9"/>
      <c r="H49" s="6" t="n">
        <f aca="false">H48+D49-E49-G49-F49</f>
        <v>12930</v>
      </c>
      <c r="I49" s="45" t="n">
        <v>0</v>
      </c>
      <c r="J49" s="7"/>
      <c r="K49" s="6"/>
      <c r="L49" s="6"/>
      <c r="M49" s="6" t="n">
        <v>104</v>
      </c>
      <c r="N49" s="6"/>
      <c r="O49" s="6"/>
      <c r="P49" s="6"/>
      <c r="Q49" s="6"/>
      <c r="R49" s="6"/>
      <c r="S49" s="6"/>
      <c r="T49" s="6" t="n">
        <f aca="false">T48+(I49+L49+M49+P49+Q49+R49)-(J49+K49+N49+O49+S49)</f>
        <v>3532</v>
      </c>
      <c r="U49" s="18"/>
      <c r="V49" s="40"/>
      <c r="W49" s="6"/>
      <c r="X49" s="6"/>
      <c r="Y49" s="6"/>
      <c r="Z49" s="6"/>
      <c r="AA49" s="6"/>
      <c r="AB49" s="6"/>
      <c r="AC49" s="6"/>
      <c r="AD49" s="6"/>
      <c r="AE49" s="6"/>
      <c r="AF49" s="6" t="n">
        <f aca="false">AF48+(U49+X49+Y49+AB49+AC49+AD49)-(V49+W49+Z49+AA49+AE49)</f>
        <v>0</v>
      </c>
    </row>
    <row r="50" customFormat="false" ht="15" hidden="false" customHeight="false" outlineLevel="0" collapsed="false">
      <c r="B50" s="43" t="s">
        <v>1827</v>
      </c>
      <c r="C50" s="43" t="s">
        <v>1443</v>
      </c>
      <c r="D50" s="45"/>
      <c r="E50" s="7"/>
      <c r="F50" s="9"/>
      <c r="G50" s="9"/>
      <c r="H50" s="6" t="n">
        <f aca="false">H49+D50-E50-G50-F50</f>
        <v>12930</v>
      </c>
      <c r="I50" s="45" t="n">
        <v>0</v>
      </c>
      <c r="J50" s="7"/>
      <c r="K50" s="6"/>
      <c r="L50" s="6"/>
      <c r="M50" s="6" t="n">
        <v>27</v>
      </c>
      <c r="N50" s="6"/>
      <c r="O50" s="6"/>
      <c r="P50" s="6"/>
      <c r="Q50" s="6"/>
      <c r="R50" s="6"/>
      <c r="S50" s="6"/>
      <c r="T50" s="6" t="n">
        <f aca="false">T49+(I50+L50+M50+P50+Q50+R50)-(J50+K50+N50+O50+S50)</f>
        <v>3559</v>
      </c>
      <c r="U50" s="18"/>
      <c r="V50" s="40"/>
      <c r="W50" s="6"/>
      <c r="X50" s="6"/>
      <c r="Y50" s="6"/>
      <c r="Z50" s="6"/>
      <c r="AA50" s="6"/>
      <c r="AB50" s="6"/>
      <c r="AC50" s="6"/>
      <c r="AD50" s="6"/>
      <c r="AE50" s="6"/>
      <c r="AF50" s="6" t="n">
        <f aca="false">AF49+(U50+X50+Y50+AB50+AC50+AD50)-(V50+W50+Z50+AA50+AE50)</f>
        <v>0</v>
      </c>
    </row>
    <row r="51" customFormat="false" ht="15" hidden="false" customHeight="false" outlineLevel="0" collapsed="false">
      <c r="B51" s="43" t="s">
        <v>1827</v>
      </c>
      <c r="C51" s="43" t="s">
        <v>1443</v>
      </c>
      <c r="D51" s="45"/>
      <c r="E51" s="7"/>
      <c r="F51" s="9"/>
      <c r="G51" s="9"/>
      <c r="H51" s="6" t="n">
        <f aca="false">H50+D51-E51-G51-F51</f>
        <v>12930</v>
      </c>
      <c r="I51" s="45" t="n">
        <v>0</v>
      </c>
      <c r="J51" s="7"/>
      <c r="K51" s="6"/>
      <c r="L51" s="6"/>
      <c r="M51" s="6" t="n">
        <v>25</v>
      </c>
      <c r="N51" s="6"/>
      <c r="O51" s="6"/>
      <c r="P51" s="6"/>
      <c r="Q51" s="6"/>
      <c r="R51" s="6"/>
      <c r="S51" s="6"/>
      <c r="T51" s="6" t="n">
        <f aca="false">T50+(I51+L51+M51+P51+Q51+R51)-(J51+K51+N51+O51+S51)</f>
        <v>3584</v>
      </c>
      <c r="U51" s="18"/>
      <c r="V51" s="40"/>
      <c r="W51" s="6"/>
      <c r="X51" s="6"/>
      <c r="Y51" s="6"/>
      <c r="Z51" s="6"/>
      <c r="AA51" s="6"/>
      <c r="AB51" s="6"/>
      <c r="AC51" s="6"/>
      <c r="AD51" s="6"/>
      <c r="AE51" s="6"/>
      <c r="AF51" s="6" t="n">
        <f aca="false">AF50+(U51+X51+Y51+AB51+AC51+AD51)-(V51+W51+Z51+AA51+AE51)</f>
        <v>0</v>
      </c>
    </row>
    <row r="52" customFormat="false" ht="15" hidden="false" customHeight="false" outlineLevel="0" collapsed="false">
      <c r="B52" s="43" t="s">
        <v>1827</v>
      </c>
      <c r="C52" s="43" t="s">
        <v>1443</v>
      </c>
      <c r="D52" s="45"/>
      <c r="E52" s="7"/>
      <c r="F52" s="9"/>
      <c r="G52" s="9"/>
      <c r="H52" s="6" t="n">
        <f aca="false">H51+D52-E52-G52-F52</f>
        <v>12930</v>
      </c>
      <c r="I52" s="45" t="n">
        <v>0</v>
      </c>
      <c r="J52" s="7"/>
      <c r="K52" s="6"/>
      <c r="L52" s="6"/>
      <c r="M52" s="6" t="n">
        <v>7</v>
      </c>
      <c r="N52" s="6"/>
      <c r="O52" s="6"/>
      <c r="P52" s="6"/>
      <c r="Q52" s="6"/>
      <c r="R52" s="6"/>
      <c r="S52" s="6"/>
      <c r="T52" s="6" t="n">
        <f aca="false">T51+(I52+L52+M52+P52+Q52+R52)-(J52+K52+N52+O52+S52)</f>
        <v>3591</v>
      </c>
      <c r="U52" s="18"/>
      <c r="V52" s="40"/>
      <c r="W52" s="6"/>
      <c r="X52" s="6"/>
      <c r="Y52" s="6"/>
      <c r="Z52" s="6"/>
      <c r="AA52" s="6"/>
      <c r="AB52" s="6"/>
      <c r="AC52" s="6"/>
      <c r="AD52" s="6"/>
      <c r="AE52" s="6"/>
      <c r="AF52" s="6" t="n">
        <f aca="false">AF51+(U52+X52+Y52+AB52+AC52+AD52)-(V52+W52+Z52+AA52+AE52)</f>
        <v>0</v>
      </c>
    </row>
    <row r="53" customFormat="false" ht="15" hidden="false" customHeight="false" outlineLevel="0" collapsed="false">
      <c r="B53" s="43" t="s">
        <v>1828</v>
      </c>
      <c r="C53" s="43" t="s">
        <v>1443</v>
      </c>
      <c r="D53" s="45"/>
      <c r="E53" s="7"/>
      <c r="F53" s="9"/>
      <c r="G53" s="9"/>
      <c r="H53" s="6" t="n">
        <f aca="false">H52+D53-E53-G53-F53</f>
        <v>12930</v>
      </c>
      <c r="I53" s="45" t="n">
        <v>0</v>
      </c>
      <c r="J53" s="7"/>
      <c r="K53" s="6"/>
      <c r="L53" s="6"/>
      <c r="M53" s="6" t="n">
        <v>19</v>
      </c>
      <c r="N53" s="6"/>
      <c r="O53" s="6"/>
      <c r="P53" s="6"/>
      <c r="Q53" s="6"/>
      <c r="R53" s="6"/>
      <c r="S53" s="6"/>
      <c r="T53" s="6" t="n">
        <f aca="false">T52+(I53+L53+M53+P53+Q53+R53)-(J53+K53+N53+O53+S53)</f>
        <v>3610</v>
      </c>
      <c r="U53" s="18"/>
      <c r="V53" s="40"/>
      <c r="W53" s="6"/>
      <c r="X53" s="6"/>
      <c r="Y53" s="6"/>
      <c r="Z53" s="6"/>
      <c r="AA53" s="6"/>
      <c r="AB53" s="6"/>
      <c r="AC53" s="6"/>
      <c r="AD53" s="6"/>
      <c r="AE53" s="6"/>
      <c r="AF53" s="6" t="n">
        <f aca="false">AF52+(U53+X53+Y53+AB53+AC53+AD53)-(V53+W53+Z53+AA53+AE53)</f>
        <v>0</v>
      </c>
    </row>
    <row r="54" customFormat="false" ht="15" hidden="false" customHeight="false" outlineLevel="0" collapsed="false">
      <c r="B54" s="43" t="s">
        <v>1829</v>
      </c>
      <c r="C54" s="43" t="s">
        <v>1637</v>
      </c>
      <c r="D54" s="45"/>
      <c r="E54" s="7" t="n">
        <v>5000</v>
      </c>
      <c r="F54" s="9"/>
      <c r="G54" s="9"/>
      <c r="H54" s="6" t="n">
        <f aca="false">H53+D54-E54-G54-F54</f>
        <v>7930</v>
      </c>
      <c r="I54" s="45" t="n">
        <v>0</v>
      </c>
      <c r="J54" s="7"/>
      <c r="K54" s="6"/>
      <c r="L54" s="6"/>
      <c r="M54" s="6"/>
      <c r="N54" s="6"/>
      <c r="O54" s="6"/>
      <c r="P54" s="6" t="n">
        <v>5000</v>
      </c>
      <c r="Q54" s="6"/>
      <c r="R54" s="6"/>
      <c r="S54" s="6"/>
      <c r="T54" s="6" t="n">
        <f aca="false">T53+(I54+L54+M54+P54+Q54+R54)-(J54+K54+N54+O54+S54)</f>
        <v>8610</v>
      </c>
      <c r="U54" s="18"/>
      <c r="V54" s="40"/>
      <c r="W54" s="6"/>
      <c r="X54" s="6"/>
      <c r="Y54" s="6"/>
      <c r="Z54" s="6"/>
      <c r="AA54" s="6"/>
      <c r="AB54" s="6"/>
      <c r="AC54" s="6"/>
      <c r="AD54" s="6"/>
      <c r="AE54" s="6"/>
      <c r="AF54" s="6" t="n">
        <f aca="false">AF53+(U54+X54+Y54+AB54+AC54+AD54)-(V54+W54+Z54+AA54+AE54)</f>
        <v>0</v>
      </c>
    </row>
    <row r="55" customFormat="false" ht="15" hidden="false" customHeight="false" outlineLevel="0" collapsed="false">
      <c r="B55" s="43" t="s">
        <v>1830</v>
      </c>
      <c r="C55" s="43" t="s">
        <v>1443</v>
      </c>
      <c r="D55" s="45"/>
      <c r="E55" s="7"/>
      <c r="F55" s="9"/>
      <c r="G55" s="9"/>
      <c r="H55" s="6" t="n">
        <f aca="false">H54+D55-E55-G55-F55</f>
        <v>7930</v>
      </c>
      <c r="I55" s="45" t="n">
        <v>0</v>
      </c>
      <c r="J55" s="7"/>
      <c r="K55" s="6"/>
      <c r="L55" s="6"/>
      <c r="M55" s="45" t="n">
        <v>104</v>
      </c>
      <c r="N55" s="6"/>
      <c r="O55" s="6"/>
      <c r="P55" s="6"/>
      <c r="Q55" s="6"/>
      <c r="R55" s="6"/>
      <c r="S55" s="6"/>
      <c r="T55" s="6" t="n">
        <f aca="false">T54+(I55+L55+M55+P55+Q55+R55)-(J55+K55+N55+O55+S55)</f>
        <v>8714</v>
      </c>
      <c r="U55" s="18"/>
      <c r="V55" s="40"/>
      <c r="W55" s="6"/>
      <c r="X55" s="6"/>
      <c r="Y55" s="6"/>
      <c r="Z55" s="6"/>
      <c r="AA55" s="6"/>
      <c r="AB55" s="6"/>
      <c r="AC55" s="6"/>
      <c r="AD55" s="6"/>
      <c r="AE55" s="6"/>
      <c r="AF55" s="6" t="n">
        <f aca="false">AF54+(U55+X55+Y55+AB55+AC55+AD55)-(V55+W55+Z55+AA55+AE55)</f>
        <v>0</v>
      </c>
    </row>
    <row r="56" customFormat="false" ht="15" hidden="false" customHeight="false" outlineLevel="0" collapsed="false">
      <c r="B56" s="43" t="s">
        <v>1830</v>
      </c>
      <c r="C56" s="43" t="s">
        <v>1443</v>
      </c>
      <c r="D56" s="45"/>
      <c r="E56" s="7"/>
      <c r="F56" s="9"/>
      <c r="G56" s="9"/>
      <c r="H56" s="6" t="n">
        <f aca="false">H55+D56-E56-G56-F56</f>
        <v>7930</v>
      </c>
      <c r="I56" s="45" t="n">
        <v>0</v>
      </c>
      <c r="J56" s="7"/>
      <c r="K56" s="6"/>
      <c r="L56" s="6"/>
      <c r="M56" s="45" t="n">
        <v>27</v>
      </c>
      <c r="N56" s="6"/>
      <c r="O56" s="6"/>
      <c r="P56" s="6"/>
      <c r="Q56" s="6"/>
      <c r="R56" s="6"/>
      <c r="S56" s="6"/>
      <c r="T56" s="6" t="n">
        <f aca="false">T55+(I56+L56+M56+P56+Q56+R56)-(J56+K56+N56+O56+S56)</f>
        <v>8741</v>
      </c>
      <c r="U56" s="18"/>
      <c r="V56" s="40"/>
      <c r="W56" s="6"/>
      <c r="X56" s="6"/>
      <c r="Y56" s="6"/>
      <c r="Z56" s="6"/>
      <c r="AA56" s="6"/>
      <c r="AB56" s="6"/>
      <c r="AC56" s="6"/>
      <c r="AD56" s="6"/>
      <c r="AE56" s="6"/>
      <c r="AF56" s="6" t="n">
        <f aca="false">AF55+(U56+X56+Y56+AB56+AC56+AD56)-(V56+W56+Z56+AA56+AE56)</f>
        <v>0</v>
      </c>
    </row>
    <row r="57" customFormat="false" ht="15" hidden="false" customHeight="false" outlineLevel="0" collapsed="false">
      <c r="B57" s="43" t="s">
        <v>1830</v>
      </c>
      <c r="C57" s="43" t="s">
        <v>1443</v>
      </c>
      <c r="D57" s="45"/>
      <c r="E57" s="7"/>
      <c r="F57" s="9"/>
      <c r="G57" s="9"/>
      <c r="H57" s="6" t="n">
        <f aca="false">H56+D57-E57-G57-F57</f>
        <v>7930</v>
      </c>
      <c r="I57" s="45" t="n">
        <v>0</v>
      </c>
      <c r="J57" s="7"/>
      <c r="K57" s="6"/>
      <c r="L57" s="6"/>
      <c r="M57" s="45" t="n">
        <v>25</v>
      </c>
      <c r="N57" s="6"/>
      <c r="O57" s="6"/>
      <c r="P57" s="6"/>
      <c r="Q57" s="6"/>
      <c r="R57" s="6"/>
      <c r="S57" s="6"/>
      <c r="T57" s="6" t="n">
        <f aca="false">T56+(I57+L57+M57+P57+Q57+R57)-(J57+K57+N57+O57+S57)</f>
        <v>8766</v>
      </c>
      <c r="U57" s="18"/>
      <c r="V57" s="40"/>
      <c r="W57" s="6"/>
      <c r="X57" s="6"/>
      <c r="Y57" s="6"/>
      <c r="Z57" s="6"/>
      <c r="AA57" s="6"/>
      <c r="AB57" s="6"/>
      <c r="AC57" s="6"/>
      <c r="AD57" s="6"/>
      <c r="AE57" s="6"/>
      <c r="AF57" s="6" t="n">
        <f aca="false">AF56+(U57+X57+Y57+AB57+AC57+AD57)-(V57+W57+Z57+AA57+AE57)</f>
        <v>0</v>
      </c>
    </row>
    <row r="58" customFormat="false" ht="15" hidden="false" customHeight="false" outlineLevel="0" collapsed="false">
      <c r="B58" s="43" t="s">
        <v>1830</v>
      </c>
      <c r="C58" s="43" t="s">
        <v>1443</v>
      </c>
      <c r="D58" s="45"/>
      <c r="E58" s="7"/>
      <c r="F58" s="9"/>
      <c r="G58" s="9"/>
      <c r="H58" s="6" t="n">
        <f aca="false">H57+D58-E58-G58-F58</f>
        <v>7930</v>
      </c>
      <c r="I58" s="45" t="n">
        <v>0</v>
      </c>
      <c r="J58" s="7"/>
      <c r="K58" s="6"/>
      <c r="L58" s="6"/>
      <c r="M58" s="45" t="n">
        <v>7</v>
      </c>
      <c r="N58" s="6"/>
      <c r="O58" s="6"/>
      <c r="P58" s="6"/>
      <c r="Q58" s="6"/>
      <c r="R58" s="6"/>
      <c r="S58" s="6"/>
      <c r="T58" s="6" t="n">
        <f aca="false">T57+(I58+L58+M58+P58+Q58+R58)-(J58+K58+N58+O58+S58)</f>
        <v>8773</v>
      </c>
      <c r="U58" s="18"/>
      <c r="V58" s="40"/>
      <c r="W58" s="6"/>
      <c r="X58" s="6"/>
      <c r="Y58" s="6"/>
      <c r="Z58" s="6"/>
      <c r="AA58" s="6"/>
      <c r="AB58" s="6"/>
      <c r="AC58" s="6"/>
      <c r="AD58" s="6"/>
      <c r="AE58" s="6"/>
      <c r="AF58" s="6" t="n">
        <f aca="false">AF57+(U58+X58+Y58+AB58+AC58+AD58)-(V58+W58+Z58+AA58+AE58)</f>
        <v>0</v>
      </c>
    </row>
    <row r="59" customFormat="false" ht="15" hidden="false" customHeight="false" outlineLevel="0" collapsed="false">
      <c r="B59" s="43" t="s">
        <v>1830</v>
      </c>
      <c r="C59" s="43" t="s">
        <v>1443</v>
      </c>
      <c r="D59" s="45"/>
      <c r="E59" s="7"/>
      <c r="F59" s="9"/>
      <c r="G59" s="9"/>
      <c r="H59" s="6" t="n">
        <f aca="false">H58+D59-E59-G59-F59</f>
        <v>7930</v>
      </c>
      <c r="I59" s="45" t="n">
        <v>0</v>
      </c>
      <c r="J59" s="7"/>
      <c r="K59" s="6"/>
      <c r="L59" s="6"/>
      <c r="M59" s="45" t="n">
        <v>14</v>
      </c>
      <c r="N59" s="6"/>
      <c r="O59" s="6"/>
      <c r="P59" s="6"/>
      <c r="Q59" s="6"/>
      <c r="R59" s="6"/>
      <c r="S59" s="6"/>
      <c r="T59" s="6" t="n">
        <f aca="false">T58+(I59+L59+M59+P59+Q59+R59)-(J59+K59+N59+O59+S59)</f>
        <v>8787</v>
      </c>
      <c r="U59" s="18"/>
      <c r="V59" s="40"/>
      <c r="W59" s="6"/>
      <c r="X59" s="6"/>
      <c r="Y59" s="6"/>
      <c r="Z59" s="6"/>
      <c r="AA59" s="6"/>
      <c r="AB59" s="6"/>
      <c r="AC59" s="6"/>
      <c r="AD59" s="6"/>
      <c r="AE59" s="6"/>
      <c r="AF59" s="6" t="n">
        <f aca="false">AF58+(U59+X59+Y59+AB59+AC59+AD59)-(V59+W59+Z59+AA59+AE59)</f>
        <v>0</v>
      </c>
    </row>
    <row r="60" customFormat="false" ht="15" hidden="false" customHeight="false" outlineLevel="0" collapsed="false">
      <c r="B60" s="43" t="s">
        <v>1831</v>
      </c>
      <c r="C60" s="43" t="s">
        <v>1443</v>
      </c>
      <c r="D60" s="45"/>
      <c r="E60" s="7"/>
      <c r="F60" s="9"/>
      <c r="G60" s="9"/>
      <c r="H60" s="6" t="n">
        <f aca="false">H59+D60-E60-G60-F60</f>
        <v>7930</v>
      </c>
      <c r="I60" s="45" t="n">
        <v>0</v>
      </c>
      <c r="J60" s="7"/>
      <c r="K60" s="6"/>
      <c r="L60" s="6"/>
      <c r="M60" s="45" t="n">
        <v>104</v>
      </c>
      <c r="N60" s="6"/>
      <c r="O60" s="6"/>
      <c r="P60" s="6"/>
      <c r="Q60" s="6"/>
      <c r="R60" s="6"/>
      <c r="S60" s="6"/>
      <c r="T60" s="6" t="n">
        <f aca="false">T59+(I60+L60+M60+P60+Q60+R60)-(J60+K60+N60+O60+S60)</f>
        <v>8891</v>
      </c>
      <c r="U60" s="18"/>
      <c r="V60" s="40"/>
      <c r="W60" s="6"/>
      <c r="X60" s="6"/>
      <c r="Y60" s="6"/>
      <c r="Z60" s="6"/>
      <c r="AA60" s="6"/>
      <c r="AB60" s="6"/>
      <c r="AC60" s="6"/>
      <c r="AD60" s="6"/>
      <c r="AE60" s="6"/>
      <c r="AF60" s="6" t="n">
        <f aca="false">AF59+(U60+X60+Y60+AB60+AC60+AD60)-(V60+W60+Z60+AA60+AE60)</f>
        <v>0</v>
      </c>
    </row>
    <row r="61" customFormat="false" ht="15" hidden="false" customHeight="false" outlineLevel="0" collapsed="false">
      <c r="B61" s="43" t="s">
        <v>1831</v>
      </c>
      <c r="C61" s="43" t="s">
        <v>1443</v>
      </c>
      <c r="D61" s="45"/>
      <c r="E61" s="7"/>
      <c r="F61" s="9"/>
      <c r="G61" s="9"/>
      <c r="H61" s="6" t="n">
        <f aca="false">H60+D61-E61-G61-F61</f>
        <v>7930</v>
      </c>
      <c r="I61" s="45" t="n">
        <v>0</v>
      </c>
      <c r="J61" s="7"/>
      <c r="K61" s="6"/>
      <c r="L61" s="6"/>
      <c r="M61" s="45" t="n">
        <v>27</v>
      </c>
      <c r="N61" s="6"/>
      <c r="O61" s="6"/>
      <c r="P61" s="6"/>
      <c r="Q61" s="6"/>
      <c r="R61" s="6"/>
      <c r="S61" s="6"/>
      <c r="T61" s="6" t="n">
        <f aca="false">T60+(I61+L61+M61+P61+Q61+R61)-(J61+K61+N61+O61+S61)</f>
        <v>8918</v>
      </c>
      <c r="U61" s="18"/>
      <c r="V61" s="40"/>
      <c r="W61" s="6"/>
      <c r="X61" s="6"/>
      <c r="Y61" s="6"/>
      <c r="Z61" s="6"/>
      <c r="AA61" s="6"/>
      <c r="AB61" s="6"/>
      <c r="AC61" s="6"/>
      <c r="AD61" s="6"/>
      <c r="AE61" s="6"/>
      <c r="AF61" s="6" t="n">
        <f aca="false">AF60+(U61+X61+Y61+AB61+AC61+AD61)-(V61+W61+Z61+AA61+AE61)</f>
        <v>0</v>
      </c>
    </row>
    <row r="62" customFormat="false" ht="15" hidden="false" customHeight="false" outlineLevel="0" collapsed="false">
      <c r="B62" s="43" t="s">
        <v>1831</v>
      </c>
      <c r="C62" s="43" t="s">
        <v>1443</v>
      </c>
      <c r="D62" s="45"/>
      <c r="E62" s="7"/>
      <c r="F62" s="9"/>
      <c r="G62" s="9"/>
      <c r="H62" s="6" t="n">
        <f aca="false">H61+D62-E62-G62-F62</f>
        <v>7930</v>
      </c>
      <c r="I62" s="45" t="n">
        <v>0</v>
      </c>
      <c r="J62" s="7"/>
      <c r="K62" s="6"/>
      <c r="L62" s="6"/>
      <c r="M62" s="45" t="n">
        <v>25</v>
      </c>
      <c r="N62" s="6"/>
      <c r="O62" s="6"/>
      <c r="P62" s="6"/>
      <c r="Q62" s="6"/>
      <c r="R62" s="6"/>
      <c r="S62" s="6"/>
      <c r="T62" s="6" t="n">
        <f aca="false">T61+(I62+L62+M62+P62+Q62+R62)-(J62+K62+N62+O62+S62)</f>
        <v>8943</v>
      </c>
      <c r="U62" s="18"/>
      <c r="V62" s="40"/>
      <c r="W62" s="6"/>
      <c r="X62" s="6"/>
      <c r="Y62" s="6"/>
      <c r="Z62" s="6"/>
      <c r="AA62" s="6"/>
      <c r="AB62" s="6"/>
      <c r="AC62" s="6"/>
      <c r="AD62" s="6"/>
      <c r="AE62" s="6"/>
      <c r="AF62" s="6" t="n">
        <f aca="false">AF61+(U62+X62+Y62+AB62+AC62+AD62)-(V62+W62+Z62+AA62+AE62)</f>
        <v>0</v>
      </c>
    </row>
    <row r="63" customFormat="false" ht="15" hidden="false" customHeight="false" outlineLevel="0" collapsed="false">
      <c r="B63" s="43" t="s">
        <v>1831</v>
      </c>
      <c r="C63" s="43" t="s">
        <v>1443</v>
      </c>
      <c r="D63" s="45"/>
      <c r="E63" s="7"/>
      <c r="F63" s="9"/>
      <c r="G63" s="9"/>
      <c r="H63" s="6" t="n">
        <f aca="false">H62+D63-E63-G63-F63</f>
        <v>7930</v>
      </c>
      <c r="I63" s="45" t="n">
        <v>0</v>
      </c>
      <c r="J63" s="7"/>
      <c r="K63" s="6"/>
      <c r="L63" s="6"/>
      <c r="M63" s="45" t="n">
        <v>7</v>
      </c>
      <c r="N63" s="6"/>
      <c r="O63" s="6"/>
      <c r="P63" s="6"/>
      <c r="Q63" s="6"/>
      <c r="R63" s="6"/>
      <c r="S63" s="6"/>
      <c r="T63" s="6" t="n">
        <f aca="false">T62+(I63+L63+M63+P63+Q63+R63)-(J63+K63+N63+O63+S63)</f>
        <v>8950</v>
      </c>
      <c r="U63" s="18"/>
      <c r="V63" s="40"/>
      <c r="W63" s="6"/>
      <c r="X63" s="6"/>
      <c r="Y63" s="6"/>
      <c r="Z63" s="6"/>
      <c r="AA63" s="6"/>
      <c r="AB63" s="6"/>
      <c r="AC63" s="6"/>
      <c r="AD63" s="6"/>
      <c r="AE63" s="6"/>
      <c r="AF63" s="6" t="n">
        <f aca="false">AF62+(U63+X63+Y63+AB63+AC63+AD63)-(V63+W63+Z63+AA63+AE63)</f>
        <v>0</v>
      </c>
    </row>
    <row r="64" customFormat="false" ht="15" hidden="false" customHeight="false" outlineLevel="0" collapsed="false">
      <c r="B64" s="43" t="s">
        <v>1831</v>
      </c>
      <c r="C64" s="43" t="s">
        <v>1443</v>
      </c>
      <c r="D64" s="45"/>
      <c r="E64" s="7"/>
      <c r="F64" s="9"/>
      <c r="G64" s="9"/>
      <c r="H64" s="6" t="n">
        <f aca="false">H63+D64-E64-G64-F64</f>
        <v>7930</v>
      </c>
      <c r="I64" s="45" t="n">
        <v>0</v>
      </c>
      <c r="J64" s="7"/>
      <c r="K64" s="6"/>
      <c r="L64" s="6"/>
      <c r="M64" s="45" t="n">
        <v>14</v>
      </c>
      <c r="N64" s="6"/>
      <c r="O64" s="6"/>
      <c r="P64" s="6"/>
      <c r="Q64" s="6"/>
      <c r="R64" s="6"/>
      <c r="S64" s="6"/>
      <c r="T64" s="6" t="n">
        <f aca="false">T63+(I64+L64+M64+P64+Q64+R64)-(J64+K64+N64+O64+S64)</f>
        <v>8964</v>
      </c>
      <c r="U64" s="18"/>
      <c r="V64" s="40"/>
      <c r="W64" s="6"/>
      <c r="X64" s="6"/>
      <c r="Y64" s="6"/>
      <c r="Z64" s="6"/>
      <c r="AA64" s="6"/>
      <c r="AB64" s="6"/>
      <c r="AC64" s="6"/>
      <c r="AD64" s="6"/>
      <c r="AE64" s="6"/>
      <c r="AF64" s="6" t="n">
        <f aca="false">AF63+(U64+X64+Y64+AB64+AC64+AD64)-(V64+W64+Z64+AA64+AE64)</f>
        <v>0</v>
      </c>
    </row>
    <row r="65" customFormat="false" ht="15" hidden="false" customHeight="false" outlineLevel="0" collapsed="false">
      <c r="B65" s="43" t="s">
        <v>1832</v>
      </c>
      <c r="C65" s="43" t="s">
        <v>1791</v>
      </c>
      <c r="D65" s="45" t="n">
        <v>0</v>
      </c>
      <c r="E65" s="7" t="n">
        <v>0</v>
      </c>
      <c r="F65" s="9"/>
      <c r="G65" s="9"/>
      <c r="H65" s="6" t="n">
        <f aca="false">H64+D65-E65-G65-F65</f>
        <v>7930</v>
      </c>
      <c r="I65" s="45" t="n">
        <v>2000</v>
      </c>
      <c r="J65" s="7"/>
      <c r="K65" s="6"/>
      <c r="L65" s="6"/>
      <c r="M65" s="6"/>
      <c r="N65" s="6"/>
      <c r="O65" s="6"/>
      <c r="P65" s="6"/>
      <c r="Q65" s="6"/>
      <c r="R65" s="6"/>
      <c r="S65" s="6"/>
      <c r="T65" s="6" t="n">
        <f aca="false">T64+(I65+L65+M65+P65+Q65+R65)-(J65+K65+N65+O65+S65)</f>
        <v>10964</v>
      </c>
      <c r="U65" s="18"/>
      <c r="V65" s="40"/>
      <c r="W65" s="6"/>
      <c r="X65" s="6"/>
      <c r="Y65" s="6"/>
      <c r="Z65" s="6"/>
      <c r="AA65" s="6"/>
      <c r="AB65" s="6"/>
      <c r="AC65" s="6"/>
      <c r="AD65" s="6"/>
      <c r="AE65" s="6"/>
      <c r="AF65" s="6" t="n">
        <f aca="false">AF64+(U65+X65+Y65+AB65+AC65+AD65)-(V65+W65+Z65+AA65+AE65)</f>
        <v>0</v>
      </c>
    </row>
    <row r="66" customFormat="false" ht="15" hidden="false" customHeight="false" outlineLevel="0" collapsed="false">
      <c r="B66" s="43" t="s">
        <v>1832</v>
      </c>
      <c r="C66" s="43" t="s">
        <v>1621</v>
      </c>
      <c r="D66" s="45" t="n">
        <v>2500</v>
      </c>
      <c r="E66" s="7"/>
      <c r="F66" s="9"/>
      <c r="G66" s="9"/>
      <c r="H66" s="6" t="n">
        <f aca="false">H65+D66-E66-G66-F66</f>
        <v>10430</v>
      </c>
      <c r="I66" s="45" t="n">
        <v>0</v>
      </c>
      <c r="J66" s="7"/>
      <c r="K66" s="6"/>
      <c r="L66" s="6"/>
      <c r="M66" s="6"/>
      <c r="N66" s="6"/>
      <c r="O66" s="6"/>
      <c r="P66" s="6"/>
      <c r="Q66" s="6"/>
      <c r="R66" s="6"/>
      <c r="S66" s="6"/>
      <c r="T66" s="6" t="n">
        <f aca="false">T65+(I66+L66+M66+P66+Q66+R66)-(J66+K66+N66+O66+S66)</f>
        <v>10964</v>
      </c>
      <c r="U66" s="18"/>
      <c r="V66" s="40"/>
      <c r="W66" s="6"/>
      <c r="X66" s="6"/>
      <c r="Y66" s="6"/>
      <c r="Z66" s="6"/>
      <c r="AA66" s="6"/>
      <c r="AB66" s="6"/>
      <c r="AC66" s="6"/>
      <c r="AD66" s="6"/>
      <c r="AE66" s="6"/>
      <c r="AF66" s="6" t="n">
        <f aca="false">AF65+(U66+X66+Y66+AB66+AC66+AD66)-(V66+W66+Z66+AA66+AE66)</f>
        <v>0</v>
      </c>
    </row>
    <row r="67" customFormat="false" ht="15" hidden="false" customHeight="false" outlineLevel="0" collapsed="false">
      <c r="B67" s="43" t="s">
        <v>1833</v>
      </c>
      <c r="C67" s="43" t="s">
        <v>1443</v>
      </c>
      <c r="D67" s="45"/>
      <c r="E67" s="7"/>
      <c r="F67" s="9"/>
      <c r="G67" s="9"/>
      <c r="H67" s="6" t="n">
        <f aca="false">H66+D67-E67-G67-F67</f>
        <v>10430</v>
      </c>
      <c r="I67" s="45" t="n">
        <v>0</v>
      </c>
      <c r="J67" s="7"/>
      <c r="K67" s="6"/>
      <c r="L67" s="6"/>
      <c r="M67" s="45" t="n">
        <v>104</v>
      </c>
      <c r="N67" s="6"/>
      <c r="O67" s="6"/>
      <c r="P67" s="6"/>
      <c r="Q67" s="6"/>
      <c r="R67" s="6"/>
      <c r="S67" s="6"/>
      <c r="T67" s="6" t="n">
        <f aca="false">T66+(I67+L67+M67+P67+Q67+R67)-(J67+K67+N67+O67+S67)</f>
        <v>11068</v>
      </c>
      <c r="U67" s="18"/>
      <c r="V67" s="40"/>
      <c r="W67" s="6"/>
      <c r="X67" s="6"/>
      <c r="Y67" s="6"/>
      <c r="Z67" s="6"/>
      <c r="AA67" s="6"/>
      <c r="AB67" s="6"/>
      <c r="AC67" s="6"/>
      <c r="AD67" s="6"/>
      <c r="AE67" s="6"/>
      <c r="AF67" s="6" t="n">
        <f aca="false">AF66+(U67+X67+Y67+AB67+AC67+AD67)-(V67+W67+Z67+AA67+AE67)</f>
        <v>0</v>
      </c>
    </row>
    <row r="68" customFormat="false" ht="15" hidden="false" customHeight="false" outlineLevel="0" collapsed="false">
      <c r="B68" s="43" t="s">
        <v>1833</v>
      </c>
      <c r="C68" s="43" t="s">
        <v>1443</v>
      </c>
      <c r="D68" s="45"/>
      <c r="E68" s="7"/>
      <c r="F68" s="9"/>
      <c r="G68" s="9"/>
      <c r="H68" s="6" t="n">
        <f aca="false">H67+D68-E68-G68-F68</f>
        <v>10430</v>
      </c>
      <c r="I68" s="45" t="n">
        <v>0</v>
      </c>
      <c r="J68" s="7"/>
      <c r="K68" s="6"/>
      <c r="L68" s="6"/>
      <c r="M68" s="45" t="n">
        <v>27</v>
      </c>
      <c r="N68" s="6"/>
      <c r="O68" s="6"/>
      <c r="P68" s="6"/>
      <c r="Q68" s="6"/>
      <c r="R68" s="6"/>
      <c r="S68" s="6"/>
      <c r="T68" s="6" t="n">
        <f aca="false">T67+(I68+L68+M68+P68+Q68+R68)-(J68+K68+N68+O68+S68)</f>
        <v>11095</v>
      </c>
      <c r="U68" s="18"/>
      <c r="V68" s="40"/>
      <c r="W68" s="6"/>
      <c r="X68" s="6"/>
      <c r="Y68" s="6"/>
      <c r="Z68" s="6"/>
      <c r="AA68" s="6"/>
      <c r="AB68" s="6"/>
      <c r="AC68" s="6"/>
      <c r="AD68" s="6"/>
      <c r="AE68" s="6"/>
      <c r="AF68" s="6" t="n">
        <f aca="false">AF67+(U68+X68+Y68+AB68+AC68+AD68)-(V68+W68+Z68+AA68+AE68)</f>
        <v>0</v>
      </c>
    </row>
    <row r="69" customFormat="false" ht="15" hidden="false" customHeight="false" outlineLevel="0" collapsed="false">
      <c r="B69" s="43" t="s">
        <v>1833</v>
      </c>
      <c r="C69" s="43" t="s">
        <v>1443</v>
      </c>
      <c r="D69" s="45"/>
      <c r="E69" s="7"/>
      <c r="F69" s="9"/>
      <c r="G69" s="9"/>
      <c r="H69" s="6" t="n">
        <f aca="false">H68+D69-E69-G69-F69</f>
        <v>10430</v>
      </c>
      <c r="I69" s="45" t="n">
        <v>0</v>
      </c>
      <c r="J69" s="7"/>
      <c r="K69" s="6"/>
      <c r="L69" s="6"/>
      <c r="M69" s="45" t="n">
        <v>25</v>
      </c>
      <c r="N69" s="6"/>
      <c r="O69" s="6"/>
      <c r="P69" s="6"/>
      <c r="Q69" s="6"/>
      <c r="R69" s="6"/>
      <c r="S69" s="6"/>
      <c r="T69" s="6" t="n">
        <f aca="false">T68+(I69+L69+M69+P69+Q69+R69)-(J69+K69+N69+O69+S69)</f>
        <v>11120</v>
      </c>
      <c r="U69" s="18"/>
      <c r="V69" s="40"/>
      <c r="W69" s="6"/>
      <c r="X69" s="6"/>
      <c r="Y69" s="6"/>
      <c r="Z69" s="6"/>
      <c r="AA69" s="6"/>
      <c r="AB69" s="6"/>
      <c r="AC69" s="6"/>
      <c r="AD69" s="6"/>
      <c r="AE69" s="6"/>
      <c r="AF69" s="6" t="n">
        <f aca="false">AF68+(U69+X69+Y69+AB69+AC69+AD69)-(V69+W69+Z69+AA69+AE69)</f>
        <v>0</v>
      </c>
    </row>
    <row r="70" customFormat="false" ht="15" hidden="false" customHeight="false" outlineLevel="0" collapsed="false">
      <c r="B70" s="43" t="s">
        <v>1833</v>
      </c>
      <c r="C70" s="43" t="s">
        <v>1443</v>
      </c>
      <c r="D70" s="45"/>
      <c r="E70" s="7"/>
      <c r="F70" s="9"/>
      <c r="G70" s="9"/>
      <c r="H70" s="6" t="n">
        <f aca="false">H69+D70-E70-G70-F70</f>
        <v>10430</v>
      </c>
      <c r="I70" s="45" t="n">
        <v>0</v>
      </c>
      <c r="J70" s="7"/>
      <c r="K70" s="6"/>
      <c r="L70" s="6"/>
      <c r="M70" s="45" t="n">
        <v>7</v>
      </c>
      <c r="N70" s="6"/>
      <c r="O70" s="6"/>
      <c r="P70" s="6"/>
      <c r="Q70" s="6"/>
      <c r="R70" s="6"/>
      <c r="S70" s="6"/>
      <c r="T70" s="6" t="n">
        <f aca="false">T69+(I70+L70+M70+P70+Q70+R70)-(J70+K70+N70+O70+S70)</f>
        <v>11127</v>
      </c>
      <c r="U70" s="18"/>
      <c r="V70" s="40"/>
      <c r="W70" s="6"/>
      <c r="X70" s="6"/>
      <c r="Y70" s="6"/>
      <c r="Z70" s="6"/>
      <c r="AA70" s="6"/>
      <c r="AB70" s="6"/>
      <c r="AC70" s="6"/>
      <c r="AD70" s="6"/>
      <c r="AE70" s="6"/>
      <c r="AF70" s="6" t="n">
        <f aca="false">AF69+(U70+X70+Y70+AB70+AC70+AD70)-(V70+W70+Z70+AA70+AE70)</f>
        <v>0</v>
      </c>
    </row>
    <row r="71" customFormat="false" ht="15" hidden="false" customHeight="false" outlineLevel="0" collapsed="false">
      <c r="B71" s="43" t="s">
        <v>1833</v>
      </c>
      <c r="C71" s="43" t="s">
        <v>1443</v>
      </c>
      <c r="D71" s="45"/>
      <c r="E71" s="7"/>
      <c r="F71" s="9"/>
      <c r="G71" s="9"/>
      <c r="H71" s="6" t="n">
        <f aca="false">H70+D71-E71-G71-F71</f>
        <v>10430</v>
      </c>
      <c r="I71" s="45" t="n">
        <v>0</v>
      </c>
      <c r="J71" s="7"/>
      <c r="K71" s="6"/>
      <c r="L71" s="6"/>
      <c r="M71" s="45" t="n">
        <v>14</v>
      </c>
      <c r="N71" s="6"/>
      <c r="O71" s="6"/>
      <c r="P71" s="6"/>
      <c r="Q71" s="6"/>
      <c r="R71" s="6"/>
      <c r="S71" s="6"/>
      <c r="T71" s="6" t="n">
        <f aca="false">T70+(I71+L71+M71+P71+Q71+R71)-(J71+K71+N71+O71+S71)</f>
        <v>11141</v>
      </c>
      <c r="U71" s="18"/>
      <c r="V71" s="40"/>
      <c r="W71" s="6"/>
      <c r="X71" s="6"/>
      <c r="Y71" s="6"/>
      <c r="Z71" s="6"/>
      <c r="AA71" s="6"/>
      <c r="AB71" s="6"/>
      <c r="AC71" s="6"/>
      <c r="AD71" s="6"/>
      <c r="AE71" s="6"/>
      <c r="AF71" s="6" t="n">
        <f aca="false">AF70+(U71+X71+Y71+AB71+AC71+AD71)-(V71+W71+Z71+AA71+AE71)</f>
        <v>0</v>
      </c>
    </row>
    <row r="72" customFormat="false" ht="15" hidden="false" customHeight="false" outlineLevel="0" collapsed="false">
      <c r="B72" s="43" t="s">
        <v>1833</v>
      </c>
      <c r="C72" s="43" t="s">
        <v>1478</v>
      </c>
      <c r="D72" s="45"/>
      <c r="E72" s="7"/>
      <c r="F72" s="9"/>
      <c r="G72" s="9"/>
      <c r="H72" s="6" t="n">
        <f aca="false">H71+D72-E72-G72-F72</f>
        <v>10430</v>
      </c>
      <c r="I72" s="45" t="n">
        <v>0</v>
      </c>
      <c r="J72" s="7"/>
      <c r="K72" s="6"/>
      <c r="L72" s="6" t="n">
        <v>76</v>
      </c>
      <c r="M72" s="6"/>
      <c r="N72" s="6"/>
      <c r="O72" s="6"/>
      <c r="P72" s="6"/>
      <c r="Q72" s="6"/>
      <c r="R72" s="6"/>
      <c r="S72" s="6"/>
      <c r="T72" s="6" t="n">
        <f aca="false">T71+(I72+L72+M72+P72+Q72+R72)-(J72+K72+N72+O72+S72)</f>
        <v>11217</v>
      </c>
      <c r="U72" s="18"/>
      <c r="V72" s="40"/>
      <c r="W72" s="6"/>
      <c r="X72" s="6"/>
      <c r="Y72" s="6"/>
      <c r="Z72" s="6"/>
      <c r="AA72" s="6"/>
      <c r="AB72" s="6"/>
      <c r="AC72" s="6"/>
      <c r="AD72" s="6"/>
      <c r="AE72" s="6"/>
      <c r="AF72" s="6" t="n">
        <f aca="false">AF71+(U72+X72+Y72+AB72+AC72+AD72)-(V72+W72+Z72+AA72+AE72)</f>
        <v>0</v>
      </c>
    </row>
    <row r="73" customFormat="false" ht="15" hidden="false" customHeight="false" outlineLevel="0" collapsed="false">
      <c r="B73" s="43" t="s">
        <v>1834</v>
      </c>
      <c r="C73" s="43" t="s">
        <v>1241</v>
      </c>
      <c r="D73" s="45"/>
      <c r="E73" s="7"/>
      <c r="F73" s="9"/>
      <c r="G73" s="9"/>
      <c r="H73" s="6" t="n">
        <f aca="false">H72+D73-E73-G73-F73</f>
        <v>10430</v>
      </c>
      <c r="I73" s="45" t="n">
        <v>0</v>
      </c>
      <c r="J73" s="7" t="n">
        <v>0</v>
      </c>
      <c r="K73" s="6"/>
      <c r="L73" s="6"/>
      <c r="M73" s="6"/>
      <c r="N73" s="6"/>
      <c r="O73" s="6"/>
      <c r="P73" s="6"/>
      <c r="Q73" s="6"/>
      <c r="R73" s="6"/>
      <c r="S73" s="6" t="n">
        <v>10000</v>
      </c>
      <c r="T73" s="6" t="n">
        <f aca="false">T72+(I73+L73+M73+P73+Q73+R73)-(J73+K73+N73+O73+S73)</f>
        <v>1217</v>
      </c>
      <c r="U73" s="18"/>
      <c r="V73" s="40"/>
      <c r="W73" s="6"/>
      <c r="X73" s="6"/>
      <c r="Y73" s="6"/>
      <c r="Z73" s="6"/>
      <c r="AA73" s="6"/>
      <c r="AB73" s="6"/>
      <c r="AC73" s="6"/>
      <c r="AD73" s="6"/>
      <c r="AE73" s="6"/>
      <c r="AF73" s="6" t="n">
        <f aca="false">AF72+(U73+X73+Y73+AB73+AC73+AD73)-(V73+W73+Z73+AA73+AE73)</f>
        <v>0</v>
      </c>
    </row>
    <row r="74" customFormat="false" ht="15" hidden="false" customHeight="false" outlineLevel="0" collapsed="false">
      <c r="B74" s="43" t="s">
        <v>1833</v>
      </c>
      <c r="C74" s="43" t="s">
        <v>1434</v>
      </c>
      <c r="D74" s="45"/>
      <c r="E74" s="7"/>
      <c r="F74" s="9"/>
      <c r="G74" s="9"/>
      <c r="H74" s="6" t="n">
        <f aca="false">H73+D74-E74-G74-F74</f>
        <v>10430</v>
      </c>
      <c r="I74" s="45" t="n">
        <v>5000</v>
      </c>
      <c r="J74" s="7" t="n">
        <v>0</v>
      </c>
      <c r="K74" s="6"/>
      <c r="L74" s="6"/>
      <c r="M74" s="6"/>
      <c r="N74" s="6"/>
      <c r="O74" s="6"/>
      <c r="P74" s="6"/>
      <c r="Q74" s="6"/>
      <c r="R74" s="6"/>
      <c r="S74" s="6"/>
      <c r="T74" s="6" t="n">
        <f aca="false">T73+(I74+L74+M74+P74+Q74+R74)-(J74+K74+N74+O74+S74)</f>
        <v>6217</v>
      </c>
      <c r="U74" s="18"/>
      <c r="V74" s="40"/>
      <c r="W74" s="6"/>
      <c r="X74" s="6"/>
      <c r="Y74" s="6"/>
      <c r="Z74" s="6"/>
      <c r="AA74" s="6"/>
      <c r="AB74" s="6"/>
      <c r="AC74" s="6"/>
      <c r="AD74" s="6"/>
      <c r="AE74" s="6"/>
      <c r="AF74" s="6" t="n">
        <f aca="false">AF73+(U74+X74+Y74+AB74+AC74+AD74)-(V74+W74+Z74+AA74+AE74)</f>
        <v>0</v>
      </c>
    </row>
    <row r="75" customFormat="false" ht="15" hidden="false" customHeight="false" outlineLevel="0" collapsed="false">
      <c r="B75" s="43" t="s">
        <v>1835</v>
      </c>
      <c r="C75" s="43" t="s">
        <v>1635</v>
      </c>
      <c r="D75" s="45" t="n">
        <v>10000</v>
      </c>
      <c r="E75" s="7"/>
      <c r="F75" s="9"/>
      <c r="G75" s="9"/>
      <c r="H75" s="6" t="n">
        <f aca="false">H74+D75-E75-G75-F75</f>
        <v>20430</v>
      </c>
      <c r="I75" s="45" t="n">
        <v>0</v>
      </c>
      <c r="J75" s="7" t="n">
        <v>0</v>
      </c>
      <c r="K75" s="6"/>
      <c r="L75" s="6"/>
      <c r="M75" s="6"/>
      <c r="N75" s="6"/>
      <c r="O75" s="6"/>
      <c r="P75" s="6"/>
      <c r="Q75" s="6"/>
      <c r="R75" s="6"/>
      <c r="S75" s="6"/>
      <c r="T75" s="6" t="n">
        <f aca="false">T74+(I75+L75+M75+P75+Q75+R75)-(J75+K75+N75+O75+S75)</f>
        <v>6217</v>
      </c>
      <c r="U75" s="18"/>
      <c r="V75" s="40"/>
      <c r="W75" s="6"/>
      <c r="X75" s="6"/>
      <c r="Y75" s="6"/>
      <c r="Z75" s="6"/>
      <c r="AA75" s="6"/>
      <c r="AB75" s="6"/>
      <c r="AC75" s="6"/>
      <c r="AD75" s="6"/>
      <c r="AE75" s="6"/>
      <c r="AF75" s="6" t="n">
        <f aca="false">AF74+(U75+X75+Y75+AB75+AC75+AD75)-(V75+W75+Z75+AA75+AE75)</f>
        <v>0</v>
      </c>
    </row>
    <row r="76" customFormat="false" ht="15" hidden="false" customHeight="false" outlineLevel="0" collapsed="false">
      <c r="B76" s="43" t="s">
        <v>1836</v>
      </c>
      <c r="C76" s="43" t="s">
        <v>1637</v>
      </c>
      <c r="D76" s="45"/>
      <c r="E76" s="7" t="n">
        <v>13125</v>
      </c>
      <c r="F76" s="9"/>
      <c r="G76" s="9"/>
      <c r="H76" s="6" t="n">
        <f aca="false">H75+D76-E76-G76-F76</f>
        <v>7305</v>
      </c>
      <c r="I76" s="45" t="n">
        <v>0</v>
      </c>
      <c r="J76" s="7" t="n">
        <v>0</v>
      </c>
      <c r="K76" s="6"/>
      <c r="L76" s="6"/>
      <c r="M76" s="6"/>
      <c r="N76" s="6"/>
      <c r="O76" s="6"/>
      <c r="P76" s="6" t="n">
        <v>13125</v>
      </c>
      <c r="Q76" s="6"/>
      <c r="R76" s="6"/>
      <c r="S76" s="6"/>
      <c r="T76" s="6" t="n">
        <f aca="false">T75+(I76+L76+M76+P76+Q76+R76)-(J76+K76+N76+O76+S76)</f>
        <v>19342</v>
      </c>
      <c r="U76" s="18"/>
      <c r="V76" s="40"/>
      <c r="W76" s="6"/>
      <c r="X76" s="6"/>
      <c r="Y76" s="6"/>
      <c r="Z76" s="6"/>
      <c r="AA76" s="6"/>
      <c r="AB76" s="6"/>
      <c r="AC76" s="6"/>
      <c r="AD76" s="6"/>
      <c r="AE76" s="6"/>
      <c r="AF76" s="6" t="n">
        <f aca="false">AF75+(U76+X76+Y76+AB76+AC76+AD76)-(V76+W76+Z76+AA76+AE76)</f>
        <v>0</v>
      </c>
    </row>
    <row r="77" customFormat="false" ht="15" hidden="false" customHeight="false" outlineLevel="0" collapsed="false">
      <c r="B77" s="43" t="s">
        <v>1837</v>
      </c>
      <c r="C77" s="43" t="s">
        <v>1443</v>
      </c>
      <c r="D77" s="45"/>
      <c r="E77" s="7" t="n">
        <v>0</v>
      </c>
      <c r="F77" s="9"/>
      <c r="G77" s="9"/>
      <c r="H77" s="6" t="n">
        <f aca="false">H76+D77-E77-G77-F77</f>
        <v>7305</v>
      </c>
      <c r="I77" s="45" t="n">
        <v>0</v>
      </c>
      <c r="J77" s="7" t="n">
        <v>0</v>
      </c>
      <c r="K77" s="6"/>
      <c r="L77" s="6"/>
      <c r="M77" s="45" t="n">
        <v>104</v>
      </c>
      <c r="N77" s="6"/>
      <c r="O77" s="6"/>
      <c r="P77" s="6"/>
      <c r="Q77" s="6"/>
      <c r="R77" s="6"/>
      <c r="S77" s="6"/>
      <c r="T77" s="6" t="n">
        <f aca="false">T76+(I77+L77+M77+P77+Q77+R77)-(J77+K77+N77+O77+S77)</f>
        <v>19446</v>
      </c>
      <c r="U77" s="18"/>
      <c r="V77" s="40"/>
      <c r="W77" s="6"/>
      <c r="X77" s="6"/>
      <c r="Y77" s="6"/>
      <c r="Z77" s="6"/>
      <c r="AA77" s="6"/>
      <c r="AB77" s="6"/>
      <c r="AC77" s="6"/>
      <c r="AD77" s="6"/>
      <c r="AE77" s="6"/>
      <c r="AF77" s="6" t="n">
        <f aca="false">AF76+(U77+X77+Y77+AB77+AC77+AD77)-(V77+W77+Z77+AA77+AE77)</f>
        <v>0</v>
      </c>
    </row>
    <row r="78" customFormat="false" ht="15" hidden="false" customHeight="false" outlineLevel="0" collapsed="false">
      <c r="B78" s="43" t="s">
        <v>1837</v>
      </c>
      <c r="C78" s="43" t="s">
        <v>1443</v>
      </c>
      <c r="D78" s="45"/>
      <c r="E78" s="7" t="n">
        <v>0</v>
      </c>
      <c r="F78" s="9"/>
      <c r="G78" s="9"/>
      <c r="H78" s="6" t="n">
        <f aca="false">H77+D78-E78-G78-F78</f>
        <v>7305</v>
      </c>
      <c r="I78" s="45" t="n">
        <v>0</v>
      </c>
      <c r="J78" s="7" t="n">
        <v>0</v>
      </c>
      <c r="K78" s="6"/>
      <c r="L78" s="6"/>
      <c r="M78" s="45" t="n">
        <v>27</v>
      </c>
      <c r="N78" s="6"/>
      <c r="O78" s="6"/>
      <c r="P78" s="6"/>
      <c r="Q78" s="6"/>
      <c r="R78" s="6"/>
      <c r="S78" s="6"/>
      <c r="T78" s="6" t="n">
        <f aca="false">T77+(I78+L78+M78+P78+Q78+R78)-(J78+K78+N78+O78+S78)</f>
        <v>19473</v>
      </c>
      <c r="U78" s="18"/>
      <c r="V78" s="40"/>
      <c r="W78" s="6"/>
      <c r="X78" s="6"/>
      <c r="Y78" s="6"/>
      <c r="Z78" s="6"/>
      <c r="AA78" s="6"/>
      <c r="AB78" s="6"/>
      <c r="AC78" s="6"/>
      <c r="AD78" s="6"/>
      <c r="AE78" s="6"/>
      <c r="AF78" s="6" t="n">
        <f aca="false">AF77+(U78+X78+Y78+AB78+AC78+AD78)-(V78+W78+Z78+AA78+AE78)</f>
        <v>0</v>
      </c>
    </row>
    <row r="79" customFormat="false" ht="15" hidden="false" customHeight="false" outlineLevel="0" collapsed="false">
      <c r="B79" s="43" t="s">
        <v>1837</v>
      </c>
      <c r="C79" s="43" t="s">
        <v>1443</v>
      </c>
      <c r="D79" s="45"/>
      <c r="E79" s="7" t="n">
        <v>0</v>
      </c>
      <c r="F79" s="9"/>
      <c r="G79" s="9"/>
      <c r="H79" s="6" t="n">
        <f aca="false">H78+D79-E79-G79-F79</f>
        <v>7305</v>
      </c>
      <c r="I79" s="45" t="n">
        <v>0</v>
      </c>
      <c r="J79" s="7" t="n">
        <v>0</v>
      </c>
      <c r="K79" s="6"/>
      <c r="L79" s="6"/>
      <c r="M79" s="45" t="n">
        <v>25</v>
      </c>
      <c r="N79" s="6"/>
      <c r="O79" s="6"/>
      <c r="P79" s="6"/>
      <c r="Q79" s="6"/>
      <c r="R79" s="6"/>
      <c r="S79" s="6"/>
      <c r="T79" s="6" t="n">
        <f aca="false">T78+(I79+L79+M79+P79+Q79+R79)-(J79+K79+N79+O79+S79)</f>
        <v>19498</v>
      </c>
      <c r="U79" s="18"/>
      <c r="V79" s="40"/>
      <c r="W79" s="6"/>
      <c r="X79" s="6"/>
      <c r="Y79" s="6"/>
      <c r="Z79" s="6"/>
      <c r="AA79" s="6"/>
      <c r="AB79" s="6"/>
      <c r="AC79" s="6"/>
      <c r="AD79" s="6"/>
      <c r="AE79" s="6"/>
      <c r="AF79" s="6" t="n">
        <f aca="false">AF78+(U79+X79+Y79+AB79+AC79+AD79)-(V79+W79+Z79+AA79+AE79)</f>
        <v>0</v>
      </c>
    </row>
    <row r="80" customFormat="false" ht="15" hidden="false" customHeight="false" outlineLevel="0" collapsed="false">
      <c r="B80" s="43" t="s">
        <v>1837</v>
      </c>
      <c r="C80" s="43" t="s">
        <v>1443</v>
      </c>
      <c r="D80" s="45"/>
      <c r="E80" s="7" t="n">
        <v>0</v>
      </c>
      <c r="F80" s="9"/>
      <c r="G80" s="9"/>
      <c r="H80" s="6" t="n">
        <f aca="false">H79+D80-E80-G80-F80</f>
        <v>7305</v>
      </c>
      <c r="I80" s="45" t="n">
        <v>0</v>
      </c>
      <c r="J80" s="7" t="n">
        <v>0</v>
      </c>
      <c r="K80" s="6"/>
      <c r="L80" s="6"/>
      <c r="M80" s="45" t="n">
        <v>7</v>
      </c>
      <c r="N80" s="6"/>
      <c r="O80" s="6"/>
      <c r="P80" s="6"/>
      <c r="Q80" s="6"/>
      <c r="R80" s="6"/>
      <c r="S80" s="6"/>
      <c r="T80" s="6" t="n">
        <f aca="false">T79+(I80+L80+M80+P80+Q80+R80)-(J80+K80+N80+O80+S80)</f>
        <v>19505</v>
      </c>
      <c r="U80" s="18"/>
      <c r="V80" s="40"/>
      <c r="W80" s="6"/>
      <c r="X80" s="6"/>
      <c r="Y80" s="6"/>
      <c r="Z80" s="6"/>
      <c r="AA80" s="6"/>
      <c r="AB80" s="6"/>
      <c r="AC80" s="6"/>
      <c r="AD80" s="6"/>
      <c r="AE80" s="6"/>
      <c r="AF80" s="6" t="n">
        <f aca="false">AF79+(U80+X80+Y80+AB80+AC80+AD80)-(V80+W80+Z80+AA80+AE80)</f>
        <v>0</v>
      </c>
    </row>
    <row r="81" customFormat="false" ht="15" hidden="false" customHeight="false" outlineLevel="0" collapsed="false">
      <c r="B81" s="43" t="s">
        <v>1837</v>
      </c>
      <c r="C81" s="43" t="s">
        <v>1443</v>
      </c>
      <c r="D81" s="45"/>
      <c r="E81" s="7" t="n">
        <v>0</v>
      </c>
      <c r="F81" s="9"/>
      <c r="G81" s="9"/>
      <c r="H81" s="6" t="n">
        <f aca="false">H80+D81-E81-G81-F81</f>
        <v>7305</v>
      </c>
      <c r="I81" s="45" t="n">
        <v>0</v>
      </c>
      <c r="J81" s="7" t="n">
        <v>0</v>
      </c>
      <c r="K81" s="6"/>
      <c r="L81" s="6"/>
      <c r="M81" s="45" t="n">
        <v>14</v>
      </c>
      <c r="N81" s="6"/>
      <c r="O81" s="6"/>
      <c r="P81" s="6"/>
      <c r="Q81" s="6"/>
      <c r="R81" s="6"/>
      <c r="S81" s="6"/>
      <c r="T81" s="6" t="n">
        <f aca="false">T80+(I81+L81+M81+P81+Q81+R81)-(J81+K81+N81+O81+S81)</f>
        <v>19519</v>
      </c>
      <c r="U81" s="18"/>
      <c r="V81" s="40"/>
      <c r="W81" s="6"/>
      <c r="X81" s="6"/>
      <c r="Y81" s="6"/>
      <c r="Z81" s="6"/>
      <c r="AA81" s="6"/>
      <c r="AB81" s="6"/>
      <c r="AC81" s="6"/>
      <c r="AD81" s="6"/>
      <c r="AE81" s="6"/>
      <c r="AF81" s="6" t="n">
        <f aca="false">AF80+(U81+X81+Y81+AB81+AC81+AD81)-(V81+W81+Z81+AA81+AE81)</f>
        <v>0</v>
      </c>
    </row>
    <row r="82" customFormat="false" ht="15" hidden="false" customHeight="false" outlineLevel="0" collapsed="false">
      <c r="B82" s="43" t="s">
        <v>1837</v>
      </c>
      <c r="C82" s="43" t="s">
        <v>1443</v>
      </c>
      <c r="D82" s="45"/>
      <c r="E82" s="7" t="n">
        <v>0</v>
      </c>
      <c r="F82" s="9"/>
      <c r="G82" s="9"/>
      <c r="H82" s="6" t="n">
        <f aca="false">H81+D82-E82-G82-F82</f>
        <v>7305</v>
      </c>
      <c r="I82" s="45" t="n">
        <v>0</v>
      </c>
      <c r="J82" s="7" t="n">
        <v>0</v>
      </c>
      <c r="K82" s="6"/>
      <c r="L82" s="6"/>
      <c r="M82" s="45" t="n">
        <v>38</v>
      </c>
      <c r="N82" s="6"/>
      <c r="O82" s="6"/>
      <c r="P82" s="6"/>
      <c r="Q82" s="6"/>
      <c r="R82" s="6"/>
      <c r="S82" s="6"/>
      <c r="T82" s="6" t="n">
        <f aca="false">T81+(I82+L82+M82+P82+Q82+R82)-(J82+K82+N82+O82+S82)</f>
        <v>19557</v>
      </c>
      <c r="U82" s="18"/>
      <c r="V82" s="40"/>
      <c r="W82" s="6"/>
      <c r="X82" s="6"/>
      <c r="Y82" s="6"/>
      <c r="Z82" s="6"/>
      <c r="AA82" s="6"/>
      <c r="AB82" s="6"/>
      <c r="AC82" s="6"/>
      <c r="AD82" s="6"/>
      <c r="AE82" s="6"/>
      <c r="AF82" s="6" t="n">
        <f aca="false">AF81+(U82+X82+Y82+AB82+AC82+AD82)-(V82+W82+Z82+AA82+AE82)</f>
        <v>0</v>
      </c>
    </row>
    <row r="83" customFormat="false" ht="15" hidden="false" customHeight="false" outlineLevel="0" collapsed="false">
      <c r="B83" s="51" t="s">
        <v>1838</v>
      </c>
      <c r="C83" s="51" t="s">
        <v>1794</v>
      </c>
      <c r="D83" s="52" t="n">
        <v>5000</v>
      </c>
      <c r="E83" s="53" t="n">
        <v>0</v>
      </c>
      <c r="F83" s="9"/>
      <c r="G83" s="9"/>
      <c r="H83" s="6" t="n">
        <f aca="false">H82+D83-E83-G83-F83</f>
        <v>12305</v>
      </c>
      <c r="I83" s="39"/>
      <c r="J83" s="18"/>
      <c r="K83" s="6"/>
      <c r="L83" s="6"/>
      <c r="M83" s="6"/>
      <c r="N83" s="6"/>
      <c r="O83" s="6"/>
      <c r="P83" s="6"/>
      <c r="Q83" s="6"/>
      <c r="R83" s="6"/>
      <c r="S83" s="6"/>
      <c r="T83" s="6" t="n">
        <f aca="false">T82+(I83+L83+M83+P83+Q83+R83)-(J83+K83+N83+O83+S83)</f>
        <v>19557</v>
      </c>
      <c r="U83" s="18"/>
      <c r="V83" s="40"/>
      <c r="W83" s="6"/>
      <c r="X83" s="6"/>
      <c r="Y83" s="6"/>
      <c r="Z83" s="6"/>
      <c r="AA83" s="6"/>
      <c r="AB83" s="6"/>
      <c r="AC83" s="6"/>
      <c r="AD83" s="6"/>
      <c r="AE83" s="6"/>
      <c r="AF83" s="6" t="n">
        <f aca="false">AF82+(U83+X83+Y83+AB83+AC83+AD83)-(V83+W83+Z83+AA83+AE83)</f>
        <v>0</v>
      </c>
    </row>
    <row r="84" customFormat="false" ht="15" hidden="false" customHeight="false" outlineLevel="0" collapsed="false">
      <c r="B84" s="38"/>
      <c r="C84" s="38"/>
      <c r="D84" s="9"/>
      <c r="E84" s="9"/>
      <c r="F84" s="9"/>
      <c r="G84" s="9"/>
      <c r="H84" s="6" t="n">
        <f aca="false">H83+D84-E84-G84-F84</f>
        <v>12305</v>
      </c>
      <c r="I84" s="39"/>
      <c r="J84" s="18"/>
      <c r="K84" s="6"/>
      <c r="L84" s="6"/>
      <c r="M84" s="6"/>
      <c r="N84" s="6"/>
      <c r="O84" s="6"/>
      <c r="P84" s="6"/>
      <c r="Q84" s="6"/>
      <c r="R84" s="6"/>
      <c r="S84" s="6"/>
      <c r="T84" s="6" t="n">
        <f aca="false">T83+(I84+L84+M84+P84+Q84+R84)-(J84+K84+N84+O84+S84)</f>
        <v>19557</v>
      </c>
      <c r="U84" s="18"/>
      <c r="V84" s="40"/>
      <c r="W84" s="6"/>
      <c r="X84" s="6"/>
      <c r="Y84" s="6"/>
      <c r="Z84" s="6"/>
      <c r="AA84" s="6"/>
      <c r="AB84" s="6"/>
      <c r="AC84" s="6"/>
      <c r="AD84" s="6"/>
      <c r="AE84" s="6"/>
      <c r="AF84" s="6" t="n">
        <f aca="false">AF83+(U84+X84+Y84+AB84+AC84+AD84)-(V84+W84+Z84+AA84+AE84)</f>
        <v>0</v>
      </c>
    </row>
    <row r="85" customFormat="false" ht="15" hidden="false" customHeight="false" outlineLevel="0" collapsed="false">
      <c r="B85" s="9"/>
      <c r="C85" s="9"/>
      <c r="D85" s="9"/>
      <c r="E85" s="9"/>
      <c r="F85" s="9"/>
      <c r="G85" s="9"/>
      <c r="H85" s="6" t="n">
        <f aca="false">H84+D85-E85-G85-F85</f>
        <v>12305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 t="n">
        <f aca="false">T84+P85-Q85-S85-R85</f>
        <v>19557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 t="e">
        <f aca="false">#REF!+(U85+X85+Y85+AB85+AC85+AD85)-(V85+W85+Z85+AA85+AE85)</f>
        <v>#REF!</v>
      </c>
    </row>
    <row r="88" customFormat="false" ht="15" hidden="false" customHeight="false" outlineLevel="0" collapsed="false">
      <c r="H88" s="12" t="n">
        <v>20899</v>
      </c>
      <c r="S88" s="0" t="s">
        <v>112</v>
      </c>
      <c r="T88" s="37" t="n">
        <v>20363</v>
      </c>
      <c r="AE88" s="0" t="s">
        <v>112</v>
      </c>
      <c r="AF88" s="37" t="n">
        <v>0</v>
      </c>
    </row>
    <row r="89" customFormat="false" ht="15" hidden="false" customHeight="false" outlineLevel="0" collapsed="false">
      <c r="D89" s="6" t="n">
        <f aca="false">SUM(D3:D85)</f>
        <v>22300</v>
      </c>
      <c r="E89" s="6" t="n">
        <f aca="false">SUM(E3:E85)</f>
        <v>29624</v>
      </c>
      <c r="F89" s="6" t="n">
        <f aca="false">SUM(F3:F85)</f>
        <v>650</v>
      </c>
      <c r="G89" s="6" t="n">
        <f aca="false">SUM(G3:G85)</f>
        <v>620</v>
      </c>
      <c r="H89" s="6" t="n">
        <f aca="false">H88+D89-E89-G89-F89</f>
        <v>12305</v>
      </c>
      <c r="I89" s="6" t="n">
        <f aca="false">SUM(I3:I85)</f>
        <v>17301</v>
      </c>
      <c r="J89" s="6" t="n">
        <f aca="false">SUM(J3:J85)</f>
        <v>4000</v>
      </c>
      <c r="K89" s="6" t="n">
        <f aca="false">SUM(K3:K85)</f>
        <v>80</v>
      </c>
      <c r="L89" s="6" t="n">
        <f aca="false">SUM(L3:L85)</f>
        <v>127</v>
      </c>
      <c r="M89" s="6" t="n">
        <f aca="false">SUM(M3:M85)</f>
        <v>1722</v>
      </c>
      <c r="N89" s="6" t="n">
        <f aca="false">SUM(N3:N85)</f>
        <v>1000</v>
      </c>
      <c r="O89" s="6" t="n">
        <f aca="false">SUM(O3:O85)</f>
        <v>0</v>
      </c>
      <c r="P89" s="6" t="n">
        <f aca="false">SUM(P3:P85)</f>
        <v>29624</v>
      </c>
      <c r="Q89" s="6" t="n">
        <f aca="false">SUM(Q3:Q85)</f>
        <v>0</v>
      </c>
      <c r="R89" s="6" t="n">
        <f aca="false">SUM(R3:R85)</f>
        <v>0</v>
      </c>
      <c r="S89" s="6" t="n">
        <f aca="false">SUM(S3:S85)</f>
        <v>44500</v>
      </c>
      <c r="T89" s="6" t="n">
        <f aca="false">I89-J89-K89+L89+M89-N89-O89+P89+Q89+T88+R89-S89</f>
        <v>19557</v>
      </c>
      <c r="U89" s="6" t="n">
        <f aca="false">SUM(U3:U85)</f>
        <v>0</v>
      </c>
      <c r="V89" s="6" t="n">
        <f aca="false">SUM(V3:V85)</f>
        <v>0</v>
      </c>
      <c r="W89" s="6" t="n">
        <f aca="false">SUM(W3:W85)</f>
        <v>0</v>
      </c>
      <c r="X89" s="6" t="n">
        <f aca="false">SUM(X3:X85)</f>
        <v>0</v>
      </c>
      <c r="Y89" s="6" t="n">
        <f aca="false">SUM(Y3:Y85)</f>
        <v>0</v>
      </c>
      <c r="Z89" s="6" t="n">
        <f aca="false">SUM(Z3:Z85)</f>
        <v>0</v>
      </c>
      <c r="AA89" s="6" t="n">
        <f aca="false">SUM(AA3:AA85)</f>
        <v>0</v>
      </c>
      <c r="AB89" s="6" t="n">
        <f aca="false">SUM(AB3:AB85)</f>
        <v>0</v>
      </c>
      <c r="AC89" s="6" t="n">
        <f aca="false">SUM(AC3:AC85)</f>
        <v>0</v>
      </c>
      <c r="AD89" s="6" t="n">
        <f aca="false">SUM(AD3:AD85)</f>
        <v>0</v>
      </c>
      <c r="AE89" s="6" t="n">
        <f aca="false">SUM(AE3:AE85)</f>
        <v>0</v>
      </c>
      <c r="AF89" s="6" t="n">
        <f aca="false">U89-V89-W89+X89+Y89-Z89-AA89+AB89+AC89+AF88+AD89-AE89</f>
        <v>0</v>
      </c>
    </row>
    <row r="90" customFormat="false" ht="44.85" hidden="false" customHeight="false" outlineLevel="0" collapsed="false">
      <c r="B90" s="2" t="s">
        <v>0</v>
      </c>
      <c r="C90" s="3" t="s">
        <v>1</v>
      </c>
      <c r="D90" s="3" t="s">
        <v>2</v>
      </c>
      <c r="E90" s="3" t="s">
        <v>3</v>
      </c>
      <c r="F90" s="3" t="s">
        <v>4</v>
      </c>
      <c r="G90" s="3" t="s">
        <v>5</v>
      </c>
      <c r="H90" s="3" t="s">
        <v>6</v>
      </c>
      <c r="I90" s="3" t="s">
        <v>7</v>
      </c>
      <c r="J90" s="3" t="s">
        <v>8</v>
      </c>
      <c r="K90" s="3" t="s">
        <v>9</v>
      </c>
      <c r="L90" s="3" t="s">
        <v>10</v>
      </c>
      <c r="M90" s="3" t="s">
        <v>11</v>
      </c>
      <c r="N90" s="3" t="s">
        <v>12</v>
      </c>
      <c r="O90" s="3" t="s">
        <v>13</v>
      </c>
      <c r="P90" s="3" t="s">
        <v>14</v>
      </c>
      <c r="Q90" s="3" t="s">
        <v>15</v>
      </c>
      <c r="R90" s="3" t="s">
        <v>16</v>
      </c>
      <c r="S90" s="3" t="s">
        <v>17</v>
      </c>
      <c r="T90" s="3" t="s">
        <v>18</v>
      </c>
      <c r="U90" s="3" t="s">
        <v>19</v>
      </c>
      <c r="V90" s="3" t="s">
        <v>20</v>
      </c>
      <c r="W90" s="3" t="s">
        <v>21</v>
      </c>
      <c r="X90" s="3" t="s">
        <v>22</v>
      </c>
      <c r="Y90" s="3" t="s">
        <v>23</v>
      </c>
      <c r="Z90" s="3" t="s">
        <v>24</v>
      </c>
      <c r="AA90" s="3" t="s">
        <v>25</v>
      </c>
      <c r="AB90" s="3" t="s">
        <v>26</v>
      </c>
      <c r="AC90" s="3" t="s">
        <v>27</v>
      </c>
      <c r="AD90" s="3" t="s">
        <v>16</v>
      </c>
      <c r="AE90" s="3" t="s">
        <v>28</v>
      </c>
      <c r="AF90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F2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N12" activeCellId="0" sqref="N12"/>
    </sheetView>
  </sheetViews>
  <sheetFormatPr defaultColWidth="8.578125" defaultRowHeight="15" customHeight="true" zeroHeight="false" outlineLevelRow="0" outlineLevelCol="0"/>
  <cols>
    <col collapsed="false" customWidth="true" hidden="false" outlineLevel="0" max="3" min="3" style="0" width="17.71"/>
    <col collapsed="false" customWidth="true" hidden="false" outlineLevel="0" max="5" min="5" style="0" width="9.86"/>
    <col collapsed="false" customWidth="true" hidden="false" outlineLevel="0" max="6" min="6" style="0" width="11.71"/>
    <col collapsed="false" customWidth="true" hidden="false" outlineLevel="0" max="7" min="7" style="0" width="10"/>
    <col collapsed="false" customWidth="true" hidden="false" outlineLevel="0" max="8" min="8" style="0" width="9.57"/>
    <col collapsed="false" customWidth="true" hidden="false" outlineLevel="0" max="16" min="16" style="0" width="9.71"/>
  </cols>
  <sheetData>
    <row r="2" customFormat="false" ht="44.85" hidden="false" customHeight="fals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16</v>
      </c>
      <c r="AE2" s="3" t="s">
        <v>28</v>
      </c>
      <c r="AF2" s="3" t="s">
        <v>29</v>
      </c>
    </row>
    <row r="3" customFormat="false" ht="15" hidden="false" customHeight="false" outlineLevel="0" collapsed="false">
      <c r="B3" s="4"/>
      <c r="C3" s="5" t="s">
        <v>30</v>
      </c>
      <c r="D3" s="5"/>
      <c r="E3" s="5"/>
      <c r="F3" s="5"/>
      <c r="G3" s="5"/>
      <c r="H3" s="5" t="n">
        <v>0</v>
      </c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36" t="n">
        <v>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7" t="n">
        <v>0</v>
      </c>
    </row>
    <row r="4" customFormat="false" ht="15" hidden="false" customHeight="false" outlineLevel="0" collapsed="false">
      <c r="B4" s="43" t="s">
        <v>1839</v>
      </c>
      <c r="C4" s="43" t="s">
        <v>1637</v>
      </c>
      <c r="D4" s="9" t="n">
        <v>25000</v>
      </c>
      <c r="E4" s="7" t="n">
        <v>1101</v>
      </c>
      <c r="F4" s="7"/>
      <c r="G4" s="9"/>
      <c r="H4" s="6" t="n">
        <f aca="false">H3+D4-E4-G4-F4</f>
        <v>23899</v>
      </c>
      <c r="I4" s="45" t="n">
        <v>0</v>
      </c>
      <c r="J4" s="18"/>
      <c r="K4" s="6"/>
      <c r="L4" s="6"/>
      <c r="M4" s="6"/>
      <c r="N4" s="6"/>
      <c r="O4" s="6"/>
      <c r="P4" s="6" t="n">
        <v>1101</v>
      </c>
      <c r="Q4" s="6"/>
      <c r="R4" s="6"/>
      <c r="S4" s="6"/>
      <c r="T4" s="6" t="n">
        <f aca="false">T3+(I4+L4+M4+P4+Q4+R4)-(J4+K4+N4+O4+S4)</f>
        <v>1101</v>
      </c>
      <c r="U4" s="18"/>
      <c r="V4" s="40"/>
      <c r="W4" s="6"/>
      <c r="X4" s="6"/>
      <c r="Y4" s="6"/>
      <c r="Z4" s="6"/>
      <c r="AA4" s="6"/>
      <c r="AB4" s="6"/>
      <c r="AC4" s="6"/>
      <c r="AD4" s="6"/>
      <c r="AE4" s="6"/>
      <c r="AF4" s="6" t="n">
        <f aca="false">AF3+(U4+X4+Y4+AB4+AC4+AD4)-(V4+W4+Z4+AA4+AE4)</f>
        <v>0</v>
      </c>
    </row>
    <row r="5" customFormat="false" ht="15" hidden="false" customHeight="false" outlineLevel="0" collapsed="false">
      <c r="B5" s="43" t="s">
        <v>1840</v>
      </c>
      <c r="C5" s="43" t="s">
        <v>1637</v>
      </c>
      <c r="D5" s="9"/>
      <c r="E5" s="7" t="n">
        <v>1000</v>
      </c>
      <c r="F5" s="7"/>
      <c r="G5" s="9"/>
      <c r="H5" s="6" t="n">
        <f aca="false">H4+D5-E5-G5-F5</f>
        <v>22899</v>
      </c>
      <c r="I5" s="45" t="n">
        <v>0</v>
      </c>
      <c r="J5" s="18"/>
      <c r="K5" s="6"/>
      <c r="L5" s="6"/>
      <c r="M5" s="6"/>
      <c r="N5" s="6"/>
      <c r="O5" s="6"/>
      <c r="P5" s="6" t="n">
        <v>1000</v>
      </c>
      <c r="Q5" s="6"/>
      <c r="R5" s="6"/>
      <c r="S5" s="6"/>
      <c r="T5" s="6" t="n">
        <f aca="false">T4+(I5+L5+M5+P5+Q5+R5)-(J5+K5+N5+O5+S5)</f>
        <v>2101</v>
      </c>
      <c r="U5" s="18"/>
      <c r="V5" s="40"/>
      <c r="W5" s="6"/>
      <c r="X5" s="6"/>
      <c r="Y5" s="6"/>
      <c r="Z5" s="6"/>
      <c r="AA5" s="6"/>
      <c r="AB5" s="6"/>
      <c r="AC5" s="6"/>
      <c r="AD5" s="6"/>
      <c r="AE5" s="6"/>
      <c r="AF5" s="6" t="n">
        <f aca="false">AF4+(U5+X5+Y5+AB5+AC5+AD5)-(V5+W5+Z5+AA5+AE5)</f>
        <v>0</v>
      </c>
    </row>
    <row r="6" customFormat="false" ht="15" hidden="false" customHeight="false" outlineLevel="0" collapsed="false">
      <c r="B6" s="43" t="s">
        <v>1840</v>
      </c>
      <c r="C6" s="43" t="s">
        <v>1816</v>
      </c>
      <c r="D6" s="9"/>
      <c r="E6" s="7"/>
      <c r="F6" s="7"/>
      <c r="G6" s="9"/>
      <c r="H6" s="6" t="n">
        <f aca="false">H5+D6-E6-G6-F6</f>
        <v>22899</v>
      </c>
      <c r="I6" s="45" t="n">
        <v>1000</v>
      </c>
      <c r="J6" s="18"/>
      <c r="K6" s="6"/>
      <c r="L6" s="6"/>
      <c r="M6" s="6"/>
      <c r="N6" s="6"/>
      <c r="O6" s="6"/>
      <c r="P6" s="6"/>
      <c r="Q6" s="6"/>
      <c r="R6" s="6"/>
      <c r="S6" s="6"/>
      <c r="T6" s="6" t="n">
        <f aca="false">T5+(I6+L6+M6+P6+Q6+R6)-(J6+K6+N6+O6+S6)</f>
        <v>3101</v>
      </c>
      <c r="U6" s="18"/>
      <c r="V6" s="40"/>
      <c r="W6" s="6"/>
      <c r="X6" s="6"/>
      <c r="Y6" s="6"/>
      <c r="Z6" s="6"/>
      <c r="AA6" s="6"/>
      <c r="AB6" s="6"/>
      <c r="AC6" s="6"/>
      <c r="AD6" s="6"/>
      <c r="AE6" s="6"/>
      <c r="AF6" s="6" t="n">
        <f aca="false">AF5+(U6+X6+Y6+AB6+AC6+AD6)-(V6+W6+Z6+AA6+AE6)</f>
        <v>0</v>
      </c>
    </row>
    <row r="7" customFormat="false" ht="15" hidden="false" customHeight="false" outlineLevel="0" collapsed="false">
      <c r="B7" s="43" t="s">
        <v>1840</v>
      </c>
      <c r="C7" s="43" t="s">
        <v>1621</v>
      </c>
      <c r="D7" s="9"/>
      <c r="E7" s="7"/>
      <c r="F7" s="7"/>
      <c r="G7" s="9"/>
      <c r="H7" s="6" t="n">
        <f aca="false">H6+D7-E7-G7-F7</f>
        <v>22899</v>
      </c>
      <c r="I7" s="45" t="n">
        <v>2500</v>
      </c>
      <c r="J7" s="18"/>
      <c r="K7" s="6"/>
      <c r="L7" s="6"/>
      <c r="M7" s="6"/>
      <c r="N7" s="6"/>
      <c r="O7" s="6"/>
      <c r="P7" s="6"/>
      <c r="Q7" s="6"/>
      <c r="R7" s="6"/>
      <c r="S7" s="6"/>
      <c r="T7" s="6" t="n">
        <f aca="false">T6+(I7+L7+M7+P7+Q7+R7)-(J7+K7+N7+O7+S7)</f>
        <v>5601</v>
      </c>
      <c r="U7" s="18"/>
      <c r="V7" s="40"/>
      <c r="W7" s="6"/>
      <c r="X7" s="6"/>
      <c r="Y7" s="6"/>
      <c r="Z7" s="6"/>
      <c r="AA7" s="6"/>
      <c r="AB7" s="6"/>
      <c r="AC7" s="6"/>
      <c r="AD7" s="6"/>
      <c r="AE7" s="6"/>
      <c r="AF7" s="6" t="n">
        <f aca="false">AF6+(U7+X7+Y7+AB7+AC7+AD7)-(V7+W7+Z7+AA7+AE7)</f>
        <v>0</v>
      </c>
    </row>
    <row r="8" customFormat="false" ht="15" hidden="false" customHeight="false" outlineLevel="0" collapsed="false">
      <c r="B8" s="43" t="s">
        <v>1841</v>
      </c>
      <c r="C8" s="43" t="s">
        <v>1814</v>
      </c>
      <c r="D8" s="9"/>
      <c r="E8" s="7"/>
      <c r="F8" s="7"/>
      <c r="G8" s="9"/>
      <c r="H8" s="6" t="n">
        <f aca="false">H7+D8-E8-G8-F8</f>
        <v>22899</v>
      </c>
      <c r="I8" s="45" t="n">
        <v>500</v>
      </c>
      <c r="J8" s="18"/>
      <c r="K8" s="6"/>
      <c r="L8" s="6"/>
      <c r="M8" s="6"/>
      <c r="N8" s="6"/>
      <c r="O8" s="6"/>
      <c r="P8" s="6"/>
      <c r="Q8" s="6"/>
      <c r="R8" s="6"/>
      <c r="S8" s="6"/>
      <c r="T8" s="6" t="n">
        <f aca="false">T7+(I8+L8+M8+P8+Q8+R8)-(J8+K8+N8+O8+S8)</f>
        <v>6101</v>
      </c>
      <c r="U8" s="18"/>
      <c r="V8" s="40"/>
      <c r="W8" s="6"/>
      <c r="X8" s="6"/>
      <c r="Y8" s="6"/>
      <c r="Z8" s="6"/>
      <c r="AA8" s="6"/>
      <c r="AB8" s="6"/>
      <c r="AC8" s="6"/>
      <c r="AD8" s="6"/>
      <c r="AE8" s="6"/>
      <c r="AF8" s="6" t="n">
        <f aca="false">AF7+(U8+X8+Y8+AB8+AC8+AD8)-(V8+W8+Z8+AA8+AE8)</f>
        <v>0</v>
      </c>
    </row>
    <row r="9" customFormat="false" ht="15" hidden="false" customHeight="false" outlineLevel="0" collapsed="false">
      <c r="B9" s="43" t="s">
        <v>1842</v>
      </c>
      <c r="C9" s="43" t="s">
        <v>1637</v>
      </c>
      <c r="D9" s="9"/>
      <c r="E9" s="7" t="n">
        <v>1000</v>
      </c>
      <c r="F9" s="7"/>
      <c r="G9" s="9"/>
      <c r="H9" s="6" t="n">
        <f aca="false">H8+D9-E9-G9-F9</f>
        <v>21899</v>
      </c>
      <c r="I9" s="45" t="n">
        <v>0</v>
      </c>
      <c r="J9" s="18"/>
      <c r="K9" s="6"/>
      <c r="L9" s="6"/>
      <c r="M9" s="6"/>
      <c r="N9" s="6"/>
      <c r="O9" s="6"/>
      <c r="P9" s="6" t="n">
        <v>1000</v>
      </c>
      <c r="Q9" s="6"/>
      <c r="R9" s="6"/>
      <c r="S9" s="6"/>
      <c r="T9" s="6" t="n">
        <f aca="false">T8+(I9+L9+M9+P9+Q9+R9)-(J9+K9+N9+O9+S9)</f>
        <v>7101</v>
      </c>
      <c r="U9" s="18"/>
      <c r="V9" s="40"/>
      <c r="W9" s="6"/>
      <c r="X9" s="6"/>
      <c r="Y9" s="6"/>
      <c r="Z9" s="6"/>
      <c r="AA9" s="6"/>
      <c r="AB9" s="6"/>
      <c r="AC9" s="6"/>
      <c r="AD9" s="6"/>
      <c r="AE9" s="6"/>
      <c r="AF9" s="6" t="n">
        <f aca="false">AF8+(U9+X9+Y9+AB9+AC9+AD9)-(V9+W9+Z9+AA9+AE9)</f>
        <v>0</v>
      </c>
    </row>
    <row r="10" customFormat="false" ht="15" hidden="false" customHeight="false" outlineLevel="0" collapsed="false">
      <c r="B10" s="43" t="s">
        <v>1842</v>
      </c>
      <c r="C10" s="43" t="s">
        <v>1843</v>
      </c>
      <c r="D10" s="9"/>
      <c r="E10" s="7"/>
      <c r="F10" s="7"/>
      <c r="G10" s="9"/>
      <c r="H10" s="6" t="n">
        <f aca="false">H9+D10-E10-G10-F10</f>
        <v>21899</v>
      </c>
      <c r="I10" s="45" t="n">
        <v>1000</v>
      </c>
      <c r="J10" s="18"/>
      <c r="K10" s="6"/>
      <c r="L10" s="6"/>
      <c r="M10" s="6"/>
      <c r="N10" s="6"/>
      <c r="O10" s="6"/>
      <c r="P10" s="6"/>
      <c r="Q10" s="6"/>
      <c r="R10" s="6"/>
      <c r="S10" s="6"/>
      <c r="T10" s="6" t="n">
        <f aca="false">T9+(I10+L10+M10+P10+Q10+R10)-(J10+K10+N10+O10+S10)</f>
        <v>8101</v>
      </c>
      <c r="U10" s="18"/>
      <c r="V10" s="40"/>
      <c r="W10" s="6"/>
      <c r="X10" s="6"/>
      <c r="Y10" s="6"/>
      <c r="Z10" s="6"/>
      <c r="AA10" s="6"/>
      <c r="AB10" s="6"/>
      <c r="AC10" s="6"/>
      <c r="AD10" s="6"/>
      <c r="AE10" s="6"/>
      <c r="AF10" s="6" t="n">
        <f aca="false">AF9+(U10+X10+Y10+AB10+AC10+AD10)-(V10+W10+Z10+AA10+AE10)</f>
        <v>0</v>
      </c>
    </row>
    <row r="11" customFormat="false" ht="15" hidden="false" customHeight="false" outlineLevel="0" collapsed="false">
      <c r="B11" s="43" t="s">
        <v>1844</v>
      </c>
      <c r="C11" s="43" t="s">
        <v>179</v>
      </c>
      <c r="D11" s="9"/>
      <c r="E11" s="7"/>
      <c r="F11" s="7"/>
      <c r="G11" s="9"/>
      <c r="H11" s="6" t="n">
        <f aca="false">H10+D11-E11-G11-F11</f>
        <v>21899</v>
      </c>
      <c r="I11" s="45" t="n">
        <v>0</v>
      </c>
      <c r="J11" s="18"/>
      <c r="K11" s="6" t="n">
        <v>40</v>
      </c>
      <c r="L11" s="6"/>
      <c r="M11" s="6"/>
      <c r="N11" s="6"/>
      <c r="O11" s="6"/>
      <c r="P11" s="6"/>
      <c r="Q11" s="6"/>
      <c r="R11" s="6"/>
      <c r="S11" s="6"/>
      <c r="T11" s="6" t="n">
        <f aca="false">T10+(I11+L11+M11+P11+Q11+R11)-(J11+K11+N11+O11+S11)</f>
        <v>8061</v>
      </c>
      <c r="U11" s="18"/>
      <c r="V11" s="40"/>
      <c r="W11" s="6"/>
      <c r="X11" s="6"/>
      <c r="Y11" s="6"/>
      <c r="Z11" s="6"/>
      <c r="AA11" s="6"/>
      <c r="AB11" s="6"/>
      <c r="AC11" s="6"/>
      <c r="AD11" s="6"/>
      <c r="AE11" s="6"/>
      <c r="AF11" s="6" t="n">
        <f aca="false">AF10+(U11+X11+Y11+AB11+AC11+AD11)-(V11+W11+Z11+AA11+AE11)</f>
        <v>0</v>
      </c>
    </row>
    <row r="12" customFormat="false" ht="15" hidden="false" customHeight="false" outlineLevel="0" collapsed="false">
      <c r="B12" s="43" t="s">
        <v>1845</v>
      </c>
      <c r="C12" s="43" t="s">
        <v>174</v>
      </c>
      <c r="D12" s="9"/>
      <c r="E12" s="7"/>
      <c r="F12" s="7"/>
      <c r="G12" s="9"/>
      <c r="H12" s="6" t="n">
        <f aca="false">H11+D12-E12-G12-F12</f>
        <v>21899</v>
      </c>
      <c r="I12" s="45" t="n">
        <v>10001</v>
      </c>
      <c r="J12" s="18"/>
      <c r="K12" s="6"/>
      <c r="L12" s="6"/>
      <c r="M12" s="6"/>
      <c r="N12" s="6"/>
      <c r="O12" s="6"/>
      <c r="P12" s="6"/>
      <c r="Q12" s="6"/>
      <c r="R12" s="6"/>
      <c r="S12" s="6"/>
      <c r="T12" s="6" t="n">
        <f aca="false">T11+(I12+L12+M12+P12+Q12+R12)-(J12+K12+N12+O12+S12)</f>
        <v>18062</v>
      </c>
      <c r="U12" s="18"/>
      <c r="V12" s="40"/>
      <c r="W12" s="6"/>
      <c r="X12" s="6"/>
      <c r="Y12" s="6"/>
      <c r="Z12" s="6"/>
      <c r="AA12" s="6"/>
      <c r="AB12" s="6"/>
      <c r="AC12" s="6"/>
      <c r="AD12" s="6"/>
      <c r="AE12" s="6"/>
      <c r="AF12" s="6" t="n">
        <f aca="false">AF11+(U12+X12+Y12+AB12+AC12+AD12)-(V12+W12+Z12+AA12+AE12)</f>
        <v>0</v>
      </c>
    </row>
    <row r="13" customFormat="false" ht="15" hidden="false" customHeight="false" outlineLevel="0" collapsed="false">
      <c r="B13" s="43" t="s">
        <v>1845</v>
      </c>
      <c r="C13" s="43" t="s">
        <v>1573</v>
      </c>
      <c r="D13" s="9"/>
      <c r="E13" s="7"/>
      <c r="F13" s="7"/>
      <c r="G13" s="9"/>
      <c r="H13" s="6" t="n">
        <f aca="false">H12+D13-E13-G13-F13</f>
        <v>21899</v>
      </c>
      <c r="I13" s="45" t="n">
        <v>1200</v>
      </c>
      <c r="J13" s="18"/>
      <c r="K13" s="6"/>
      <c r="L13" s="6"/>
      <c r="M13" s="6"/>
      <c r="N13" s="6"/>
      <c r="O13" s="6"/>
      <c r="P13" s="6"/>
      <c r="Q13" s="6"/>
      <c r="R13" s="6"/>
      <c r="S13" s="6"/>
      <c r="T13" s="6" t="n">
        <f aca="false">T12+(I13+L13+M13+P13+Q13+R13)-(J13+K13+N13+O13+S13)</f>
        <v>19262</v>
      </c>
      <c r="U13" s="18"/>
      <c r="V13" s="40"/>
      <c r="W13" s="6"/>
      <c r="X13" s="6"/>
      <c r="Y13" s="6"/>
      <c r="Z13" s="6"/>
      <c r="AA13" s="6"/>
      <c r="AB13" s="6"/>
      <c r="AC13" s="6"/>
      <c r="AD13" s="6"/>
      <c r="AE13" s="6"/>
      <c r="AF13" s="6" t="n">
        <f aca="false">AF12+(U13+X13+Y13+AB13+AC13+AD13)-(V13+W13+Z13+AA13+AE13)</f>
        <v>0</v>
      </c>
    </row>
    <row r="14" customFormat="false" ht="15" hidden="false" customHeight="false" outlineLevel="0" collapsed="false">
      <c r="B14" s="43" t="s">
        <v>1845</v>
      </c>
      <c r="C14" s="43" t="s">
        <v>1637</v>
      </c>
      <c r="D14" s="9"/>
      <c r="E14" s="7" t="n">
        <v>1000</v>
      </c>
      <c r="F14" s="7"/>
      <c r="G14" s="9"/>
      <c r="H14" s="6" t="n">
        <f aca="false">H13+D14-E14-G14-F14</f>
        <v>20899</v>
      </c>
      <c r="I14" s="45" t="n">
        <v>0</v>
      </c>
      <c r="J14" s="18"/>
      <c r="K14" s="6"/>
      <c r="L14" s="6"/>
      <c r="M14" s="6"/>
      <c r="N14" s="6"/>
      <c r="O14" s="6"/>
      <c r="P14" s="6" t="n">
        <v>1000</v>
      </c>
      <c r="Q14" s="6"/>
      <c r="R14" s="6"/>
      <c r="S14" s="6"/>
      <c r="T14" s="6" t="n">
        <f aca="false">T13+(I14+L14+M14+P14+Q14+R14)-(J14+K14+N14+O14+S14)</f>
        <v>20262</v>
      </c>
      <c r="U14" s="18"/>
      <c r="V14" s="40"/>
      <c r="W14" s="6"/>
      <c r="X14" s="6"/>
      <c r="Y14" s="6"/>
      <c r="Z14" s="6"/>
      <c r="AA14" s="6"/>
      <c r="AB14" s="6"/>
      <c r="AC14" s="6"/>
      <c r="AD14" s="6"/>
      <c r="AE14" s="6"/>
      <c r="AF14" s="6" t="n">
        <f aca="false">AF13+(U14+X14+Y14+AB14+AC14+AD14)-(V14+W14+Z14+AA14+AE14)</f>
        <v>0</v>
      </c>
    </row>
    <row r="15" customFormat="false" ht="15" hidden="false" customHeight="false" outlineLevel="0" collapsed="false">
      <c r="B15" s="51" t="s">
        <v>1845</v>
      </c>
      <c r="C15" s="51" t="s">
        <v>1815</v>
      </c>
      <c r="D15" s="9"/>
      <c r="E15" s="9"/>
      <c r="F15" s="9"/>
      <c r="G15" s="9"/>
      <c r="H15" s="6" t="n">
        <f aca="false">H14+D15-E15-G15-F15</f>
        <v>20899</v>
      </c>
      <c r="I15" s="52" t="n">
        <v>101</v>
      </c>
      <c r="J15" s="18"/>
      <c r="K15" s="6"/>
      <c r="L15" s="6"/>
      <c r="M15" s="6"/>
      <c r="N15" s="6"/>
      <c r="O15" s="6"/>
      <c r="P15" s="6"/>
      <c r="Q15" s="6"/>
      <c r="R15" s="6"/>
      <c r="S15" s="6"/>
      <c r="T15" s="6" t="n">
        <f aca="false">T14+(I15+L15+M15+P15+Q15+R15)-(J15+K15+N15+O15+S15)</f>
        <v>20363</v>
      </c>
      <c r="U15" s="18"/>
      <c r="V15" s="40"/>
      <c r="W15" s="6"/>
      <c r="X15" s="6"/>
      <c r="Y15" s="6"/>
      <c r="Z15" s="6"/>
      <c r="AA15" s="6"/>
      <c r="AB15" s="6"/>
      <c r="AC15" s="6"/>
      <c r="AD15" s="6"/>
      <c r="AE15" s="6"/>
      <c r="AF15" s="6" t="n">
        <f aca="false">AF14+(U15+X15+Y15+AB15+AC15+AD15)-(V15+W15+Z15+AA15+AE15)</f>
        <v>0</v>
      </c>
    </row>
    <row r="16" customFormat="false" ht="15" hidden="false" customHeight="false" outlineLevel="0" collapsed="false">
      <c r="B16" s="38"/>
      <c r="C16" s="38"/>
      <c r="D16" s="9"/>
      <c r="E16" s="9"/>
      <c r="F16" s="9"/>
      <c r="G16" s="9"/>
      <c r="H16" s="9"/>
      <c r="I16" s="39"/>
      <c r="J16" s="18"/>
      <c r="K16" s="6"/>
      <c r="L16" s="6"/>
      <c r="M16" s="6"/>
      <c r="N16" s="6"/>
      <c r="O16" s="6"/>
      <c r="P16" s="6"/>
      <c r="Q16" s="6"/>
      <c r="R16" s="6"/>
      <c r="S16" s="6"/>
      <c r="T16" s="6" t="n">
        <f aca="false">T15+(I16+L16+M16+P16+Q16+R16)-(J16+K16+N16+O16+S16)</f>
        <v>20363</v>
      </c>
      <c r="U16" s="18"/>
      <c r="V16" s="40"/>
      <c r="W16" s="6"/>
      <c r="X16" s="6"/>
      <c r="Y16" s="6"/>
      <c r="Z16" s="6"/>
      <c r="AA16" s="6"/>
      <c r="AB16" s="6"/>
      <c r="AC16" s="6"/>
      <c r="AD16" s="6"/>
      <c r="AE16" s="6"/>
      <c r="AF16" s="6" t="n">
        <f aca="false">AF15+(U16+X16+Y16+AB16+AC16+AD16)-(V16+W16+Z16+AA16+AE16)</f>
        <v>0</v>
      </c>
    </row>
    <row r="17" customFormat="false" ht="15" hidden="false" customHeight="false" outlineLevel="0" collapsed="false">
      <c r="B17" s="38"/>
      <c r="C17" s="38"/>
      <c r="D17" s="9"/>
      <c r="E17" s="9"/>
      <c r="F17" s="9"/>
      <c r="G17" s="9"/>
      <c r="H17" s="9"/>
      <c r="I17" s="39"/>
      <c r="J17" s="18"/>
      <c r="K17" s="6"/>
      <c r="L17" s="6"/>
      <c r="M17" s="6"/>
      <c r="N17" s="6"/>
      <c r="O17" s="6"/>
      <c r="P17" s="6"/>
      <c r="Q17" s="6"/>
      <c r="R17" s="6"/>
      <c r="S17" s="6"/>
      <c r="T17" s="6" t="n">
        <f aca="false">T16+(I17+L17+M17+P17+Q17+R17)-(J17+K17+N17+O17+S17)</f>
        <v>20363</v>
      </c>
      <c r="U17" s="18"/>
      <c r="V17" s="40"/>
      <c r="W17" s="6"/>
      <c r="X17" s="6"/>
      <c r="Y17" s="6"/>
      <c r="Z17" s="6"/>
      <c r="AA17" s="6"/>
      <c r="AB17" s="6"/>
      <c r="AC17" s="6"/>
      <c r="AD17" s="6"/>
      <c r="AE17" s="6"/>
      <c r="AF17" s="6" t="n">
        <f aca="false">AF16+(U17+X17+Y17+AB17+AC17+AD17)-(V17+W17+Z17+AA17+AE17)</f>
        <v>0</v>
      </c>
    </row>
    <row r="18" customFormat="false" ht="15" hidden="false" customHeight="false" outlineLevel="0" collapsed="false">
      <c r="B18" s="9"/>
      <c r="C18" s="9"/>
      <c r="D18" s="9"/>
      <c r="E18" s="9"/>
      <c r="F18" s="9"/>
      <c r="G18" s="9"/>
      <c r="H18" s="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n">
        <f aca="false">T17+(I18+L18+M18+P18+Q18+R18)-(J18+K18+N18+O18+S18)</f>
        <v>20363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n">
        <f aca="false">AF17+(U18+X18+Y18+AB18+AC18+AD18)-(V18+W18+Z18+AA18+AE18)</f>
        <v>0</v>
      </c>
    </row>
    <row r="21" customFormat="false" ht="15" hidden="false" customHeight="false" outlineLevel="0" collapsed="false">
      <c r="G21" s="0" t="s">
        <v>112</v>
      </c>
      <c r="H21" s="0" t="n">
        <v>0</v>
      </c>
      <c r="S21" s="0" t="s">
        <v>112</v>
      </c>
      <c r="T21" s="36" t="n">
        <v>0</v>
      </c>
      <c r="AE21" s="0" t="s">
        <v>112</v>
      </c>
      <c r="AF21" s="37" t="n">
        <v>0</v>
      </c>
    </row>
    <row r="22" customFormat="false" ht="15" hidden="false" customHeight="false" outlineLevel="0" collapsed="false">
      <c r="D22" s="6" t="n">
        <f aca="false">SUM(D3:D18)</f>
        <v>25000</v>
      </c>
      <c r="E22" s="6" t="n">
        <f aca="false">SUM(E3:E18)</f>
        <v>4101</v>
      </c>
      <c r="F22" s="6" t="n">
        <f aca="false">SUM(F3:F18)</f>
        <v>0</v>
      </c>
      <c r="G22" s="6" t="n">
        <f aca="false">SUM(G3:G18)</f>
        <v>0</v>
      </c>
      <c r="H22" s="6" t="n">
        <f aca="false">H21+D22-E22-G22-F22</f>
        <v>20899</v>
      </c>
      <c r="I22" s="6" t="n">
        <f aca="false">SUM(I3:I18)</f>
        <v>16302</v>
      </c>
      <c r="J22" s="6" t="n">
        <f aca="false">SUM(J3:J18)</f>
        <v>0</v>
      </c>
      <c r="K22" s="6" t="n">
        <f aca="false">SUM(K3:K18)</f>
        <v>40</v>
      </c>
      <c r="L22" s="6" t="n">
        <f aca="false">SUM(L3:L18)</f>
        <v>0</v>
      </c>
      <c r="M22" s="6" t="n">
        <f aca="false">SUM(M3:M18)</f>
        <v>0</v>
      </c>
      <c r="N22" s="6" t="n">
        <f aca="false">SUM(N3:N18)</f>
        <v>0</v>
      </c>
      <c r="O22" s="6" t="n">
        <f aca="false">SUM(O3:O18)</f>
        <v>0</v>
      </c>
      <c r="P22" s="6" t="n">
        <f aca="false">SUM(P3:P18)</f>
        <v>4101</v>
      </c>
      <c r="Q22" s="6" t="n">
        <f aca="false">SUM(Q3:Q18)</f>
        <v>0</v>
      </c>
      <c r="R22" s="6" t="n">
        <f aca="false">SUM(R3:R18)</f>
        <v>0</v>
      </c>
      <c r="S22" s="6" t="n">
        <f aca="false">SUM(S3:S18)</f>
        <v>0</v>
      </c>
      <c r="T22" s="6" t="n">
        <f aca="false">I22-J22-K22+L22+M22-N22-O22+P22+Q22+T21+R22-S22</f>
        <v>20363</v>
      </c>
      <c r="U22" s="6" t="n">
        <f aca="false">SUM(U3:U18)</f>
        <v>0</v>
      </c>
      <c r="V22" s="6" t="n">
        <f aca="false">SUM(V3:V18)</f>
        <v>0</v>
      </c>
      <c r="W22" s="6" t="n">
        <f aca="false">SUM(W3:W18)</f>
        <v>0</v>
      </c>
      <c r="X22" s="6" t="n">
        <f aca="false">SUM(X3:X18)</f>
        <v>0</v>
      </c>
      <c r="Y22" s="6" t="n">
        <f aca="false">SUM(Y3:Y18)</f>
        <v>0</v>
      </c>
      <c r="Z22" s="6" t="n">
        <f aca="false">SUM(Z3:Z18)</f>
        <v>0</v>
      </c>
      <c r="AA22" s="6" t="n">
        <f aca="false">SUM(AA3:AA18)</f>
        <v>0</v>
      </c>
      <c r="AB22" s="6" t="n">
        <f aca="false">SUM(AB3:AB18)</f>
        <v>0</v>
      </c>
      <c r="AC22" s="6" t="n">
        <f aca="false">SUM(AC3:AC18)</f>
        <v>0</v>
      </c>
      <c r="AD22" s="6" t="n">
        <f aca="false">SUM(AD3:AD18)</f>
        <v>0</v>
      </c>
      <c r="AE22" s="6" t="n">
        <f aca="false">SUM(AE3:AE18)</f>
        <v>0</v>
      </c>
      <c r="AF22" s="6" t="n">
        <f aca="false">U22-V22-W22+X22+Y22-Z22-AA22+AB22+AC22+AF21+AD22-AE22</f>
        <v>0</v>
      </c>
    </row>
    <row r="23" customFormat="false" ht="44.85" hidden="false" customHeight="false" outlineLevel="0" collapsed="false">
      <c r="B23" s="2" t="s">
        <v>0</v>
      </c>
      <c r="C23" s="3" t="s">
        <v>1</v>
      </c>
      <c r="D23" s="3" t="s">
        <v>2</v>
      </c>
      <c r="E23" s="3" t="s">
        <v>3</v>
      </c>
      <c r="F23" s="3" t="s">
        <v>4</v>
      </c>
      <c r="G23" s="3" t="s">
        <v>5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10</v>
      </c>
      <c r="M23" s="3" t="s">
        <v>11</v>
      </c>
      <c r="N23" s="3" t="s">
        <v>12</v>
      </c>
      <c r="O23" s="3" t="s">
        <v>13</v>
      </c>
      <c r="P23" s="3" t="s">
        <v>14</v>
      </c>
      <c r="Q23" s="3" t="s">
        <v>15</v>
      </c>
      <c r="R23" s="3" t="s">
        <v>16</v>
      </c>
      <c r="S23" s="3" t="s">
        <v>17</v>
      </c>
      <c r="T23" s="3" t="s">
        <v>18</v>
      </c>
      <c r="U23" s="3" t="s">
        <v>19</v>
      </c>
      <c r="V23" s="3" t="s">
        <v>20</v>
      </c>
      <c r="W23" s="3" t="s">
        <v>21</v>
      </c>
      <c r="X23" s="3" t="s">
        <v>22</v>
      </c>
      <c r="Y23" s="3" t="s">
        <v>23</v>
      </c>
      <c r="Z23" s="3" t="s">
        <v>24</v>
      </c>
      <c r="AA23" s="3" t="s">
        <v>25</v>
      </c>
      <c r="AB23" s="3" t="s">
        <v>26</v>
      </c>
      <c r="AC23" s="3" t="s">
        <v>27</v>
      </c>
      <c r="AD23" s="3" t="s">
        <v>16</v>
      </c>
      <c r="AE23" s="3" t="s">
        <v>28</v>
      </c>
      <c r="AF23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25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287" activePane="bottomLeft" state="frozen"/>
      <selection pane="topLeft" activeCell="A1" activeCellId="0" sqref="A1"/>
      <selection pane="bottomLeft" activeCell="F2583" activeCellId="0" sqref="F2583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10.14"/>
    <col collapsed="false" customWidth="true" hidden="false" outlineLevel="0" max="3" min="3" style="0" width="36.71"/>
    <col collapsed="false" customWidth="true" hidden="false" outlineLevel="0" max="4" min="4" style="0" width="14.86"/>
    <col collapsed="false" customWidth="true" hidden="false" outlineLevel="0" max="5" min="5" style="0" width="11.29"/>
    <col collapsed="false" customWidth="true" hidden="false" outlineLevel="0" max="6" min="6" style="0" width="12.86"/>
    <col collapsed="false" customWidth="true" hidden="false" outlineLevel="0" max="7" min="7" style="0" width="11.14"/>
    <col collapsed="false" customWidth="true" hidden="false" outlineLevel="0" max="10" min="8" style="0" width="11.29"/>
    <col collapsed="false" customWidth="true" hidden="false" outlineLevel="0" max="12" min="11" style="0" width="8.86"/>
    <col collapsed="false" customWidth="true" hidden="false" outlineLevel="0" max="15" min="13" style="0" width="10.57"/>
    <col collapsed="false" customWidth="true" hidden="false" outlineLevel="0" max="16" min="16" style="0" width="14.29"/>
    <col collapsed="false" customWidth="true" hidden="false" outlineLevel="0" max="17" min="17" style="0" width="13.57"/>
    <col collapsed="false" customWidth="true" hidden="false" outlineLevel="0" max="18" min="18" style="0" width="11.29"/>
    <col collapsed="false" customWidth="true" hidden="false" outlineLevel="0" max="19" min="19" style="0" width="13.15"/>
    <col collapsed="false" customWidth="true" hidden="false" outlineLevel="0" max="25" min="20" style="0" width="11.57"/>
    <col collapsed="false" customWidth="true" hidden="false" outlineLevel="0" max="26" min="26" style="0" width="10.85"/>
    <col collapsed="false" customWidth="true" hidden="false" outlineLevel="0" max="30" min="27" style="0" width="10.57"/>
    <col collapsed="false" customWidth="true" hidden="false" outlineLevel="0" max="33" min="31" style="0" width="11.29"/>
    <col collapsed="false" customWidth="true" hidden="false" outlineLevel="0" max="34" min="34" style="0" width="14.71"/>
    <col collapsed="false" customWidth="true" hidden="false" outlineLevel="0" max="35" min="35" style="0" width="13.86"/>
    <col collapsed="false" customWidth="true" hidden="false" outlineLevel="0" max="36" min="36" style="0" width="11.29"/>
    <col collapsed="false" customWidth="true" hidden="false" outlineLevel="0" max="37" min="37" style="0" width="10.29"/>
    <col collapsed="false" customWidth="true" hidden="false" outlineLevel="0" max="40" min="38" style="0" width="10.57"/>
    <col collapsed="false" customWidth="true" hidden="false" outlineLevel="0" max="43" min="41" style="0" width="11.29"/>
    <col collapsed="false" customWidth="true" hidden="false" outlineLevel="0" max="62" min="44" style="0" width="10.71"/>
    <col collapsed="false" customWidth="true" hidden="false" outlineLevel="0" max="64" min="64" style="0" width="11.14"/>
    <col collapsed="false" customWidth="true" hidden="false" outlineLevel="0" max="65" min="65" style="0" width="13"/>
  </cols>
  <sheetData>
    <row r="1" customFormat="false" ht="33.95" hidden="false" customHeight="false" outlineLevel="0" collapsed="false">
      <c r="B1" s="2" t="s">
        <v>0</v>
      </c>
      <c r="C1" s="3" t="s">
        <v>1</v>
      </c>
      <c r="D1" s="3" t="s">
        <v>1846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1847</v>
      </c>
      <c r="O1" s="3" t="s">
        <v>1848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1849</v>
      </c>
      <c r="V1" s="3" t="s">
        <v>1850</v>
      </c>
      <c r="W1" s="3" t="s">
        <v>17</v>
      </c>
      <c r="X1" s="3" t="s">
        <v>1851</v>
      </c>
      <c r="Y1" s="3" t="s">
        <v>1852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1853</v>
      </c>
      <c r="AG1" s="3" t="s">
        <v>1854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16</v>
      </c>
      <c r="AM1" s="3" t="s">
        <v>1849</v>
      </c>
      <c r="AN1" s="3" t="s">
        <v>1850</v>
      </c>
      <c r="AO1" s="3" t="s">
        <v>28</v>
      </c>
      <c r="AP1" s="3" t="s">
        <v>1855</v>
      </c>
      <c r="AQ1" s="3" t="s">
        <v>1856</v>
      </c>
      <c r="AR1" s="3" t="s">
        <v>29</v>
      </c>
      <c r="AS1" s="3" t="s">
        <v>1857</v>
      </c>
      <c r="AT1" s="3" t="s">
        <v>1858</v>
      </c>
      <c r="AU1" s="3" t="s">
        <v>1859</v>
      </c>
      <c r="AV1" s="3" t="s">
        <v>1860</v>
      </c>
      <c r="AW1" s="3" t="s">
        <v>1861</v>
      </c>
      <c r="AX1" s="3" t="s">
        <v>1862</v>
      </c>
      <c r="AY1" s="3" t="s">
        <v>1863</v>
      </c>
      <c r="AZ1" s="3" t="s">
        <v>1864</v>
      </c>
      <c r="BA1" s="3" t="s">
        <v>1865</v>
      </c>
      <c r="BB1" s="3" t="s">
        <v>1866</v>
      </c>
      <c r="BC1" s="3" t="s">
        <v>1867</v>
      </c>
      <c r="BD1" s="3" t="s">
        <v>16</v>
      </c>
      <c r="BE1" s="3" t="s">
        <v>1849</v>
      </c>
      <c r="BF1" s="3" t="s">
        <v>1850</v>
      </c>
      <c r="BG1" s="3" t="s">
        <v>1868</v>
      </c>
      <c r="BH1" s="3" t="s">
        <v>1869</v>
      </c>
      <c r="BI1" s="3" t="s">
        <v>1870</v>
      </c>
      <c r="BJ1" s="3" t="s">
        <v>1871</v>
      </c>
      <c r="BL1" s="2" t="s">
        <v>1872</v>
      </c>
      <c r="BM1" s="9"/>
    </row>
    <row r="2" customFormat="false" ht="15" hidden="false" customHeight="false" outlineLevel="0" collapsed="false">
      <c r="B2" s="4"/>
      <c r="C2" s="5" t="s">
        <v>30</v>
      </c>
      <c r="D2" s="5"/>
      <c r="E2" s="5"/>
      <c r="F2" s="5"/>
      <c r="G2" s="5"/>
      <c r="H2" s="5" t="n">
        <v>0</v>
      </c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4"/>
      <c r="Y2" s="54"/>
      <c r="Z2" s="36" t="n">
        <v>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4"/>
      <c r="AQ2" s="54"/>
      <c r="AR2" s="37" t="n">
        <v>0</v>
      </c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4"/>
      <c r="BJ2" s="37" t="n">
        <v>0</v>
      </c>
      <c r="BL2" s="8"/>
      <c r="BM2" s="9"/>
    </row>
    <row r="3" customFormat="false" ht="15" hidden="false" customHeight="false" outlineLevel="0" collapsed="false">
      <c r="B3" s="43" t="s">
        <v>1839</v>
      </c>
      <c r="C3" s="43" t="s">
        <v>1637</v>
      </c>
      <c r="D3" s="9" t="n">
        <v>25000</v>
      </c>
      <c r="E3" s="7" t="n">
        <v>-1101</v>
      </c>
      <c r="F3" s="7"/>
      <c r="G3" s="9"/>
      <c r="H3" s="6" t="n">
        <f aca="false">H2+D3+E3-G3-F3</f>
        <v>23899</v>
      </c>
      <c r="I3" s="45" t="n">
        <v>0</v>
      </c>
      <c r="J3" s="18"/>
      <c r="K3" s="6"/>
      <c r="L3" s="6"/>
      <c r="M3" s="6"/>
      <c r="N3" s="6"/>
      <c r="O3" s="6"/>
      <c r="P3" s="6"/>
      <c r="Q3" s="6"/>
      <c r="R3" s="6" t="n">
        <v>1101</v>
      </c>
      <c r="S3" s="6"/>
      <c r="T3" s="6"/>
      <c r="U3" s="6"/>
      <c r="V3" s="6"/>
      <c r="W3" s="6"/>
      <c r="X3" s="6"/>
      <c r="Y3" s="6"/>
      <c r="Z3" s="6" t="n">
        <f aca="false">Z2+(I3+L3+M3+N3+O3+R3+S3+T3+U3+V3)-(J3+K3+P3+Q3+W3+X3+Y3)</f>
        <v>1101</v>
      </c>
      <c r="AA3" s="18"/>
      <c r="AB3" s="40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 t="n">
        <f aca="false">AR2+(AA3+AD3+AE3+AF3+AG3+AJ3+AK3+AL3+AM3+AN3)-(AB3+AC3+AH3+AI3+AO3+AP3+AQ3)</f>
        <v>0</v>
      </c>
      <c r="AS3" s="18"/>
      <c r="AT3" s="40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 t="n">
        <f aca="false">BJ2+(AS3+AV3+AW3+AX3+AY3+BB3+BC3+BD3+BE3+BF3)-(AT3+AU3+AZ3+BA3+BG3+BH3+BI3)</f>
        <v>0</v>
      </c>
      <c r="BL3" s="8"/>
      <c r="BM3" s="9"/>
    </row>
    <row r="4" customFormat="false" ht="15" hidden="false" customHeight="false" outlineLevel="0" collapsed="false">
      <c r="B4" s="43" t="s">
        <v>1840</v>
      </c>
      <c r="C4" s="43" t="s">
        <v>1637</v>
      </c>
      <c r="D4" s="9"/>
      <c r="E4" s="7" t="n">
        <v>-1000</v>
      </c>
      <c r="F4" s="7"/>
      <c r="G4" s="9"/>
      <c r="H4" s="6" t="n">
        <f aca="false">H3+D4+E4-G4-F4</f>
        <v>22899</v>
      </c>
      <c r="I4" s="45" t="n">
        <v>0</v>
      </c>
      <c r="J4" s="18"/>
      <c r="K4" s="6"/>
      <c r="L4" s="6"/>
      <c r="M4" s="6"/>
      <c r="N4" s="6"/>
      <c r="O4" s="6"/>
      <c r="P4" s="6"/>
      <c r="Q4" s="6"/>
      <c r="R4" s="6" t="n">
        <v>1000</v>
      </c>
      <c r="S4" s="6"/>
      <c r="T4" s="6"/>
      <c r="U4" s="6"/>
      <c r="V4" s="6"/>
      <c r="W4" s="6"/>
      <c r="X4" s="6"/>
      <c r="Y4" s="6"/>
      <c r="Z4" s="6" t="n">
        <f aca="false">Z3+(I4+L4+M4+N4+O4+R4+S4+T4+U4+V4)-(J4+K4+P4+Q4+W4+X4+Y4)</f>
        <v>2101</v>
      </c>
      <c r="AA4" s="18"/>
      <c r="AB4" s="40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 t="n">
        <f aca="false">AR3+(AA4+AD4+AE4+AF4+AG4+AJ4+AK4+AL4+AM4+AN4)-(AB4+AC4+AH4+AI4+AO4+AP4+AQ4)</f>
        <v>0</v>
      </c>
      <c r="AS4" s="18"/>
      <c r="AT4" s="40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 t="n">
        <f aca="false">BJ3+(AS4+AV4+AW4+AX4+AY4+BB4+BC4+BD4+BE4+BF4)-(AT4+AU4+AZ4+BA4+BG4+BH4+BI4)</f>
        <v>0</v>
      </c>
      <c r="BL4" s="8"/>
      <c r="BM4" s="9"/>
    </row>
    <row r="5" customFormat="false" ht="15" hidden="false" customHeight="false" outlineLevel="0" collapsed="false">
      <c r="B5" s="43" t="s">
        <v>1840</v>
      </c>
      <c r="C5" s="43" t="s">
        <v>1816</v>
      </c>
      <c r="D5" s="9"/>
      <c r="E5" s="7"/>
      <c r="F5" s="7"/>
      <c r="G5" s="9"/>
      <c r="H5" s="6" t="n">
        <f aca="false">H4+D5+E5-G5-F5</f>
        <v>22899</v>
      </c>
      <c r="I5" s="45" t="n">
        <v>1000</v>
      </c>
      <c r="J5" s="18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 t="n">
        <f aca="false">Z4+(I5+L5+M5+N5+O5+R5+S5+T5+U5+V5)-(J5+K5+P5+Q5+W5+X5+Y5)</f>
        <v>3101</v>
      </c>
      <c r="AA5" s="18"/>
      <c r="AB5" s="40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 t="n">
        <f aca="false">AR4+(AA5+AD5+AE5+AF5+AG5+AJ5+AK5+AL5+AM5+AN5)-(AB5+AC5+AH5+AI5+AO5+AP5+AQ5)</f>
        <v>0</v>
      </c>
      <c r="AS5" s="18"/>
      <c r="AT5" s="40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 t="n">
        <f aca="false">BJ4+(AS5+AV5+AW5+AX5+AY5+BB5+BC5+BD5+BE5+BF5)-(AT5+AU5+AZ5+BA5+BG5+BH5+BI5)</f>
        <v>0</v>
      </c>
      <c r="BL5" s="8"/>
      <c r="BM5" s="9"/>
    </row>
    <row r="6" customFormat="false" ht="15" hidden="false" customHeight="false" outlineLevel="0" collapsed="false">
      <c r="B6" s="43" t="s">
        <v>1840</v>
      </c>
      <c r="C6" s="43" t="s">
        <v>1621</v>
      </c>
      <c r="D6" s="9"/>
      <c r="E6" s="7"/>
      <c r="F6" s="7"/>
      <c r="G6" s="9"/>
      <c r="H6" s="6" t="n">
        <f aca="false">H5+D6+E6-G6-F6</f>
        <v>22899</v>
      </c>
      <c r="I6" s="45" t="n">
        <v>2500</v>
      </c>
      <c r="J6" s="1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 t="n">
        <f aca="false">Z5+(I6+L6+M6+N6+O6+R6+S6+T6+U6+V6)-(J6+K6+P6+Q6+W6+X6+Y6)</f>
        <v>5601</v>
      </c>
      <c r="AA6" s="18"/>
      <c r="AB6" s="40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 t="n">
        <f aca="false">AR5+(AA6+AD6+AE6+AF6+AG6+AJ6+AK6+AL6+AM6+AN6)-(AB6+AC6+AH6+AI6+AO6+AP6+AQ6)</f>
        <v>0</v>
      </c>
      <c r="AS6" s="18"/>
      <c r="AT6" s="40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 t="n">
        <f aca="false">BJ5+(AS6+AV6+AW6+AX6+AY6+BB6+BC6+BD6+BE6+BF6)-(AT6+AU6+AZ6+BA6+BG6+BH6+BI6)</f>
        <v>0</v>
      </c>
      <c r="BL6" s="8"/>
      <c r="BM6" s="9"/>
    </row>
    <row r="7" customFormat="false" ht="15" hidden="false" customHeight="false" outlineLevel="0" collapsed="false">
      <c r="B7" s="43" t="s">
        <v>1841</v>
      </c>
      <c r="C7" s="43" t="s">
        <v>1814</v>
      </c>
      <c r="D7" s="9"/>
      <c r="E7" s="7"/>
      <c r="F7" s="7"/>
      <c r="G7" s="9"/>
      <c r="H7" s="6" t="n">
        <f aca="false">H6+D7+E7-G7-F7</f>
        <v>22899</v>
      </c>
      <c r="I7" s="45" t="n">
        <v>500</v>
      </c>
      <c r="J7" s="1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 t="n">
        <f aca="false">Z6+(I7+L7+M7+N7+O7+R7+S7+T7+U7+V7)-(J7+K7+P7+Q7+W7+X7+Y7)</f>
        <v>6101</v>
      </c>
      <c r="AA7" s="18"/>
      <c r="AB7" s="40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 t="n">
        <f aca="false">AR6+(AA7+AD7+AE7+AF7+AG7+AJ7+AK7+AL7+AM7+AN7)-(AB7+AC7+AH7+AI7+AO7+AP7+AQ7)</f>
        <v>0</v>
      </c>
      <c r="AS7" s="18"/>
      <c r="AT7" s="40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n">
        <f aca="false">BJ6+(AS7+AV7+AW7+AX7+AY7+BB7+BC7+BD7+BE7+BF7)-(AT7+AU7+AZ7+BA7+BG7+BH7+BI7)</f>
        <v>0</v>
      </c>
      <c r="BL7" s="8"/>
      <c r="BM7" s="9"/>
    </row>
    <row r="8" customFormat="false" ht="15" hidden="false" customHeight="false" outlineLevel="0" collapsed="false">
      <c r="B8" s="43" t="s">
        <v>1842</v>
      </c>
      <c r="C8" s="43" t="s">
        <v>1637</v>
      </c>
      <c r="D8" s="9"/>
      <c r="E8" s="7" t="n">
        <v>-1000</v>
      </c>
      <c r="F8" s="7"/>
      <c r="G8" s="9"/>
      <c r="H8" s="6" t="n">
        <f aca="false">H7+D8+E8-G8-F8</f>
        <v>21899</v>
      </c>
      <c r="I8" s="45" t="n">
        <v>0</v>
      </c>
      <c r="J8" s="18"/>
      <c r="K8" s="6"/>
      <c r="L8" s="6"/>
      <c r="M8" s="6"/>
      <c r="N8" s="6"/>
      <c r="O8" s="6"/>
      <c r="P8" s="6"/>
      <c r="Q8" s="6"/>
      <c r="R8" s="6" t="n">
        <v>1000</v>
      </c>
      <c r="S8" s="6"/>
      <c r="T8" s="6"/>
      <c r="U8" s="6"/>
      <c r="V8" s="6"/>
      <c r="W8" s="6"/>
      <c r="X8" s="6"/>
      <c r="Y8" s="6"/>
      <c r="Z8" s="6" t="n">
        <f aca="false">Z7+(I8+L8+M8+N8+O8+R8+S8+T8+U8+V8)-(J8+K8+P8+Q8+W8+X8+Y8)</f>
        <v>7101</v>
      </c>
      <c r="AA8" s="18"/>
      <c r="AB8" s="40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 t="n">
        <f aca="false">AR7+(AA8+AD8+AE8+AF8+AG8+AJ8+AK8+AL8+AM8+AN8)-(AB8+AC8+AH8+AI8+AO8+AP8+AQ8)</f>
        <v>0</v>
      </c>
      <c r="AS8" s="18"/>
      <c r="AT8" s="40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 t="n">
        <f aca="false">BJ7+(AS8+AV8+AW8+AX8+AY8+BB8+BC8+BD8+BE8+BF8)-(AT8+AU8+AZ8+BA8+BG8+BH8+BI8)</f>
        <v>0</v>
      </c>
      <c r="BL8" s="8"/>
      <c r="BM8" s="9"/>
    </row>
    <row r="9" customFormat="false" ht="15" hidden="false" customHeight="false" outlineLevel="0" collapsed="false">
      <c r="B9" s="43" t="s">
        <v>1842</v>
      </c>
      <c r="C9" s="43" t="s">
        <v>1843</v>
      </c>
      <c r="D9" s="9"/>
      <c r="E9" s="7"/>
      <c r="F9" s="7"/>
      <c r="G9" s="9"/>
      <c r="H9" s="6" t="n">
        <f aca="false">H8+D9+E9-G9-F9</f>
        <v>21899</v>
      </c>
      <c r="I9" s="45" t="n">
        <v>1000</v>
      </c>
      <c r="J9" s="18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 t="n">
        <f aca="false">Z8+(I9+L9+M9+N9+O9+R9+S9+T9+U9+V9)-(J9+K9+P9+Q9+W9+X9+Y9)</f>
        <v>8101</v>
      </c>
      <c r="AA9" s="18"/>
      <c r="AB9" s="40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 t="n">
        <f aca="false">AR8+(AA9+AD9+AE9+AF9+AG9+AJ9+AK9+AL9+AM9+AN9)-(AB9+AC9+AH9+AI9+AO9+AP9+AQ9)</f>
        <v>0</v>
      </c>
      <c r="AS9" s="18"/>
      <c r="AT9" s="40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 t="n">
        <f aca="false">BJ8+(AS9+AV9+AW9+AX9+AY9+BB9+BC9+BD9+BE9+BF9)-(AT9+AU9+AZ9+BA9+BG9+BH9+BI9)</f>
        <v>0</v>
      </c>
      <c r="BL9" s="8"/>
      <c r="BM9" s="9"/>
    </row>
    <row r="10" customFormat="false" ht="15" hidden="false" customHeight="false" outlineLevel="0" collapsed="false">
      <c r="B10" s="43" t="s">
        <v>1844</v>
      </c>
      <c r="C10" s="43" t="s">
        <v>179</v>
      </c>
      <c r="D10" s="9"/>
      <c r="E10" s="7"/>
      <c r="F10" s="7"/>
      <c r="G10" s="9"/>
      <c r="H10" s="6" t="n">
        <f aca="false">H9+D10+E10-G10-F10</f>
        <v>21899</v>
      </c>
      <c r="I10" s="45" t="n">
        <v>0</v>
      </c>
      <c r="J10" s="18"/>
      <c r="K10" s="6" t="n">
        <v>40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 t="n">
        <f aca="false">Z9+(I10+L10+M10+N10+O10+R10+S10+T10+U10+V10)-(J10+K10+P10+Q10+W10+X10+Y10)</f>
        <v>8061</v>
      </c>
      <c r="AA10" s="18"/>
      <c r="AB10" s="40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 t="n">
        <f aca="false">AR9+(AA10+AD10+AE10+AF10+AG10+AJ10+AK10+AL10+AM10+AN10)-(AB10+AC10+AH10+AI10+AO10+AP10+AQ10)</f>
        <v>0</v>
      </c>
      <c r="AS10" s="18"/>
      <c r="AT10" s="40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 t="n">
        <f aca="false">BJ9+(AS10+AV10+AW10+AX10+AY10+BB10+BC10+BD10+BE10+BF10)-(AT10+AU10+AZ10+BA10+BG10+BH10+BI10)</f>
        <v>0</v>
      </c>
      <c r="BL10" s="8"/>
      <c r="BM10" s="9"/>
    </row>
    <row r="11" customFormat="false" ht="15" hidden="false" customHeight="false" outlineLevel="0" collapsed="false">
      <c r="B11" s="43" t="s">
        <v>1845</v>
      </c>
      <c r="C11" s="43" t="s">
        <v>174</v>
      </c>
      <c r="D11" s="9"/>
      <c r="E11" s="7"/>
      <c r="F11" s="7"/>
      <c r="G11" s="9"/>
      <c r="H11" s="6" t="n">
        <f aca="false">H10+D11+E11-G11-F11</f>
        <v>21899</v>
      </c>
      <c r="I11" s="45" t="n">
        <v>10001</v>
      </c>
      <c r="J11" s="1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 t="n">
        <f aca="false">Z10+(I11+L11+M11+N11+O11+R11+S11+T11+U11+V11)-(J11+K11+P11+Q11+W11+X11+Y11)</f>
        <v>18062</v>
      </c>
      <c r="AA11" s="18"/>
      <c r="AB11" s="40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 t="n">
        <f aca="false">AR10+(AA11+AD11+AE11+AF11+AG11+AJ11+AK11+AL11+AM11+AN11)-(AB11+AC11+AH11+AI11+AO11+AP11+AQ11)</f>
        <v>0</v>
      </c>
      <c r="AS11" s="18"/>
      <c r="AT11" s="40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 t="n">
        <f aca="false">BJ10+(AS11+AV11+AW11+AX11+AY11+BB11+BC11+BD11+BE11+BF11)-(AT11+AU11+AZ11+BA11+BG11+BH11+BI11)</f>
        <v>0</v>
      </c>
      <c r="BL11" s="8"/>
      <c r="BM11" s="9"/>
    </row>
    <row r="12" customFormat="false" ht="15" hidden="false" customHeight="false" outlineLevel="0" collapsed="false">
      <c r="B12" s="43" t="s">
        <v>1845</v>
      </c>
      <c r="C12" s="43" t="s">
        <v>1573</v>
      </c>
      <c r="D12" s="9"/>
      <c r="E12" s="7"/>
      <c r="F12" s="7"/>
      <c r="G12" s="9"/>
      <c r="H12" s="6" t="n">
        <f aca="false">H11+D12+E12-G12-F12</f>
        <v>21899</v>
      </c>
      <c r="I12" s="45" t="n">
        <v>1200</v>
      </c>
      <c r="J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 t="n">
        <f aca="false">Z11+(I12+L12+M12+N12+O12+R12+S12+T12+U12+V12)-(J12+K12+P12+Q12+W12+X12+Y12)</f>
        <v>19262</v>
      </c>
      <c r="AA12" s="18"/>
      <c r="AB12" s="40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 t="n">
        <f aca="false">AR11+(AA12+AD12+AE12+AF12+AG12+AJ12+AK12+AL12+AM12+AN12)-(AB12+AC12+AH12+AI12+AO12+AP12+AQ12)</f>
        <v>0</v>
      </c>
      <c r="AS12" s="18"/>
      <c r="AT12" s="40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 t="n">
        <f aca="false">BJ11+(AS12+AV12+AW12+AX12+AY12+BB12+BC12+BD12+BE12+BF12)-(AT12+AU12+AZ12+BA12+BG12+BH12+BI12)</f>
        <v>0</v>
      </c>
      <c r="BL12" s="8"/>
      <c r="BM12" s="9"/>
    </row>
    <row r="13" customFormat="false" ht="15" hidden="false" customHeight="false" outlineLevel="0" collapsed="false">
      <c r="B13" s="43" t="s">
        <v>1845</v>
      </c>
      <c r="C13" s="43" t="s">
        <v>1637</v>
      </c>
      <c r="D13" s="9"/>
      <c r="E13" s="7" t="n">
        <v>-1000</v>
      </c>
      <c r="F13" s="7"/>
      <c r="G13" s="9"/>
      <c r="H13" s="6" t="n">
        <f aca="false">H12+D13+E13-G13-F13</f>
        <v>20899</v>
      </c>
      <c r="I13" s="45" t="n">
        <v>0</v>
      </c>
      <c r="J13" s="18"/>
      <c r="K13" s="6"/>
      <c r="L13" s="6"/>
      <c r="M13" s="6"/>
      <c r="N13" s="6"/>
      <c r="O13" s="6"/>
      <c r="P13" s="6"/>
      <c r="Q13" s="6"/>
      <c r="R13" s="6" t="n">
        <v>1000</v>
      </c>
      <c r="S13" s="6"/>
      <c r="T13" s="6"/>
      <c r="U13" s="6"/>
      <c r="V13" s="6"/>
      <c r="W13" s="6"/>
      <c r="X13" s="6"/>
      <c r="Y13" s="6"/>
      <c r="Z13" s="6" t="n">
        <f aca="false">Z12+(I13+L13+M13+N13+O13+R13+S13+T13+U13+V13)-(J13+K13+P13+Q13+W13+X13+Y13)</f>
        <v>20262</v>
      </c>
      <c r="AA13" s="18"/>
      <c r="AB13" s="40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 t="n">
        <f aca="false">AR12+(AA13+AD13+AE13+AF13+AG13+AJ13+AK13+AL13+AM13+AN13)-(AB13+AC13+AH13+AI13+AO13+AP13+AQ13)</f>
        <v>0</v>
      </c>
      <c r="AS13" s="18"/>
      <c r="AT13" s="40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 t="n">
        <f aca="false">BJ12+(AS13+AV13+AW13+AX13+AY13+BB13+BC13+BD13+BE13+BF13)-(AT13+AU13+AZ13+BA13+BG13+BH13+BI13)</f>
        <v>0</v>
      </c>
      <c r="BL13" s="8"/>
      <c r="BM13" s="9"/>
    </row>
    <row r="14" customFormat="false" ht="15" hidden="false" customHeight="false" outlineLevel="0" collapsed="false">
      <c r="B14" s="51" t="s">
        <v>1845</v>
      </c>
      <c r="C14" s="51" t="s">
        <v>1815</v>
      </c>
      <c r="D14" s="9"/>
      <c r="E14" s="9"/>
      <c r="F14" s="9"/>
      <c r="G14" s="9"/>
      <c r="H14" s="6" t="n">
        <f aca="false">H13+D14+E14-G14-F14</f>
        <v>20899</v>
      </c>
      <c r="I14" s="52" t="n">
        <v>101</v>
      </c>
      <c r="J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 t="n">
        <f aca="false">Z13+(I14+L14+M14+N14+O14+R14+S14+T14+U14+V14)-(J14+K14+P14+Q14+W14+X14+Y14)</f>
        <v>20363</v>
      </c>
      <c r="AA14" s="18"/>
      <c r="AB14" s="40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 t="n">
        <f aca="false">AR13+(AA14+AD14+AE14+AF14+AG14+AJ14+AK14+AL14+AM14+AN14)-(AB14+AC14+AH14+AI14+AO14+AP14+AQ14)</f>
        <v>0</v>
      </c>
      <c r="AS14" s="18"/>
      <c r="AT14" s="40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 t="n">
        <f aca="false">BJ13+(AS14+AV14+AW14+AX14+AY14+BB14+BC14+BD14+BE14+BF14)-(AT14+AU14+AZ14+BA14+BG14+BH14+BI14)</f>
        <v>0</v>
      </c>
      <c r="BL14" s="8"/>
      <c r="BM14" s="9"/>
    </row>
    <row r="15" customFormat="false" ht="15" hidden="false" customHeight="false" outlineLevel="0" collapsed="false">
      <c r="B15" s="43" t="s">
        <v>1790</v>
      </c>
      <c r="C15" s="43" t="s">
        <v>1791</v>
      </c>
      <c r="D15" s="45"/>
      <c r="E15" s="7"/>
      <c r="F15" s="9"/>
      <c r="G15" s="9"/>
      <c r="H15" s="6" t="n">
        <f aca="false">H14+D15+E15-G15-F15</f>
        <v>20899</v>
      </c>
      <c r="I15" s="45" t="n">
        <v>1000</v>
      </c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 t="n">
        <f aca="false">Z14+(I15+L15+M15+N15+O15+R15+S15+T15+U15+V15)-(J15+K15+P15+Q15+W15+X15+Y15)</f>
        <v>21363</v>
      </c>
      <c r="AA15" s="18"/>
      <c r="AB15" s="40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 t="n">
        <f aca="false">AR14+(AA15+AD15+AE15+AF15+AG15+AJ15+AK15+AL15+AM15+AN15)-(AB15+AC15+AH15+AI15+AO15+AP15+AQ15)</f>
        <v>0</v>
      </c>
      <c r="AS15" s="18"/>
      <c r="AT15" s="40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 t="n">
        <f aca="false">BJ14+(AS15+AV15+AW15+AX15+AY15+BB15+BC15+BD15+BE15+BF15)-(AT15+AU15+AZ15+BA15+BG15+BH15+BI15)</f>
        <v>0</v>
      </c>
      <c r="BL15" s="8"/>
      <c r="BM15" s="9"/>
    </row>
    <row r="16" customFormat="false" ht="15" hidden="false" customHeight="false" outlineLevel="0" collapsed="false">
      <c r="B16" s="43" t="s">
        <v>1792</v>
      </c>
      <c r="C16" s="43" t="s">
        <v>1241</v>
      </c>
      <c r="D16" s="45"/>
      <c r="E16" s="7"/>
      <c r="F16" s="9"/>
      <c r="G16" s="9"/>
      <c r="H16" s="6" t="n">
        <f aca="false">H15+D16+E16-G16-F16</f>
        <v>20899</v>
      </c>
      <c r="I16" s="45"/>
      <c r="J16" s="7" t="n"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 t="n">
        <v>20000</v>
      </c>
      <c r="X16" s="6"/>
      <c r="Y16" s="6"/>
      <c r="Z16" s="6" t="n">
        <f aca="false">Z15+(I16+L16+M16+N16+O16+R16+S16+T16+U16+V16)-(J16+K16+P16+Q16+W16+X16+Y16)</f>
        <v>1363</v>
      </c>
      <c r="AA16" s="18"/>
      <c r="AB16" s="40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 t="n">
        <f aca="false">AR15+(AA16+AD16+AE16+AF16+AG16+AJ16+AK16+AL16+AM16+AN16)-(AB16+AC16+AH16+AI16+AO16+AP16+AQ16)</f>
        <v>0</v>
      </c>
      <c r="AS16" s="18"/>
      <c r="AT16" s="40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 t="n">
        <f aca="false">BJ15+(AS16+AV16+AW16+AX16+AY16+BB16+BC16+BD16+BE16+BF16)-(AT16+AU16+AZ16+BA16+BG16+BH16+BI16)</f>
        <v>0</v>
      </c>
      <c r="BL16" s="8"/>
      <c r="BM16" s="9"/>
    </row>
    <row r="17" customFormat="false" ht="15" hidden="false" customHeight="false" outlineLevel="0" collapsed="false">
      <c r="B17" s="43" t="s">
        <v>1793</v>
      </c>
      <c r="C17" s="43" t="s">
        <v>1794</v>
      </c>
      <c r="D17" s="45"/>
      <c r="E17" s="7"/>
      <c r="F17" s="9"/>
      <c r="G17" s="9"/>
      <c r="H17" s="6" t="n">
        <f aca="false">H16+D17+E17-G17-F17</f>
        <v>20899</v>
      </c>
      <c r="I17" s="45" t="n">
        <v>5001</v>
      </c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 t="n">
        <f aca="false">Z16+(I17+L17+M17+N17+O17+R17+S17+T17+U17+V17)-(J17+K17+P17+Q17+W17+X17+Y17)</f>
        <v>6364</v>
      </c>
      <c r="AA17" s="18"/>
      <c r="AB17" s="40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 t="n">
        <f aca="false">AR16+(AA17+AD17+AE17+AF17+AG17+AJ17+AK17+AL17+AM17+AN17)-(AB17+AC17+AH17+AI17+AO17+AP17+AQ17)</f>
        <v>0</v>
      </c>
      <c r="AS17" s="18"/>
      <c r="AT17" s="40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 t="n">
        <f aca="false">BJ16+(AS17+AV17+AW17+AX17+AY17+BB17+BC17+BD17+BE17+BF17)-(AT17+AU17+AZ17+BA17+BG17+BH17+BI17)</f>
        <v>0</v>
      </c>
      <c r="BL17" s="8"/>
      <c r="BM17" s="9"/>
    </row>
    <row r="18" customFormat="false" ht="15" hidden="false" customHeight="false" outlineLevel="0" collapsed="false">
      <c r="B18" s="43" t="s">
        <v>1795</v>
      </c>
      <c r="C18" s="43" t="s">
        <v>179</v>
      </c>
      <c r="D18" s="45"/>
      <c r="E18" s="7"/>
      <c r="F18" s="9"/>
      <c r="G18" s="9"/>
      <c r="H18" s="6" t="n">
        <f aca="false">H17+D18+E18-G18-F18</f>
        <v>20899</v>
      </c>
      <c r="I18" s="45"/>
      <c r="J18" s="7" t="n">
        <v>0</v>
      </c>
      <c r="K18" s="6" t="n">
        <v>70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 t="n">
        <f aca="false">Z17+(I18+L18+M18+N18+O18+R18+S18+T18+U18+V18)-(J18+K18+P18+Q18+W18+X18+Y18)</f>
        <v>6294</v>
      </c>
      <c r="AA18" s="18"/>
      <c r="AB18" s="40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 t="n">
        <f aca="false">AR17+(AA18+AD18+AE18+AF18+AG18+AJ18+AK18+AL18+AM18+AN18)-(AB18+AC18+AH18+AI18+AO18+AP18+AQ18)</f>
        <v>0</v>
      </c>
      <c r="AS18" s="18"/>
      <c r="AT18" s="40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 t="n">
        <f aca="false">BJ17+(AS18+AV18+AW18+AX18+AY18+BB18+BC18+BD18+BE18+BF18)-(AT18+AU18+AZ18+BA18+BG18+BH18+BI18)</f>
        <v>0</v>
      </c>
      <c r="BL18" s="8"/>
      <c r="BM18" s="9"/>
    </row>
    <row r="19" customFormat="false" ht="15" hidden="false" customHeight="false" outlineLevel="0" collapsed="false">
      <c r="B19" s="43" t="s">
        <v>1796</v>
      </c>
      <c r="C19" s="43" t="s">
        <v>1241</v>
      </c>
      <c r="D19" s="45"/>
      <c r="E19" s="7"/>
      <c r="F19" s="9"/>
      <c r="G19" s="9"/>
      <c r="H19" s="6" t="n">
        <f aca="false">H18+D19+E19-G19-F19</f>
        <v>20899</v>
      </c>
      <c r="I19" s="45"/>
      <c r="J19" s="7" t="n">
        <v>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 t="n">
        <v>5000</v>
      </c>
      <c r="X19" s="6"/>
      <c r="Y19" s="6"/>
      <c r="Z19" s="6" t="n">
        <f aca="false">Z18+(I19+L19+M19+N19+O19+R19+S19+T19+U19+V19)-(J19+K19+P19+Q19+W19+X19+Y19)</f>
        <v>1294</v>
      </c>
      <c r="AA19" s="18"/>
      <c r="AB19" s="40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 t="n">
        <f aca="false">AR18+(AA19+AD19+AE19+AF19+AG19+AJ19+AK19+AL19+AM19+AN19)-(AB19+AC19+AH19+AI19+AO19+AP19+AQ19)</f>
        <v>0</v>
      </c>
      <c r="AS19" s="18"/>
      <c r="AT19" s="40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 t="n">
        <f aca="false">BJ18+(AS19+AV19+AW19+AX19+AY19+BB19+BC19+BD19+BE19+BF19)-(AT19+AU19+AZ19+BA19+BG19+BH19+BI19)</f>
        <v>0</v>
      </c>
      <c r="BL19" s="8"/>
      <c r="BM19" s="9"/>
    </row>
    <row r="20" customFormat="false" ht="15" hidden="false" customHeight="false" outlineLevel="0" collapsed="false">
      <c r="B20" s="43" t="s">
        <v>1796</v>
      </c>
      <c r="C20" s="43" t="s">
        <v>1646</v>
      </c>
      <c r="D20" s="45"/>
      <c r="E20" s="7"/>
      <c r="F20" s="9"/>
      <c r="G20" s="9"/>
      <c r="H20" s="6" t="n">
        <f aca="false">H19+D20+E20-G20-F20</f>
        <v>20899</v>
      </c>
      <c r="I20" s="45" t="n">
        <v>1000</v>
      </c>
      <c r="J20" s="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 t="n">
        <f aca="false">Z19+(I20+L20+M20+N20+O20+R20+S20+T20+U20+V20)-(J20+K20+P20+Q20+W20+X20+Y20)</f>
        <v>2294</v>
      </c>
      <c r="AA20" s="18"/>
      <c r="AB20" s="40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 t="n">
        <f aca="false">AR19+(AA20+AD20+AE20+AF20+AG20+AJ20+AK20+AL20+AM20+AN20)-(AB20+AC20+AH20+AI20+AO20+AP20+AQ20)</f>
        <v>0</v>
      </c>
      <c r="AS20" s="18"/>
      <c r="AT20" s="40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 t="n">
        <f aca="false">BJ19+(AS20+AV20+AW20+AX20+AY20+BB20+BC20+BD20+BE20+BF20)-(AT20+AU20+AZ20+BA20+BG20+BH20+BI20)</f>
        <v>0</v>
      </c>
      <c r="BL20" s="8"/>
      <c r="BM20" s="9"/>
    </row>
    <row r="21" customFormat="false" ht="15" hidden="false" customHeight="false" outlineLevel="0" collapsed="false">
      <c r="B21" s="43" t="s">
        <v>1797</v>
      </c>
      <c r="C21" s="43" t="s">
        <v>1637</v>
      </c>
      <c r="D21" s="45"/>
      <c r="E21" s="7" t="n">
        <v>-5000</v>
      </c>
      <c r="F21" s="9"/>
      <c r="G21" s="9"/>
      <c r="H21" s="6" t="n">
        <f aca="false">H20+D21+E21-G21-F21</f>
        <v>15899</v>
      </c>
      <c r="I21" s="45" t="n">
        <v>0</v>
      </c>
      <c r="J21" s="7"/>
      <c r="K21" s="6"/>
      <c r="L21" s="6"/>
      <c r="M21" s="6"/>
      <c r="N21" s="6"/>
      <c r="O21" s="6"/>
      <c r="P21" s="6"/>
      <c r="Q21" s="6"/>
      <c r="R21" s="6" t="n">
        <v>5000</v>
      </c>
      <c r="S21" s="6"/>
      <c r="T21" s="6"/>
      <c r="U21" s="6"/>
      <c r="V21" s="6"/>
      <c r="W21" s="6"/>
      <c r="X21" s="6"/>
      <c r="Y21" s="6"/>
      <c r="Z21" s="6" t="n">
        <f aca="false">Z20+(I21+L21+M21+N21+O21+R21+S21+T21+U21+V21)-(J21+K21+P21+Q21+W21+X21+Y21)</f>
        <v>7294</v>
      </c>
      <c r="AA21" s="18"/>
      <c r="AB21" s="40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 t="n">
        <f aca="false">AR20+(AA21+AD21+AE21+AF21+AG21+AJ21+AK21+AL21+AM21+AN21)-(AB21+AC21+AH21+AI21+AO21+AP21+AQ21)</f>
        <v>0</v>
      </c>
      <c r="AS21" s="18"/>
      <c r="AT21" s="40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 t="n">
        <f aca="false">BJ20+(AS21+AV21+AW21+AX21+AY21+BB21+BC21+BD21+BE21+BF21)-(AT21+AU21+AZ21+BA21+BG21+BH21+BI21)</f>
        <v>0</v>
      </c>
      <c r="BL21" s="8"/>
      <c r="BM21" s="9"/>
    </row>
    <row r="22" customFormat="false" ht="15" hidden="false" customHeight="false" outlineLevel="0" collapsed="false">
      <c r="B22" s="43" t="s">
        <v>1798</v>
      </c>
      <c r="C22" s="43" t="s">
        <v>1799</v>
      </c>
      <c r="D22" s="45"/>
      <c r="E22" s="7"/>
      <c r="F22" s="9"/>
      <c r="G22" s="9"/>
      <c r="H22" s="6" t="n">
        <f aca="false">H21+D22+E22-G22-F22</f>
        <v>15899</v>
      </c>
      <c r="I22" s="45"/>
      <c r="J22" s="7" t="n">
        <v>2000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 t="n">
        <f aca="false">Z21+(I22+L22+M22+N22+O22+R22+S22+T22+U22+V22)-(J22+K22+P22+Q22+W22+X22+Y22)</f>
        <v>5294</v>
      </c>
      <c r="AA22" s="18"/>
      <c r="AB22" s="40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 t="n">
        <f aca="false">AR21+(AA22+AD22+AE22+AF22+AG22+AJ22+AK22+AL22+AM22+AN22)-(AB22+AC22+AH22+AI22+AO22+AP22+AQ22)</f>
        <v>0</v>
      </c>
      <c r="AS22" s="18"/>
      <c r="AT22" s="40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 t="n">
        <f aca="false">BJ21+(AS22+AV22+AW22+AX22+AY22+BB22+BC22+BD22+BE22+BF22)-(AT22+AU22+AZ22+BA22+BG22+BH22+BI22)</f>
        <v>0</v>
      </c>
      <c r="BL22" s="8"/>
      <c r="BM22" s="9"/>
    </row>
    <row r="23" customFormat="false" ht="15" hidden="false" customHeight="false" outlineLevel="0" collapsed="false">
      <c r="B23" s="43" t="s">
        <v>1800</v>
      </c>
      <c r="C23" s="43" t="s">
        <v>1443</v>
      </c>
      <c r="D23" s="45"/>
      <c r="E23" s="7"/>
      <c r="F23" s="9"/>
      <c r="G23" s="9"/>
      <c r="H23" s="6" t="n">
        <f aca="false">H22+D23+E23-G23-F23</f>
        <v>15899</v>
      </c>
      <c r="I23" s="45" t="n">
        <v>0</v>
      </c>
      <c r="J23" s="7"/>
      <c r="K23" s="6"/>
      <c r="L23" s="6"/>
      <c r="M23" s="6" t="n">
        <v>166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 t="n">
        <f aca="false">Z22+(I23+L23+M23+N23+O23+R23+S23+T23+U23+V23)-(J23+K23+P23+Q23+W23+X23+Y23)</f>
        <v>5460</v>
      </c>
      <c r="AA23" s="18"/>
      <c r="AB23" s="40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 t="n">
        <f aca="false">AR22+(AA23+AD23+AE23+AF23+AG23+AJ23+AK23+AL23+AM23+AN23)-(AB23+AC23+AH23+AI23+AO23+AP23+AQ23)</f>
        <v>0</v>
      </c>
      <c r="AS23" s="18"/>
      <c r="AT23" s="40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 t="n">
        <f aca="false">BJ22+(AS23+AV23+AW23+AX23+AY23+BB23+BC23+BD23+BE23+BF23)-(AT23+AU23+AZ23+BA23+BG23+BH23+BI23)</f>
        <v>0</v>
      </c>
      <c r="BL23" s="8"/>
      <c r="BM23" s="9"/>
    </row>
    <row r="24" customFormat="false" ht="15" hidden="false" customHeight="false" outlineLevel="0" collapsed="false">
      <c r="B24" s="43" t="s">
        <v>1800</v>
      </c>
      <c r="C24" s="43" t="s">
        <v>1443</v>
      </c>
      <c r="D24" s="45"/>
      <c r="E24" s="7"/>
      <c r="F24" s="9"/>
      <c r="G24" s="9"/>
      <c r="H24" s="6" t="n">
        <f aca="false">H23+D24+E24-G24-F24</f>
        <v>15899</v>
      </c>
      <c r="I24" s="45" t="n">
        <v>0</v>
      </c>
      <c r="J24" s="7"/>
      <c r="K24" s="6"/>
      <c r="L24" s="6"/>
      <c r="M24" s="6" t="n">
        <v>19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 t="n">
        <f aca="false">Z23+(I24+L24+M24+N24+O24+R24+S24+T24+U24+V24)-(J24+K24+P24+Q24+W24+X24+Y24)</f>
        <v>5479</v>
      </c>
      <c r="AA24" s="18"/>
      <c r="AB24" s="40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 t="n">
        <f aca="false">AR23+(AA24+AD24+AE24+AF24+AG24+AJ24+AK24+AL24+AM24+AN24)-(AB24+AC24+AH24+AI24+AO24+AP24+AQ24)</f>
        <v>0</v>
      </c>
      <c r="AS24" s="18"/>
      <c r="AT24" s="40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 t="n">
        <f aca="false">BJ23+(AS24+AV24+AW24+AX24+AY24+BB24+BC24+BD24+BE24+BF24)-(AT24+AU24+AZ24+BA24+BG24+BH24+BI24)</f>
        <v>0</v>
      </c>
      <c r="BL24" s="8"/>
      <c r="BM24" s="9"/>
    </row>
    <row r="25" customFormat="false" ht="15" hidden="false" customHeight="false" outlineLevel="0" collapsed="false">
      <c r="B25" s="43" t="s">
        <v>1801</v>
      </c>
      <c r="C25" s="43" t="s">
        <v>1443</v>
      </c>
      <c r="D25" s="45"/>
      <c r="E25" s="7"/>
      <c r="F25" s="9"/>
      <c r="G25" s="9"/>
      <c r="H25" s="6" t="n">
        <f aca="false">H24+D25+E25-G25-F25</f>
        <v>15899</v>
      </c>
      <c r="I25" s="45" t="n">
        <v>0</v>
      </c>
      <c r="J25" s="7"/>
      <c r="K25" s="6"/>
      <c r="L25" s="6"/>
      <c r="M25" s="6" t="n">
        <v>104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 t="n">
        <f aca="false">Z24+(I25+L25+M25+N25+O25+R25+S25+T25+U25+V25)-(J25+K25+P25+Q25+W25+X25+Y25)</f>
        <v>5583</v>
      </c>
      <c r="AA25" s="18"/>
      <c r="AB25" s="40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 t="n">
        <f aca="false">AR24+(AA25+AD25+AE25+AF25+AG25+AJ25+AK25+AL25+AM25+AN25)-(AB25+AC25+AH25+AI25+AO25+AP25+AQ25)</f>
        <v>0</v>
      </c>
      <c r="AS25" s="18"/>
      <c r="AT25" s="40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 t="n">
        <f aca="false">BJ24+(AS25+AV25+AW25+AX25+AY25+BB25+BC25+BD25+BE25+BF25)-(AT25+AU25+AZ25+BA25+BG25+BH25+BI25)</f>
        <v>0</v>
      </c>
      <c r="BL25" s="8"/>
      <c r="BM25" s="9"/>
    </row>
    <row r="26" customFormat="false" ht="15" hidden="false" customHeight="false" outlineLevel="0" collapsed="false">
      <c r="B26" s="43" t="s">
        <v>1801</v>
      </c>
      <c r="C26" s="43" t="s">
        <v>1443</v>
      </c>
      <c r="D26" s="45"/>
      <c r="E26" s="7"/>
      <c r="F26" s="9"/>
      <c r="G26" s="9"/>
      <c r="H26" s="6" t="n">
        <f aca="false">H25+D26+E26-G26-F26</f>
        <v>15899</v>
      </c>
      <c r="I26" s="45" t="n">
        <v>0</v>
      </c>
      <c r="J26" s="7"/>
      <c r="K26" s="6"/>
      <c r="L26" s="6"/>
      <c r="M26" s="6" t="n">
        <v>27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 t="n">
        <f aca="false">Z25+(I26+L26+M26+N26+O26+R26+S26+T26+U26+V26)-(J26+K26+P26+Q26+W26+X26+Y26)</f>
        <v>5610</v>
      </c>
      <c r="AA26" s="18"/>
      <c r="AB26" s="40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 t="n">
        <f aca="false">AR25+(AA26+AD26+AE26+AF26+AG26+AJ26+AK26+AL26+AM26+AN26)-(AB26+AC26+AH26+AI26+AO26+AP26+AQ26)</f>
        <v>0</v>
      </c>
      <c r="AS26" s="18"/>
      <c r="AT26" s="40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 t="n">
        <f aca="false">BJ25+(AS26+AV26+AW26+AX26+AY26+BB26+BC26+BD26+BE26+BF26)-(AT26+AU26+AZ26+BA26+BG26+BH26+BI26)</f>
        <v>0</v>
      </c>
      <c r="BL26" s="8"/>
      <c r="BM26" s="9"/>
    </row>
    <row r="27" customFormat="false" ht="15" hidden="false" customHeight="false" outlineLevel="0" collapsed="false">
      <c r="B27" s="43" t="s">
        <v>1802</v>
      </c>
      <c r="C27" s="43" t="s">
        <v>1637</v>
      </c>
      <c r="D27" s="45"/>
      <c r="E27" s="7" t="n">
        <v>-999</v>
      </c>
      <c r="F27" s="9"/>
      <c r="G27" s="9"/>
      <c r="H27" s="6" t="n">
        <f aca="false">H26+D27+E27-G27-F27</f>
        <v>14900</v>
      </c>
      <c r="I27" s="45" t="n">
        <v>0</v>
      </c>
      <c r="J27" s="7"/>
      <c r="K27" s="6"/>
      <c r="L27" s="6"/>
      <c r="M27" s="6"/>
      <c r="N27" s="6"/>
      <c r="O27" s="6"/>
      <c r="P27" s="6"/>
      <c r="Q27" s="6"/>
      <c r="R27" s="6" t="n">
        <v>999</v>
      </c>
      <c r="S27" s="6"/>
      <c r="T27" s="6"/>
      <c r="U27" s="6"/>
      <c r="V27" s="6"/>
      <c r="W27" s="6"/>
      <c r="X27" s="6"/>
      <c r="Y27" s="6"/>
      <c r="Z27" s="6" t="n">
        <f aca="false">Z26+(I27+L27+M27+N27+O27+R27+S27+T27+U27+V27)-(J27+K27+P27+Q27+W27+X27+Y27)</f>
        <v>6609</v>
      </c>
      <c r="AA27" s="18"/>
      <c r="AB27" s="40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 t="n">
        <f aca="false">AR26+(AA27+AD27+AE27+AF27+AG27+AJ27+AK27+AL27+AM27+AN27)-(AB27+AC27+AH27+AI27+AO27+AP27+AQ27)</f>
        <v>0</v>
      </c>
      <c r="AS27" s="18"/>
      <c r="AT27" s="40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 t="n">
        <f aca="false">BJ26+(AS27+AV27+AW27+AX27+AY27+BB27+BC27+BD27+BE27+BF27)-(AT27+AU27+AZ27+BA27+BG27+BH27+BI27)</f>
        <v>0</v>
      </c>
      <c r="BL27" s="8"/>
      <c r="BM27" s="9"/>
    </row>
    <row r="28" customFormat="false" ht="15" hidden="false" customHeight="false" outlineLevel="0" collapsed="false">
      <c r="B28" s="43" t="s">
        <v>1802</v>
      </c>
      <c r="C28" s="43" t="s">
        <v>1241</v>
      </c>
      <c r="D28" s="45"/>
      <c r="E28" s="7"/>
      <c r="F28" s="9"/>
      <c r="G28" s="9"/>
      <c r="H28" s="6" t="n">
        <f aca="false">H27+D28+E28-G28-F28</f>
        <v>14900</v>
      </c>
      <c r="I28" s="45"/>
      <c r="J28" s="7" t="n">
        <v>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 t="n">
        <v>5000</v>
      </c>
      <c r="X28" s="6"/>
      <c r="Y28" s="6"/>
      <c r="Z28" s="6" t="n">
        <f aca="false">Z27+(I28+L28+M28+N28+O28+R28+S28+T28+U28+V28)-(J28+K28+P28+Q28+W28+X28+Y28)</f>
        <v>1609</v>
      </c>
      <c r="AA28" s="18"/>
      <c r="AB28" s="40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 t="n">
        <f aca="false">AR27+(AA28+AD28+AE28+AF28+AG28+AJ28+AK28+AL28+AM28+AN28)-(AB28+AC28+AH28+AI28+AO28+AP28+AQ28)</f>
        <v>0</v>
      </c>
      <c r="AS28" s="18"/>
      <c r="AT28" s="40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 t="n">
        <f aca="false">BJ27+(AS28+AV28+AW28+AX28+AY28+BB28+BC28+BD28+BE28+BF28)-(AT28+AU28+AZ28+BA28+BG28+BH28+BI28)</f>
        <v>0</v>
      </c>
      <c r="BL28" s="8"/>
      <c r="BM28" s="9"/>
    </row>
    <row r="29" customFormat="false" ht="15" hidden="false" customHeight="false" outlineLevel="0" collapsed="false">
      <c r="B29" s="43" t="s">
        <v>1803</v>
      </c>
      <c r="C29" s="43" t="s">
        <v>1637</v>
      </c>
      <c r="D29" s="45"/>
      <c r="E29" s="7" t="n">
        <v>-1000</v>
      </c>
      <c r="F29" s="9"/>
      <c r="G29" s="9"/>
      <c r="H29" s="6" t="n">
        <f aca="false">H28+D29+E29-G29-F29</f>
        <v>13900</v>
      </c>
      <c r="I29" s="45" t="n">
        <v>0</v>
      </c>
      <c r="J29" s="7"/>
      <c r="K29" s="6"/>
      <c r="L29" s="6"/>
      <c r="M29" s="6"/>
      <c r="N29" s="6"/>
      <c r="O29" s="6"/>
      <c r="P29" s="6"/>
      <c r="Q29" s="6"/>
      <c r="R29" s="6" t="n">
        <v>1000</v>
      </c>
      <c r="S29" s="6"/>
      <c r="T29" s="6"/>
      <c r="U29" s="6"/>
      <c r="V29" s="6"/>
      <c r="W29" s="6"/>
      <c r="X29" s="6"/>
      <c r="Y29" s="6"/>
      <c r="Z29" s="6" t="n">
        <f aca="false">Z28+(I29+L29+M29+N29+O29+R29+S29+T29+U29+V29)-(J29+K29+P29+Q29+W29+X29+Y29)</f>
        <v>2609</v>
      </c>
      <c r="AA29" s="18"/>
      <c r="AB29" s="40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 t="n">
        <f aca="false">AR28+(AA29+AD29+AE29+AF29+AG29+AJ29+AK29+AL29+AM29+AN29)-(AB29+AC29+AH29+AI29+AO29+AP29+AQ29)</f>
        <v>0</v>
      </c>
      <c r="AS29" s="18"/>
      <c r="AT29" s="40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 t="n">
        <f aca="false">BJ28+(AS29+AV29+AW29+AX29+AY29+BB29+BC29+BD29+BE29+BF29)-(AT29+AU29+AZ29+BA29+BG29+BH29+BI29)</f>
        <v>0</v>
      </c>
      <c r="BL29" s="8"/>
      <c r="BM29" s="9"/>
    </row>
    <row r="30" customFormat="false" ht="15" hidden="false" customHeight="false" outlineLevel="0" collapsed="false">
      <c r="B30" s="43" t="s">
        <v>1804</v>
      </c>
      <c r="C30" s="43" t="s">
        <v>1805</v>
      </c>
      <c r="D30" s="45"/>
      <c r="E30" s="7" t="n">
        <v>0</v>
      </c>
      <c r="F30" s="9"/>
      <c r="G30" s="9"/>
      <c r="H30" s="6" t="n">
        <f aca="false">H29+D30+E30-G30-F30</f>
        <v>13900</v>
      </c>
      <c r="I30" s="45" t="n">
        <v>0</v>
      </c>
      <c r="J30" s="7" t="n">
        <v>0</v>
      </c>
      <c r="K30" s="6"/>
      <c r="L30" s="6"/>
      <c r="M30" s="6"/>
      <c r="N30" s="6"/>
      <c r="O30" s="6"/>
      <c r="P30" s="6" t="n">
        <v>1000</v>
      </c>
      <c r="Q30" s="6"/>
      <c r="R30" s="6"/>
      <c r="S30" s="6"/>
      <c r="T30" s="6"/>
      <c r="U30" s="6"/>
      <c r="V30" s="6"/>
      <c r="W30" s="6"/>
      <c r="X30" s="6"/>
      <c r="Y30" s="6"/>
      <c r="Z30" s="6" t="n">
        <f aca="false">Z29+(I30+L30+M30+N30+O30+R30+S30+T30+U30+V30)-(J30+K30+P30+Q30+W30+X30+Y30)</f>
        <v>1609</v>
      </c>
      <c r="AA30" s="18"/>
      <c r="AB30" s="40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 t="n">
        <f aca="false">AR29+(AA30+AD30+AE30+AF30+AG30+AJ30+AK30+AL30+AM30+AN30)-(AB30+AC30+AH30+AI30+AO30+AP30+AQ30)</f>
        <v>0</v>
      </c>
      <c r="AS30" s="18"/>
      <c r="AT30" s="40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 t="n">
        <f aca="false">BJ29+(AS30+AV30+AW30+AX30+AY30+BB30+BC30+BD30+BE30+BF30)-(AT30+AU30+AZ30+BA30+BG30+BH30+BI30)</f>
        <v>0</v>
      </c>
      <c r="BL30" s="8"/>
      <c r="BM30" s="9"/>
    </row>
    <row r="31" customFormat="false" ht="15" hidden="false" customHeight="false" outlineLevel="0" collapsed="false">
      <c r="B31" s="43" t="s">
        <v>1804</v>
      </c>
      <c r="C31" s="43" t="s">
        <v>1806</v>
      </c>
      <c r="D31" s="45"/>
      <c r="E31" s="7"/>
      <c r="F31" s="9"/>
      <c r="G31" s="9"/>
      <c r="H31" s="6" t="n">
        <f aca="false">H30+D31+E31-G31-F31</f>
        <v>13900</v>
      </c>
      <c r="I31" s="45" t="n">
        <v>1000</v>
      </c>
      <c r="J31" s="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 t="n">
        <f aca="false">Z30+(I31+L31+M31+N31+O31+R31+S31+T31+U31+V31)-(J31+K31+P31+Q31+W31+X31+Y31)</f>
        <v>2609</v>
      </c>
      <c r="AA31" s="18"/>
      <c r="AB31" s="40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 t="n">
        <f aca="false">AR30+(AA31+AD31+AE31+AF31+AG31+AJ31+AK31+AL31+AM31+AN31)-(AB31+AC31+AH31+AI31+AO31+AP31+AQ31)</f>
        <v>0</v>
      </c>
      <c r="AS31" s="18"/>
      <c r="AT31" s="40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 t="n">
        <f aca="false">BJ30+(AS31+AV31+AW31+AX31+AY31+BB31+BC31+BD31+BE31+BF31)-(AT31+AU31+AZ31+BA31+BG31+BH31+BI31)</f>
        <v>0</v>
      </c>
      <c r="BL31" s="8"/>
      <c r="BM31" s="9"/>
    </row>
    <row r="32" customFormat="false" ht="15" hidden="false" customHeight="false" outlineLevel="0" collapsed="false">
      <c r="B32" s="43" t="s">
        <v>1807</v>
      </c>
      <c r="C32" s="43" t="s">
        <v>4</v>
      </c>
      <c r="D32" s="45"/>
      <c r="E32" s="7" t="n">
        <v>0</v>
      </c>
      <c r="F32" s="9" t="n">
        <v>650</v>
      </c>
      <c r="G32" s="9"/>
      <c r="H32" s="6" t="n">
        <f aca="false">H31+D32+E32-G32-F32</f>
        <v>13250</v>
      </c>
      <c r="I32" s="45"/>
      <c r="J32" s="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 t="n">
        <f aca="false">Z31+(I32+L32+M32+N32+O32+R32+S32+T32+U32+V32)-(J32+K32+P32+Q32+W32+X32+Y32)</f>
        <v>2609</v>
      </c>
      <c r="AA32" s="18"/>
      <c r="AB32" s="40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 t="n">
        <f aca="false">AR31+(AA32+AD32+AE32+AF32+AG32+AJ32+AK32+AL32+AM32+AN32)-(AB32+AC32+AH32+AI32+AO32+AP32+AQ32)</f>
        <v>0</v>
      </c>
      <c r="AS32" s="18"/>
      <c r="AT32" s="40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 t="n">
        <f aca="false">BJ31+(AS32+AV32+AW32+AX32+AY32+BB32+BC32+BD32+BE32+BF32)-(AT32+AU32+AZ32+BA32+BG32+BH32+BI32)</f>
        <v>0</v>
      </c>
      <c r="BL32" s="8"/>
      <c r="BM32" s="9"/>
    </row>
    <row r="33" customFormat="false" ht="15" hidden="false" customHeight="false" outlineLevel="0" collapsed="false">
      <c r="B33" s="43" t="s">
        <v>1808</v>
      </c>
      <c r="C33" s="43" t="s">
        <v>1443</v>
      </c>
      <c r="D33" s="45"/>
      <c r="E33" s="7"/>
      <c r="F33" s="9"/>
      <c r="G33" s="9"/>
      <c r="H33" s="6" t="n">
        <f aca="false">H32+D33+E33-G33-F33</f>
        <v>13250</v>
      </c>
      <c r="I33" s="45" t="n">
        <v>0</v>
      </c>
      <c r="J33" s="7"/>
      <c r="K33" s="6"/>
      <c r="L33" s="6"/>
      <c r="M33" s="6" t="n">
        <v>104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 t="n">
        <f aca="false">Z32+(I33+L33+M33+N33+O33+R33+S33+T33+U33+V33)-(J33+K33+P33+Q33+W33+X33+Y33)</f>
        <v>2713</v>
      </c>
      <c r="AA33" s="18"/>
      <c r="AB33" s="40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 t="n">
        <f aca="false">AR32+(AA33+AD33+AE33+AF33+AG33+AJ33+AK33+AL33+AM33+AN33)-(AB33+AC33+AH33+AI33+AO33+AP33+AQ33)</f>
        <v>0</v>
      </c>
      <c r="AS33" s="18"/>
      <c r="AT33" s="40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 t="n">
        <f aca="false">BJ32+(AS33+AV33+AW33+AX33+AY33+BB33+BC33+BD33+BE33+BF33)-(AT33+AU33+AZ33+BA33+BG33+BH33+BI33)</f>
        <v>0</v>
      </c>
      <c r="BL33" s="8"/>
      <c r="BM33" s="9"/>
    </row>
    <row r="34" customFormat="false" ht="15" hidden="false" customHeight="false" outlineLevel="0" collapsed="false">
      <c r="B34" s="43" t="s">
        <v>1808</v>
      </c>
      <c r="C34" s="43" t="s">
        <v>1443</v>
      </c>
      <c r="D34" s="45"/>
      <c r="E34" s="7"/>
      <c r="F34" s="9"/>
      <c r="G34" s="9"/>
      <c r="H34" s="6" t="n">
        <f aca="false">H33+D34+E34-G34-F34</f>
        <v>13250</v>
      </c>
      <c r="I34" s="45" t="n">
        <v>0</v>
      </c>
      <c r="J34" s="7"/>
      <c r="K34" s="6"/>
      <c r="L34" s="6"/>
      <c r="M34" s="6" t="n">
        <v>27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 t="n">
        <f aca="false">Z33+(I34+L34+M34+N34+O34+R34+S34+T34+U34+V34)-(J34+K34+P34+Q34+W34+X34+Y34)</f>
        <v>2740</v>
      </c>
      <c r="AA34" s="18"/>
      <c r="AB34" s="40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 t="n">
        <f aca="false">AR33+(AA34+AD34+AE34+AF34+AG34+AJ34+AK34+AL34+AM34+AN34)-(AB34+AC34+AH34+AI34+AO34+AP34+AQ34)</f>
        <v>0</v>
      </c>
      <c r="AS34" s="18"/>
      <c r="AT34" s="40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 t="n">
        <f aca="false">BJ33+(AS34+AV34+AW34+AX34+AY34+BB34+BC34+BD34+BE34+BF34)-(AT34+AU34+AZ34+BA34+BG34+BH34+BI34)</f>
        <v>0</v>
      </c>
      <c r="BL34" s="8"/>
      <c r="BM34" s="9"/>
    </row>
    <row r="35" customFormat="false" ht="15" hidden="false" customHeight="false" outlineLevel="0" collapsed="false">
      <c r="B35" s="43" t="s">
        <v>1808</v>
      </c>
      <c r="C35" s="43" t="s">
        <v>1443</v>
      </c>
      <c r="D35" s="45"/>
      <c r="E35" s="7"/>
      <c r="F35" s="9"/>
      <c r="G35" s="9"/>
      <c r="H35" s="6" t="n">
        <f aca="false">H34+D35+E35-G35-F35</f>
        <v>13250</v>
      </c>
      <c r="I35" s="45" t="n">
        <v>0</v>
      </c>
      <c r="J35" s="7"/>
      <c r="K35" s="6"/>
      <c r="L35" s="6"/>
      <c r="M35" s="6" t="n">
        <v>21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 t="n">
        <f aca="false">Z34+(I35+L35+M35+N35+O35+R35+S35+T35+U35+V35)-(J35+K35+P35+Q35+W35+X35+Y35)</f>
        <v>2761</v>
      </c>
      <c r="AA35" s="18"/>
      <c r="AB35" s="40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 t="n">
        <f aca="false">AR34+(AA35+AD35+AE35+AF35+AG35+AJ35+AK35+AL35+AM35+AN35)-(AB35+AC35+AH35+AI35+AO35+AP35+AQ35)</f>
        <v>0</v>
      </c>
      <c r="AS35" s="18"/>
      <c r="AT35" s="40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 t="n">
        <f aca="false">BJ34+(AS35+AV35+AW35+AX35+AY35+BB35+BC35+BD35+BE35+BF35)-(AT35+AU35+AZ35+BA35+BG35+BH35+BI35)</f>
        <v>0</v>
      </c>
      <c r="BL35" s="8"/>
      <c r="BM35" s="9"/>
    </row>
    <row r="36" customFormat="false" ht="15" hidden="false" customHeight="false" outlineLevel="0" collapsed="false">
      <c r="B36" s="43" t="s">
        <v>1809</v>
      </c>
      <c r="C36" s="43" t="s">
        <v>1241</v>
      </c>
      <c r="D36" s="45"/>
      <c r="E36" s="7"/>
      <c r="F36" s="9"/>
      <c r="G36" s="9"/>
      <c r="H36" s="6" t="n">
        <f aca="false">H35+D36+E36-G36-F36</f>
        <v>13250</v>
      </c>
      <c r="I36" s="45"/>
      <c r="J36" s="7" t="n">
        <v>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 t="n">
        <v>1500</v>
      </c>
      <c r="X36" s="6"/>
      <c r="Y36" s="6"/>
      <c r="Z36" s="6" t="n">
        <f aca="false">Z35+(I36+L36+M36+N36+O36+R36+S36+T36+U36+V36)-(J36+K36+P36+Q36+W36+X36+Y36)</f>
        <v>1261</v>
      </c>
      <c r="AA36" s="18"/>
      <c r="AB36" s="40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 t="n">
        <f aca="false">AR35+(AA36+AD36+AE36+AF36+AG36+AJ36+AK36+AL36+AM36+AN36)-(AB36+AC36+AH36+AI36+AO36+AP36+AQ36)</f>
        <v>0</v>
      </c>
      <c r="AS36" s="18"/>
      <c r="AT36" s="40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 t="n">
        <f aca="false">BJ35+(AS36+AV36+AW36+AX36+AY36+BB36+BC36+BD36+BE36+BF36)-(AT36+AU36+AZ36+BA36+BG36+BH36+BI36)</f>
        <v>0</v>
      </c>
      <c r="BL36" s="8"/>
      <c r="BM36" s="9"/>
    </row>
    <row r="37" customFormat="false" ht="15" hidden="false" customHeight="false" outlineLevel="0" collapsed="false">
      <c r="B37" s="43" t="s">
        <v>1810</v>
      </c>
      <c r="C37" s="43" t="s">
        <v>1478</v>
      </c>
      <c r="D37" s="45"/>
      <c r="E37" s="7"/>
      <c r="F37" s="9"/>
      <c r="G37" s="9"/>
      <c r="H37" s="6" t="n">
        <f aca="false">H36+D37+E37-G37-F37</f>
        <v>13250</v>
      </c>
      <c r="I37" s="45" t="n">
        <v>0</v>
      </c>
      <c r="J37" s="7"/>
      <c r="K37" s="6"/>
      <c r="L37" s="6" t="n">
        <v>51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 t="n">
        <f aca="false">Z36+(I37+L37+M37+N37+O37+R37+S37+T37+U37+V37)-(J37+K37+P37+Q37+W37+X37+Y37)</f>
        <v>1312</v>
      </c>
      <c r="AA37" s="18"/>
      <c r="AB37" s="40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 t="n">
        <f aca="false">AR36+(AA37+AD37+AE37+AF37+AG37+AJ37+AK37+AL37+AM37+AN37)-(AB37+AC37+AH37+AI37+AO37+AP37+AQ37)</f>
        <v>0</v>
      </c>
      <c r="AS37" s="18"/>
      <c r="AT37" s="40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 t="n">
        <f aca="false">BJ36+(AS37+AV37+AW37+AX37+AY37+BB37+BC37+BD37+BE37+BF37)-(AT37+AU37+AZ37+BA37+BG37+BH37+BI37)</f>
        <v>0</v>
      </c>
      <c r="BL37" s="8"/>
      <c r="BM37" s="9"/>
    </row>
    <row r="38" customFormat="false" ht="15" hidden="false" customHeight="false" outlineLevel="0" collapsed="false">
      <c r="B38" s="43" t="s">
        <v>1811</v>
      </c>
      <c r="C38" s="43" t="s">
        <v>1443</v>
      </c>
      <c r="D38" s="45"/>
      <c r="E38" s="7"/>
      <c r="F38" s="9"/>
      <c r="G38" s="9"/>
      <c r="H38" s="6" t="n">
        <f aca="false">H37+D38+E38-G38-F38</f>
        <v>13250</v>
      </c>
      <c r="I38" s="45" t="n">
        <v>0</v>
      </c>
      <c r="J38" s="7"/>
      <c r="K38" s="6"/>
      <c r="L38" s="6"/>
      <c r="M38" s="6" t="n">
        <v>104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 t="n">
        <f aca="false">Z37+(I38+L38+M38+N38+O38+R38+S38+T38+U38+V38)-(J38+K38+P38+Q38+W38+X38+Y38)</f>
        <v>1416</v>
      </c>
      <c r="AA38" s="18"/>
      <c r="AB38" s="40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 t="n">
        <f aca="false">AR37+(AA38+AD38+AE38+AF38+AG38+AJ38+AK38+AL38+AM38+AN38)-(AB38+AC38+AH38+AI38+AO38+AP38+AQ38)</f>
        <v>0</v>
      </c>
      <c r="AS38" s="18"/>
      <c r="AT38" s="40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 t="n">
        <f aca="false">BJ37+(AS38+AV38+AW38+AX38+AY38+BB38+BC38+BD38+BE38+BF38)-(AT38+AU38+AZ38+BA38+BG38+BH38+BI38)</f>
        <v>0</v>
      </c>
      <c r="BL38" s="8"/>
      <c r="BM38" s="9"/>
    </row>
    <row r="39" customFormat="false" ht="15" hidden="false" customHeight="false" outlineLevel="0" collapsed="false">
      <c r="B39" s="43" t="s">
        <v>1811</v>
      </c>
      <c r="C39" s="43" t="s">
        <v>1443</v>
      </c>
      <c r="D39" s="45"/>
      <c r="E39" s="7"/>
      <c r="F39" s="9"/>
      <c r="G39" s="9"/>
      <c r="H39" s="6" t="n">
        <f aca="false">H38+D39+E39-G39-F39</f>
        <v>13250</v>
      </c>
      <c r="I39" s="45" t="n">
        <v>0</v>
      </c>
      <c r="J39" s="7"/>
      <c r="K39" s="6"/>
      <c r="L39" s="6"/>
      <c r="M39" s="6" t="n">
        <v>27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 t="n">
        <f aca="false">Z38+(I39+L39+M39+N39+O39+R39+S39+T39+U39+V39)-(J39+K39+P39+Q39+W39+X39+Y39)</f>
        <v>1443</v>
      </c>
      <c r="AA39" s="18"/>
      <c r="AB39" s="40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 t="n">
        <f aca="false">AR38+(AA39+AD39+AE39+AF39+AG39+AJ39+AK39+AL39+AM39+AN39)-(AB39+AC39+AH39+AI39+AO39+AP39+AQ39)</f>
        <v>0</v>
      </c>
      <c r="AS39" s="18"/>
      <c r="AT39" s="40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 t="n">
        <f aca="false">BJ38+(AS39+AV39+AW39+AX39+AY39+BB39+BC39+BD39+BE39+BF39)-(AT39+AU39+AZ39+BA39+BG39+BH39+BI39)</f>
        <v>0</v>
      </c>
      <c r="BL39" s="8"/>
      <c r="BM39" s="9"/>
    </row>
    <row r="40" customFormat="false" ht="15" hidden="false" customHeight="false" outlineLevel="0" collapsed="false">
      <c r="B40" s="43" t="s">
        <v>1811</v>
      </c>
      <c r="C40" s="43" t="s">
        <v>1443</v>
      </c>
      <c r="D40" s="45"/>
      <c r="E40" s="7"/>
      <c r="F40" s="9"/>
      <c r="G40" s="9"/>
      <c r="H40" s="6" t="n">
        <f aca="false">H39+D40+E40-G40-F40</f>
        <v>13250</v>
      </c>
      <c r="I40" s="45" t="n">
        <v>0</v>
      </c>
      <c r="J40" s="7"/>
      <c r="K40" s="6"/>
      <c r="L40" s="6"/>
      <c r="M40" s="6" t="n">
        <v>25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 t="n">
        <f aca="false">Z39+(I40+L40+M40+N40+O40+R40+S40+T40+U40+V40)-(J40+K40+P40+Q40+W40+X40+Y40)</f>
        <v>1468</v>
      </c>
      <c r="AA40" s="18"/>
      <c r="AB40" s="40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 t="n">
        <f aca="false">AR39+(AA40+AD40+AE40+AF40+AG40+AJ40+AK40+AL40+AM40+AN40)-(AB40+AC40+AH40+AI40+AO40+AP40+AQ40)</f>
        <v>0</v>
      </c>
      <c r="AS40" s="18"/>
      <c r="AT40" s="40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 t="n">
        <f aca="false">BJ39+(AS40+AV40+AW40+AX40+AY40+BB40+BC40+BD40+BE40+BF40)-(AT40+AU40+AZ40+BA40+BG40+BH40+BI40)</f>
        <v>0</v>
      </c>
      <c r="BL40" s="8"/>
      <c r="BM40" s="9"/>
    </row>
    <row r="41" customFormat="false" ht="15" hidden="false" customHeight="false" outlineLevel="0" collapsed="false">
      <c r="B41" s="43" t="s">
        <v>1812</v>
      </c>
      <c r="C41" s="43" t="s">
        <v>1813</v>
      </c>
      <c r="D41" s="45"/>
      <c r="E41" s="7"/>
      <c r="F41" s="9"/>
      <c r="G41" s="9"/>
      <c r="H41" s="6" t="n">
        <f aca="false">H40+D41+E41-G41-F41</f>
        <v>13250</v>
      </c>
      <c r="I41" s="45" t="n">
        <v>1000</v>
      </c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 t="n">
        <f aca="false">Z40+(I41+L41+M41+N41+O41+R41+S41+T41+U41+V41)-(J41+K41+P41+Q41+W41+X41+Y41)</f>
        <v>2468</v>
      </c>
      <c r="AA41" s="18"/>
      <c r="AB41" s="40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 t="n">
        <f aca="false">AR40+(AA41+AD41+AE41+AF41+AG41+AJ41+AK41+AL41+AM41+AN41)-(AB41+AC41+AH41+AI41+AO41+AP41+AQ41)</f>
        <v>0</v>
      </c>
      <c r="AS41" s="18"/>
      <c r="AT41" s="40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 t="n">
        <f aca="false">BJ40+(AS41+AV41+AW41+AX41+AY41+BB41+BC41+BD41+BE41+BF41)-(AT41+AU41+AZ41+BA41+BG41+BH41+BI41)</f>
        <v>0</v>
      </c>
      <c r="BL41" s="8"/>
      <c r="BM41" s="9"/>
    </row>
    <row r="42" customFormat="false" ht="15" hidden="false" customHeight="false" outlineLevel="0" collapsed="false">
      <c r="B42" s="43" t="s">
        <v>1812</v>
      </c>
      <c r="C42" s="43" t="s">
        <v>1814</v>
      </c>
      <c r="D42" s="45" t="n">
        <v>500</v>
      </c>
      <c r="E42" s="7" t="n">
        <v>0</v>
      </c>
      <c r="F42" s="9"/>
      <c r="G42" s="9"/>
      <c r="H42" s="6" t="n">
        <f aca="false">H41+D42+E42-G42-F42</f>
        <v>13750</v>
      </c>
      <c r="I42" s="45" t="n">
        <v>0</v>
      </c>
      <c r="J42" s="7" t="n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 t="n">
        <f aca="false">Z41+(I42+L42+M42+N42+O42+R42+S42+T42+U42+V42)-(J42+K42+P42+Q42+W42+X42+Y42)</f>
        <v>2468</v>
      </c>
      <c r="AA42" s="18"/>
      <c r="AB42" s="40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 t="n">
        <f aca="false">AR41+(AA42+AD42+AE42+AF42+AG42+AJ42+AK42+AL42+AM42+AN42)-(AB42+AC42+AH42+AI42+AO42+AP42+AQ42)</f>
        <v>0</v>
      </c>
      <c r="AS42" s="18"/>
      <c r="AT42" s="40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 t="n">
        <f aca="false">BJ41+(AS42+AV42+AW42+AX42+AY42+BB42+BC42+BD42+BE42+BF42)-(AT42+AU42+AZ42+BA42+BG42+BH42+BI42)</f>
        <v>0</v>
      </c>
      <c r="BL42" s="8"/>
      <c r="BM42" s="9"/>
    </row>
    <row r="43" customFormat="false" ht="15" hidden="false" customHeight="false" outlineLevel="0" collapsed="false">
      <c r="B43" s="43" t="s">
        <v>1812</v>
      </c>
      <c r="C43" s="43" t="s">
        <v>1573</v>
      </c>
      <c r="D43" s="45" t="n">
        <v>1200</v>
      </c>
      <c r="E43" s="7" t="n">
        <v>0</v>
      </c>
      <c r="F43" s="9"/>
      <c r="G43" s="9"/>
      <c r="H43" s="6" t="n">
        <f aca="false">H42+D43+E43-G43-F43</f>
        <v>14950</v>
      </c>
      <c r="I43" s="45" t="n">
        <v>0</v>
      </c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 t="n">
        <f aca="false">Z42+(I43+L43+M43+N43+O43+R43+S43+T43+U43+V43)-(J43+K43+P43+Q43+W43+X43+Y43)</f>
        <v>2468</v>
      </c>
      <c r="AA43" s="18"/>
      <c r="AB43" s="40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 t="n">
        <f aca="false">AR42+(AA43+AD43+AE43+AF43+AG43+AJ43+AK43+AL43+AM43+AN43)-(AB43+AC43+AH43+AI43+AO43+AP43+AQ43)</f>
        <v>0</v>
      </c>
      <c r="AS43" s="18"/>
      <c r="AT43" s="40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 t="n">
        <f aca="false">BJ42+(AS43+AV43+AW43+AX43+AY43+BB43+BC43+BD43+BE43+BF43)-(AT43+AU43+AZ43+BA43+BG43+BH43+BI43)</f>
        <v>0</v>
      </c>
      <c r="BL43" s="8"/>
      <c r="BM43" s="9"/>
    </row>
    <row r="44" customFormat="false" ht="15" hidden="false" customHeight="false" outlineLevel="0" collapsed="false">
      <c r="B44" s="43" t="s">
        <v>1812</v>
      </c>
      <c r="C44" s="43" t="s">
        <v>1815</v>
      </c>
      <c r="D44" s="45" t="n">
        <v>100</v>
      </c>
      <c r="E44" s="7" t="n">
        <v>0</v>
      </c>
      <c r="F44" s="9"/>
      <c r="G44" s="9"/>
      <c r="H44" s="6" t="n">
        <f aca="false">H43+D44+E44-G44-F44</f>
        <v>15050</v>
      </c>
      <c r="I44" s="45" t="n">
        <v>0</v>
      </c>
      <c r="J44" s="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 t="n">
        <f aca="false">Z43+(I44+L44+M44+N44+O44+R44+S44+T44+U44+V44)-(J44+K44+P44+Q44+W44+X44+Y44)</f>
        <v>2468</v>
      </c>
      <c r="AA44" s="18"/>
      <c r="AB44" s="40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 t="n">
        <f aca="false">AR43+(AA44+AD44+AE44+AF44+AG44+AJ44+AK44+AL44+AM44+AN44)-(AB44+AC44+AH44+AI44+AO44+AP44+AQ44)</f>
        <v>0</v>
      </c>
      <c r="AS44" s="18"/>
      <c r="AT44" s="40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 t="n">
        <f aca="false">BJ43+(AS44+AV44+AW44+AX44+AY44+BB44+BC44+BD44+BE44+BF44)-(AT44+AU44+AZ44+BA44+BG44+BH44+BI44)</f>
        <v>0</v>
      </c>
      <c r="BL44" s="8"/>
      <c r="BM44" s="9"/>
    </row>
    <row r="45" customFormat="false" ht="15" hidden="false" customHeight="false" outlineLevel="0" collapsed="false">
      <c r="B45" s="43" t="s">
        <v>1812</v>
      </c>
      <c r="C45" s="43" t="s">
        <v>1816</v>
      </c>
      <c r="D45" s="45" t="n">
        <v>1000</v>
      </c>
      <c r="E45" s="7" t="n">
        <v>0</v>
      </c>
      <c r="F45" s="9"/>
      <c r="G45" s="9"/>
      <c r="H45" s="6" t="n">
        <f aca="false">H44+D45+E45-G45-F45</f>
        <v>16050</v>
      </c>
      <c r="I45" s="45" t="n">
        <v>0</v>
      </c>
      <c r="J45" s="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 t="n">
        <f aca="false">Z44+(I45+L45+M45+N45+O45+R45+S45+T45+U45+V45)-(J45+K45+P45+Q45+W45+X45+Y45)</f>
        <v>2468</v>
      </c>
      <c r="AA45" s="18"/>
      <c r="AB45" s="40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 t="n">
        <f aca="false">AR44+(AA45+AD45+AE45+AF45+AG45+AJ45+AK45+AL45+AM45+AN45)-(AB45+AC45+AH45+AI45+AO45+AP45+AQ45)</f>
        <v>0</v>
      </c>
      <c r="AS45" s="18"/>
      <c r="AT45" s="40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 t="n">
        <f aca="false">BJ44+(AS45+AV45+AW45+AX45+AY45+BB45+BC45+BD45+BE45+BF45)-(AT45+AU45+AZ45+BA45+BG45+BH45+BI45)</f>
        <v>0</v>
      </c>
      <c r="BL45" s="8"/>
      <c r="BM45" s="9"/>
    </row>
    <row r="46" customFormat="false" ht="15" hidden="false" customHeight="false" outlineLevel="0" collapsed="false">
      <c r="B46" s="43" t="s">
        <v>1817</v>
      </c>
      <c r="C46" s="43" t="s">
        <v>1496</v>
      </c>
      <c r="D46" s="45"/>
      <c r="E46" s="7" t="n">
        <v>0</v>
      </c>
      <c r="F46" s="9"/>
      <c r="G46" s="9" t="n">
        <v>315</v>
      </c>
      <c r="H46" s="6" t="n">
        <f aca="false">H45+D46+E46-G46-F46</f>
        <v>15735</v>
      </c>
      <c r="I46" s="45" t="n">
        <v>0</v>
      </c>
      <c r="J46" s="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 t="n">
        <f aca="false">Z45+(I46+L46+M46+N46+O46+R46+S46+T46+U46+V46)-(J46+K46+P46+Q46+W46+X46+Y46)</f>
        <v>2468</v>
      </c>
      <c r="AA46" s="18"/>
      <c r="AB46" s="40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 t="n">
        <f aca="false">AR45+(AA46+AD46+AE46+AF46+AG46+AJ46+AK46+AL46+AM46+AN46)-(AB46+AC46+AH46+AI46+AO46+AP46+AQ46)</f>
        <v>0</v>
      </c>
      <c r="AS46" s="18"/>
      <c r="AT46" s="40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 t="n">
        <f aca="false">BJ45+(AS46+AV46+AW46+AX46+AY46+BB46+BC46+BD46+BE46+BF46)-(AT46+AU46+AZ46+BA46+BG46+BH46+BI46)</f>
        <v>0</v>
      </c>
      <c r="BL46" s="8"/>
      <c r="BM46" s="9"/>
    </row>
    <row r="47" customFormat="false" ht="15" hidden="false" customHeight="false" outlineLevel="0" collapsed="false">
      <c r="B47" s="43" t="s">
        <v>1817</v>
      </c>
      <c r="C47" s="43" t="s">
        <v>1818</v>
      </c>
      <c r="D47" s="45"/>
      <c r="E47" s="7" t="n">
        <v>0</v>
      </c>
      <c r="F47" s="9"/>
      <c r="G47" s="9" t="n">
        <v>305</v>
      </c>
      <c r="H47" s="6" t="n">
        <f aca="false">H46+D47+E47-G47-F47</f>
        <v>15430</v>
      </c>
      <c r="I47" s="45"/>
      <c r="J47" s="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 t="n">
        <f aca="false">Z46+(I47+L47+M47+N47+O47+R47+S47+T47+U47+V47)-(J47+K47+P47+Q47+W47+X47+Y47)</f>
        <v>2468</v>
      </c>
      <c r="AA47" s="18"/>
      <c r="AB47" s="40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 t="n">
        <f aca="false">AR46+(AA47+AD47+AE47+AF47+AG47+AJ47+AK47+AL47+AM47+AN47)-(AB47+AC47+AH47+AI47+AO47+AP47+AQ47)</f>
        <v>0</v>
      </c>
      <c r="AS47" s="18"/>
      <c r="AT47" s="40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 t="n">
        <f aca="false">BJ46+(AS47+AV47+AW47+AX47+AY47+BB47+BC47+BD47+BE47+BF47)-(AT47+AU47+AZ47+BA47+BG47+BH47+BI47)</f>
        <v>0</v>
      </c>
      <c r="BL47" s="8"/>
      <c r="BM47" s="9"/>
    </row>
    <row r="48" customFormat="false" ht="15" hidden="false" customHeight="false" outlineLevel="0" collapsed="false">
      <c r="B48" s="43" t="s">
        <v>1819</v>
      </c>
      <c r="C48" s="43" t="s">
        <v>179</v>
      </c>
      <c r="D48" s="45"/>
      <c r="E48" s="7"/>
      <c r="F48" s="9"/>
      <c r="G48" s="9"/>
      <c r="H48" s="6" t="n">
        <f aca="false">H47+D48+E48-G48-F48</f>
        <v>15430</v>
      </c>
      <c r="I48" s="45"/>
      <c r="J48" s="7" t="n">
        <v>0</v>
      </c>
      <c r="K48" s="6" t="n">
        <v>10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 t="n">
        <f aca="false">Z47+(I48+L48+M48+N48+O48+R48+S48+T48+U48+V48)-(J48+K48+P48+Q48+W48+X48+Y48)</f>
        <v>2458</v>
      </c>
      <c r="AA48" s="18"/>
      <c r="AB48" s="40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 t="n">
        <f aca="false">AR47+(AA48+AD48+AE48+AF48+AG48+AJ48+AK48+AL48+AM48+AN48)-(AB48+AC48+AH48+AI48+AO48+AP48+AQ48)</f>
        <v>0</v>
      </c>
      <c r="AS48" s="18"/>
      <c r="AT48" s="40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 t="n">
        <f aca="false">BJ47+(AS48+AV48+AW48+AX48+AY48+BB48+BC48+BD48+BE48+BF48)-(AT48+AU48+AZ48+BA48+BG48+BH48+BI48)</f>
        <v>0</v>
      </c>
      <c r="BL48" s="8"/>
      <c r="BM48" s="9"/>
    </row>
    <row r="49" customFormat="false" ht="15" hidden="false" customHeight="false" outlineLevel="0" collapsed="false">
      <c r="B49" s="43" t="s">
        <v>1820</v>
      </c>
      <c r="C49" s="43" t="s">
        <v>1815</v>
      </c>
      <c r="D49" s="45"/>
      <c r="E49" s="7"/>
      <c r="F49" s="9"/>
      <c r="G49" s="9"/>
      <c r="H49" s="6" t="n">
        <f aca="false">H48+D49+E49-G49-F49</f>
        <v>15430</v>
      </c>
      <c r="I49" s="45" t="n">
        <v>100</v>
      </c>
      <c r="J49" s="7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 t="n">
        <f aca="false">Z48+(I49+L49+M49+N49+O49+R49+S49+T49+U49+V49)-(J49+K49+P49+Q49+W49+X49+Y49)</f>
        <v>2558</v>
      </c>
      <c r="AA49" s="18"/>
      <c r="AB49" s="40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 t="n">
        <f aca="false">AR48+(AA49+AD49+AE49+AF49+AG49+AJ49+AK49+AL49+AM49+AN49)-(AB49+AC49+AH49+AI49+AO49+AP49+AQ49)</f>
        <v>0</v>
      </c>
      <c r="AS49" s="18"/>
      <c r="AT49" s="40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 t="n">
        <f aca="false">BJ48+(AS49+AV49+AW49+AX49+AY49+BB49+BC49+BD49+BE49+BF49)-(AT49+AU49+AZ49+BA49+BG49+BH49+BI49)</f>
        <v>0</v>
      </c>
      <c r="BL49" s="8"/>
      <c r="BM49" s="9"/>
    </row>
    <row r="50" customFormat="false" ht="15" hidden="false" customHeight="false" outlineLevel="0" collapsed="false">
      <c r="B50" s="43" t="s">
        <v>1821</v>
      </c>
      <c r="C50" s="43" t="s">
        <v>1791</v>
      </c>
      <c r="D50" s="45" t="n">
        <v>1000</v>
      </c>
      <c r="E50" s="7" t="n">
        <v>0</v>
      </c>
      <c r="F50" s="9"/>
      <c r="G50" s="9"/>
      <c r="H50" s="6" t="n">
        <f aca="false">H49+D50+E50-G50-F50</f>
        <v>16430</v>
      </c>
      <c r="I50" s="45" t="n">
        <v>0</v>
      </c>
      <c r="J50" s="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 t="n">
        <f aca="false">Z49+(I50+L50+M50+N50+O50+R50+S50+T50+U50+V50)-(J50+K50+P50+Q50+W50+X50+Y50)</f>
        <v>2558</v>
      </c>
      <c r="AA50" s="18"/>
      <c r="AB50" s="40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 t="n">
        <f aca="false">AR49+(AA50+AD50+AE50+AF50+AG50+AJ50+AK50+AL50+AM50+AN50)-(AB50+AC50+AH50+AI50+AO50+AP50+AQ50)</f>
        <v>0</v>
      </c>
      <c r="AS50" s="18"/>
      <c r="AT50" s="40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 t="n">
        <f aca="false">BJ49+(AS50+AV50+AW50+AX50+AY50+BB50+BC50+BD50+BE50+BF50)-(AT50+AU50+AZ50+BA50+BG50+BH50+BI50)</f>
        <v>0</v>
      </c>
      <c r="BL50" s="8"/>
      <c r="BM50" s="9"/>
    </row>
    <row r="51" customFormat="false" ht="15" hidden="false" customHeight="false" outlineLevel="0" collapsed="false">
      <c r="B51" s="43" t="s">
        <v>1821</v>
      </c>
      <c r="C51" s="43" t="s">
        <v>1646</v>
      </c>
      <c r="D51" s="45" t="n">
        <v>1000</v>
      </c>
      <c r="E51" s="7" t="n">
        <v>0</v>
      </c>
      <c r="F51" s="9"/>
      <c r="G51" s="9"/>
      <c r="H51" s="6" t="n">
        <f aca="false">H50+D51+E51-G51-F51</f>
        <v>17430</v>
      </c>
      <c r="I51" s="45" t="n">
        <v>0</v>
      </c>
      <c r="J51" s="7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 t="n">
        <f aca="false">Z50+(I51+L51+M51+N51+O51+R51+S51+T51+U51+V51)-(J51+K51+P51+Q51+W51+X51+Y51)</f>
        <v>2558</v>
      </c>
      <c r="AA51" s="18"/>
      <c r="AB51" s="40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 t="n">
        <f aca="false">AR50+(AA51+AD51+AE51+AF51+AG51+AJ51+AK51+AL51+AM51+AN51)-(AB51+AC51+AH51+AI51+AO51+AP51+AQ51)</f>
        <v>0</v>
      </c>
      <c r="AS51" s="18"/>
      <c r="AT51" s="40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 t="n">
        <f aca="false">BJ50+(AS51+AV51+AW51+AX51+AY51+BB51+BC51+BD51+BE51+BF51)-(AT51+AU51+AZ51+BA51+BG51+BH51+BI51)</f>
        <v>0</v>
      </c>
      <c r="BL51" s="8"/>
      <c r="BM51" s="9"/>
    </row>
    <row r="52" customFormat="false" ht="15" hidden="false" customHeight="false" outlineLevel="0" collapsed="false">
      <c r="B52" s="43" t="s">
        <v>1822</v>
      </c>
      <c r="C52" s="43" t="s">
        <v>1637</v>
      </c>
      <c r="D52" s="45"/>
      <c r="E52" s="7" t="n">
        <v>-4500</v>
      </c>
      <c r="F52" s="9"/>
      <c r="G52" s="9"/>
      <c r="H52" s="6" t="n">
        <f aca="false">H51+D52+E52-G52-F52</f>
        <v>12930</v>
      </c>
      <c r="I52" s="45" t="n">
        <v>0</v>
      </c>
      <c r="J52" s="7"/>
      <c r="K52" s="6"/>
      <c r="L52" s="6"/>
      <c r="M52" s="6"/>
      <c r="N52" s="6"/>
      <c r="O52" s="6"/>
      <c r="P52" s="6"/>
      <c r="Q52" s="6"/>
      <c r="R52" s="6" t="n">
        <v>4500</v>
      </c>
      <c r="S52" s="6"/>
      <c r="T52" s="6"/>
      <c r="U52" s="6"/>
      <c r="V52" s="6"/>
      <c r="W52" s="6"/>
      <c r="X52" s="6"/>
      <c r="Y52" s="6"/>
      <c r="Z52" s="6" t="n">
        <f aca="false">Z51+(I52+L52+M52+N52+O52+R52+S52+T52+U52+V52)-(J52+K52+P52+Q52+W52+X52+Y52)</f>
        <v>7058</v>
      </c>
      <c r="AA52" s="18"/>
      <c r="AB52" s="40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n">
        <f aca="false">AR51+(AA52+AD52+AE52+AF52+AG52+AJ52+AK52+AL52+AM52+AN52)-(AB52+AC52+AH52+AI52+AO52+AP52+AQ52)</f>
        <v>0</v>
      </c>
      <c r="AS52" s="18"/>
      <c r="AT52" s="40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 t="n">
        <f aca="false">BJ51+(AS52+AV52+AW52+AX52+AY52+BB52+BC52+BD52+BE52+BF52)-(AT52+AU52+AZ52+BA52+BG52+BH52+BI52)</f>
        <v>0</v>
      </c>
      <c r="BL52" s="8"/>
      <c r="BM52" s="9"/>
    </row>
    <row r="53" customFormat="false" ht="15" hidden="false" customHeight="false" outlineLevel="0" collapsed="false">
      <c r="B53" s="43" t="s">
        <v>1823</v>
      </c>
      <c r="C53" s="43" t="s">
        <v>1241</v>
      </c>
      <c r="D53" s="45"/>
      <c r="E53" s="7"/>
      <c r="F53" s="9"/>
      <c r="G53" s="9"/>
      <c r="H53" s="6" t="n">
        <f aca="false">H52+D53+E53-G53-F53</f>
        <v>12930</v>
      </c>
      <c r="I53" s="45"/>
      <c r="J53" s="7" t="n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 t="n">
        <v>3000</v>
      </c>
      <c r="X53" s="6"/>
      <c r="Y53" s="6"/>
      <c r="Z53" s="6" t="n">
        <f aca="false">Z52+(I53+L53+M53+N53+O53+R53+S53+T53+U53+V53)-(J53+K53+P53+Q53+W53+X53+Y53)</f>
        <v>4058</v>
      </c>
      <c r="AA53" s="18"/>
      <c r="AB53" s="40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 t="n">
        <f aca="false">AR52+(AA53+AD53+AE53+AF53+AG53+AJ53+AK53+AL53+AM53+AN53)-(AB53+AC53+AH53+AI53+AO53+AP53+AQ53)</f>
        <v>0</v>
      </c>
      <c r="AS53" s="18"/>
      <c r="AT53" s="40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 t="n">
        <f aca="false">BJ52+(AS53+AV53+AW53+AX53+AY53+BB53+BC53+BD53+BE53+BF53)-(AT53+AU53+AZ53+BA53+BG53+BH53+BI53)</f>
        <v>0</v>
      </c>
      <c r="BL53" s="8"/>
      <c r="BM53" s="9"/>
    </row>
    <row r="54" customFormat="false" ht="15" hidden="false" customHeight="false" outlineLevel="0" collapsed="false">
      <c r="B54" s="43" t="s">
        <v>1824</v>
      </c>
      <c r="C54" s="43" t="s">
        <v>1077</v>
      </c>
      <c r="D54" s="45"/>
      <c r="E54" s="7"/>
      <c r="F54" s="9"/>
      <c r="G54" s="9"/>
      <c r="H54" s="6" t="n">
        <f aca="false">H53+D54+E54-G54-F54</f>
        <v>12930</v>
      </c>
      <c r="I54" s="45"/>
      <c r="J54" s="7" t="n">
        <v>2000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 t="n">
        <f aca="false">Z53+(I54+L54+M54+N54+O54+R54+S54+T54+U54+V54)-(J54+K54+P54+Q54+W54+X54+Y54)</f>
        <v>2058</v>
      </c>
      <c r="AA54" s="18"/>
      <c r="AB54" s="40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 t="n">
        <f aca="false">AR53+(AA54+AD54+AE54+AF54+AG54+AJ54+AK54+AL54+AM54+AN54)-(AB54+AC54+AH54+AI54+AO54+AP54+AQ54)</f>
        <v>0</v>
      </c>
      <c r="AS54" s="18"/>
      <c r="AT54" s="40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 t="n">
        <f aca="false">BJ53+(AS54+AV54+AW54+AX54+AY54+BB54+BC54+BD54+BE54+BF54)-(AT54+AU54+AZ54+BA54+BG54+BH54+BI54)</f>
        <v>0</v>
      </c>
      <c r="BL54" s="8" t="n">
        <v>2000</v>
      </c>
      <c r="BM54" s="9"/>
    </row>
    <row r="55" customFormat="false" ht="15" hidden="false" customHeight="false" outlineLevel="0" collapsed="false">
      <c r="B55" s="43" t="s">
        <v>1825</v>
      </c>
      <c r="C55" s="43" t="s">
        <v>1443</v>
      </c>
      <c r="D55" s="45"/>
      <c r="E55" s="7"/>
      <c r="F55" s="9"/>
      <c r="G55" s="9"/>
      <c r="H55" s="6" t="n">
        <f aca="false">H54+D55+E55-G55-F55</f>
        <v>12930</v>
      </c>
      <c r="I55" s="45" t="n">
        <v>0</v>
      </c>
      <c r="J55" s="7"/>
      <c r="K55" s="6"/>
      <c r="L55" s="6"/>
      <c r="M55" s="6" t="n">
        <v>104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 t="n">
        <f aca="false">Z54+(I55+L55+M55+N55+O55+R55+S55+T55+U55+V55)-(J55+K55+P55+Q55+W55+X55+Y55)</f>
        <v>2162</v>
      </c>
      <c r="AA55" s="18"/>
      <c r="AB55" s="40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 t="n">
        <f aca="false">AR54+(AA55+AD55+AE55+AF55+AG55+AJ55+AK55+AL55+AM55+AN55)-(AB55+AC55+AH55+AI55+AO55+AP55+AQ55)</f>
        <v>0</v>
      </c>
      <c r="AS55" s="18"/>
      <c r="AT55" s="40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 t="n">
        <f aca="false">BJ54+(AS55+AV55+AW55+AX55+AY55+BB55+BC55+BD55+BE55+BF55)-(AT55+AU55+AZ55+BA55+BG55+BH55+BI55)</f>
        <v>0</v>
      </c>
      <c r="BL55" s="8"/>
      <c r="BM55" s="9"/>
    </row>
    <row r="56" customFormat="false" ht="15" hidden="false" customHeight="false" outlineLevel="0" collapsed="false">
      <c r="B56" s="43" t="s">
        <v>1825</v>
      </c>
      <c r="C56" s="43" t="s">
        <v>1443</v>
      </c>
      <c r="D56" s="45"/>
      <c r="E56" s="7"/>
      <c r="F56" s="9"/>
      <c r="G56" s="9"/>
      <c r="H56" s="6" t="n">
        <f aca="false">H55+D56+E56-G56-F56</f>
        <v>12930</v>
      </c>
      <c r="I56" s="45" t="n">
        <v>0</v>
      </c>
      <c r="J56" s="7"/>
      <c r="K56" s="6"/>
      <c r="L56" s="6"/>
      <c r="M56" s="6" t="n">
        <v>27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 t="n">
        <f aca="false">Z55+(I56+L56+M56+N56+O56+R56+S56+T56+U56+V56)-(J56+K56+P56+Q56+W56+X56+Y56)</f>
        <v>2189</v>
      </c>
      <c r="AA56" s="18"/>
      <c r="AB56" s="40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 t="n">
        <f aca="false">AR55+(AA56+AD56+AE56+AF56+AG56+AJ56+AK56+AL56+AM56+AN56)-(AB56+AC56+AH56+AI56+AO56+AP56+AQ56)</f>
        <v>0</v>
      </c>
      <c r="AS56" s="18"/>
      <c r="AT56" s="40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 t="n">
        <f aca="false">BJ55+(AS56+AV56+AW56+AX56+AY56+BB56+BC56+BD56+BE56+BF56)-(AT56+AU56+AZ56+BA56+BG56+BH56+BI56)</f>
        <v>0</v>
      </c>
      <c r="BL56" s="8"/>
      <c r="BM56" s="9"/>
    </row>
    <row r="57" customFormat="false" ht="15" hidden="false" customHeight="false" outlineLevel="0" collapsed="false">
      <c r="B57" s="43" t="s">
        <v>1825</v>
      </c>
      <c r="C57" s="43" t="s">
        <v>1443</v>
      </c>
      <c r="D57" s="45"/>
      <c r="E57" s="7"/>
      <c r="F57" s="9"/>
      <c r="G57" s="9"/>
      <c r="H57" s="6" t="n">
        <f aca="false">H56+D57+E57-G57-F57</f>
        <v>12930</v>
      </c>
      <c r="I57" s="45" t="n">
        <v>0</v>
      </c>
      <c r="J57" s="7"/>
      <c r="K57" s="6"/>
      <c r="L57" s="6"/>
      <c r="M57" s="6" t="n">
        <v>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 t="n">
        <f aca="false">Z56+(I57+L57+M57+N57+O57+R57+S57+T57+U57+V57)-(J57+K57+P57+Q57+W57+X57+Y57)</f>
        <v>2214</v>
      </c>
      <c r="AA57" s="18"/>
      <c r="AB57" s="40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 t="n">
        <f aca="false">AR56+(AA57+AD57+AE57+AF57+AG57+AJ57+AK57+AL57+AM57+AN57)-(AB57+AC57+AH57+AI57+AO57+AP57+AQ57)</f>
        <v>0</v>
      </c>
      <c r="AS57" s="18"/>
      <c r="AT57" s="40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 t="n">
        <f aca="false">BJ56+(AS57+AV57+AW57+AX57+AY57+BB57+BC57+BD57+BE57+BF57)-(AT57+AU57+AZ57+BA57+BG57+BH57+BI57)</f>
        <v>0</v>
      </c>
      <c r="BL57" s="8"/>
      <c r="BM57" s="9"/>
    </row>
    <row r="58" customFormat="false" ht="15" hidden="false" customHeight="false" outlineLevel="0" collapsed="false">
      <c r="B58" s="43" t="s">
        <v>1825</v>
      </c>
      <c r="C58" s="43" t="s">
        <v>1443</v>
      </c>
      <c r="D58" s="45"/>
      <c r="E58" s="7"/>
      <c r="F58" s="9"/>
      <c r="G58" s="9"/>
      <c r="H58" s="6" t="n">
        <f aca="false">H57+D58+E58-G58-F58</f>
        <v>12930</v>
      </c>
      <c r="I58" s="45" t="n">
        <v>0</v>
      </c>
      <c r="J58" s="7"/>
      <c r="K58" s="6"/>
      <c r="L58" s="6"/>
      <c r="M58" s="6" t="n">
        <v>14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 t="n">
        <f aca="false">Z57+(I58+L58+M58+N58+O58+R58+S58+T58+U58+V58)-(J58+K58+P58+Q58+W58+X58+Y58)</f>
        <v>2228</v>
      </c>
      <c r="AA58" s="18"/>
      <c r="AB58" s="40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 t="n">
        <f aca="false">AR57+(AA58+AD58+AE58+AF58+AG58+AJ58+AK58+AL58+AM58+AN58)-(AB58+AC58+AH58+AI58+AO58+AP58+AQ58)</f>
        <v>0</v>
      </c>
      <c r="AS58" s="18"/>
      <c r="AT58" s="40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 t="n">
        <f aca="false">BJ57+(AS58+AV58+AW58+AX58+AY58+BB58+BC58+BD58+BE58+BF58)-(AT58+AU58+AZ58+BA58+BG58+BH58+BI58)</f>
        <v>0</v>
      </c>
      <c r="BL58" s="8"/>
      <c r="BM58" s="9"/>
    </row>
    <row r="59" customFormat="false" ht="15" hidden="false" customHeight="false" outlineLevel="0" collapsed="false">
      <c r="B59" s="43" t="s">
        <v>1826</v>
      </c>
      <c r="C59" s="43" t="s">
        <v>1573</v>
      </c>
      <c r="D59" s="45"/>
      <c r="E59" s="7"/>
      <c r="F59" s="9"/>
      <c r="G59" s="9"/>
      <c r="H59" s="6" t="n">
        <f aca="false">H58+D59+E59-G59-F59</f>
        <v>12930</v>
      </c>
      <c r="I59" s="45" t="n">
        <v>1200</v>
      </c>
      <c r="J59" s="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 t="n">
        <f aca="false">Z58+(I59+L59+M59+N59+O59+R59+S59+T59+U59+V59)-(J59+K59+P59+Q59+W59+X59+Y59)</f>
        <v>3428</v>
      </c>
      <c r="AA59" s="18"/>
      <c r="AB59" s="40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 t="n">
        <f aca="false">AR58+(AA59+AD59+AE59+AF59+AG59+AJ59+AK59+AL59+AM59+AN59)-(AB59+AC59+AH59+AI59+AO59+AP59+AQ59)</f>
        <v>0</v>
      </c>
      <c r="AS59" s="18"/>
      <c r="AT59" s="40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 t="n">
        <f aca="false">BJ58+(AS59+AV59+AW59+AX59+AY59+BB59+BC59+BD59+BE59+BF59)-(AT59+AU59+AZ59+BA59+BG59+BH59+BI59)</f>
        <v>0</v>
      </c>
      <c r="BL59" s="8"/>
      <c r="BM59" s="9"/>
    </row>
    <row r="60" customFormat="false" ht="15" hidden="false" customHeight="false" outlineLevel="0" collapsed="false">
      <c r="B60" s="43" t="s">
        <v>1827</v>
      </c>
      <c r="C60" s="43" t="s">
        <v>1443</v>
      </c>
      <c r="D60" s="45"/>
      <c r="E60" s="7"/>
      <c r="F60" s="9"/>
      <c r="G60" s="9"/>
      <c r="H60" s="6" t="n">
        <f aca="false">H59+D60+E60-G60-F60</f>
        <v>12930</v>
      </c>
      <c r="I60" s="45" t="n">
        <v>0</v>
      </c>
      <c r="J60" s="7"/>
      <c r="K60" s="6"/>
      <c r="L60" s="6"/>
      <c r="M60" s="6" t="n">
        <v>104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 t="n">
        <f aca="false">Z59+(I60+L60+M60+N60+O60+R60+S60+T60+U60+V60)-(J60+K60+P60+Q60+W60+X60+Y60)</f>
        <v>3532</v>
      </c>
      <c r="AA60" s="18"/>
      <c r="AB60" s="40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 t="n">
        <f aca="false">AR59+(AA60+AD60+AE60+AF60+AG60+AJ60+AK60+AL60+AM60+AN60)-(AB60+AC60+AH60+AI60+AO60+AP60+AQ60)</f>
        <v>0</v>
      </c>
      <c r="AS60" s="18"/>
      <c r="AT60" s="40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 t="n">
        <f aca="false">BJ59+(AS60+AV60+AW60+AX60+AY60+BB60+BC60+BD60+BE60+BF60)-(AT60+AU60+AZ60+BA60+BG60+BH60+BI60)</f>
        <v>0</v>
      </c>
      <c r="BL60" s="8"/>
      <c r="BM60" s="9"/>
    </row>
    <row r="61" customFormat="false" ht="15" hidden="false" customHeight="false" outlineLevel="0" collapsed="false">
      <c r="B61" s="43" t="s">
        <v>1827</v>
      </c>
      <c r="C61" s="43" t="s">
        <v>1443</v>
      </c>
      <c r="D61" s="45"/>
      <c r="E61" s="7"/>
      <c r="F61" s="9"/>
      <c r="G61" s="9"/>
      <c r="H61" s="6" t="n">
        <f aca="false">H60+D61+E61-G61-F61</f>
        <v>12930</v>
      </c>
      <c r="I61" s="45" t="n">
        <v>0</v>
      </c>
      <c r="J61" s="7"/>
      <c r="K61" s="6"/>
      <c r="L61" s="6"/>
      <c r="M61" s="6" t="n">
        <v>27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 t="n">
        <f aca="false">Z60+(I61+L61+M61+N61+O61+R61+S61+T61+U61+V61)-(J61+K61+P61+Q61+W61+X61+Y61)</f>
        <v>3559</v>
      </c>
      <c r="AA61" s="18"/>
      <c r="AB61" s="40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 t="n">
        <f aca="false">AR60+(AA61+AD61+AE61+AF61+AG61+AJ61+AK61+AL61+AM61+AN61)-(AB61+AC61+AH61+AI61+AO61+AP61+AQ61)</f>
        <v>0</v>
      </c>
      <c r="AS61" s="18"/>
      <c r="AT61" s="40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 t="n">
        <f aca="false">BJ60+(AS61+AV61+AW61+AX61+AY61+BB61+BC61+BD61+BE61+BF61)-(AT61+AU61+AZ61+BA61+BG61+BH61+BI61)</f>
        <v>0</v>
      </c>
      <c r="BL61" s="8"/>
      <c r="BM61" s="9"/>
    </row>
    <row r="62" customFormat="false" ht="15" hidden="false" customHeight="false" outlineLevel="0" collapsed="false">
      <c r="B62" s="43" t="s">
        <v>1827</v>
      </c>
      <c r="C62" s="43" t="s">
        <v>1443</v>
      </c>
      <c r="D62" s="45"/>
      <c r="E62" s="7"/>
      <c r="F62" s="9"/>
      <c r="G62" s="9"/>
      <c r="H62" s="6" t="n">
        <f aca="false">H61+D62+E62-G62-F62</f>
        <v>12930</v>
      </c>
      <c r="I62" s="45" t="n">
        <v>0</v>
      </c>
      <c r="J62" s="7"/>
      <c r="K62" s="6"/>
      <c r="L62" s="6"/>
      <c r="M62" s="6" t="n">
        <v>25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 t="n">
        <f aca="false">Z61+(I62+L62+M62+N62+O62+R62+S62+T62+U62+V62)-(J62+K62+P62+Q62+W62+X62+Y62)</f>
        <v>3584</v>
      </c>
      <c r="AA62" s="18"/>
      <c r="AB62" s="40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 t="n">
        <f aca="false">AR61+(AA62+AD62+AE62+AF62+AG62+AJ62+AK62+AL62+AM62+AN62)-(AB62+AC62+AH62+AI62+AO62+AP62+AQ62)</f>
        <v>0</v>
      </c>
      <c r="AS62" s="18"/>
      <c r="AT62" s="40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 t="n">
        <f aca="false">BJ61+(AS62+AV62+AW62+AX62+AY62+BB62+BC62+BD62+BE62+BF62)-(AT62+AU62+AZ62+BA62+BG62+BH62+BI62)</f>
        <v>0</v>
      </c>
      <c r="BL62" s="8"/>
      <c r="BM62" s="9"/>
    </row>
    <row r="63" customFormat="false" ht="15" hidden="false" customHeight="false" outlineLevel="0" collapsed="false">
      <c r="B63" s="43" t="s">
        <v>1827</v>
      </c>
      <c r="C63" s="43" t="s">
        <v>1443</v>
      </c>
      <c r="D63" s="45"/>
      <c r="E63" s="7"/>
      <c r="F63" s="9"/>
      <c r="G63" s="9"/>
      <c r="H63" s="6" t="n">
        <f aca="false">H62+D63+E63-G63-F63</f>
        <v>12930</v>
      </c>
      <c r="I63" s="45" t="n">
        <v>0</v>
      </c>
      <c r="J63" s="7"/>
      <c r="K63" s="6"/>
      <c r="L63" s="6"/>
      <c r="M63" s="6" t="n">
        <v>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 t="n">
        <f aca="false">Z62+(I63+L63+M63+N63+O63+R63+S63+T63+U63+V63)-(J63+K63+P63+Q63+W63+X63+Y63)</f>
        <v>3591</v>
      </c>
      <c r="AA63" s="18"/>
      <c r="AB63" s="40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 t="n">
        <f aca="false">AR62+(AA63+AD63+AE63+AF63+AG63+AJ63+AK63+AL63+AM63+AN63)-(AB63+AC63+AH63+AI63+AO63+AP63+AQ63)</f>
        <v>0</v>
      </c>
      <c r="AS63" s="18"/>
      <c r="AT63" s="40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 t="n">
        <f aca="false">BJ62+(AS63+AV63+AW63+AX63+AY63+BB63+BC63+BD63+BE63+BF63)-(AT63+AU63+AZ63+BA63+BG63+BH63+BI63)</f>
        <v>0</v>
      </c>
      <c r="BL63" s="8"/>
      <c r="BM63" s="9"/>
    </row>
    <row r="64" customFormat="false" ht="15" hidden="false" customHeight="false" outlineLevel="0" collapsed="false">
      <c r="B64" s="43" t="s">
        <v>1828</v>
      </c>
      <c r="C64" s="43" t="s">
        <v>1443</v>
      </c>
      <c r="D64" s="45"/>
      <c r="E64" s="7"/>
      <c r="F64" s="9"/>
      <c r="G64" s="9"/>
      <c r="H64" s="6" t="n">
        <f aca="false">H63+D64+E64-G64-F64</f>
        <v>12930</v>
      </c>
      <c r="I64" s="45" t="n">
        <v>0</v>
      </c>
      <c r="J64" s="7"/>
      <c r="K64" s="6"/>
      <c r="L64" s="6"/>
      <c r="M64" s="6" t="n">
        <v>19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 t="n">
        <f aca="false">Z63+(I64+L64+M64+N64+O64+R64+S64+T64+U64+V64)-(J64+K64+P64+Q64+W64+X64+Y64)</f>
        <v>3610</v>
      </c>
      <c r="AA64" s="18"/>
      <c r="AB64" s="40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 t="n">
        <f aca="false">AR63+(AA64+AD64+AE64+AF64+AG64+AJ64+AK64+AL64+AM64+AN64)-(AB64+AC64+AH64+AI64+AO64+AP64+AQ64)</f>
        <v>0</v>
      </c>
      <c r="AS64" s="18"/>
      <c r="AT64" s="40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 t="n">
        <f aca="false">BJ63+(AS64+AV64+AW64+AX64+AY64+BB64+BC64+BD64+BE64+BF64)-(AT64+AU64+AZ64+BA64+BG64+BH64+BI64)</f>
        <v>0</v>
      </c>
      <c r="BL64" s="8"/>
      <c r="BM64" s="9"/>
    </row>
    <row r="65" customFormat="false" ht="15" hidden="false" customHeight="false" outlineLevel="0" collapsed="false">
      <c r="B65" s="43" t="s">
        <v>1829</v>
      </c>
      <c r="C65" s="43" t="s">
        <v>1637</v>
      </c>
      <c r="D65" s="45"/>
      <c r="E65" s="7" t="n">
        <v>-5000</v>
      </c>
      <c r="F65" s="9"/>
      <c r="G65" s="9"/>
      <c r="H65" s="6" t="n">
        <f aca="false">H64+D65+E65-G65-F65</f>
        <v>7930</v>
      </c>
      <c r="I65" s="45" t="n">
        <v>0</v>
      </c>
      <c r="J65" s="7"/>
      <c r="K65" s="6"/>
      <c r="L65" s="6"/>
      <c r="M65" s="6"/>
      <c r="N65" s="6"/>
      <c r="O65" s="6"/>
      <c r="P65" s="6"/>
      <c r="Q65" s="6"/>
      <c r="R65" s="6" t="n">
        <v>5000</v>
      </c>
      <c r="S65" s="6"/>
      <c r="T65" s="6"/>
      <c r="U65" s="6"/>
      <c r="V65" s="6"/>
      <c r="W65" s="6"/>
      <c r="X65" s="6"/>
      <c r="Y65" s="6"/>
      <c r="Z65" s="6" t="n">
        <f aca="false">Z64+(I65+L65+M65+N65+O65+R65+S65+T65+U65+V65)-(J65+K65+P65+Q65+W65+X65+Y65)</f>
        <v>8610</v>
      </c>
      <c r="AA65" s="18"/>
      <c r="AB65" s="40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 t="n">
        <f aca="false">AR64+(AA65+AD65+AE65+AF65+AG65+AJ65+AK65+AL65+AM65+AN65)-(AB65+AC65+AH65+AI65+AO65+AP65+AQ65)</f>
        <v>0</v>
      </c>
      <c r="AS65" s="18"/>
      <c r="AT65" s="40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 t="n">
        <f aca="false">BJ64+(AS65+AV65+AW65+AX65+AY65+BB65+BC65+BD65+BE65+BF65)-(AT65+AU65+AZ65+BA65+BG65+BH65+BI65)</f>
        <v>0</v>
      </c>
      <c r="BL65" s="8"/>
      <c r="BM65" s="9"/>
    </row>
    <row r="66" customFormat="false" ht="15" hidden="false" customHeight="false" outlineLevel="0" collapsed="false">
      <c r="B66" s="43" t="s">
        <v>1830</v>
      </c>
      <c r="C66" s="43" t="s">
        <v>1443</v>
      </c>
      <c r="D66" s="45"/>
      <c r="E66" s="7"/>
      <c r="F66" s="9"/>
      <c r="G66" s="9"/>
      <c r="H66" s="6" t="n">
        <f aca="false">H65+D66+E66-G66-F66</f>
        <v>7930</v>
      </c>
      <c r="I66" s="45" t="n">
        <v>0</v>
      </c>
      <c r="J66" s="7"/>
      <c r="K66" s="6"/>
      <c r="L66" s="6"/>
      <c r="M66" s="45" t="n">
        <v>104</v>
      </c>
      <c r="N66" s="46"/>
      <c r="O66" s="46"/>
      <c r="P66" s="6"/>
      <c r="Q66" s="6"/>
      <c r="R66" s="6"/>
      <c r="S66" s="6"/>
      <c r="T66" s="6"/>
      <c r="U66" s="6"/>
      <c r="V66" s="6"/>
      <c r="W66" s="6"/>
      <c r="X66" s="6"/>
      <c r="Y66" s="6"/>
      <c r="Z66" s="6" t="n">
        <f aca="false">Z65+(I66+L66+M66+N66+O66+R66+S66+T66+U66+V66)-(J66+K66+P66+Q66+W66+X66+Y66)</f>
        <v>8714</v>
      </c>
      <c r="AA66" s="18"/>
      <c r="AB66" s="40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 t="n">
        <f aca="false">AR65+(AA66+AD66+AE66+AF66+AG66+AJ66+AK66+AL66+AM66+AN66)-(AB66+AC66+AH66+AI66+AO66+AP66+AQ66)</f>
        <v>0</v>
      </c>
      <c r="AS66" s="18"/>
      <c r="AT66" s="40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 t="n">
        <f aca="false">BJ65+(AS66+AV66+AW66+AX66+AY66+BB66+BC66+BD66+BE66+BF66)-(AT66+AU66+AZ66+BA66+BG66+BH66+BI66)</f>
        <v>0</v>
      </c>
      <c r="BL66" s="8"/>
      <c r="BM66" s="9"/>
    </row>
    <row r="67" customFormat="false" ht="15" hidden="false" customHeight="false" outlineLevel="0" collapsed="false">
      <c r="B67" s="43" t="s">
        <v>1830</v>
      </c>
      <c r="C67" s="43" t="s">
        <v>1443</v>
      </c>
      <c r="D67" s="45"/>
      <c r="E67" s="7"/>
      <c r="F67" s="9"/>
      <c r="G67" s="9"/>
      <c r="H67" s="6" t="n">
        <f aca="false">H66+D67+E67-G67-F67</f>
        <v>7930</v>
      </c>
      <c r="I67" s="45" t="n">
        <v>0</v>
      </c>
      <c r="J67" s="7"/>
      <c r="K67" s="6"/>
      <c r="L67" s="6"/>
      <c r="M67" s="45" t="n">
        <v>27</v>
      </c>
      <c r="N67" s="46"/>
      <c r="O67" s="46"/>
      <c r="P67" s="6"/>
      <c r="Q67" s="6"/>
      <c r="R67" s="6"/>
      <c r="S67" s="6"/>
      <c r="T67" s="6"/>
      <c r="U67" s="6"/>
      <c r="V67" s="6"/>
      <c r="W67" s="6"/>
      <c r="X67" s="6"/>
      <c r="Y67" s="6"/>
      <c r="Z67" s="6" t="n">
        <f aca="false">Z66+(I67+L67+M67+N67+O67+R67+S67+T67+U67+V67)-(J67+K67+P67+Q67+W67+X67+Y67)</f>
        <v>8741</v>
      </c>
      <c r="AA67" s="18"/>
      <c r="AB67" s="40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 t="n">
        <f aca="false">AR66+(AA67+AD67+AE67+AF67+AG67+AJ67+AK67+AL67+AM67+AN67)-(AB67+AC67+AH67+AI67+AO67+AP67+AQ67)</f>
        <v>0</v>
      </c>
      <c r="AS67" s="18"/>
      <c r="AT67" s="40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 t="n">
        <f aca="false">BJ66+(AS67+AV67+AW67+AX67+AY67+BB67+BC67+BD67+BE67+BF67)-(AT67+AU67+AZ67+BA67+BG67+BH67+BI67)</f>
        <v>0</v>
      </c>
      <c r="BL67" s="8"/>
      <c r="BM67" s="9"/>
    </row>
    <row r="68" customFormat="false" ht="15" hidden="false" customHeight="false" outlineLevel="0" collapsed="false">
      <c r="B68" s="43" t="s">
        <v>1830</v>
      </c>
      <c r="C68" s="43" t="s">
        <v>1443</v>
      </c>
      <c r="D68" s="45"/>
      <c r="E68" s="7"/>
      <c r="F68" s="9"/>
      <c r="G68" s="9"/>
      <c r="H68" s="6" t="n">
        <f aca="false">H67+D68+E68-G68-F68</f>
        <v>7930</v>
      </c>
      <c r="I68" s="45" t="n">
        <v>0</v>
      </c>
      <c r="J68" s="7"/>
      <c r="K68" s="6"/>
      <c r="L68" s="6"/>
      <c r="M68" s="45" t="n">
        <v>25</v>
      </c>
      <c r="N68" s="46"/>
      <c r="O68" s="46"/>
      <c r="P68" s="6"/>
      <c r="Q68" s="6"/>
      <c r="R68" s="6"/>
      <c r="S68" s="6"/>
      <c r="T68" s="6"/>
      <c r="U68" s="6"/>
      <c r="V68" s="6"/>
      <c r="W68" s="6"/>
      <c r="X68" s="6"/>
      <c r="Y68" s="6"/>
      <c r="Z68" s="6" t="n">
        <f aca="false">Z67+(I68+L68+M68+N68+O68+R68+S68+T68+U68+V68)-(J68+K68+P68+Q68+W68+X68+Y68)</f>
        <v>8766</v>
      </c>
      <c r="AA68" s="18"/>
      <c r="AB68" s="40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 t="n">
        <f aca="false">AR67+(AA68+AD68+AE68+AF68+AG68+AJ68+AK68+AL68+AM68+AN68)-(AB68+AC68+AH68+AI68+AO68+AP68+AQ68)</f>
        <v>0</v>
      </c>
      <c r="AS68" s="18"/>
      <c r="AT68" s="40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 t="n">
        <f aca="false">BJ67+(AS68+AV68+AW68+AX68+AY68+BB68+BC68+BD68+BE68+BF68)-(AT68+AU68+AZ68+BA68+BG68+BH68+BI68)</f>
        <v>0</v>
      </c>
      <c r="BL68" s="8"/>
      <c r="BM68" s="9"/>
    </row>
    <row r="69" customFormat="false" ht="15" hidden="false" customHeight="false" outlineLevel="0" collapsed="false">
      <c r="B69" s="43" t="s">
        <v>1830</v>
      </c>
      <c r="C69" s="43" t="s">
        <v>1443</v>
      </c>
      <c r="D69" s="45"/>
      <c r="E69" s="7"/>
      <c r="F69" s="9"/>
      <c r="G69" s="9"/>
      <c r="H69" s="6" t="n">
        <f aca="false">H68+D69+E69-G69-F69</f>
        <v>7930</v>
      </c>
      <c r="I69" s="45" t="n">
        <v>0</v>
      </c>
      <c r="J69" s="7"/>
      <c r="K69" s="6"/>
      <c r="L69" s="6"/>
      <c r="M69" s="45" t="n">
        <v>7</v>
      </c>
      <c r="N69" s="46"/>
      <c r="O69" s="46"/>
      <c r="P69" s="6"/>
      <c r="Q69" s="6"/>
      <c r="R69" s="6"/>
      <c r="S69" s="6"/>
      <c r="T69" s="6"/>
      <c r="U69" s="6"/>
      <c r="V69" s="6"/>
      <c r="W69" s="6"/>
      <c r="X69" s="6"/>
      <c r="Y69" s="6"/>
      <c r="Z69" s="6" t="n">
        <f aca="false">Z68+(I69+L69+M69+N69+O69+R69+S69+T69+U69+V69)-(J69+K69+P69+Q69+W69+X69+Y69)</f>
        <v>8773</v>
      </c>
      <c r="AA69" s="18"/>
      <c r="AB69" s="40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 t="n">
        <f aca="false">AR68+(AA69+AD69+AE69+AF69+AG69+AJ69+AK69+AL69+AM69+AN69)-(AB69+AC69+AH69+AI69+AO69+AP69+AQ69)</f>
        <v>0</v>
      </c>
      <c r="AS69" s="18"/>
      <c r="AT69" s="40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 t="n">
        <f aca="false">BJ68+(AS69+AV69+AW69+AX69+AY69+BB69+BC69+BD69+BE69+BF69)-(AT69+AU69+AZ69+BA69+BG69+BH69+BI69)</f>
        <v>0</v>
      </c>
      <c r="BL69" s="8"/>
      <c r="BM69" s="9"/>
    </row>
    <row r="70" customFormat="false" ht="15" hidden="false" customHeight="false" outlineLevel="0" collapsed="false">
      <c r="B70" s="43" t="s">
        <v>1830</v>
      </c>
      <c r="C70" s="43" t="s">
        <v>1443</v>
      </c>
      <c r="D70" s="45"/>
      <c r="E70" s="7"/>
      <c r="F70" s="9"/>
      <c r="G70" s="9"/>
      <c r="H70" s="6" t="n">
        <f aca="false">H69+D70+E70-G70-F70</f>
        <v>7930</v>
      </c>
      <c r="I70" s="45" t="n">
        <v>0</v>
      </c>
      <c r="J70" s="7"/>
      <c r="K70" s="6"/>
      <c r="L70" s="6"/>
      <c r="M70" s="45" t="n">
        <v>14</v>
      </c>
      <c r="N70" s="46"/>
      <c r="O70" s="46"/>
      <c r="P70" s="6"/>
      <c r="Q70" s="6"/>
      <c r="R70" s="6"/>
      <c r="S70" s="6"/>
      <c r="T70" s="6"/>
      <c r="U70" s="6"/>
      <c r="V70" s="6"/>
      <c r="W70" s="6"/>
      <c r="X70" s="6"/>
      <c r="Y70" s="6"/>
      <c r="Z70" s="6" t="n">
        <f aca="false">Z69+(I70+L70+M70+N70+O70+R70+S70+T70+U70+V70)-(J70+K70+P70+Q70+W70+X70+Y70)</f>
        <v>8787</v>
      </c>
      <c r="AA70" s="18"/>
      <c r="AB70" s="40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 t="n">
        <f aca="false">AR69+(AA70+AD70+AE70+AF70+AG70+AJ70+AK70+AL70+AM70+AN70)-(AB70+AC70+AH70+AI70+AO70+AP70+AQ70)</f>
        <v>0</v>
      </c>
      <c r="AS70" s="18"/>
      <c r="AT70" s="40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 t="n">
        <f aca="false">BJ69+(AS70+AV70+AW70+AX70+AY70+BB70+BC70+BD70+BE70+BF70)-(AT70+AU70+AZ70+BA70+BG70+BH70+BI70)</f>
        <v>0</v>
      </c>
      <c r="BL70" s="8"/>
      <c r="BM70" s="9"/>
    </row>
    <row r="71" customFormat="false" ht="15" hidden="false" customHeight="false" outlineLevel="0" collapsed="false">
      <c r="B71" s="43" t="s">
        <v>1831</v>
      </c>
      <c r="C71" s="43" t="s">
        <v>1443</v>
      </c>
      <c r="D71" s="45"/>
      <c r="E71" s="7"/>
      <c r="F71" s="9"/>
      <c r="G71" s="9"/>
      <c r="H71" s="6" t="n">
        <f aca="false">H70+D71+E71-G71-F71</f>
        <v>7930</v>
      </c>
      <c r="I71" s="45" t="n">
        <v>0</v>
      </c>
      <c r="J71" s="7"/>
      <c r="K71" s="6"/>
      <c r="L71" s="6"/>
      <c r="M71" s="45" t="n">
        <v>104</v>
      </c>
      <c r="N71" s="46"/>
      <c r="O71" s="46"/>
      <c r="P71" s="6"/>
      <c r="Q71" s="6"/>
      <c r="R71" s="6"/>
      <c r="S71" s="6"/>
      <c r="T71" s="6"/>
      <c r="U71" s="6"/>
      <c r="V71" s="6"/>
      <c r="W71" s="6"/>
      <c r="X71" s="6"/>
      <c r="Y71" s="6"/>
      <c r="Z71" s="6" t="n">
        <f aca="false">Z70+(I71+L71+M71+N71+O71+R71+S71+T71+U71+V71)-(J71+K71+P71+Q71+W71+X71+Y71)</f>
        <v>8891</v>
      </c>
      <c r="AA71" s="18"/>
      <c r="AB71" s="4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 t="n">
        <f aca="false">AR70+(AA71+AD71+AE71+AF71+AG71+AJ71+AK71+AL71+AM71+AN71)-(AB71+AC71+AH71+AI71+AO71+AP71+AQ71)</f>
        <v>0</v>
      </c>
      <c r="AS71" s="18"/>
      <c r="AT71" s="40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 t="n">
        <f aca="false">BJ70+(AS71+AV71+AW71+AX71+AY71+BB71+BC71+BD71+BE71+BF71)-(AT71+AU71+AZ71+BA71+BG71+BH71+BI71)</f>
        <v>0</v>
      </c>
      <c r="BL71" s="8"/>
      <c r="BM71" s="9"/>
    </row>
    <row r="72" customFormat="false" ht="15" hidden="false" customHeight="false" outlineLevel="0" collapsed="false">
      <c r="B72" s="43" t="s">
        <v>1831</v>
      </c>
      <c r="C72" s="43" t="s">
        <v>1443</v>
      </c>
      <c r="D72" s="45"/>
      <c r="E72" s="7"/>
      <c r="F72" s="9"/>
      <c r="G72" s="9"/>
      <c r="H72" s="6" t="n">
        <f aca="false">H71+D72+E72-G72-F72</f>
        <v>7930</v>
      </c>
      <c r="I72" s="45" t="n">
        <v>0</v>
      </c>
      <c r="J72" s="7"/>
      <c r="K72" s="6"/>
      <c r="L72" s="6"/>
      <c r="M72" s="45" t="n">
        <v>27</v>
      </c>
      <c r="N72" s="46"/>
      <c r="O72" s="46"/>
      <c r="P72" s="6"/>
      <c r="Q72" s="6"/>
      <c r="R72" s="6"/>
      <c r="S72" s="6"/>
      <c r="T72" s="6"/>
      <c r="U72" s="6"/>
      <c r="V72" s="6"/>
      <c r="W72" s="6"/>
      <c r="X72" s="6"/>
      <c r="Y72" s="6"/>
      <c r="Z72" s="6" t="n">
        <f aca="false">Z71+(I72+L72+M72+N72+O72+R72+S72+T72+U72+V72)-(J72+K72+P72+Q72+W72+X72+Y72)</f>
        <v>8918</v>
      </c>
      <c r="AA72" s="18"/>
      <c r="AB72" s="40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 t="n">
        <f aca="false">AR71+(AA72+AD72+AE72+AF72+AG72+AJ72+AK72+AL72+AM72+AN72)-(AB72+AC72+AH72+AI72+AO72+AP72+AQ72)</f>
        <v>0</v>
      </c>
      <c r="AS72" s="18"/>
      <c r="AT72" s="40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 t="n">
        <f aca="false">BJ71+(AS72+AV72+AW72+AX72+AY72+BB72+BC72+BD72+BE72+BF72)-(AT72+AU72+AZ72+BA72+BG72+BH72+BI72)</f>
        <v>0</v>
      </c>
      <c r="BL72" s="8"/>
      <c r="BM72" s="9"/>
    </row>
    <row r="73" customFormat="false" ht="15" hidden="false" customHeight="false" outlineLevel="0" collapsed="false">
      <c r="B73" s="43" t="s">
        <v>1831</v>
      </c>
      <c r="C73" s="43" t="s">
        <v>1443</v>
      </c>
      <c r="D73" s="45"/>
      <c r="E73" s="7"/>
      <c r="F73" s="9"/>
      <c r="G73" s="9"/>
      <c r="H73" s="6" t="n">
        <f aca="false">H72+D73+E73-G73-F73</f>
        <v>7930</v>
      </c>
      <c r="I73" s="45" t="n">
        <v>0</v>
      </c>
      <c r="J73" s="7"/>
      <c r="K73" s="6"/>
      <c r="L73" s="6"/>
      <c r="M73" s="45" t="n">
        <v>25</v>
      </c>
      <c r="N73" s="46"/>
      <c r="O73" s="46"/>
      <c r="P73" s="6"/>
      <c r="Q73" s="6"/>
      <c r="R73" s="6"/>
      <c r="S73" s="6"/>
      <c r="T73" s="6"/>
      <c r="U73" s="6"/>
      <c r="V73" s="6"/>
      <c r="W73" s="6"/>
      <c r="X73" s="6"/>
      <c r="Y73" s="6"/>
      <c r="Z73" s="6" t="n">
        <f aca="false">Z72+(I73+L73+M73+N73+O73+R73+S73+T73+U73+V73)-(J73+K73+P73+Q73+W73+X73+Y73)</f>
        <v>8943</v>
      </c>
      <c r="AA73" s="18"/>
      <c r="AB73" s="40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 t="n">
        <f aca="false">AR72+(AA73+AD73+AE73+AF73+AG73+AJ73+AK73+AL73+AM73+AN73)-(AB73+AC73+AH73+AI73+AO73+AP73+AQ73)</f>
        <v>0</v>
      </c>
      <c r="AS73" s="18"/>
      <c r="AT73" s="40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 t="n">
        <f aca="false">BJ72+(AS73+AV73+AW73+AX73+AY73+BB73+BC73+BD73+BE73+BF73)-(AT73+AU73+AZ73+BA73+BG73+BH73+BI73)</f>
        <v>0</v>
      </c>
      <c r="BL73" s="8"/>
      <c r="BM73" s="9"/>
    </row>
    <row r="74" customFormat="false" ht="15" hidden="false" customHeight="false" outlineLevel="0" collapsed="false">
      <c r="B74" s="43" t="s">
        <v>1831</v>
      </c>
      <c r="C74" s="43" t="s">
        <v>1443</v>
      </c>
      <c r="D74" s="45"/>
      <c r="E74" s="7"/>
      <c r="F74" s="9"/>
      <c r="G74" s="9"/>
      <c r="H74" s="6" t="n">
        <f aca="false">H73+D74+E74-G74-F74</f>
        <v>7930</v>
      </c>
      <c r="I74" s="45" t="n">
        <v>0</v>
      </c>
      <c r="J74" s="7"/>
      <c r="K74" s="6"/>
      <c r="L74" s="6"/>
      <c r="M74" s="45" t="n">
        <v>7</v>
      </c>
      <c r="N74" s="46"/>
      <c r="O74" s="46"/>
      <c r="P74" s="6"/>
      <c r="Q74" s="6"/>
      <c r="R74" s="6"/>
      <c r="S74" s="6"/>
      <c r="T74" s="6"/>
      <c r="U74" s="6"/>
      <c r="V74" s="6"/>
      <c r="W74" s="6"/>
      <c r="X74" s="6"/>
      <c r="Y74" s="6"/>
      <c r="Z74" s="6" t="n">
        <f aca="false">Z73+(I74+L74+M74+N74+O74+R74+S74+T74+U74+V74)-(J74+K74+P74+Q74+W74+X74+Y74)</f>
        <v>8950</v>
      </c>
      <c r="AA74" s="18"/>
      <c r="AB74" s="40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 t="n">
        <f aca="false">AR73+(AA74+AD74+AE74+AF74+AG74+AJ74+AK74+AL74+AM74+AN74)-(AB74+AC74+AH74+AI74+AO74+AP74+AQ74)</f>
        <v>0</v>
      </c>
      <c r="AS74" s="18"/>
      <c r="AT74" s="40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 t="n">
        <f aca="false">BJ73+(AS74+AV74+AW74+AX74+AY74+BB74+BC74+BD74+BE74+BF74)-(AT74+AU74+AZ74+BA74+BG74+BH74+BI74)</f>
        <v>0</v>
      </c>
      <c r="BL74" s="8"/>
      <c r="BM74" s="9"/>
    </row>
    <row r="75" customFormat="false" ht="15" hidden="false" customHeight="false" outlineLevel="0" collapsed="false">
      <c r="B75" s="43" t="s">
        <v>1831</v>
      </c>
      <c r="C75" s="43" t="s">
        <v>1443</v>
      </c>
      <c r="D75" s="45"/>
      <c r="E75" s="7"/>
      <c r="F75" s="9"/>
      <c r="G75" s="9"/>
      <c r="H75" s="6" t="n">
        <f aca="false">H74+D75+E75-G75-F75</f>
        <v>7930</v>
      </c>
      <c r="I75" s="45" t="n">
        <v>0</v>
      </c>
      <c r="J75" s="7"/>
      <c r="K75" s="6"/>
      <c r="L75" s="6"/>
      <c r="M75" s="45" t="n">
        <v>14</v>
      </c>
      <c r="N75" s="46"/>
      <c r="O75" s="46"/>
      <c r="P75" s="6"/>
      <c r="Q75" s="6"/>
      <c r="R75" s="6"/>
      <c r="S75" s="6"/>
      <c r="T75" s="6"/>
      <c r="U75" s="6"/>
      <c r="V75" s="6"/>
      <c r="W75" s="6"/>
      <c r="X75" s="6"/>
      <c r="Y75" s="6"/>
      <c r="Z75" s="6" t="n">
        <f aca="false">Z74+(I75+L75+M75+N75+O75+R75+S75+T75+U75+V75)-(J75+K75+P75+Q75+W75+X75+Y75)</f>
        <v>8964</v>
      </c>
      <c r="AA75" s="18"/>
      <c r="AB75" s="40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 t="n">
        <f aca="false">AR74+(AA75+AD75+AE75+AF75+AG75+AJ75+AK75+AL75+AM75+AN75)-(AB75+AC75+AH75+AI75+AO75+AP75+AQ75)</f>
        <v>0</v>
      </c>
      <c r="AS75" s="18"/>
      <c r="AT75" s="40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 t="n">
        <f aca="false">BJ74+(AS75+AV75+AW75+AX75+AY75+BB75+BC75+BD75+BE75+BF75)-(AT75+AU75+AZ75+BA75+BG75+BH75+BI75)</f>
        <v>0</v>
      </c>
      <c r="BL75" s="8"/>
      <c r="BM75" s="9"/>
    </row>
    <row r="76" customFormat="false" ht="15" hidden="false" customHeight="false" outlineLevel="0" collapsed="false">
      <c r="B76" s="43" t="s">
        <v>1832</v>
      </c>
      <c r="C76" s="43" t="s">
        <v>1791</v>
      </c>
      <c r="D76" s="45" t="n">
        <v>0</v>
      </c>
      <c r="E76" s="7" t="n">
        <v>0</v>
      </c>
      <c r="F76" s="9"/>
      <c r="G76" s="9"/>
      <c r="H76" s="6" t="n">
        <f aca="false">H75+D76+E76-G76-F76</f>
        <v>7930</v>
      </c>
      <c r="I76" s="45" t="n">
        <v>2000</v>
      </c>
      <c r="J76" s="7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 t="n">
        <f aca="false">Z75+(I76+L76+M76+N76+O76+R76+S76+T76+U76+V76)-(J76+K76+P76+Q76+W76+X76+Y76)</f>
        <v>10964</v>
      </c>
      <c r="AA76" s="18"/>
      <c r="AB76" s="40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 t="n">
        <f aca="false">AR75+(AA76+AD76+AE76+AF76+AG76+AJ76+AK76+AL76+AM76+AN76)-(AB76+AC76+AH76+AI76+AO76+AP76+AQ76)</f>
        <v>0</v>
      </c>
      <c r="AS76" s="18"/>
      <c r="AT76" s="40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 t="n">
        <f aca="false">BJ75+(AS76+AV76+AW76+AX76+AY76+BB76+BC76+BD76+BE76+BF76)-(AT76+AU76+AZ76+BA76+BG76+BH76+BI76)</f>
        <v>0</v>
      </c>
      <c r="BL76" s="8"/>
      <c r="BM76" s="9"/>
    </row>
    <row r="77" customFormat="false" ht="15" hidden="false" customHeight="false" outlineLevel="0" collapsed="false">
      <c r="B77" s="43" t="s">
        <v>1832</v>
      </c>
      <c r="C77" s="43" t="s">
        <v>1621</v>
      </c>
      <c r="D77" s="45" t="n">
        <v>2500</v>
      </c>
      <c r="E77" s="7"/>
      <c r="F77" s="9"/>
      <c r="G77" s="9"/>
      <c r="H77" s="6" t="n">
        <f aca="false">H76+D77+E77-G77-F77</f>
        <v>10430</v>
      </c>
      <c r="I77" s="45" t="n">
        <v>0</v>
      </c>
      <c r="J77" s="7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 t="n">
        <f aca="false">Z76+(I77+L77+M77+N77+O77+R77+S77+T77+U77+V77)-(J77+K77+P77+Q77+W77+X77+Y77)</f>
        <v>10964</v>
      </c>
      <c r="AA77" s="18"/>
      <c r="AB77" s="40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 t="n">
        <f aca="false">AR76+(AA77+AD77+AE77+AF77+AG77+AJ77+AK77+AL77+AM77+AN77)-(AB77+AC77+AH77+AI77+AO77+AP77+AQ77)</f>
        <v>0</v>
      </c>
      <c r="AS77" s="18"/>
      <c r="AT77" s="40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 t="n">
        <f aca="false">BJ76+(AS77+AV77+AW77+AX77+AY77+BB77+BC77+BD77+BE77+BF77)-(AT77+AU77+AZ77+BA77+BG77+BH77+BI77)</f>
        <v>0</v>
      </c>
      <c r="BL77" s="8"/>
      <c r="BM77" s="9"/>
    </row>
    <row r="78" customFormat="false" ht="15" hidden="false" customHeight="false" outlineLevel="0" collapsed="false">
      <c r="B78" s="43" t="s">
        <v>1833</v>
      </c>
      <c r="C78" s="43" t="s">
        <v>1443</v>
      </c>
      <c r="D78" s="45"/>
      <c r="E78" s="7"/>
      <c r="F78" s="9"/>
      <c r="G78" s="9"/>
      <c r="H78" s="6" t="n">
        <f aca="false">H77+D78+E78-G78-F78</f>
        <v>10430</v>
      </c>
      <c r="I78" s="45" t="n">
        <v>0</v>
      </c>
      <c r="J78" s="7"/>
      <c r="K78" s="6"/>
      <c r="L78" s="6"/>
      <c r="M78" s="45" t="n">
        <v>104</v>
      </c>
      <c r="N78" s="46"/>
      <c r="O78" s="46"/>
      <c r="P78" s="6"/>
      <c r="Q78" s="6"/>
      <c r="R78" s="6"/>
      <c r="S78" s="6"/>
      <c r="T78" s="6"/>
      <c r="U78" s="6"/>
      <c r="V78" s="6"/>
      <c r="W78" s="6"/>
      <c r="X78" s="6"/>
      <c r="Y78" s="6"/>
      <c r="Z78" s="6" t="n">
        <f aca="false">Z77+(I78+L78+M78+N78+O78+R78+S78+T78+U78+V78)-(J78+K78+P78+Q78+W78+X78+Y78)</f>
        <v>11068</v>
      </c>
      <c r="AA78" s="18"/>
      <c r="AB78" s="40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 t="n">
        <f aca="false">AR77+(AA78+AD78+AE78+AF78+AG78+AJ78+AK78+AL78+AM78+AN78)-(AB78+AC78+AH78+AI78+AO78+AP78+AQ78)</f>
        <v>0</v>
      </c>
      <c r="AS78" s="18"/>
      <c r="AT78" s="40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 t="n">
        <f aca="false">BJ77+(AS78+AV78+AW78+AX78+AY78+BB78+BC78+BD78+BE78+BF78)-(AT78+AU78+AZ78+BA78+BG78+BH78+BI78)</f>
        <v>0</v>
      </c>
      <c r="BL78" s="8"/>
      <c r="BM78" s="9"/>
    </row>
    <row r="79" customFormat="false" ht="15" hidden="false" customHeight="false" outlineLevel="0" collapsed="false">
      <c r="B79" s="43" t="s">
        <v>1833</v>
      </c>
      <c r="C79" s="43" t="s">
        <v>1443</v>
      </c>
      <c r="D79" s="45"/>
      <c r="E79" s="7"/>
      <c r="F79" s="9"/>
      <c r="G79" s="9"/>
      <c r="H79" s="6" t="n">
        <f aca="false">H78+D79+E79-G79-F79</f>
        <v>10430</v>
      </c>
      <c r="I79" s="45" t="n">
        <v>0</v>
      </c>
      <c r="J79" s="7"/>
      <c r="K79" s="6"/>
      <c r="L79" s="6"/>
      <c r="M79" s="45" t="n">
        <v>27</v>
      </c>
      <c r="N79" s="46"/>
      <c r="O79" s="46"/>
      <c r="P79" s="6"/>
      <c r="Q79" s="6"/>
      <c r="R79" s="6"/>
      <c r="S79" s="6"/>
      <c r="T79" s="6"/>
      <c r="U79" s="6"/>
      <c r="V79" s="6"/>
      <c r="W79" s="6"/>
      <c r="X79" s="6"/>
      <c r="Y79" s="6"/>
      <c r="Z79" s="6" t="n">
        <f aca="false">Z78+(I79+L79+M79+N79+O79+R79+S79+T79+U79+V79)-(J79+K79+P79+Q79+W79+X79+Y79)</f>
        <v>11095</v>
      </c>
      <c r="AA79" s="18"/>
      <c r="AB79" s="40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 t="n">
        <f aca="false">AR78+(AA79+AD79+AE79+AF79+AG79+AJ79+AK79+AL79+AM79+AN79)-(AB79+AC79+AH79+AI79+AO79+AP79+AQ79)</f>
        <v>0</v>
      </c>
      <c r="AS79" s="18"/>
      <c r="AT79" s="40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 t="n">
        <f aca="false">BJ78+(AS79+AV79+AW79+AX79+AY79+BB79+BC79+BD79+BE79+BF79)-(AT79+AU79+AZ79+BA79+BG79+BH79+BI79)</f>
        <v>0</v>
      </c>
      <c r="BL79" s="8"/>
      <c r="BM79" s="9"/>
    </row>
    <row r="80" customFormat="false" ht="15" hidden="false" customHeight="false" outlineLevel="0" collapsed="false">
      <c r="B80" s="43" t="s">
        <v>1833</v>
      </c>
      <c r="C80" s="43" t="s">
        <v>1443</v>
      </c>
      <c r="D80" s="45"/>
      <c r="E80" s="7"/>
      <c r="F80" s="9"/>
      <c r="G80" s="9"/>
      <c r="H80" s="6" t="n">
        <f aca="false">H79+D80+E80-G80-F80</f>
        <v>10430</v>
      </c>
      <c r="I80" s="45" t="n">
        <v>0</v>
      </c>
      <c r="J80" s="7"/>
      <c r="K80" s="6"/>
      <c r="L80" s="6"/>
      <c r="M80" s="45" t="n">
        <v>25</v>
      </c>
      <c r="N80" s="46"/>
      <c r="O80" s="46"/>
      <c r="P80" s="6"/>
      <c r="Q80" s="6"/>
      <c r="R80" s="6"/>
      <c r="S80" s="6"/>
      <c r="T80" s="6"/>
      <c r="U80" s="6"/>
      <c r="V80" s="6"/>
      <c r="W80" s="6"/>
      <c r="X80" s="6"/>
      <c r="Y80" s="6"/>
      <c r="Z80" s="6" t="n">
        <f aca="false">Z79+(I80+L80+M80+N80+O80+R80+S80+T80+U80+V80)-(J80+K80+P80+Q80+W80+X80+Y80)</f>
        <v>11120</v>
      </c>
      <c r="AA80" s="18"/>
      <c r="AB80" s="40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 t="n">
        <f aca="false">AR79+(AA80+AD80+AE80+AF80+AG80+AJ80+AK80+AL80+AM80+AN80)-(AB80+AC80+AH80+AI80+AO80+AP80+AQ80)</f>
        <v>0</v>
      </c>
      <c r="AS80" s="18"/>
      <c r="AT80" s="40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 t="n">
        <f aca="false">BJ79+(AS80+AV80+AW80+AX80+AY80+BB80+BC80+BD80+BE80+BF80)-(AT80+AU80+AZ80+BA80+BG80+BH80+BI80)</f>
        <v>0</v>
      </c>
      <c r="BL80" s="8"/>
      <c r="BM80" s="9"/>
    </row>
    <row r="81" customFormat="false" ht="15" hidden="false" customHeight="false" outlineLevel="0" collapsed="false">
      <c r="B81" s="43" t="s">
        <v>1833</v>
      </c>
      <c r="C81" s="43" t="s">
        <v>1443</v>
      </c>
      <c r="D81" s="45"/>
      <c r="E81" s="7"/>
      <c r="F81" s="9"/>
      <c r="G81" s="9"/>
      <c r="H81" s="6" t="n">
        <f aca="false">H80+D81+E81-G81-F81</f>
        <v>10430</v>
      </c>
      <c r="I81" s="45" t="n">
        <v>0</v>
      </c>
      <c r="J81" s="7"/>
      <c r="K81" s="6"/>
      <c r="L81" s="6"/>
      <c r="M81" s="45" t="n">
        <v>7</v>
      </c>
      <c r="N81" s="46"/>
      <c r="O81" s="46"/>
      <c r="P81" s="6"/>
      <c r="Q81" s="6"/>
      <c r="R81" s="6"/>
      <c r="S81" s="6"/>
      <c r="T81" s="6"/>
      <c r="U81" s="6"/>
      <c r="V81" s="6"/>
      <c r="W81" s="6"/>
      <c r="X81" s="6"/>
      <c r="Y81" s="6"/>
      <c r="Z81" s="6" t="n">
        <f aca="false">Z80+(I81+L81+M81+N81+O81+R81+S81+T81+U81+V81)-(J81+K81+P81+Q81+W81+X81+Y81)</f>
        <v>11127</v>
      </c>
      <c r="AA81" s="18"/>
      <c r="AB81" s="40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 t="n">
        <f aca="false">AR80+(AA81+AD81+AE81+AF81+AG81+AJ81+AK81+AL81+AM81+AN81)-(AB81+AC81+AH81+AI81+AO81+AP81+AQ81)</f>
        <v>0</v>
      </c>
      <c r="AS81" s="18"/>
      <c r="AT81" s="40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 t="n">
        <f aca="false">BJ80+(AS81+AV81+AW81+AX81+AY81+BB81+BC81+BD81+BE81+BF81)-(AT81+AU81+AZ81+BA81+BG81+BH81+BI81)</f>
        <v>0</v>
      </c>
      <c r="BL81" s="8"/>
      <c r="BM81" s="9"/>
    </row>
    <row r="82" customFormat="false" ht="15" hidden="false" customHeight="false" outlineLevel="0" collapsed="false">
      <c r="B82" s="43" t="s">
        <v>1833</v>
      </c>
      <c r="C82" s="43" t="s">
        <v>1443</v>
      </c>
      <c r="D82" s="45"/>
      <c r="E82" s="7"/>
      <c r="F82" s="9"/>
      <c r="G82" s="9"/>
      <c r="H82" s="6" t="n">
        <f aca="false">H81+D82+E82-G82-F82</f>
        <v>10430</v>
      </c>
      <c r="I82" s="45" t="n">
        <v>0</v>
      </c>
      <c r="J82" s="7"/>
      <c r="K82" s="6"/>
      <c r="L82" s="6"/>
      <c r="M82" s="45" t="n">
        <v>14</v>
      </c>
      <c r="N82" s="46"/>
      <c r="O82" s="46"/>
      <c r="P82" s="6"/>
      <c r="Q82" s="6"/>
      <c r="R82" s="6"/>
      <c r="S82" s="6"/>
      <c r="T82" s="6"/>
      <c r="U82" s="6"/>
      <c r="V82" s="6"/>
      <c r="W82" s="6"/>
      <c r="X82" s="6"/>
      <c r="Y82" s="6"/>
      <c r="Z82" s="6" t="n">
        <f aca="false">Z81+(I82+L82+M82+N82+O82+R82+S82+T82+U82+V82)-(J82+K82+P82+Q82+W82+X82+Y82)</f>
        <v>11141</v>
      </c>
      <c r="AA82" s="18"/>
      <c r="AB82" s="40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 t="n">
        <f aca="false">AR81+(AA82+AD82+AE82+AF82+AG82+AJ82+AK82+AL82+AM82+AN82)-(AB82+AC82+AH82+AI82+AO82+AP82+AQ82)</f>
        <v>0</v>
      </c>
      <c r="AS82" s="18"/>
      <c r="AT82" s="40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 t="n">
        <f aca="false">BJ81+(AS82+AV82+AW82+AX82+AY82+BB82+BC82+BD82+BE82+BF82)-(AT82+AU82+AZ82+BA82+BG82+BH82+BI82)</f>
        <v>0</v>
      </c>
      <c r="BL82" s="8"/>
      <c r="BM82" s="9"/>
    </row>
    <row r="83" customFormat="false" ht="15" hidden="false" customHeight="false" outlineLevel="0" collapsed="false">
      <c r="B83" s="43" t="s">
        <v>1833</v>
      </c>
      <c r="C83" s="43" t="s">
        <v>1478</v>
      </c>
      <c r="D83" s="45"/>
      <c r="E83" s="7"/>
      <c r="F83" s="9"/>
      <c r="G83" s="9"/>
      <c r="H83" s="6" t="n">
        <f aca="false">H82+D83+E83-G83-F83</f>
        <v>10430</v>
      </c>
      <c r="I83" s="45" t="n">
        <v>0</v>
      </c>
      <c r="J83" s="7"/>
      <c r="K83" s="6"/>
      <c r="L83" s="6" t="n">
        <v>76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 t="n">
        <f aca="false">Z82+(I83+L83+M83+N83+O83+R83+S83+T83+U83+V83)-(J83+K83+P83+Q83+W83+X83+Y83)</f>
        <v>11217</v>
      </c>
      <c r="AA83" s="18"/>
      <c r="AB83" s="40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 t="n">
        <f aca="false">AR82+(AA83+AD83+AE83+AF83+AG83+AJ83+AK83+AL83+AM83+AN83)-(AB83+AC83+AH83+AI83+AO83+AP83+AQ83)</f>
        <v>0</v>
      </c>
      <c r="AS83" s="18"/>
      <c r="AT83" s="40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 t="n">
        <f aca="false">BJ82+(AS83+AV83+AW83+AX83+AY83+BB83+BC83+BD83+BE83+BF83)-(AT83+AU83+AZ83+BA83+BG83+BH83+BI83)</f>
        <v>0</v>
      </c>
      <c r="BL83" s="8"/>
      <c r="BM83" s="9"/>
    </row>
    <row r="84" customFormat="false" ht="15" hidden="false" customHeight="false" outlineLevel="0" collapsed="false">
      <c r="B84" s="43" t="s">
        <v>1834</v>
      </c>
      <c r="C84" s="43" t="s">
        <v>1241</v>
      </c>
      <c r="D84" s="45"/>
      <c r="E84" s="7"/>
      <c r="F84" s="9"/>
      <c r="G84" s="9"/>
      <c r="H84" s="6" t="n">
        <f aca="false">H83+D84+E84-G84-F84</f>
        <v>10430</v>
      </c>
      <c r="I84" s="45" t="n">
        <v>0</v>
      </c>
      <c r="J84" s="7" t="n">
        <v>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 t="n">
        <v>10000</v>
      </c>
      <c r="X84" s="6"/>
      <c r="Y84" s="6"/>
      <c r="Z84" s="6" t="n">
        <f aca="false">Z83+(I84+L84+M84+N84+O84+R84+S84+T84+U84+V84)-(J84+K84+P84+Q84+W84+X84+Y84)</f>
        <v>1217</v>
      </c>
      <c r="AA84" s="18"/>
      <c r="AB84" s="40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 t="n">
        <f aca="false">AR83+(AA84+AD84+AE84+AF84+AG84+AJ84+AK84+AL84+AM84+AN84)-(AB84+AC84+AH84+AI84+AO84+AP84+AQ84)</f>
        <v>0</v>
      </c>
      <c r="AS84" s="18"/>
      <c r="AT84" s="40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 t="n">
        <f aca="false">BJ83+(AS84+AV84+AW84+AX84+AY84+BB84+BC84+BD84+BE84+BF84)-(AT84+AU84+AZ84+BA84+BG84+BH84+BI84)</f>
        <v>0</v>
      </c>
      <c r="BL84" s="8"/>
      <c r="BM84" s="9"/>
    </row>
    <row r="85" customFormat="false" ht="15" hidden="false" customHeight="false" outlineLevel="0" collapsed="false">
      <c r="B85" s="43" t="s">
        <v>1833</v>
      </c>
      <c r="C85" s="43" t="s">
        <v>1434</v>
      </c>
      <c r="D85" s="45"/>
      <c r="E85" s="7"/>
      <c r="F85" s="9"/>
      <c r="G85" s="9"/>
      <c r="H85" s="6" t="n">
        <f aca="false">H84+D85+E85-G85-F85</f>
        <v>10430</v>
      </c>
      <c r="I85" s="45" t="n">
        <v>5000</v>
      </c>
      <c r="J85" s="7" t="n">
        <v>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 t="n">
        <f aca="false">Z84+(I85+L85+M85+N85+O85+R85+S85+T85+U85+V85)-(J85+K85+P85+Q85+W85+X85+Y85)</f>
        <v>6217</v>
      </c>
      <c r="AA85" s="18"/>
      <c r="AB85" s="40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 t="n">
        <f aca="false">AR84+(AA85+AD85+AE85+AF85+AG85+AJ85+AK85+AL85+AM85+AN85)-(AB85+AC85+AH85+AI85+AO85+AP85+AQ85)</f>
        <v>0</v>
      </c>
      <c r="AS85" s="18"/>
      <c r="AT85" s="40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 t="n">
        <f aca="false">BJ84+(AS85+AV85+AW85+AX85+AY85+BB85+BC85+BD85+BE85+BF85)-(AT85+AU85+AZ85+BA85+BG85+BH85+BI85)</f>
        <v>0</v>
      </c>
      <c r="BL85" s="8"/>
      <c r="BM85" s="9"/>
    </row>
    <row r="86" customFormat="false" ht="15" hidden="false" customHeight="false" outlineLevel="0" collapsed="false">
      <c r="B86" s="43" t="s">
        <v>1835</v>
      </c>
      <c r="C86" s="43" t="s">
        <v>1635</v>
      </c>
      <c r="D86" s="45" t="n">
        <v>10000</v>
      </c>
      <c r="E86" s="7"/>
      <c r="F86" s="9"/>
      <c r="G86" s="9"/>
      <c r="H86" s="6" t="n">
        <f aca="false">H85+D86+E86-G86-F86</f>
        <v>20430</v>
      </c>
      <c r="I86" s="45" t="n">
        <v>0</v>
      </c>
      <c r="J86" s="7" t="n">
        <v>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 t="n">
        <f aca="false">Z85+(I86+L86+M86+N86+O86+R86+S86+T86+U86+V86)-(J86+K86+P86+Q86+W86+X86+Y86)</f>
        <v>6217</v>
      </c>
      <c r="AA86" s="18"/>
      <c r="AB86" s="40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 t="n">
        <f aca="false">AR85+(AA86+AD86+AE86+AF86+AG86+AJ86+AK86+AL86+AM86+AN86)-(AB86+AC86+AH86+AI86+AO86+AP86+AQ86)</f>
        <v>0</v>
      </c>
      <c r="AS86" s="18"/>
      <c r="AT86" s="40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 t="n">
        <f aca="false">BJ85+(AS86+AV86+AW86+AX86+AY86+BB86+BC86+BD86+BE86+BF86)-(AT86+AU86+AZ86+BA86+BG86+BH86+BI86)</f>
        <v>0</v>
      </c>
      <c r="BL86" s="8"/>
      <c r="BM86" s="9"/>
    </row>
    <row r="87" customFormat="false" ht="15" hidden="false" customHeight="false" outlineLevel="0" collapsed="false">
      <c r="B87" s="43" t="s">
        <v>1836</v>
      </c>
      <c r="C87" s="43" t="s">
        <v>1637</v>
      </c>
      <c r="D87" s="45"/>
      <c r="E87" s="7" t="n">
        <v>-13125</v>
      </c>
      <c r="F87" s="9"/>
      <c r="G87" s="9"/>
      <c r="H87" s="6" t="n">
        <f aca="false">H86+D87+E87-G87-F87</f>
        <v>7305</v>
      </c>
      <c r="I87" s="45" t="n">
        <v>0</v>
      </c>
      <c r="J87" s="7" t="n">
        <v>0</v>
      </c>
      <c r="K87" s="6"/>
      <c r="L87" s="6"/>
      <c r="M87" s="6"/>
      <c r="N87" s="6"/>
      <c r="O87" s="6"/>
      <c r="P87" s="6"/>
      <c r="Q87" s="6"/>
      <c r="R87" s="6" t="n">
        <v>13125</v>
      </c>
      <c r="S87" s="6"/>
      <c r="T87" s="6"/>
      <c r="U87" s="6"/>
      <c r="V87" s="6"/>
      <c r="W87" s="6"/>
      <c r="X87" s="6"/>
      <c r="Y87" s="6"/>
      <c r="Z87" s="6" t="n">
        <f aca="false">Z86+(I87+L87+M87+N87+O87+R87+S87+T87+U87+V87)-(J87+K87+P87+Q87+W87+X87+Y87)</f>
        <v>19342</v>
      </c>
      <c r="AA87" s="18"/>
      <c r="AB87" s="40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 t="n">
        <f aca="false">AR86+(AA87+AD87+AE87+AF87+AG87+AJ87+AK87+AL87+AM87+AN87)-(AB87+AC87+AH87+AI87+AO87+AP87+AQ87)</f>
        <v>0</v>
      </c>
      <c r="AS87" s="18"/>
      <c r="AT87" s="40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 t="n">
        <f aca="false">BJ86+(AS87+AV87+AW87+AX87+AY87+BB87+BC87+BD87+BE87+BF87)-(AT87+AU87+AZ87+BA87+BG87+BH87+BI87)</f>
        <v>0</v>
      </c>
      <c r="BL87" s="8"/>
      <c r="BM87" s="9"/>
    </row>
    <row r="88" customFormat="false" ht="15" hidden="false" customHeight="false" outlineLevel="0" collapsed="false">
      <c r="B88" s="43" t="s">
        <v>1837</v>
      </c>
      <c r="C88" s="43" t="s">
        <v>1443</v>
      </c>
      <c r="D88" s="45"/>
      <c r="E88" s="7" t="n">
        <v>0</v>
      </c>
      <c r="F88" s="9"/>
      <c r="G88" s="9"/>
      <c r="H88" s="6" t="n">
        <f aca="false">H87+D88+E88-G88-F88</f>
        <v>7305</v>
      </c>
      <c r="I88" s="45" t="n">
        <v>0</v>
      </c>
      <c r="J88" s="7" t="n">
        <v>0</v>
      </c>
      <c r="K88" s="6"/>
      <c r="L88" s="6"/>
      <c r="M88" s="45" t="n">
        <v>104</v>
      </c>
      <c r="N88" s="46"/>
      <c r="O88" s="46"/>
      <c r="P88" s="6"/>
      <c r="Q88" s="6"/>
      <c r="R88" s="6"/>
      <c r="S88" s="6"/>
      <c r="T88" s="6"/>
      <c r="U88" s="6"/>
      <c r="V88" s="6"/>
      <c r="W88" s="6"/>
      <c r="X88" s="6"/>
      <c r="Y88" s="6"/>
      <c r="Z88" s="6" t="n">
        <f aca="false">Z87+(I88+L88+M88+N88+O88+R88+S88+T88+U88+V88)-(J88+K88+P88+Q88+W88+X88+Y88)</f>
        <v>19446</v>
      </c>
      <c r="AA88" s="18"/>
      <c r="AB88" s="40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 t="n">
        <f aca="false">AR87+(AA88+AD88+AE88+AF88+AG88+AJ88+AK88+AL88+AM88+AN88)-(AB88+AC88+AH88+AI88+AO88+AP88+AQ88)</f>
        <v>0</v>
      </c>
      <c r="AS88" s="18"/>
      <c r="AT88" s="40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 t="n">
        <f aca="false">BJ87+(AS88+AV88+AW88+AX88+AY88+BB88+BC88+BD88+BE88+BF88)-(AT88+AU88+AZ88+BA88+BG88+BH88+BI88)</f>
        <v>0</v>
      </c>
      <c r="BL88" s="8"/>
      <c r="BM88" s="9"/>
    </row>
    <row r="89" customFormat="false" ht="15" hidden="false" customHeight="false" outlineLevel="0" collapsed="false">
      <c r="B89" s="43" t="s">
        <v>1837</v>
      </c>
      <c r="C89" s="43" t="s">
        <v>1443</v>
      </c>
      <c r="D89" s="45"/>
      <c r="E89" s="7" t="n">
        <v>0</v>
      </c>
      <c r="F89" s="9"/>
      <c r="G89" s="9"/>
      <c r="H89" s="6" t="n">
        <f aca="false">H88+D89+E89-G89-F89</f>
        <v>7305</v>
      </c>
      <c r="I89" s="45" t="n">
        <v>0</v>
      </c>
      <c r="J89" s="7" t="n">
        <v>0</v>
      </c>
      <c r="K89" s="6"/>
      <c r="L89" s="6"/>
      <c r="M89" s="45" t="n">
        <v>27</v>
      </c>
      <c r="N89" s="46"/>
      <c r="O89" s="46"/>
      <c r="P89" s="6"/>
      <c r="Q89" s="6"/>
      <c r="R89" s="6"/>
      <c r="S89" s="6"/>
      <c r="T89" s="6"/>
      <c r="U89" s="6"/>
      <c r="V89" s="6"/>
      <c r="W89" s="6"/>
      <c r="X89" s="6"/>
      <c r="Y89" s="6"/>
      <c r="Z89" s="6" t="n">
        <f aca="false">Z88+(I89+L89+M89+N89+O89+R89+S89+T89+U89+V89)-(J89+K89+P89+Q89+W89+X89+Y89)</f>
        <v>19473</v>
      </c>
      <c r="AA89" s="18"/>
      <c r="AB89" s="40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 t="n">
        <f aca="false">AR88+(AA89+AD89+AE89+AF89+AG89+AJ89+AK89+AL89+AM89+AN89)-(AB89+AC89+AH89+AI89+AO89+AP89+AQ89)</f>
        <v>0</v>
      </c>
      <c r="AS89" s="18"/>
      <c r="AT89" s="40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 t="n">
        <f aca="false">BJ88+(AS89+AV89+AW89+AX89+AY89+BB89+BC89+BD89+BE89+BF89)-(AT89+AU89+AZ89+BA89+BG89+BH89+BI89)</f>
        <v>0</v>
      </c>
      <c r="BL89" s="8"/>
      <c r="BM89" s="9"/>
    </row>
    <row r="90" customFormat="false" ht="15" hidden="false" customHeight="false" outlineLevel="0" collapsed="false">
      <c r="B90" s="43" t="s">
        <v>1837</v>
      </c>
      <c r="C90" s="43" t="s">
        <v>1443</v>
      </c>
      <c r="D90" s="45"/>
      <c r="E90" s="7" t="n">
        <v>0</v>
      </c>
      <c r="F90" s="9"/>
      <c r="G90" s="9"/>
      <c r="H90" s="6" t="n">
        <f aca="false">H89+D90+E90-G90-F90</f>
        <v>7305</v>
      </c>
      <c r="I90" s="45" t="n">
        <v>0</v>
      </c>
      <c r="J90" s="7" t="n">
        <v>0</v>
      </c>
      <c r="K90" s="6"/>
      <c r="L90" s="6"/>
      <c r="M90" s="45" t="n">
        <v>25</v>
      </c>
      <c r="N90" s="46"/>
      <c r="O90" s="46"/>
      <c r="P90" s="6"/>
      <c r="Q90" s="6"/>
      <c r="R90" s="6"/>
      <c r="S90" s="6"/>
      <c r="T90" s="6"/>
      <c r="U90" s="6"/>
      <c r="V90" s="6"/>
      <c r="W90" s="6"/>
      <c r="X90" s="6"/>
      <c r="Y90" s="6"/>
      <c r="Z90" s="6" t="n">
        <f aca="false">Z89+(I90+L90+M90+N90+O90+R90+S90+T90+U90+V90)-(J90+K90+P90+Q90+W90+X90+Y90)</f>
        <v>19498</v>
      </c>
      <c r="AA90" s="18"/>
      <c r="AB90" s="40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 t="n">
        <f aca="false">AR89+(AA90+AD90+AE90+AF90+AG90+AJ90+AK90+AL90+AM90+AN90)-(AB90+AC90+AH90+AI90+AO90+AP90+AQ90)</f>
        <v>0</v>
      </c>
      <c r="AS90" s="18"/>
      <c r="AT90" s="40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 t="n">
        <f aca="false">BJ89+(AS90+AV90+AW90+AX90+AY90+BB90+BC90+BD90+BE90+BF90)-(AT90+AU90+AZ90+BA90+BG90+BH90+BI90)</f>
        <v>0</v>
      </c>
      <c r="BL90" s="8"/>
      <c r="BM90" s="9"/>
    </row>
    <row r="91" customFormat="false" ht="15" hidden="false" customHeight="false" outlineLevel="0" collapsed="false">
      <c r="B91" s="43" t="s">
        <v>1837</v>
      </c>
      <c r="C91" s="43" t="s">
        <v>1443</v>
      </c>
      <c r="D91" s="45"/>
      <c r="E91" s="7" t="n">
        <v>0</v>
      </c>
      <c r="F91" s="9"/>
      <c r="G91" s="9"/>
      <c r="H91" s="6" t="n">
        <f aca="false">H90+D91+E91-G91-F91</f>
        <v>7305</v>
      </c>
      <c r="I91" s="45" t="n">
        <v>0</v>
      </c>
      <c r="J91" s="7" t="n">
        <v>0</v>
      </c>
      <c r="K91" s="6"/>
      <c r="L91" s="6"/>
      <c r="M91" s="45" t="n">
        <v>7</v>
      </c>
      <c r="N91" s="46"/>
      <c r="O91" s="46"/>
      <c r="P91" s="6"/>
      <c r="Q91" s="6"/>
      <c r="R91" s="6"/>
      <c r="S91" s="6"/>
      <c r="T91" s="6"/>
      <c r="U91" s="6"/>
      <c r="V91" s="6"/>
      <c r="W91" s="6"/>
      <c r="X91" s="6"/>
      <c r="Y91" s="6"/>
      <c r="Z91" s="6" t="n">
        <f aca="false">Z90+(I91+L91+M91+N91+O91+R91+S91+T91+U91+V91)-(J91+K91+P91+Q91+W91+X91+Y91)</f>
        <v>19505</v>
      </c>
      <c r="AA91" s="18"/>
      <c r="AB91" s="40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 t="n">
        <f aca="false">AR90+(AA91+AD91+AE91+AF91+AG91+AJ91+AK91+AL91+AM91+AN91)-(AB91+AC91+AH91+AI91+AO91+AP91+AQ91)</f>
        <v>0</v>
      </c>
      <c r="AS91" s="18"/>
      <c r="AT91" s="40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 t="n">
        <f aca="false">BJ90+(AS91+AV91+AW91+AX91+AY91+BB91+BC91+BD91+BE91+BF91)-(AT91+AU91+AZ91+BA91+BG91+BH91+BI91)</f>
        <v>0</v>
      </c>
      <c r="BL91" s="8"/>
      <c r="BM91" s="9"/>
    </row>
    <row r="92" customFormat="false" ht="15" hidden="false" customHeight="false" outlineLevel="0" collapsed="false">
      <c r="B92" s="43" t="s">
        <v>1837</v>
      </c>
      <c r="C92" s="43" t="s">
        <v>1443</v>
      </c>
      <c r="D92" s="45"/>
      <c r="E92" s="7" t="n">
        <v>0</v>
      </c>
      <c r="F92" s="9"/>
      <c r="G92" s="9"/>
      <c r="H92" s="6" t="n">
        <f aca="false">H91+D92+E92-G92-F92</f>
        <v>7305</v>
      </c>
      <c r="I92" s="45" t="n">
        <v>0</v>
      </c>
      <c r="J92" s="7" t="n">
        <v>0</v>
      </c>
      <c r="K92" s="6"/>
      <c r="L92" s="6"/>
      <c r="M92" s="45" t="n">
        <v>14</v>
      </c>
      <c r="N92" s="46"/>
      <c r="O92" s="46"/>
      <c r="P92" s="6"/>
      <c r="Q92" s="6"/>
      <c r="R92" s="6"/>
      <c r="S92" s="6"/>
      <c r="T92" s="6"/>
      <c r="U92" s="6"/>
      <c r="V92" s="6"/>
      <c r="W92" s="6"/>
      <c r="X92" s="6"/>
      <c r="Y92" s="6"/>
      <c r="Z92" s="6" t="n">
        <f aca="false">Z91+(I92+L92+M92+N92+O92+R92+S92+T92+U92+V92)-(J92+K92+P92+Q92+W92+X92+Y92)</f>
        <v>19519</v>
      </c>
      <c r="AA92" s="18"/>
      <c r="AB92" s="40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 t="n">
        <f aca="false">AR91+(AA92+AD92+AE92+AF92+AG92+AJ92+AK92+AL92+AM92+AN92)-(AB92+AC92+AH92+AI92+AO92+AP92+AQ92)</f>
        <v>0</v>
      </c>
      <c r="AS92" s="18"/>
      <c r="AT92" s="40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 t="n">
        <f aca="false">BJ91+(AS92+AV92+AW92+AX92+AY92+BB92+BC92+BD92+BE92+BF92)-(AT92+AU92+AZ92+BA92+BG92+BH92+BI92)</f>
        <v>0</v>
      </c>
      <c r="BL92" s="8"/>
      <c r="BM92" s="9"/>
    </row>
    <row r="93" customFormat="false" ht="15" hidden="false" customHeight="false" outlineLevel="0" collapsed="false">
      <c r="B93" s="43" t="s">
        <v>1837</v>
      </c>
      <c r="C93" s="43" t="s">
        <v>1443</v>
      </c>
      <c r="D93" s="45"/>
      <c r="E93" s="7" t="n">
        <v>0</v>
      </c>
      <c r="F93" s="9"/>
      <c r="G93" s="9"/>
      <c r="H93" s="6" t="n">
        <f aca="false">H92+D93+E93-G93-F93</f>
        <v>7305</v>
      </c>
      <c r="I93" s="45" t="n">
        <v>0</v>
      </c>
      <c r="J93" s="7" t="n">
        <v>0</v>
      </c>
      <c r="K93" s="6"/>
      <c r="L93" s="6"/>
      <c r="M93" s="45" t="n">
        <v>38</v>
      </c>
      <c r="N93" s="46"/>
      <c r="O93" s="46"/>
      <c r="P93" s="6"/>
      <c r="Q93" s="6"/>
      <c r="R93" s="6"/>
      <c r="S93" s="6"/>
      <c r="T93" s="6"/>
      <c r="U93" s="6"/>
      <c r="V93" s="6"/>
      <c r="W93" s="6"/>
      <c r="X93" s="6"/>
      <c r="Y93" s="6"/>
      <c r="Z93" s="6" t="n">
        <f aca="false">Z92+(I93+L93+M93+N93+O93+R93+S93+T93+U93+V93)-(J93+K93+P93+Q93+W93+X93+Y93)</f>
        <v>19557</v>
      </c>
      <c r="AA93" s="18"/>
      <c r="AB93" s="40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 t="n">
        <f aca="false">AR92+(AA93+AD93+AE93+AF93+AG93+AJ93+AK93+AL93+AM93+AN93)-(AB93+AC93+AH93+AI93+AO93+AP93+AQ93)</f>
        <v>0</v>
      </c>
      <c r="AS93" s="18"/>
      <c r="AT93" s="40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 t="n">
        <f aca="false">BJ92+(AS93+AV93+AW93+AX93+AY93+BB93+BC93+BD93+BE93+BF93)-(AT93+AU93+AZ93+BA93+BG93+BH93+BI93)</f>
        <v>0</v>
      </c>
      <c r="BL93" s="8"/>
      <c r="BM93" s="9"/>
    </row>
    <row r="94" customFormat="false" ht="15" hidden="false" customHeight="false" outlineLevel="0" collapsed="false">
      <c r="B94" s="51" t="s">
        <v>1838</v>
      </c>
      <c r="C94" s="51" t="s">
        <v>1794</v>
      </c>
      <c r="D94" s="52" t="n">
        <v>5000</v>
      </c>
      <c r="E94" s="53" t="n">
        <v>0</v>
      </c>
      <c r="F94" s="9"/>
      <c r="G94" s="9"/>
      <c r="H94" s="6" t="n">
        <f aca="false">H93+D94+E94-G94-F94</f>
        <v>12305</v>
      </c>
      <c r="I94" s="39"/>
      <c r="J94" s="18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 t="n">
        <f aca="false">Z93+(I94+L94+M94+N94+O94+R94+S94+T94+U94+V94)-(J94+K94+P94+Q94+W94+X94+Y94)</f>
        <v>19557</v>
      </c>
      <c r="AA94" s="18"/>
      <c r="AB94" s="40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 t="n">
        <f aca="false">AR93+(AA94+AD94+AE94+AF94+AG94+AJ94+AK94+AL94+AM94+AN94)-(AB94+AC94+AH94+AI94+AO94+AP94+AQ94)</f>
        <v>0</v>
      </c>
      <c r="AS94" s="18"/>
      <c r="AT94" s="40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 t="n">
        <f aca="false">BJ93+(AS94+AV94+AW94+AX94+AY94+BB94+BC94+BD94+BE94+BF94)-(AT94+AU94+AZ94+BA94+BG94+BH94+BI94)</f>
        <v>0</v>
      </c>
      <c r="BL94" s="8"/>
      <c r="BM94" s="9"/>
    </row>
    <row r="95" customFormat="false" ht="15" hidden="false" customHeight="false" outlineLevel="0" collapsed="false">
      <c r="B95" s="16" t="s">
        <v>1633</v>
      </c>
      <c r="C95" s="49" t="s">
        <v>1443</v>
      </c>
      <c r="D95" s="45"/>
      <c r="E95" s="7" t="n">
        <v>0</v>
      </c>
      <c r="F95" s="9"/>
      <c r="G95" s="9"/>
      <c r="H95" s="6" t="n">
        <f aca="false">H94+D95+E95-G95-F95</f>
        <v>12305</v>
      </c>
      <c r="I95" s="45" t="n">
        <v>0</v>
      </c>
      <c r="J95" s="7" t="n">
        <v>0</v>
      </c>
      <c r="K95" s="6"/>
      <c r="L95" s="6"/>
      <c r="M95" s="45" t="n">
        <v>104</v>
      </c>
      <c r="N95" s="46"/>
      <c r="O95" s="46"/>
      <c r="P95" s="6"/>
      <c r="Q95" s="6"/>
      <c r="R95" s="6"/>
      <c r="S95" s="6"/>
      <c r="T95" s="6"/>
      <c r="U95" s="6"/>
      <c r="V95" s="6"/>
      <c r="W95" s="6"/>
      <c r="X95" s="6"/>
      <c r="Y95" s="6"/>
      <c r="Z95" s="6" t="n">
        <f aca="false">Z94+(I95+L95+M95+N95+O95+R95+S95+T95+U95+V95)-(J95+K95+P95+Q95+W95+X95+Y95)</f>
        <v>19661</v>
      </c>
      <c r="AA95" s="18"/>
      <c r="AB95" s="40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 t="n">
        <f aca="false">AR94+(AA95+AD95+AE95+AF95+AG95+AJ95+AK95+AL95+AM95+AN95)-(AB95+AC95+AH95+AI95+AO95+AP95+AQ95)</f>
        <v>0</v>
      </c>
      <c r="AS95" s="18"/>
      <c r="AT95" s="40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 t="n">
        <f aca="false">BJ94+(AS95+AV95+AW95+AX95+AY95+BB95+BC95+BD95+BE95+BF95)-(AT95+AU95+AZ95+BA95+BG95+BH95+BI95)</f>
        <v>0</v>
      </c>
      <c r="BL95" s="8"/>
      <c r="BM95" s="9"/>
    </row>
    <row r="96" customFormat="false" ht="15" hidden="false" customHeight="false" outlineLevel="0" collapsed="false">
      <c r="B96" s="16" t="s">
        <v>1633</v>
      </c>
      <c r="C96" s="49" t="s">
        <v>1443</v>
      </c>
      <c r="D96" s="45"/>
      <c r="E96" s="7" t="n">
        <v>0</v>
      </c>
      <c r="F96" s="9"/>
      <c r="G96" s="9"/>
      <c r="H96" s="6" t="n">
        <f aca="false">H95+D96+E96-G96-F96</f>
        <v>12305</v>
      </c>
      <c r="I96" s="45" t="n">
        <v>0</v>
      </c>
      <c r="J96" s="7" t="n">
        <v>0</v>
      </c>
      <c r="K96" s="6"/>
      <c r="L96" s="6"/>
      <c r="M96" s="45" t="n">
        <v>27</v>
      </c>
      <c r="N96" s="46"/>
      <c r="O96" s="46"/>
      <c r="P96" s="6"/>
      <c r="Q96" s="6"/>
      <c r="R96" s="6"/>
      <c r="S96" s="6"/>
      <c r="T96" s="6"/>
      <c r="U96" s="6"/>
      <c r="V96" s="6"/>
      <c r="W96" s="6"/>
      <c r="X96" s="6"/>
      <c r="Y96" s="6"/>
      <c r="Z96" s="6" t="n">
        <f aca="false">Z95+(I96+L96+M96+N96+O96+R96+S96+T96+U96+V96)-(J96+K96+P96+Q96+W96+X96+Y96)</f>
        <v>19688</v>
      </c>
      <c r="AA96" s="18"/>
      <c r="AB96" s="40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 t="n">
        <f aca="false">AR95+(AA96+AD96+AE96+AF96+AG96+AJ96+AK96+AL96+AM96+AN96)-(AB96+AC96+AH96+AI96+AO96+AP96+AQ96)</f>
        <v>0</v>
      </c>
      <c r="AS96" s="18"/>
      <c r="AT96" s="40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 t="n">
        <f aca="false">BJ95+(AS96+AV96+AW96+AX96+AY96+BB96+BC96+BD96+BE96+BF96)-(AT96+AU96+AZ96+BA96+BG96+BH96+BI96)</f>
        <v>0</v>
      </c>
      <c r="BL96" s="8"/>
      <c r="BM96" s="9"/>
    </row>
    <row r="97" customFormat="false" ht="15" hidden="false" customHeight="false" outlineLevel="0" collapsed="false">
      <c r="B97" s="16" t="s">
        <v>1633</v>
      </c>
      <c r="C97" s="49" t="s">
        <v>1443</v>
      </c>
      <c r="D97" s="45"/>
      <c r="E97" s="7" t="n">
        <v>0</v>
      </c>
      <c r="F97" s="9"/>
      <c r="G97" s="9"/>
      <c r="H97" s="6" t="n">
        <f aca="false">H96+D97+E97-G97-F97</f>
        <v>12305</v>
      </c>
      <c r="I97" s="45" t="n">
        <v>0</v>
      </c>
      <c r="J97" s="7" t="n">
        <v>0</v>
      </c>
      <c r="K97" s="6"/>
      <c r="L97" s="6"/>
      <c r="M97" s="45" t="n">
        <v>25</v>
      </c>
      <c r="N97" s="46"/>
      <c r="O97" s="46"/>
      <c r="P97" s="6"/>
      <c r="Q97" s="6"/>
      <c r="R97" s="6"/>
      <c r="S97" s="6"/>
      <c r="T97" s="6"/>
      <c r="U97" s="6"/>
      <c r="V97" s="6"/>
      <c r="W97" s="6"/>
      <c r="X97" s="6"/>
      <c r="Y97" s="6"/>
      <c r="Z97" s="6" t="n">
        <f aca="false">Z96+(I97+L97+M97+N97+O97+R97+S97+T97+U97+V97)-(J97+K97+P97+Q97+W97+X97+Y97)</f>
        <v>19713</v>
      </c>
      <c r="AA97" s="18"/>
      <c r="AB97" s="40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 t="n">
        <f aca="false">AR96+(AA97+AD97+AE97+AF97+AG97+AJ97+AK97+AL97+AM97+AN97)-(AB97+AC97+AH97+AI97+AO97+AP97+AQ97)</f>
        <v>0</v>
      </c>
      <c r="AS97" s="18"/>
      <c r="AT97" s="40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 t="n">
        <f aca="false">BJ96+(AS97+AV97+AW97+AX97+AY97+BB97+BC97+BD97+BE97+BF97)-(AT97+AU97+AZ97+BA97+BG97+BH97+BI97)</f>
        <v>0</v>
      </c>
      <c r="BL97" s="8"/>
      <c r="BM97" s="9"/>
    </row>
    <row r="98" customFormat="false" ht="15" hidden="false" customHeight="false" outlineLevel="0" collapsed="false">
      <c r="B98" s="16" t="s">
        <v>1633</v>
      </c>
      <c r="C98" s="49" t="s">
        <v>1443</v>
      </c>
      <c r="D98" s="45"/>
      <c r="E98" s="7" t="n">
        <v>0</v>
      </c>
      <c r="F98" s="9"/>
      <c r="G98" s="9"/>
      <c r="H98" s="6" t="n">
        <f aca="false">H97+D98+E98-G98-F98</f>
        <v>12305</v>
      </c>
      <c r="I98" s="45" t="n">
        <v>0</v>
      </c>
      <c r="J98" s="7" t="n">
        <v>0</v>
      </c>
      <c r="K98" s="6"/>
      <c r="L98" s="6"/>
      <c r="M98" s="45" t="n">
        <v>7</v>
      </c>
      <c r="N98" s="46"/>
      <c r="O98" s="46"/>
      <c r="P98" s="6"/>
      <c r="Q98" s="6"/>
      <c r="R98" s="6"/>
      <c r="S98" s="6"/>
      <c r="T98" s="6"/>
      <c r="U98" s="6"/>
      <c r="V98" s="6"/>
      <c r="W98" s="6"/>
      <c r="X98" s="6"/>
      <c r="Y98" s="6"/>
      <c r="Z98" s="6" t="n">
        <f aca="false">Z97+(I98+L98+M98+N98+O98+R98+S98+T98+U98+V98)-(J98+K98+P98+Q98+W98+X98+Y98)</f>
        <v>19720</v>
      </c>
      <c r="AA98" s="18"/>
      <c r="AB98" s="40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 t="n">
        <f aca="false">AR97+(AA98+AD98+AE98+AF98+AG98+AJ98+AK98+AL98+AM98+AN98)-(AB98+AC98+AH98+AI98+AO98+AP98+AQ98)</f>
        <v>0</v>
      </c>
      <c r="AS98" s="18"/>
      <c r="AT98" s="40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 t="n">
        <f aca="false">BJ97+(AS98+AV98+AW98+AX98+AY98+BB98+BC98+BD98+BE98+BF98)-(AT98+AU98+AZ98+BA98+BG98+BH98+BI98)</f>
        <v>0</v>
      </c>
      <c r="BL98" s="8"/>
      <c r="BM98" s="9"/>
    </row>
    <row r="99" customFormat="false" ht="15" hidden="false" customHeight="false" outlineLevel="0" collapsed="false">
      <c r="B99" s="16" t="s">
        <v>1633</v>
      </c>
      <c r="C99" s="49" t="s">
        <v>1443</v>
      </c>
      <c r="D99" s="45"/>
      <c r="E99" s="7" t="n">
        <v>0</v>
      </c>
      <c r="F99" s="9"/>
      <c r="G99" s="9"/>
      <c r="H99" s="6" t="n">
        <f aca="false">H98+D99+E99-G99-F99</f>
        <v>12305</v>
      </c>
      <c r="I99" s="45" t="n">
        <v>0</v>
      </c>
      <c r="J99" s="7" t="n">
        <v>0</v>
      </c>
      <c r="K99" s="6"/>
      <c r="L99" s="6"/>
      <c r="M99" s="45" t="n">
        <v>14</v>
      </c>
      <c r="N99" s="46"/>
      <c r="O99" s="46"/>
      <c r="P99" s="6"/>
      <c r="Q99" s="6"/>
      <c r="R99" s="6"/>
      <c r="S99" s="6"/>
      <c r="T99" s="6"/>
      <c r="U99" s="6"/>
      <c r="V99" s="6"/>
      <c r="W99" s="6"/>
      <c r="X99" s="6"/>
      <c r="Y99" s="6"/>
      <c r="Z99" s="6" t="n">
        <f aca="false">Z98+(I99+L99+M99+N99+O99+R99+S99+T99+U99+V99)-(J99+K99+P99+Q99+W99+X99+Y99)</f>
        <v>19734</v>
      </c>
      <c r="AA99" s="18"/>
      <c r="AB99" s="40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 t="n">
        <f aca="false">AR98+(AA99+AD99+AE99+AF99+AG99+AJ99+AK99+AL99+AM99+AN99)-(AB99+AC99+AH99+AI99+AO99+AP99+AQ99)</f>
        <v>0</v>
      </c>
      <c r="AS99" s="18"/>
      <c r="AT99" s="40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 t="n">
        <f aca="false">BJ98+(AS99+AV99+AW99+AX99+AY99+BB99+BC99+BD99+BE99+BF99)-(AT99+AU99+AZ99+BA99+BG99+BH99+BI99)</f>
        <v>0</v>
      </c>
      <c r="BL99" s="8"/>
      <c r="BM99" s="9"/>
    </row>
    <row r="100" customFormat="false" ht="15" hidden="false" customHeight="false" outlineLevel="0" collapsed="false">
      <c r="B100" s="16" t="s">
        <v>1633</v>
      </c>
      <c r="C100" s="49" t="s">
        <v>1443</v>
      </c>
      <c r="D100" s="45"/>
      <c r="E100" s="7" t="n">
        <v>0</v>
      </c>
      <c r="F100" s="9"/>
      <c r="G100" s="9"/>
      <c r="H100" s="6" t="n">
        <f aca="false">H99+D100+E100-G100-F100</f>
        <v>12305</v>
      </c>
      <c r="I100" s="45" t="n">
        <v>0</v>
      </c>
      <c r="J100" s="7" t="n">
        <v>0</v>
      </c>
      <c r="K100" s="6"/>
      <c r="L100" s="6"/>
      <c r="M100" s="45" t="n">
        <v>48</v>
      </c>
      <c r="N100" s="46"/>
      <c r="O100" s="4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 t="n">
        <f aca="false">Z99+(I100+L100+M100+N100+O100+R100+S100+T100+U100+V100)-(J100+K100+P100+Q100+W100+X100+Y100)</f>
        <v>19782</v>
      </c>
      <c r="AA100" s="18"/>
      <c r="AB100" s="40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 t="n">
        <f aca="false">AR99+(AA100+AD100+AE100+AF100+AG100+AJ100+AK100+AL100+AM100+AN100)-(AB100+AC100+AH100+AI100+AO100+AP100+AQ100)</f>
        <v>0</v>
      </c>
      <c r="AS100" s="18"/>
      <c r="AT100" s="40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 t="n">
        <f aca="false">BJ99+(AS100+AV100+AW100+AX100+AY100+BB100+BC100+BD100+BE100+BF100)-(AT100+AU100+AZ100+BA100+BG100+BH100+BI100)</f>
        <v>0</v>
      </c>
      <c r="BL100" s="8"/>
      <c r="BM100" s="9"/>
    </row>
    <row r="101" customFormat="false" ht="15" hidden="false" customHeight="false" outlineLevel="0" collapsed="false">
      <c r="B101" s="16" t="s">
        <v>1634</v>
      </c>
      <c r="C101" s="49" t="s">
        <v>1635</v>
      </c>
      <c r="D101" s="45"/>
      <c r="E101" s="7" t="n">
        <v>0</v>
      </c>
      <c r="F101" s="9"/>
      <c r="G101" s="9"/>
      <c r="H101" s="6" t="n">
        <f aca="false">H100+D101+E101-G101-F101</f>
        <v>12305</v>
      </c>
      <c r="I101" s="45" t="n">
        <v>10000</v>
      </c>
      <c r="J101" s="7" t="n">
        <v>0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 t="n">
        <f aca="false">Z100+(I101+L101+M101+N101+O101+R101+S101+T101+U101+V101)-(J101+K101+P101+Q101+W101+X101+Y101)</f>
        <v>29782</v>
      </c>
      <c r="AA101" s="18"/>
      <c r="AB101" s="40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 t="n">
        <f aca="false">AR100+(AA101+AD101+AE101+AF101+AG101+AJ101+AK101+AL101+AM101+AN101)-(AB101+AC101+AH101+AI101+AO101+AP101+AQ101)</f>
        <v>0</v>
      </c>
      <c r="AS101" s="18"/>
      <c r="AT101" s="40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 t="n">
        <f aca="false">BJ100+(AS101+AV101+AW101+AX101+AY101+BB101+BC101+BD101+BE101+BF101)-(AT101+AU101+AZ101+BA101+BG101+BH101+BI101)</f>
        <v>0</v>
      </c>
      <c r="BL101" s="8"/>
      <c r="BM101" s="9"/>
    </row>
    <row r="102" customFormat="false" ht="15" hidden="false" customHeight="false" outlineLevel="0" collapsed="false">
      <c r="B102" s="16" t="s">
        <v>1636</v>
      </c>
      <c r="C102" s="49" t="s">
        <v>1443</v>
      </c>
      <c r="D102" s="45"/>
      <c r="E102" s="7" t="n">
        <v>0</v>
      </c>
      <c r="F102" s="9"/>
      <c r="G102" s="9"/>
      <c r="H102" s="6" t="n">
        <f aca="false">H101+D102+E102-G102-F102</f>
        <v>12305</v>
      </c>
      <c r="I102" s="45" t="n">
        <v>0</v>
      </c>
      <c r="J102" s="7" t="n">
        <v>0</v>
      </c>
      <c r="K102" s="6"/>
      <c r="L102" s="6"/>
      <c r="M102" s="45" t="n">
        <v>104</v>
      </c>
      <c r="N102" s="46"/>
      <c r="O102" s="4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 t="n">
        <f aca="false">Z101+(I102+L102+M102+N102+O102+R102+S102+T102+U102+V102)-(J102+K102+P102+Q102+W102+X102+Y102)</f>
        <v>29886</v>
      </c>
      <c r="AA102" s="18"/>
      <c r="AB102" s="40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 t="n">
        <f aca="false">AR101+(AA102+AD102+AE102+AF102+AG102+AJ102+AK102+AL102+AM102+AN102)-(AB102+AC102+AH102+AI102+AO102+AP102+AQ102)</f>
        <v>0</v>
      </c>
      <c r="AS102" s="18"/>
      <c r="AT102" s="40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 t="n">
        <f aca="false">BJ101+(AS102+AV102+AW102+AX102+AY102+BB102+BC102+BD102+BE102+BF102)-(AT102+AU102+AZ102+BA102+BG102+BH102+BI102)</f>
        <v>0</v>
      </c>
      <c r="BL102" s="8"/>
      <c r="BM102" s="9"/>
    </row>
    <row r="103" customFormat="false" ht="15" hidden="false" customHeight="false" outlineLevel="0" collapsed="false">
      <c r="B103" s="16" t="s">
        <v>1636</v>
      </c>
      <c r="C103" s="49" t="s">
        <v>1443</v>
      </c>
      <c r="D103" s="45"/>
      <c r="E103" s="7" t="n">
        <v>0</v>
      </c>
      <c r="F103" s="9"/>
      <c r="G103" s="9"/>
      <c r="H103" s="6" t="n">
        <f aca="false">H102+D103+E103-G103-F103</f>
        <v>12305</v>
      </c>
      <c r="I103" s="45" t="n">
        <v>0</v>
      </c>
      <c r="J103" s="7" t="n">
        <v>0</v>
      </c>
      <c r="K103" s="6"/>
      <c r="L103" s="6"/>
      <c r="M103" s="45" t="n">
        <v>27</v>
      </c>
      <c r="N103" s="46"/>
      <c r="O103" s="4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 t="n">
        <f aca="false">Z102+(I103+L103+M103+N103+O103+R103+S103+T103+U103+V103)-(J103+K103+P103+Q103+W103+X103+Y103)</f>
        <v>29913</v>
      </c>
      <c r="AA103" s="18"/>
      <c r="AB103" s="40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 t="n">
        <f aca="false">AR102+(AA103+AD103+AE103+AF103+AG103+AJ103+AK103+AL103+AM103+AN103)-(AB103+AC103+AH103+AI103+AO103+AP103+AQ103)</f>
        <v>0</v>
      </c>
      <c r="AS103" s="18"/>
      <c r="AT103" s="40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 t="n">
        <f aca="false">BJ102+(AS103+AV103+AW103+AX103+AY103+BB103+BC103+BD103+BE103+BF103)-(AT103+AU103+AZ103+BA103+BG103+BH103+BI103)</f>
        <v>0</v>
      </c>
      <c r="BL103" s="8"/>
      <c r="BM103" s="9"/>
    </row>
    <row r="104" customFormat="false" ht="15" hidden="false" customHeight="false" outlineLevel="0" collapsed="false">
      <c r="B104" s="16" t="s">
        <v>1636</v>
      </c>
      <c r="C104" s="49" t="s">
        <v>1443</v>
      </c>
      <c r="D104" s="45"/>
      <c r="E104" s="7" t="n">
        <v>0</v>
      </c>
      <c r="F104" s="9"/>
      <c r="G104" s="9"/>
      <c r="H104" s="6" t="n">
        <f aca="false">H103+D104+E104-G104-F104</f>
        <v>12305</v>
      </c>
      <c r="I104" s="45" t="n">
        <v>0</v>
      </c>
      <c r="J104" s="7" t="n">
        <v>0</v>
      </c>
      <c r="K104" s="6"/>
      <c r="L104" s="6"/>
      <c r="M104" s="45" t="n">
        <v>25</v>
      </c>
      <c r="N104" s="46"/>
      <c r="O104" s="4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 t="n">
        <f aca="false">Z103+(I104+L104+M104+N104+O104+R104+S104+T104+U104+V104)-(J104+K104+P104+Q104+W104+X104+Y104)</f>
        <v>29938</v>
      </c>
      <c r="AA104" s="18"/>
      <c r="AB104" s="40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 t="n">
        <f aca="false">AR103+(AA104+AD104+AE104+AF104+AG104+AJ104+AK104+AL104+AM104+AN104)-(AB104+AC104+AH104+AI104+AO104+AP104+AQ104)</f>
        <v>0</v>
      </c>
      <c r="AS104" s="18"/>
      <c r="AT104" s="40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 t="n">
        <f aca="false">BJ103+(AS104+AV104+AW104+AX104+AY104+BB104+BC104+BD104+BE104+BF104)-(AT104+AU104+AZ104+BA104+BG104+BH104+BI104)</f>
        <v>0</v>
      </c>
      <c r="BL104" s="8"/>
      <c r="BM104" s="9"/>
    </row>
    <row r="105" customFormat="false" ht="15" hidden="false" customHeight="false" outlineLevel="0" collapsed="false">
      <c r="B105" s="16" t="s">
        <v>1636</v>
      </c>
      <c r="C105" s="49" t="s">
        <v>1443</v>
      </c>
      <c r="D105" s="45"/>
      <c r="E105" s="7" t="n">
        <v>0</v>
      </c>
      <c r="F105" s="9"/>
      <c r="G105" s="9"/>
      <c r="H105" s="6" t="n">
        <f aca="false">H104+D105+E105-G105-F105</f>
        <v>12305</v>
      </c>
      <c r="I105" s="45" t="n">
        <v>0</v>
      </c>
      <c r="J105" s="7" t="n">
        <v>0</v>
      </c>
      <c r="K105" s="6"/>
      <c r="L105" s="6"/>
      <c r="M105" s="45" t="n">
        <v>7</v>
      </c>
      <c r="N105" s="46"/>
      <c r="O105" s="4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 t="n">
        <f aca="false">Z104+(I105+L105+M105+N105+O105+R105+S105+T105+U105+V105)-(J105+K105+P105+Q105+W105+X105+Y105)</f>
        <v>29945</v>
      </c>
      <c r="AA105" s="18"/>
      <c r="AB105" s="40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 t="n">
        <f aca="false">AR104+(AA105+AD105+AE105+AF105+AG105+AJ105+AK105+AL105+AM105+AN105)-(AB105+AC105+AH105+AI105+AO105+AP105+AQ105)</f>
        <v>0</v>
      </c>
      <c r="AS105" s="18"/>
      <c r="AT105" s="40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 t="n">
        <f aca="false">BJ104+(AS105+AV105+AW105+AX105+AY105+BB105+BC105+BD105+BE105+BF105)-(AT105+AU105+AZ105+BA105+BG105+BH105+BI105)</f>
        <v>0</v>
      </c>
      <c r="BL105" s="8"/>
      <c r="BM105" s="9"/>
    </row>
    <row r="106" customFormat="false" ht="15" hidden="false" customHeight="false" outlineLevel="0" collapsed="false">
      <c r="B106" s="16" t="s">
        <v>1636</v>
      </c>
      <c r="C106" s="49" t="s">
        <v>1443</v>
      </c>
      <c r="D106" s="45"/>
      <c r="E106" s="7" t="n">
        <v>0</v>
      </c>
      <c r="F106" s="9"/>
      <c r="G106" s="9"/>
      <c r="H106" s="6" t="n">
        <f aca="false">H105+D106+E106-G106-F106</f>
        <v>12305</v>
      </c>
      <c r="I106" s="45" t="n">
        <v>0</v>
      </c>
      <c r="J106" s="7" t="n">
        <v>0</v>
      </c>
      <c r="K106" s="6"/>
      <c r="L106" s="6"/>
      <c r="M106" s="45" t="n">
        <v>14</v>
      </c>
      <c r="N106" s="46"/>
      <c r="O106" s="4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 t="n">
        <f aca="false">Z105+(I106+L106+M106+N106+O106+R106+S106+T106+U106+V106)-(J106+K106+P106+Q106+W106+X106+Y106)</f>
        <v>29959</v>
      </c>
      <c r="AA106" s="18"/>
      <c r="AB106" s="40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 t="n">
        <f aca="false">AR105+(AA106+AD106+AE106+AF106+AG106+AJ106+AK106+AL106+AM106+AN106)-(AB106+AC106+AH106+AI106+AO106+AP106+AQ106)</f>
        <v>0</v>
      </c>
      <c r="AS106" s="18"/>
      <c r="AT106" s="40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 t="n">
        <f aca="false">BJ105+(AS106+AV106+AW106+AX106+AY106+BB106+BC106+BD106+BE106+BF106)-(AT106+AU106+AZ106+BA106+BG106+BH106+BI106)</f>
        <v>0</v>
      </c>
      <c r="BL106" s="8"/>
      <c r="BM106" s="9"/>
    </row>
    <row r="107" customFormat="false" ht="15" hidden="false" customHeight="false" outlineLevel="0" collapsed="false">
      <c r="B107" s="16" t="s">
        <v>1636</v>
      </c>
      <c r="C107" s="49" t="s">
        <v>1443</v>
      </c>
      <c r="D107" s="45"/>
      <c r="E107" s="7" t="n">
        <v>0</v>
      </c>
      <c r="F107" s="9"/>
      <c r="G107" s="9"/>
      <c r="H107" s="6" t="n">
        <f aca="false">H106+D107+E107-G107-F107</f>
        <v>12305</v>
      </c>
      <c r="I107" s="45" t="n">
        <v>0</v>
      </c>
      <c r="J107" s="7" t="n">
        <v>0</v>
      </c>
      <c r="K107" s="6"/>
      <c r="L107" s="6"/>
      <c r="M107" s="45" t="n">
        <v>48</v>
      </c>
      <c r="N107" s="46"/>
      <c r="O107" s="4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 t="n">
        <f aca="false">Z106+(I107+L107+M107+N107+O107+R107+S107+T107+U107+V107)-(J107+K107+P107+Q107+W107+X107+Y107)</f>
        <v>30007</v>
      </c>
      <c r="AA107" s="18"/>
      <c r="AB107" s="40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 t="n">
        <f aca="false">AR106+(AA107+AD107+AE107+AF107+AG107+AJ107+AK107+AL107+AM107+AN107)-(AB107+AC107+AH107+AI107+AO107+AP107+AQ107)</f>
        <v>0</v>
      </c>
      <c r="AS107" s="18"/>
      <c r="AT107" s="40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 t="n">
        <f aca="false">BJ106+(AS107+AV107+AW107+AX107+AY107+BB107+BC107+BD107+BE107+BF107)-(AT107+AU107+AZ107+BA107+BG107+BH107+BI107)</f>
        <v>0</v>
      </c>
      <c r="BL107" s="8"/>
      <c r="BM107" s="9"/>
    </row>
    <row r="108" customFormat="false" ht="15" hidden="false" customHeight="false" outlineLevel="0" collapsed="false">
      <c r="B108" s="16" t="s">
        <v>1636</v>
      </c>
      <c r="C108" s="49" t="s">
        <v>1637</v>
      </c>
      <c r="D108" s="45"/>
      <c r="E108" s="7" t="n">
        <v>-2250</v>
      </c>
      <c r="F108" s="9"/>
      <c r="G108" s="9"/>
      <c r="H108" s="6" t="n">
        <f aca="false">H107+D108+E108-G108-F108</f>
        <v>10055</v>
      </c>
      <c r="I108" s="45" t="n">
        <v>0</v>
      </c>
      <c r="J108" s="7" t="n">
        <v>0</v>
      </c>
      <c r="K108" s="6"/>
      <c r="L108" s="6"/>
      <c r="M108" s="6"/>
      <c r="N108" s="6"/>
      <c r="O108" s="6"/>
      <c r="P108" s="6"/>
      <c r="Q108" s="6"/>
      <c r="R108" s="6" t="n">
        <v>2250</v>
      </c>
      <c r="S108" s="6"/>
      <c r="T108" s="6"/>
      <c r="U108" s="6"/>
      <c r="V108" s="6"/>
      <c r="W108" s="6"/>
      <c r="X108" s="6"/>
      <c r="Y108" s="6"/>
      <c r="Z108" s="6" t="n">
        <f aca="false">Z107+(I108+L108+M108+N108+O108+R108+S108+T108+U108+V108)-(J108+K108+P108+Q108+W108+X108+Y108)</f>
        <v>32257</v>
      </c>
      <c r="AA108" s="18"/>
      <c r="AB108" s="40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 t="n">
        <f aca="false">AR107+(AA108+AD108+AE108+AF108+AG108+AJ108+AK108+AL108+AM108+AN108)-(AB108+AC108+AH108+AI108+AO108+AP108+AQ108)</f>
        <v>0</v>
      </c>
      <c r="AS108" s="18"/>
      <c r="AT108" s="40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 t="n">
        <f aca="false">BJ107+(AS108+AV108+AW108+AX108+AY108+BB108+BC108+BD108+BE108+BF108)-(AT108+AU108+AZ108+BA108+BG108+BH108+BI108)</f>
        <v>0</v>
      </c>
      <c r="BL108" s="8"/>
      <c r="BM108" s="9"/>
    </row>
    <row r="109" customFormat="false" ht="15" hidden="false" customHeight="false" outlineLevel="0" collapsed="false">
      <c r="B109" s="16" t="s">
        <v>1636</v>
      </c>
      <c r="C109" s="49" t="s">
        <v>1241</v>
      </c>
      <c r="D109" s="45"/>
      <c r="E109" s="7" t="n">
        <v>0</v>
      </c>
      <c r="F109" s="9"/>
      <c r="G109" s="9"/>
      <c r="H109" s="6" t="n">
        <f aca="false">H108+D109+E109-G109-F109</f>
        <v>10055</v>
      </c>
      <c r="I109" s="45" t="n">
        <v>0</v>
      </c>
      <c r="J109" s="7" t="n">
        <v>0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 t="n">
        <v>25000</v>
      </c>
      <c r="X109" s="6"/>
      <c r="Y109" s="6"/>
      <c r="Z109" s="6" t="n">
        <f aca="false">Z108+(I109+L109+M109+N109+O109+R109+S109+T109+U109+V109)-(J109+K109+P109+Q109+W109+X109+Y109)</f>
        <v>7257</v>
      </c>
      <c r="AA109" s="18"/>
      <c r="AB109" s="40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 t="n">
        <f aca="false">AR108+(AA109+AD109+AE109+AF109+AG109+AJ109+AK109+AL109+AM109+AN109)-(AB109+AC109+AH109+AI109+AO109+AP109+AQ109)</f>
        <v>0</v>
      </c>
      <c r="AS109" s="18"/>
      <c r="AT109" s="40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 t="n">
        <f aca="false">BJ108+(AS109+AV109+AW109+AX109+AY109+BB109+BC109+BD109+BE109+BF109)-(AT109+AU109+AZ109+BA109+BG109+BH109+BI109)</f>
        <v>0</v>
      </c>
      <c r="BL109" s="8"/>
      <c r="BM109" s="9"/>
    </row>
    <row r="110" customFormat="false" ht="15" hidden="false" customHeight="false" outlineLevel="0" collapsed="false">
      <c r="B110" s="16" t="s">
        <v>1638</v>
      </c>
      <c r="C110" s="49" t="s">
        <v>1621</v>
      </c>
      <c r="D110" s="45"/>
      <c r="E110" s="7" t="n">
        <v>0</v>
      </c>
      <c r="F110" s="9"/>
      <c r="G110" s="9"/>
      <c r="H110" s="6" t="n">
        <f aca="false">H109+D110+E110-G110-F110</f>
        <v>10055</v>
      </c>
      <c r="I110" s="45" t="n">
        <v>3000</v>
      </c>
      <c r="J110" s="7" t="n">
        <v>0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 t="n">
        <f aca="false">Z109+(I110+L110+M110+N110+O110+R110+S110+T110+U110+V110)-(J110+K110+P110+Q110+W110+X110+Y110)</f>
        <v>10257</v>
      </c>
      <c r="AA110" s="18"/>
      <c r="AB110" s="40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 t="n">
        <f aca="false">AR109+(AA110+AD110+AE110+AF110+AG110+AJ110+AK110+AL110+AM110+AN110)-(AB110+AC110+AH110+AI110+AO110+AP110+AQ110)</f>
        <v>0</v>
      </c>
      <c r="AS110" s="18"/>
      <c r="AT110" s="40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 t="n">
        <f aca="false">BJ109+(AS110+AV110+AW110+AX110+AY110+BB110+BC110+BD110+BE110+BF110)-(AT110+AU110+AZ110+BA110+BG110+BH110+BI110)</f>
        <v>0</v>
      </c>
      <c r="BL110" s="8"/>
      <c r="BM110" s="9"/>
    </row>
    <row r="111" customFormat="false" ht="15" hidden="false" customHeight="false" outlineLevel="0" collapsed="false">
      <c r="B111" s="16" t="s">
        <v>1639</v>
      </c>
      <c r="C111" s="49" t="s">
        <v>1368</v>
      </c>
      <c r="D111" s="45"/>
      <c r="E111" s="7" t="n">
        <v>0</v>
      </c>
      <c r="F111" s="9"/>
      <c r="G111" s="9"/>
      <c r="H111" s="6" t="n">
        <f aca="false">H110+D111+E111-G111-F111</f>
        <v>10055</v>
      </c>
      <c r="I111" s="45" t="n">
        <v>1000</v>
      </c>
      <c r="J111" s="7" t="n">
        <v>0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 t="n">
        <f aca="false">Z110+(I111+L111+M111+N111+O111+R111+S111+T111+U111+V111)-(J111+K111+P111+Q111+W111+X111+Y111)</f>
        <v>11257</v>
      </c>
      <c r="AA111" s="18"/>
      <c r="AB111" s="40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 t="n">
        <f aca="false">AR110+(AA111+AD111+AE111+AF111+AG111+AJ111+AK111+AL111+AM111+AN111)-(AB111+AC111+AH111+AI111+AO111+AP111+AQ111)</f>
        <v>0</v>
      </c>
      <c r="AS111" s="18"/>
      <c r="AT111" s="40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 t="n">
        <f aca="false">BJ110+(AS111+AV111+AW111+AX111+AY111+BB111+BC111+BD111+BE111+BF111)-(AT111+AU111+AZ111+BA111+BG111+BH111+BI111)</f>
        <v>0</v>
      </c>
      <c r="BL111" s="8"/>
      <c r="BM111" s="9"/>
    </row>
    <row r="112" customFormat="false" ht="15" hidden="false" customHeight="false" outlineLevel="0" collapsed="false">
      <c r="B112" s="16" t="s">
        <v>1640</v>
      </c>
      <c r="C112" s="49" t="s">
        <v>1377</v>
      </c>
      <c r="D112" s="45"/>
      <c r="E112" s="7" t="n">
        <v>0</v>
      </c>
      <c r="F112" s="9"/>
      <c r="G112" s="9" t="n">
        <v>1100</v>
      </c>
      <c r="H112" s="6" t="n">
        <f aca="false">H111+D112+E112-G112-F112</f>
        <v>8955</v>
      </c>
      <c r="I112" s="45"/>
      <c r="J112" s="7" t="n">
        <v>0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 t="n">
        <f aca="false">Z111+(I112+L112+M112+N112+O112+R112+S112+T112+U112+V112)-(J112+K112+P112+Q112+W112+X112+Y112)</f>
        <v>11257</v>
      </c>
      <c r="AA112" s="18"/>
      <c r="AB112" s="40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 t="n">
        <f aca="false">AR111+(AA112+AD112+AE112+AF112+AG112+AJ112+AK112+AL112+AM112+AN112)-(AB112+AC112+AH112+AI112+AO112+AP112+AQ112)</f>
        <v>0</v>
      </c>
      <c r="AS112" s="18"/>
      <c r="AT112" s="40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 t="n">
        <f aca="false">BJ111+(AS112+AV112+AW112+AX112+AY112+BB112+BC112+BD112+BE112+BF112)-(AT112+AU112+AZ112+BA112+BG112+BH112+BI112)</f>
        <v>0</v>
      </c>
      <c r="BL112" s="8"/>
      <c r="BM112" s="9"/>
    </row>
    <row r="113" customFormat="false" ht="15" hidden="false" customHeight="false" outlineLevel="0" collapsed="false">
      <c r="B113" s="16" t="s">
        <v>1641</v>
      </c>
      <c r="C113" s="49" t="s">
        <v>1443</v>
      </c>
      <c r="D113" s="45"/>
      <c r="E113" s="7" t="n">
        <v>0</v>
      </c>
      <c r="F113" s="9"/>
      <c r="G113" s="9"/>
      <c r="H113" s="6" t="n">
        <f aca="false">H112+D113+E113-G113-F113</f>
        <v>8955</v>
      </c>
      <c r="I113" s="45" t="n">
        <v>0</v>
      </c>
      <c r="J113" s="7" t="n">
        <v>0</v>
      </c>
      <c r="K113" s="6"/>
      <c r="L113" s="6"/>
      <c r="M113" s="45" t="n">
        <v>104</v>
      </c>
      <c r="N113" s="46"/>
      <c r="O113" s="4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 t="n">
        <f aca="false">Z112+(I113+L113+M113+N113+O113+R113+S113+T113+U113+V113)-(J113+K113+P113+Q113+W113+X113+Y113)</f>
        <v>11361</v>
      </c>
      <c r="AA113" s="18"/>
      <c r="AB113" s="40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 t="n">
        <f aca="false">AR112+(AA113+AD113+AE113+AF113+AG113+AJ113+AK113+AL113+AM113+AN113)-(AB113+AC113+AH113+AI113+AO113+AP113+AQ113)</f>
        <v>0</v>
      </c>
      <c r="AS113" s="18"/>
      <c r="AT113" s="40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 t="n">
        <f aca="false">BJ112+(AS113+AV113+AW113+AX113+AY113+BB113+BC113+BD113+BE113+BF113)-(AT113+AU113+AZ113+BA113+BG113+BH113+BI113)</f>
        <v>0</v>
      </c>
      <c r="BL113" s="8"/>
      <c r="BM113" s="9"/>
    </row>
    <row r="114" customFormat="false" ht="15" hidden="false" customHeight="false" outlineLevel="0" collapsed="false">
      <c r="B114" s="16" t="s">
        <v>1641</v>
      </c>
      <c r="C114" s="49" t="s">
        <v>1443</v>
      </c>
      <c r="D114" s="45"/>
      <c r="E114" s="7" t="n">
        <v>0</v>
      </c>
      <c r="F114" s="9"/>
      <c r="G114" s="9"/>
      <c r="H114" s="6" t="n">
        <f aca="false">H113+D114+E114-G114-F114</f>
        <v>8955</v>
      </c>
      <c r="I114" s="45" t="n">
        <v>0</v>
      </c>
      <c r="J114" s="7" t="n">
        <v>0</v>
      </c>
      <c r="K114" s="6"/>
      <c r="L114" s="6"/>
      <c r="M114" s="45" t="n">
        <v>27</v>
      </c>
      <c r="N114" s="46"/>
      <c r="O114" s="4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 t="n">
        <f aca="false">Z113+(I114+L114+M114+N114+O114+R114+S114+T114+U114+V114)-(J114+K114+P114+Q114+W114+X114+Y114)</f>
        <v>11388</v>
      </c>
      <c r="AA114" s="18"/>
      <c r="AB114" s="40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 t="n">
        <f aca="false">AR113+(AA114+AD114+AE114+AF114+AG114+AJ114+AK114+AL114+AM114+AN114)-(AB114+AC114+AH114+AI114+AO114+AP114+AQ114)</f>
        <v>0</v>
      </c>
      <c r="AS114" s="18"/>
      <c r="AT114" s="40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 t="n">
        <f aca="false">BJ113+(AS114+AV114+AW114+AX114+AY114+BB114+BC114+BD114+BE114+BF114)-(AT114+AU114+AZ114+BA114+BG114+BH114+BI114)</f>
        <v>0</v>
      </c>
      <c r="BL114" s="8"/>
      <c r="BM114" s="9"/>
    </row>
    <row r="115" customFormat="false" ht="15" hidden="false" customHeight="false" outlineLevel="0" collapsed="false">
      <c r="B115" s="16" t="s">
        <v>1641</v>
      </c>
      <c r="C115" s="49" t="s">
        <v>1443</v>
      </c>
      <c r="D115" s="45"/>
      <c r="E115" s="7" t="n">
        <v>0</v>
      </c>
      <c r="F115" s="9"/>
      <c r="G115" s="9"/>
      <c r="H115" s="6" t="n">
        <f aca="false">H114+D115+E115-G115-F115</f>
        <v>8955</v>
      </c>
      <c r="I115" s="45" t="n">
        <v>0</v>
      </c>
      <c r="J115" s="7" t="n">
        <v>0</v>
      </c>
      <c r="K115" s="6"/>
      <c r="L115" s="6"/>
      <c r="M115" s="45" t="n">
        <v>25</v>
      </c>
      <c r="N115" s="46"/>
      <c r="O115" s="4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 t="n">
        <f aca="false">Z114+(I115+L115+M115+N115+O115+R115+S115+T115+U115+V115)-(J115+K115+P115+Q115+W115+X115+Y115)</f>
        <v>11413</v>
      </c>
      <c r="AA115" s="18"/>
      <c r="AB115" s="40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 t="n">
        <f aca="false">AR114+(AA115+AD115+AE115+AF115+AG115+AJ115+AK115+AL115+AM115+AN115)-(AB115+AC115+AH115+AI115+AO115+AP115+AQ115)</f>
        <v>0</v>
      </c>
      <c r="AS115" s="18"/>
      <c r="AT115" s="40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 t="n">
        <f aca="false">BJ114+(AS115+AV115+AW115+AX115+AY115+BB115+BC115+BD115+BE115+BF115)-(AT115+AU115+AZ115+BA115+BG115+BH115+BI115)</f>
        <v>0</v>
      </c>
      <c r="BL115" s="8"/>
      <c r="BM115" s="9"/>
    </row>
    <row r="116" customFormat="false" ht="15" hidden="false" customHeight="false" outlineLevel="0" collapsed="false">
      <c r="B116" s="16" t="s">
        <v>1641</v>
      </c>
      <c r="C116" s="49" t="s">
        <v>1443</v>
      </c>
      <c r="D116" s="45"/>
      <c r="E116" s="7" t="n">
        <v>0</v>
      </c>
      <c r="F116" s="9"/>
      <c r="G116" s="9"/>
      <c r="H116" s="6" t="n">
        <f aca="false">H115+D116+E116-G116-F116</f>
        <v>8955</v>
      </c>
      <c r="I116" s="45" t="n">
        <v>0</v>
      </c>
      <c r="J116" s="7" t="n">
        <v>0</v>
      </c>
      <c r="K116" s="6"/>
      <c r="L116" s="6"/>
      <c r="M116" s="45" t="n">
        <v>7</v>
      </c>
      <c r="N116" s="46"/>
      <c r="O116" s="4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 t="n">
        <f aca="false">Z115+(I116+L116+M116+N116+O116+R116+S116+T116+U116+V116)-(J116+K116+P116+Q116+W116+X116+Y116)</f>
        <v>11420</v>
      </c>
      <c r="AA116" s="18"/>
      <c r="AB116" s="40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 t="n">
        <f aca="false">AR115+(AA116+AD116+AE116+AF116+AG116+AJ116+AK116+AL116+AM116+AN116)-(AB116+AC116+AH116+AI116+AO116+AP116+AQ116)</f>
        <v>0</v>
      </c>
      <c r="AS116" s="18"/>
      <c r="AT116" s="40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 t="n">
        <f aca="false">BJ115+(AS116+AV116+AW116+AX116+AY116+BB116+BC116+BD116+BE116+BF116)-(AT116+AU116+AZ116+BA116+BG116+BH116+BI116)</f>
        <v>0</v>
      </c>
      <c r="BL116" s="8"/>
      <c r="BM116" s="9"/>
    </row>
    <row r="117" customFormat="false" ht="15" hidden="false" customHeight="false" outlineLevel="0" collapsed="false">
      <c r="B117" s="16" t="s">
        <v>1641</v>
      </c>
      <c r="C117" s="49" t="s">
        <v>1443</v>
      </c>
      <c r="D117" s="45"/>
      <c r="E117" s="7" t="n">
        <v>0</v>
      </c>
      <c r="F117" s="9"/>
      <c r="G117" s="9"/>
      <c r="H117" s="6" t="n">
        <f aca="false">H116+D117+E117-G117-F117</f>
        <v>8955</v>
      </c>
      <c r="I117" s="45" t="n">
        <v>0</v>
      </c>
      <c r="J117" s="7" t="n">
        <v>0</v>
      </c>
      <c r="K117" s="6"/>
      <c r="L117" s="6"/>
      <c r="M117" s="45" t="n">
        <v>14</v>
      </c>
      <c r="N117" s="46"/>
      <c r="O117" s="4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 t="n">
        <f aca="false">Z116+(I117+L117+M117+N117+O117+R117+S117+T117+U117+V117)-(J117+K117+P117+Q117+W117+X117+Y117)</f>
        <v>11434</v>
      </c>
      <c r="AA117" s="18"/>
      <c r="AB117" s="40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 t="n">
        <f aca="false">AR116+(AA117+AD117+AE117+AF117+AG117+AJ117+AK117+AL117+AM117+AN117)-(AB117+AC117+AH117+AI117+AO117+AP117+AQ117)</f>
        <v>0</v>
      </c>
      <c r="AS117" s="18"/>
      <c r="AT117" s="40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 t="n">
        <f aca="false">BJ116+(AS117+AV117+AW117+AX117+AY117+BB117+BC117+BD117+BE117+BF117)-(AT117+AU117+AZ117+BA117+BG117+BH117+BI117)</f>
        <v>0</v>
      </c>
      <c r="BL117" s="8"/>
      <c r="BM117" s="9"/>
    </row>
    <row r="118" customFormat="false" ht="15" hidden="false" customHeight="false" outlineLevel="0" collapsed="false">
      <c r="B118" s="16" t="s">
        <v>1641</v>
      </c>
      <c r="C118" s="49" t="s">
        <v>1443</v>
      </c>
      <c r="D118" s="45"/>
      <c r="E118" s="7" t="n">
        <v>0</v>
      </c>
      <c r="F118" s="9"/>
      <c r="G118" s="9"/>
      <c r="H118" s="6" t="n">
        <f aca="false">H117+D118+E118-G118-F118</f>
        <v>8955</v>
      </c>
      <c r="I118" s="45" t="n">
        <v>0</v>
      </c>
      <c r="J118" s="7" t="n">
        <v>0</v>
      </c>
      <c r="K118" s="6"/>
      <c r="L118" s="6"/>
      <c r="M118" s="45" t="n">
        <v>48</v>
      </c>
      <c r="N118" s="46"/>
      <c r="O118" s="4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 t="n">
        <f aca="false">Z117+(I118+L118+M118+N118+O118+R118+S118+T118+U118+V118)-(J118+K118+P118+Q118+W118+X118+Y118)</f>
        <v>11482</v>
      </c>
      <c r="AA118" s="18"/>
      <c r="AB118" s="40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 t="n">
        <f aca="false">AR117+(AA118+AD118+AE118+AF118+AG118+AJ118+AK118+AL118+AM118+AN118)-(AB118+AC118+AH118+AI118+AO118+AP118+AQ118)</f>
        <v>0</v>
      </c>
      <c r="AS118" s="18"/>
      <c r="AT118" s="40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 t="n">
        <f aca="false">BJ117+(AS118+AV118+AW118+AX118+AY118+BB118+BC118+BD118+BE118+BF118)-(AT118+AU118+AZ118+BA118+BG118+BH118+BI118)</f>
        <v>0</v>
      </c>
      <c r="BL118" s="8"/>
      <c r="BM118" s="9"/>
    </row>
    <row r="119" customFormat="false" ht="15" hidden="false" customHeight="false" outlineLevel="0" collapsed="false">
      <c r="B119" s="16" t="s">
        <v>1642</v>
      </c>
      <c r="C119" s="49" t="s">
        <v>1287</v>
      </c>
      <c r="D119" s="45"/>
      <c r="E119" s="7" t="n">
        <v>0</v>
      </c>
      <c r="F119" s="9"/>
      <c r="G119" s="9"/>
      <c r="H119" s="6" t="n">
        <f aca="false">H118+D119+E119-G119-F119</f>
        <v>8955</v>
      </c>
      <c r="I119" s="45" t="n">
        <v>10000</v>
      </c>
      <c r="J119" s="7" t="n">
        <v>0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 t="n">
        <f aca="false">Z118+(I119+L119+M119+N119+O119+R119+S119+T119+U119+V119)-(J119+K119+P119+Q119+W119+X119+Y119)</f>
        <v>21482</v>
      </c>
      <c r="AA119" s="18"/>
      <c r="AB119" s="40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 t="n">
        <f aca="false">AR118+(AA119+AD119+AE119+AF119+AG119+AJ119+AK119+AL119+AM119+AN119)-(AB119+AC119+AH119+AI119+AO119+AP119+AQ119)</f>
        <v>0</v>
      </c>
      <c r="AS119" s="18"/>
      <c r="AT119" s="40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 t="n">
        <f aca="false">BJ118+(AS119+AV119+AW119+AX119+AY119+BB119+BC119+BD119+BE119+BF119)-(AT119+AU119+AZ119+BA119+BG119+BH119+BI119)</f>
        <v>0</v>
      </c>
      <c r="BL119" s="8"/>
      <c r="BM119" s="9"/>
    </row>
    <row r="120" customFormat="false" ht="15" hidden="false" customHeight="false" outlineLevel="0" collapsed="false">
      <c r="B120" s="16" t="s">
        <v>1643</v>
      </c>
      <c r="C120" s="49" t="s">
        <v>1644</v>
      </c>
      <c r="D120" s="45"/>
      <c r="E120" s="7" t="n">
        <v>0</v>
      </c>
      <c r="F120" s="9"/>
      <c r="G120" s="9"/>
      <c r="H120" s="6" t="n">
        <f aca="false">H119+D120+E120-G120-F120</f>
        <v>8955</v>
      </c>
      <c r="I120" s="45"/>
      <c r="J120" s="7" t="n">
        <v>1500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 t="n">
        <f aca="false">Z119+(I120+L120+M120+N120+O120+R120+S120+T120+U120+V120)-(J120+K120+P120+Q120+W120+X120+Y120)</f>
        <v>19982</v>
      </c>
      <c r="AA120" s="18"/>
      <c r="AB120" s="40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 t="n">
        <f aca="false">AR119+(AA120+AD120+AE120+AF120+AG120+AJ120+AK120+AL120+AM120+AN120)-(AB120+AC120+AH120+AI120+AO120+AP120+AQ120)</f>
        <v>0</v>
      </c>
      <c r="AS120" s="18"/>
      <c r="AT120" s="40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 t="n">
        <f aca="false">BJ119+(AS120+AV120+AW120+AX120+AY120+BB120+BC120+BD120+BE120+BF120)-(AT120+AU120+AZ120+BA120+BG120+BH120+BI120)</f>
        <v>0</v>
      </c>
      <c r="BL120" s="8"/>
      <c r="BM120" s="9"/>
    </row>
    <row r="121" customFormat="false" ht="15" hidden="false" customHeight="false" outlineLevel="0" collapsed="false">
      <c r="B121" s="16" t="s">
        <v>1645</v>
      </c>
      <c r="C121" s="49" t="s">
        <v>1646</v>
      </c>
      <c r="D121" s="45"/>
      <c r="E121" s="7" t="n">
        <v>0</v>
      </c>
      <c r="F121" s="9"/>
      <c r="G121" s="9"/>
      <c r="H121" s="6" t="n">
        <f aca="false">H120+D121+E121-G121-F121</f>
        <v>8955</v>
      </c>
      <c r="I121" s="45" t="n">
        <v>1000</v>
      </c>
      <c r="J121" s="7" t="n">
        <v>0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 t="n">
        <f aca="false">Z120+(I121+L121+M121+N121+O121+R121+S121+T121+U121+V121)-(J121+K121+P121+Q121+W121+X121+Y121)</f>
        <v>20982</v>
      </c>
      <c r="AA121" s="18"/>
      <c r="AB121" s="40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 t="n">
        <f aca="false">AR120+(AA121+AD121+AE121+AF121+AG121+AJ121+AK121+AL121+AM121+AN121)-(AB121+AC121+AH121+AI121+AO121+AP121+AQ121)</f>
        <v>0</v>
      </c>
      <c r="AS121" s="18"/>
      <c r="AT121" s="40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 t="n">
        <f aca="false">BJ120+(AS121+AV121+AW121+AX121+AY121+BB121+BC121+BD121+BE121+BF121)-(AT121+AU121+AZ121+BA121+BG121+BH121+BI121)</f>
        <v>0</v>
      </c>
      <c r="BL121" s="8"/>
      <c r="BM121" s="9"/>
    </row>
    <row r="122" customFormat="false" ht="15" hidden="false" customHeight="false" outlineLevel="0" collapsed="false">
      <c r="B122" s="16" t="s">
        <v>1645</v>
      </c>
      <c r="C122" s="49" t="s">
        <v>1647</v>
      </c>
      <c r="D122" s="45" t="n">
        <v>1000</v>
      </c>
      <c r="E122" s="7" t="n">
        <v>0</v>
      </c>
      <c r="F122" s="9"/>
      <c r="G122" s="9"/>
      <c r="H122" s="6" t="n">
        <f aca="false">H121+D122+E122-G122-F122</f>
        <v>9955</v>
      </c>
      <c r="I122" s="45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 t="n">
        <f aca="false">Z121+(I122+L122+M122+N122+O122+R122+S122+T122+U122+V122)-(J122+K122+P122+Q122+W122+X122+Y122)</f>
        <v>20982</v>
      </c>
      <c r="AA122" s="18"/>
      <c r="AB122" s="40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 t="n">
        <f aca="false">AR121+(AA122+AD122+AE122+AF122+AG122+AJ122+AK122+AL122+AM122+AN122)-(AB122+AC122+AH122+AI122+AO122+AP122+AQ122)</f>
        <v>0</v>
      </c>
      <c r="AS122" s="18"/>
      <c r="AT122" s="40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 t="n">
        <f aca="false">BJ121+(AS122+AV122+AW122+AX122+AY122+BB122+BC122+BD122+BE122+BF122)-(AT122+AU122+AZ122+BA122+BG122+BH122+BI122)</f>
        <v>0</v>
      </c>
      <c r="BL122" s="8"/>
      <c r="BM122" s="9"/>
    </row>
    <row r="123" customFormat="false" ht="15" hidden="false" customHeight="false" outlineLevel="0" collapsed="false">
      <c r="B123" s="16" t="s">
        <v>1645</v>
      </c>
      <c r="C123" s="49" t="s">
        <v>1648</v>
      </c>
      <c r="D123" s="45" t="n">
        <v>500</v>
      </c>
      <c r="E123" s="7"/>
      <c r="F123" s="9"/>
      <c r="G123" s="9"/>
      <c r="H123" s="6" t="n">
        <f aca="false">H122+D123+E123-G123-F123</f>
        <v>10455</v>
      </c>
      <c r="I123" s="45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 t="n">
        <f aca="false">Z122+(I123+L123+M123+N123+O123+R123+S123+T123+U123+V123)-(J123+K123+P123+Q123+W123+X123+Y123)</f>
        <v>20982</v>
      </c>
      <c r="AA123" s="18"/>
      <c r="AB123" s="40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 t="n">
        <f aca="false">AR122+(AA123+AD123+AE123+AF123+AG123+AJ123+AK123+AL123+AM123+AN123)-(AB123+AC123+AH123+AI123+AO123+AP123+AQ123)</f>
        <v>0</v>
      </c>
      <c r="AS123" s="18"/>
      <c r="AT123" s="40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 t="n">
        <f aca="false">BJ122+(AS123+AV123+AW123+AX123+AY123+BB123+BC123+BD123+BE123+BF123)-(AT123+AU123+AZ123+BA123+BG123+BH123+BI123)</f>
        <v>0</v>
      </c>
      <c r="BL123" s="8"/>
      <c r="BM123" s="9"/>
    </row>
    <row r="124" customFormat="false" ht="15" hidden="false" customHeight="false" outlineLevel="0" collapsed="false">
      <c r="B124" s="16" t="s">
        <v>1645</v>
      </c>
      <c r="C124" s="49" t="s">
        <v>1649</v>
      </c>
      <c r="D124" s="45" t="n">
        <v>400</v>
      </c>
      <c r="E124" s="7"/>
      <c r="F124" s="9"/>
      <c r="G124" s="9"/>
      <c r="H124" s="6" t="n">
        <f aca="false">H123+D124+E124-G124-F124</f>
        <v>10855</v>
      </c>
      <c r="I124" s="45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 t="n">
        <f aca="false">Z123+(I124+L124+M124+N124+O124+R124+S124+T124+U124+V124)-(J124+K124+P124+Q124+W124+X124+Y124)</f>
        <v>20982</v>
      </c>
      <c r="AA124" s="18"/>
      <c r="AB124" s="40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 t="n">
        <f aca="false">AR123+(AA124+AD124+AE124+AF124+AG124+AJ124+AK124+AL124+AM124+AN124)-(AB124+AC124+AH124+AI124+AO124+AP124+AQ124)</f>
        <v>0</v>
      </c>
      <c r="AS124" s="18"/>
      <c r="AT124" s="40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 t="n">
        <f aca="false">BJ123+(AS124+AV124+AW124+AX124+AY124+BB124+BC124+BD124+BE124+BF124)-(AT124+AU124+AZ124+BA124+BG124+BH124+BI124)</f>
        <v>0</v>
      </c>
      <c r="BL124" s="8"/>
      <c r="BM124" s="9"/>
    </row>
    <row r="125" customFormat="false" ht="15" hidden="false" customHeight="false" outlineLevel="0" collapsed="false">
      <c r="B125" s="16" t="s">
        <v>1645</v>
      </c>
      <c r="C125" s="49" t="s">
        <v>1650</v>
      </c>
      <c r="D125" s="45" t="n">
        <v>300</v>
      </c>
      <c r="E125" s="7"/>
      <c r="F125" s="9"/>
      <c r="G125" s="9"/>
      <c r="H125" s="6" t="n">
        <f aca="false">H124+D125+E125-G125-F125</f>
        <v>11155</v>
      </c>
      <c r="I125" s="45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 t="n">
        <f aca="false">Z124+(I125+L125+M125+N125+O125+R125+S125+T125+U125+V125)-(J125+K125+P125+Q125+W125+X125+Y125)</f>
        <v>20982</v>
      </c>
      <c r="AA125" s="18"/>
      <c r="AB125" s="40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 t="n">
        <f aca="false">AR124+(AA125+AD125+AE125+AF125+AG125+AJ125+AK125+AL125+AM125+AN125)-(AB125+AC125+AH125+AI125+AO125+AP125+AQ125)</f>
        <v>0</v>
      </c>
      <c r="AS125" s="18"/>
      <c r="AT125" s="40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 t="n">
        <f aca="false">BJ124+(AS125+AV125+AW125+AX125+AY125+BB125+BC125+BD125+BE125+BF125)-(AT125+AU125+AZ125+BA125+BG125+BH125+BI125)</f>
        <v>0</v>
      </c>
      <c r="BL125" s="8"/>
      <c r="BM125" s="9"/>
    </row>
    <row r="126" customFormat="false" ht="15" hidden="false" customHeight="false" outlineLevel="0" collapsed="false">
      <c r="B126" s="16" t="s">
        <v>1645</v>
      </c>
      <c r="C126" s="49" t="s">
        <v>1651</v>
      </c>
      <c r="D126" s="45" t="n">
        <v>250</v>
      </c>
      <c r="E126" s="7"/>
      <c r="F126" s="9"/>
      <c r="G126" s="9"/>
      <c r="H126" s="6" t="n">
        <f aca="false">H125+D126+E126-G126-F126</f>
        <v>11405</v>
      </c>
      <c r="I126" s="45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 t="n">
        <f aca="false">Z125+(I126+L126+M126+N126+O126+R126+S126+T126+U126+V126)-(J126+K126+P126+Q126+W126+X126+Y126)</f>
        <v>20982</v>
      </c>
      <c r="AA126" s="18"/>
      <c r="AB126" s="40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 t="n">
        <f aca="false">AR125+(AA126+AD126+AE126+AF126+AG126+AJ126+AK126+AL126+AM126+AN126)-(AB126+AC126+AH126+AI126+AO126+AP126+AQ126)</f>
        <v>0</v>
      </c>
      <c r="AS126" s="18"/>
      <c r="AT126" s="40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 t="n">
        <f aca="false">BJ125+(AS126+AV126+AW126+AX126+AY126+BB126+BC126+BD126+BE126+BF126)-(AT126+AU126+AZ126+BA126+BG126+BH126+BI126)</f>
        <v>0</v>
      </c>
      <c r="BL126" s="8"/>
      <c r="BM126" s="9"/>
    </row>
    <row r="127" customFormat="false" ht="15" hidden="false" customHeight="false" outlineLevel="0" collapsed="false">
      <c r="B127" s="16" t="s">
        <v>1645</v>
      </c>
      <c r="C127" s="49" t="s">
        <v>1652</v>
      </c>
      <c r="D127" s="45" t="n">
        <v>500</v>
      </c>
      <c r="E127" s="7"/>
      <c r="F127" s="9"/>
      <c r="G127" s="9"/>
      <c r="H127" s="6" t="n">
        <f aca="false">H126+D127+E127-G127-F127</f>
        <v>11905</v>
      </c>
      <c r="I127" s="45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 t="n">
        <f aca="false">Z126+(I127+L127+M127+N127+O127+R127+S127+T127+U127+V127)-(J127+K127+P127+Q127+W127+X127+Y127)</f>
        <v>20982</v>
      </c>
      <c r="AA127" s="18"/>
      <c r="AB127" s="40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 t="n">
        <f aca="false">AR126+(AA127+AD127+AE127+AF127+AG127+AJ127+AK127+AL127+AM127+AN127)-(AB127+AC127+AH127+AI127+AO127+AP127+AQ127)</f>
        <v>0</v>
      </c>
      <c r="AS127" s="18"/>
      <c r="AT127" s="40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 t="n">
        <f aca="false">BJ126+(AS127+AV127+AW127+AX127+AY127+BB127+BC127+BD127+BE127+BF127)-(AT127+AU127+AZ127+BA127+BG127+BH127+BI127)</f>
        <v>0</v>
      </c>
      <c r="BL127" s="8"/>
      <c r="BM127" s="9"/>
    </row>
    <row r="128" customFormat="false" ht="15" hidden="false" customHeight="false" outlineLevel="0" collapsed="false">
      <c r="B128" s="16" t="s">
        <v>1645</v>
      </c>
      <c r="C128" s="49" t="s">
        <v>1653</v>
      </c>
      <c r="D128" s="45" t="n">
        <v>500</v>
      </c>
      <c r="E128" s="7"/>
      <c r="F128" s="9"/>
      <c r="G128" s="9"/>
      <c r="H128" s="6" t="n">
        <f aca="false">H127+D128+E128-G128-F128</f>
        <v>12405</v>
      </c>
      <c r="I128" s="45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 t="n">
        <f aca="false">Z127+(I128+L128+M128+N128+O128+R128+S128+T128+U128+V128)-(J128+K128+P128+Q128+W128+X128+Y128)</f>
        <v>20982</v>
      </c>
      <c r="AA128" s="18"/>
      <c r="AB128" s="40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 t="n">
        <f aca="false">AR127+(AA128+AD128+AE128+AF128+AG128+AJ128+AK128+AL128+AM128+AN128)-(AB128+AC128+AH128+AI128+AO128+AP128+AQ128)</f>
        <v>0</v>
      </c>
      <c r="AS128" s="18"/>
      <c r="AT128" s="40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 t="n">
        <f aca="false">BJ127+(AS128+AV128+AW128+AX128+AY128+BB128+BC128+BD128+BE128+BF128)-(AT128+AU128+AZ128+BA128+BG128+BH128+BI128)</f>
        <v>0</v>
      </c>
      <c r="BL128" s="8"/>
      <c r="BM128" s="9"/>
    </row>
    <row r="129" customFormat="false" ht="15" hidden="false" customHeight="false" outlineLevel="0" collapsed="false">
      <c r="B129" s="16" t="s">
        <v>1645</v>
      </c>
      <c r="C129" s="49" t="s">
        <v>1654</v>
      </c>
      <c r="D129" s="45" t="n">
        <v>200</v>
      </c>
      <c r="E129" s="7"/>
      <c r="F129" s="9"/>
      <c r="G129" s="9"/>
      <c r="H129" s="6" t="n">
        <f aca="false">H128+D129+E129-G129-F129</f>
        <v>12605</v>
      </c>
      <c r="I129" s="45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 t="n">
        <f aca="false">Z128+(I129+L129+M129+N129+O129+R129+S129+T129+U129+V129)-(J129+K129+P129+Q129+W129+X129+Y129)</f>
        <v>20982</v>
      </c>
      <c r="AA129" s="18"/>
      <c r="AB129" s="40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 t="n">
        <f aca="false">AR128+(AA129+AD129+AE129+AF129+AG129+AJ129+AK129+AL129+AM129+AN129)-(AB129+AC129+AH129+AI129+AO129+AP129+AQ129)</f>
        <v>0</v>
      </c>
      <c r="AS129" s="18"/>
      <c r="AT129" s="40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 t="n">
        <f aca="false">BJ128+(AS129+AV129+AW129+AX129+AY129+BB129+BC129+BD129+BE129+BF129)-(AT129+AU129+AZ129+BA129+BG129+BH129+BI129)</f>
        <v>0</v>
      </c>
      <c r="BL129" s="8"/>
      <c r="BM129" s="9"/>
    </row>
    <row r="130" customFormat="false" ht="15" hidden="false" customHeight="false" outlineLevel="0" collapsed="false">
      <c r="B130" s="16" t="s">
        <v>1645</v>
      </c>
      <c r="C130" s="49" t="s">
        <v>1655</v>
      </c>
      <c r="D130" s="45" t="n">
        <v>500</v>
      </c>
      <c r="E130" s="7"/>
      <c r="F130" s="9"/>
      <c r="G130" s="9"/>
      <c r="H130" s="6" t="n">
        <f aca="false">H129+D130+E130-G130-F130</f>
        <v>13105</v>
      </c>
      <c r="I130" s="45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 t="n">
        <f aca="false">Z129+(I130+L130+M130+N130+O130+R130+S130+T130+U130+V130)-(J130+K130+P130+Q130+W130+X130+Y130)</f>
        <v>20982</v>
      </c>
      <c r="AA130" s="18"/>
      <c r="AB130" s="40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 t="n">
        <f aca="false">AR129+(AA130+AD130+AE130+AF130+AG130+AJ130+AK130+AL130+AM130+AN130)-(AB130+AC130+AH130+AI130+AO130+AP130+AQ130)</f>
        <v>0</v>
      </c>
      <c r="AS130" s="18"/>
      <c r="AT130" s="40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 t="n">
        <f aca="false">BJ129+(AS130+AV130+AW130+AX130+AY130+BB130+BC130+BD130+BE130+BF130)-(AT130+AU130+AZ130+BA130+BG130+BH130+BI130)</f>
        <v>0</v>
      </c>
      <c r="BL130" s="8"/>
      <c r="BM130" s="9"/>
    </row>
    <row r="131" customFormat="false" ht="15" hidden="false" customHeight="false" outlineLevel="0" collapsed="false">
      <c r="B131" s="16" t="s">
        <v>1645</v>
      </c>
      <c r="C131" s="49" t="s">
        <v>1656</v>
      </c>
      <c r="D131" s="45" t="n">
        <v>250</v>
      </c>
      <c r="E131" s="7"/>
      <c r="F131" s="9"/>
      <c r="G131" s="9"/>
      <c r="H131" s="6" t="n">
        <f aca="false">H130+D131+E131-G131-F131</f>
        <v>13355</v>
      </c>
      <c r="I131" s="45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 t="n">
        <f aca="false">Z130+(I131+L131+M131+N131+O131+R131+S131+T131+U131+V131)-(J131+K131+P131+Q131+W131+X131+Y131)</f>
        <v>20982</v>
      </c>
      <c r="AA131" s="18"/>
      <c r="AB131" s="40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 t="n">
        <f aca="false">AR130+(AA131+AD131+AE131+AF131+AG131+AJ131+AK131+AL131+AM131+AN131)-(AB131+AC131+AH131+AI131+AO131+AP131+AQ131)</f>
        <v>0</v>
      </c>
      <c r="AS131" s="18"/>
      <c r="AT131" s="40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 t="n">
        <f aca="false">BJ130+(AS131+AV131+AW131+AX131+AY131+BB131+BC131+BD131+BE131+BF131)-(AT131+AU131+AZ131+BA131+BG131+BH131+BI131)</f>
        <v>0</v>
      </c>
      <c r="BL131" s="8"/>
      <c r="BM131" s="9"/>
    </row>
    <row r="132" customFormat="false" ht="15" hidden="false" customHeight="false" outlineLevel="0" collapsed="false">
      <c r="B132" s="16" t="s">
        <v>1645</v>
      </c>
      <c r="C132" s="49" t="s">
        <v>1657</v>
      </c>
      <c r="D132" s="45" t="n">
        <v>350</v>
      </c>
      <c r="E132" s="7"/>
      <c r="F132" s="9"/>
      <c r="G132" s="9"/>
      <c r="H132" s="6" t="n">
        <f aca="false">H131+D132+E132-G132-F132</f>
        <v>13705</v>
      </c>
      <c r="I132" s="45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 t="n">
        <f aca="false">Z131+(I132+L132+M132+N132+O132+R132+S132+T132+U132+V132)-(J132+K132+P132+Q132+W132+X132+Y132)</f>
        <v>20982</v>
      </c>
      <c r="AA132" s="18"/>
      <c r="AB132" s="40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 t="n">
        <f aca="false">AR131+(AA132+AD132+AE132+AF132+AG132+AJ132+AK132+AL132+AM132+AN132)-(AB132+AC132+AH132+AI132+AO132+AP132+AQ132)</f>
        <v>0</v>
      </c>
      <c r="AS132" s="18"/>
      <c r="AT132" s="40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 t="n">
        <f aca="false">BJ131+(AS132+AV132+AW132+AX132+AY132+BB132+BC132+BD132+BE132+BF132)-(AT132+AU132+AZ132+BA132+BG132+BH132+BI132)</f>
        <v>0</v>
      </c>
      <c r="BL132" s="8"/>
      <c r="BM132" s="9"/>
    </row>
    <row r="133" customFormat="false" ht="15" hidden="false" customHeight="false" outlineLevel="0" collapsed="false">
      <c r="B133" s="16" t="s">
        <v>1645</v>
      </c>
      <c r="C133" s="49" t="s">
        <v>1658</v>
      </c>
      <c r="D133" s="45" t="n">
        <v>400</v>
      </c>
      <c r="E133" s="7"/>
      <c r="F133" s="9"/>
      <c r="G133" s="9"/>
      <c r="H133" s="6" t="n">
        <f aca="false">H132+D133+E133-G133-F133</f>
        <v>14105</v>
      </c>
      <c r="I133" s="45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 t="n">
        <f aca="false">Z132+(I133+L133+M133+N133+O133+R133+S133+T133+U133+V133)-(J133+K133+P133+Q133+W133+X133+Y133)</f>
        <v>20982</v>
      </c>
      <c r="AA133" s="18"/>
      <c r="AB133" s="40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 t="n">
        <f aca="false">AR132+(AA133+AD133+AE133+AF133+AG133+AJ133+AK133+AL133+AM133+AN133)-(AB133+AC133+AH133+AI133+AO133+AP133+AQ133)</f>
        <v>0</v>
      </c>
      <c r="AS133" s="18"/>
      <c r="AT133" s="40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 t="n">
        <f aca="false">BJ132+(AS133+AV133+AW133+AX133+AY133+BB133+BC133+BD133+BE133+BF133)-(AT133+AU133+AZ133+BA133+BG133+BH133+BI133)</f>
        <v>0</v>
      </c>
      <c r="BL133" s="8"/>
      <c r="BM133" s="9"/>
    </row>
    <row r="134" customFormat="false" ht="15" hidden="false" customHeight="false" outlineLevel="0" collapsed="false">
      <c r="B134" s="16" t="s">
        <v>1645</v>
      </c>
      <c r="C134" s="49" t="s">
        <v>1659</v>
      </c>
      <c r="D134" s="45" t="n">
        <v>250</v>
      </c>
      <c r="E134" s="7"/>
      <c r="F134" s="9"/>
      <c r="G134" s="9"/>
      <c r="H134" s="6" t="n">
        <f aca="false">H133+D134+E134-G134-F134</f>
        <v>14355</v>
      </c>
      <c r="I134" s="45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 t="n">
        <f aca="false">Z133+(I134+L134+M134+N134+O134+R134+S134+T134+U134+V134)-(J134+K134+P134+Q134+W134+X134+Y134)</f>
        <v>20982</v>
      </c>
      <c r="AA134" s="18"/>
      <c r="AB134" s="40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 t="n">
        <f aca="false">AR133+(AA134+AD134+AE134+AF134+AG134+AJ134+AK134+AL134+AM134+AN134)-(AB134+AC134+AH134+AI134+AO134+AP134+AQ134)</f>
        <v>0</v>
      </c>
      <c r="AS134" s="18"/>
      <c r="AT134" s="40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 t="n">
        <f aca="false">BJ133+(AS134+AV134+AW134+AX134+AY134+BB134+BC134+BD134+BE134+BF134)-(AT134+AU134+AZ134+BA134+BG134+BH134+BI134)</f>
        <v>0</v>
      </c>
      <c r="BL134" s="8"/>
      <c r="BM134" s="9"/>
    </row>
    <row r="135" customFormat="false" ht="15" hidden="false" customHeight="false" outlineLevel="0" collapsed="false">
      <c r="B135" s="16" t="s">
        <v>1645</v>
      </c>
      <c r="C135" s="49" t="s">
        <v>1660</v>
      </c>
      <c r="D135" s="45" t="n">
        <v>200</v>
      </c>
      <c r="E135" s="7"/>
      <c r="F135" s="9"/>
      <c r="G135" s="9"/>
      <c r="H135" s="6" t="n">
        <f aca="false">H134+D135+E135-G135-F135</f>
        <v>14555</v>
      </c>
      <c r="I135" s="45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 t="n">
        <f aca="false">Z134+(I135+L135+M135+N135+O135+R135+S135+T135+U135+V135)-(J135+K135+P135+Q135+W135+X135+Y135)</f>
        <v>20982</v>
      </c>
      <c r="AA135" s="18"/>
      <c r="AB135" s="40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 t="n">
        <f aca="false">AR134+(AA135+AD135+AE135+AF135+AG135+AJ135+AK135+AL135+AM135+AN135)-(AB135+AC135+AH135+AI135+AO135+AP135+AQ135)</f>
        <v>0</v>
      </c>
      <c r="AS135" s="18"/>
      <c r="AT135" s="40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 t="n">
        <f aca="false">BJ134+(AS135+AV135+AW135+AX135+AY135+BB135+BC135+BD135+BE135+BF135)-(AT135+AU135+AZ135+BA135+BG135+BH135+BI135)</f>
        <v>0</v>
      </c>
      <c r="BL135" s="8"/>
      <c r="BM135" s="9"/>
    </row>
    <row r="136" customFormat="false" ht="15" hidden="false" customHeight="false" outlineLevel="0" collapsed="false">
      <c r="B136" s="16" t="s">
        <v>1645</v>
      </c>
      <c r="C136" s="49" t="s">
        <v>1077</v>
      </c>
      <c r="D136" s="45"/>
      <c r="E136" s="7" t="n">
        <v>0</v>
      </c>
      <c r="F136" s="9"/>
      <c r="G136" s="9"/>
      <c r="H136" s="6" t="n">
        <f aca="false">H135+D136+E136-G136-F136</f>
        <v>14555</v>
      </c>
      <c r="I136" s="45"/>
      <c r="J136" s="7" t="n">
        <v>5000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 t="n">
        <f aca="false">Z135+(I136+L136+M136+N136+O136+R136+S136+T136+U136+V136)-(J136+K136+P136+Q136+W136+X136+Y136)</f>
        <v>15982</v>
      </c>
      <c r="AA136" s="18"/>
      <c r="AB136" s="40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 t="n">
        <f aca="false">AR135+(AA136+AD136+AE136+AF136+AG136+AJ136+AK136+AL136+AM136+AN136)-(AB136+AC136+AH136+AI136+AO136+AP136+AQ136)</f>
        <v>0</v>
      </c>
      <c r="AS136" s="18"/>
      <c r="AT136" s="40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 t="n">
        <f aca="false">BJ135+(AS136+AV136+AW136+AX136+AY136+BB136+BC136+BD136+BE136+BF136)-(AT136+AU136+AZ136+BA136+BG136+BH136+BI136)</f>
        <v>0</v>
      </c>
      <c r="BL136" s="8" t="n">
        <v>5000</v>
      </c>
      <c r="BM136" s="9"/>
    </row>
    <row r="137" customFormat="false" ht="15" hidden="false" customHeight="false" outlineLevel="0" collapsed="false">
      <c r="B137" s="16" t="s">
        <v>1661</v>
      </c>
      <c r="C137" s="49" t="s">
        <v>1443</v>
      </c>
      <c r="D137" s="45"/>
      <c r="E137" s="7" t="n">
        <v>0</v>
      </c>
      <c r="F137" s="9"/>
      <c r="G137" s="9"/>
      <c r="H137" s="6" t="n">
        <f aca="false">H136+D137+E137-G137-F137</f>
        <v>14555</v>
      </c>
      <c r="I137" s="45" t="n">
        <v>0</v>
      </c>
      <c r="J137" s="7" t="n">
        <v>0</v>
      </c>
      <c r="K137" s="6"/>
      <c r="L137" s="6"/>
      <c r="M137" s="45" t="n">
        <v>104</v>
      </c>
      <c r="N137" s="46"/>
      <c r="O137" s="4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 t="n">
        <f aca="false">Z136+(I137+L137+M137+N137+O137+R137+S137+T137+U137+V137)-(J137+K137+P137+Q137+W137+X137+Y137)</f>
        <v>16086</v>
      </c>
      <c r="AA137" s="18"/>
      <c r="AB137" s="40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 t="n">
        <f aca="false">AR136+(AA137+AD137+AE137+AF137+AG137+AJ137+AK137+AL137+AM137+AN137)-(AB137+AC137+AH137+AI137+AO137+AP137+AQ137)</f>
        <v>0</v>
      </c>
      <c r="AS137" s="18"/>
      <c r="AT137" s="40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 t="n">
        <f aca="false">BJ136+(AS137+AV137+AW137+AX137+AY137+BB137+BC137+BD137+BE137+BF137)-(AT137+AU137+AZ137+BA137+BG137+BH137+BI137)</f>
        <v>0</v>
      </c>
      <c r="BL137" s="8"/>
      <c r="BM137" s="9"/>
    </row>
    <row r="138" customFormat="false" ht="15" hidden="false" customHeight="false" outlineLevel="0" collapsed="false">
      <c r="B138" s="16" t="s">
        <v>1661</v>
      </c>
      <c r="C138" s="49" t="s">
        <v>1443</v>
      </c>
      <c r="D138" s="45"/>
      <c r="E138" s="7" t="n">
        <v>0</v>
      </c>
      <c r="F138" s="9"/>
      <c r="G138" s="9"/>
      <c r="H138" s="6" t="n">
        <f aca="false">H137+D138+E138-G138-F138</f>
        <v>14555</v>
      </c>
      <c r="I138" s="45" t="n">
        <v>0</v>
      </c>
      <c r="J138" s="7" t="n">
        <v>0</v>
      </c>
      <c r="K138" s="6"/>
      <c r="L138" s="6"/>
      <c r="M138" s="45" t="n">
        <v>27</v>
      </c>
      <c r="N138" s="46"/>
      <c r="O138" s="4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 t="n">
        <f aca="false">Z137+(I138+L138+M138+N138+O138+R138+S138+T138+U138+V138)-(J138+K138+P138+Q138+W138+X138+Y138)</f>
        <v>16113</v>
      </c>
      <c r="AA138" s="18"/>
      <c r="AB138" s="40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 t="n">
        <f aca="false">AR137+(AA138+AD138+AE138+AF138+AG138+AJ138+AK138+AL138+AM138+AN138)-(AB138+AC138+AH138+AI138+AO138+AP138+AQ138)</f>
        <v>0</v>
      </c>
      <c r="AS138" s="18"/>
      <c r="AT138" s="40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 t="n">
        <f aca="false">BJ137+(AS138+AV138+AW138+AX138+AY138+BB138+BC138+BD138+BE138+BF138)-(AT138+AU138+AZ138+BA138+BG138+BH138+BI138)</f>
        <v>0</v>
      </c>
      <c r="BL138" s="8"/>
      <c r="BM138" s="9"/>
    </row>
    <row r="139" customFormat="false" ht="15" hidden="false" customHeight="false" outlineLevel="0" collapsed="false">
      <c r="B139" s="16" t="s">
        <v>1661</v>
      </c>
      <c r="C139" s="49" t="s">
        <v>1443</v>
      </c>
      <c r="D139" s="45"/>
      <c r="E139" s="7" t="n">
        <v>0</v>
      </c>
      <c r="F139" s="9"/>
      <c r="G139" s="9"/>
      <c r="H139" s="6" t="n">
        <f aca="false">H138+D139+E139-G139-F139</f>
        <v>14555</v>
      </c>
      <c r="I139" s="45" t="n">
        <v>0</v>
      </c>
      <c r="J139" s="7" t="n">
        <v>0</v>
      </c>
      <c r="K139" s="6"/>
      <c r="L139" s="6"/>
      <c r="M139" s="45" t="n">
        <v>25</v>
      </c>
      <c r="N139" s="46"/>
      <c r="O139" s="4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 t="n">
        <f aca="false">Z138+(I139+L139+M139+N139+O139+R139+S139+T139+U139+V139)-(J139+K139+P139+Q139+W139+X139+Y139)</f>
        <v>16138</v>
      </c>
      <c r="AA139" s="18"/>
      <c r="AB139" s="40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 t="n">
        <f aca="false">AR138+(AA139+AD139+AE139+AF139+AG139+AJ139+AK139+AL139+AM139+AN139)-(AB139+AC139+AH139+AI139+AO139+AP139+AQ139)</f>
        <v>0</v>
      </c>
      <c r="AS139" s="18"/>
      <c r="AT139" s="40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 t="n">
        <f aca="false">BJ138+(AS139+AV139+AW139+AX139+AY139+BB139+BC139+BD139+BE139+BF139)-(AT139+AU139+AZ139+BA139+BG139+BH139+BI139)</f>
        <v>0</v>
      </c>
      <c r="BL139" s="8"/>
      <c r="BM139" s="9"/>
    </row>
    <row r="140" customFormat="false" ht="15" hidden="false" customHeight="false" outlineLevel="0" collapsed="false">
      <c r="B140" s="16" t="s">
        <v>1661</v>
      </c>
      <c r="C140" s="49" t="s">
        <v>1443</v>
      </c>
      <c r="D140" s="45"/>
      <c r="E140" s="7" t="n">
        <v>0</v>
      </c>
      <c r="F140" s="9"/>
      <c r="G140" s="9"/>
      <c r="H140" s="6" t="n">
        <f aca="false">H139+D140+E140-G140-F140</f>
        <v>14555</v>
      </c>
      <c r="I140" s="45" t="n">
        <v>0</v>
      </c>
      <c r="J140" s="7" t="n">
        <v>0</v>
      </c>
      <c r="K140" s="6"/>
      <c r="L140" s="6"/>
      <c r="M140" s="45" t="n">
        <v>7</v>
      </c>
      <c r="N140" s="46"/>
      <c r="O140" s="4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 t="n">
        <f aca="false">Z139+(I140+L140+M140+N140+O140+R140+S140+T140+U140+V140)-(J140+K140+P140+Q140+W140+X140+Y140)</f>
        <v>16145</v>
      </c>
      <c r="AA140" s="18"/>
      <c r="AB140" s="40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 t="n">
        <f aca="false">AR139+(AA140+AD140+AE140+AF140+AG140+AJ140+AK140+AL140+AM140+AN140)-(AB140+AC140+AH140+AI140+AO140+AP140+AQ140)</f>
        <v>0</v>
      </c>
      <c r="AS140" s="18"/>
      <c r="AT140" s="40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 t="n">
        <f aca="false">BJ139+(AS140+AV140+AW140+AX140+AY140+BB140+BC140+BD140+BE140+BF140)-(AT140+AU140+AZ140+BA140+BG140+BH140+BI140)</f>
        <v>0</v>
      </c>
      <c r="BL140" s="8"/>
      <c r="BM140" s="9"/>
    </row>
    <row r="141" customFormat="false" ht="15" hidden="false" customHeight="false" outlineLevel="0" collapsed="false">
      <c r="B141" s="16" t="s">
        <v>1661</v>
      </c>
      <c r="C141" s="49" t="s">
        <v>1443</v>
      </c>
      <c r="D141" s="45"/>
      <c r="E141" s="7" t="n">
        <v>0</v>
      </c>
      <c r="F141" s="9"/>
      <c r="G141" s="9"/>
      <c r="H141" s="6" t="n">
        <f aca="false">H140+D141+E141-G141-F141</f>
        <v>14555</v>
      </c>
      <c r="I141" s="45" t="n">
        <v>0</v>
      </c>
      <c r="J141" s="7" t="n">
        <v>0</v>
      </c>
      <c r="K141" s="6"/>
      <c r="L141" s="6"/>
      <c r="M141" s="45" t="n">
        <v>14</v>
      </c>
      <c r="N141" s="46"/>
      <c r="O141" s="4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 t="n">
        <f aca="false">Z140+(I141+L141+M141+N141+O141+R141+S141+T141+U141+V141)-(J141+K141+P141+Q141+W141+X141+Y141)</f>
        <v>16159</v>
      </c>
      <c r="AA141" s="18"/>
      <c r="AB141" s="40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 t="n">
        <f aca="false">AR140+(AA141+AD141+AE141+AF141+AG141+AJ141+AK141+AL141+AM141+AN141)-(AB141+AC141+AH141+AI141+AO141+AP141+AQ141)</f>
        <v>0</v>
      </c>
      <c r="AS141" s="18"/>
      <c r="AT141" s="40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 t="n">
        <f aca="false">BJ140+(AS141+AV141+AW141+AX141+AY141+BB141+BC141+BD141+BE141+BF141)-(AT141+AU141+AZ141+BA141+BG141+BH141+BI141)</f>
        <v>0</v>
      </c>
      <c r="BL141" s="8"/>
      <c r="BM141" s="9"/>
    </row>
    <row r="142" customFormat="false" ht="15" hidden="false" customHeight="false" outlineLevel="0" collapsed="false">
      <c r="B142" s="16" t="s">
        <v>1661</v>
      </c>
      <c r="C142" s="49" t="s">
        <v>1443</v>
      </c>
      <c r="D142" s="45"/>
      <c r="E142" s="7" t="n">
        <v>0</v>
      </c>
      <c r="F142" s="9"/>
      <c r="G142" s="9"/>
      <c r="H142" s="6" t="n">
        <f aca="false">H141+D142+E142-G142-F142</f>
        <v>14555</v>
      </c>
      <c r="I142" s="45" t="n">
        <v>0</v>
      </c>
      <c r="J142" s="7" t="n">
        <v>0</v>
      </c>
      <c r="K142" s="6"/>
      <c r="L142" s="6"/>
      <c r="M142" s="45" t="n">
        <v>48</v>
      </c>
      <c r="N142" s="46"/>
      <c r="O142" s="4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 t="n">
        <f aca="false">Z141+(I142+L142+M142+N142+O142+R142+S142+T142+U142+V142)-(J142+K142+P142+Q142+W142+X142+Y142)</f>
        <v>16207</v>
      </c>
      <c r="AA142" s="18"/>
      <c r="AB142" s="40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 t="n">
        <f aca="false">AR141+(AA142+AD142+AE142+AF142+AG142+AJ142+AK142+AL142+AM142+AN142)-(AB142+AC142+AH142+AI142+AO142+AP142+AQ142)</f>
        <v>0</v>
      </c>
      <c r="AS142" s="18"/>
      <c r="AT142" s="40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 t="n">
        <f aca="false">BJ141+(AS142+AV142+AW142+AX142+AY142+BB142+BC142+BD142+BE142+BF142)-(AT142+AU142+AZ142+BA142+BG142+BH142+BI142)</f>
        <v>0</v>
      </c>
      <c r="BL142" s="8"/>
      <c r="BM142" s="9"/>
    </row>
    <row r="143" customFormat="false" ht="15" hidden="false" customHeight="false" outlineLevel="0" collapsed="false">
      <c r="B143" s="16" t="s">
        <v>1662</v>
      </c>
      <c r="C143" s="49" t="s">
        <v>1663</v>
      </c>
      <c r="D143" s="45" t="n">
        <v>1000</v>
      </c>
      <c r="E143" s="7" t="n">
        <v>0</v>
      </c>
      <c r="F143" s="9"/>
      <c r="G143" s="9"/>
      <c r="H143" s="6" t="n">
        <f aca="false">H142+D143+E143-G143-F143</f>
        <v>15555</v>
      </c>
      <c r="I143" s="45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 t="n">
        <f aca="false">Z142+(I143+L143+M143+N143+O143+R143+S143+T143+U143+V143)-(J143+K143+P143+Q143+W143+X143+Y143)</f>
        <v>16207</v>
      </c>
      <c r="AA143" s="18"/>
      <c r="AB143" s="40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 t="n">
        <f aca="false">AR142+(AA143+AD143+AE143+AF143+AG143+AJ143+AK143+AL143+AM143+AN143)-(AB143+AC143+AH143+AI143+AO143+AP143+AQ143)</f>
        <v>0</v>
      </c>
      <c r="AS143" s="18"/>
      <c r="AT143" s="40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 t="n">
        <f aca="false">BJ142+(AS143+AV143+AW143+AX143+AY143+BB143+BC143+BD143+BE143+BF143)-(AT143+AU143+AZ143+BA143+BG143+BH143+BI143)</f>
        <v>0</v>
      </c>
      <c r="BL143" s="8"/>
      <c r="BM143" s="9"/>
    </row>
    <row r="144" customFormat="false" ht="15" hidden="false" customHeight="false" outlineLevel="0" collapsed="false">
      <c r="B144" s="16" t="s">
        <v>1662</v>
      </c>
      <c r="C144" s="49" t="s">
        <v>1664</v>
      </c>
      <c r="D144" s="45" t="n">
        <v>500</v>
      </c>
      <c r="E144" s="7" t="n">
        <v>0</v>
      </c>
      <c r="F144" s="9"/>
      <c r="G144" s="9"/>
      <c r="H144" s="6" t="n">
        <f aca="false">H143+D144+E144-G144-F144</f>
        <v>16055</v>
      </c>
      <c r="I144" s="45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 t="n">
        <f aca="false">Z143+(I144+L144+M144+N144+O144+R144+S144+T144+U144+V144)-(J144+K144+P144+Q144+W144+X144+Y144)</f>
        <v>16207</v>
      </c>
      <c r="AA144" s="18"/>
      <c r="AB144" s="40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 t="n">
        <f aca="false">AR143+(AA144+AD144+AE144+AF144+AG144+AJ144+AK144+AL144+AM144+AN144)-(AB144+AC144+AH144+AI144+AO144+AP144+AQ144)</f>
        <v>0</v>
      </c>
      <c r="AS144" s="18"/>
      <c r="AT144" s="40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 t="n">
        <f aca="false">BJ143+(AS144+AV144+AW144+AX144+AY144+BB144+BC144+BD144+BE144+BF144)-(AT144+AU144+AZ144+BA144+BG144+BH144+BI144)</f>
        <v>0</v>
      </c>
      <c r="BL144" s="8"/>
      <c r="BM144" s="9"/>
    </row>
    <row r="145" customFormat="false" ht="15" hidden="false" customHeight="false" outlineLevel="0" collapsed="false">
      <c r="B145" s="16" t="s">
        <v>1662</v>
      </c>
      <c r="C145" s="49" t="s">
        <v>1665</v>
      </c>
      <c r="D145" s="45" t="n">
        <v>350</v>
      </c>
      <c r="E145" s="7" t="n">
        <v>0</v>
      </c>
      <c r="F145" s="9"/>
      <c r="G145" s="9"/>
      <c r="H145" s="6" t="n">
        <f aca="false">H144+D145+E145-G145-F145</f>
        <v>16405</v>
      </c>
      <c r="I145" s="45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 t="n">
        <f aca="false">Z144+(I145+L145+M145+N145+O145+R145+S145+T145+U145+V145)-(J145+K145+P145+Q145+W145+X145+Y145)</f>
        <v>16207</v>
      </c>
      <c r="AA145" s="18"/>
      <c r="AB145" s="40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 t="n">
        <f aca="false">AR144+(AA145+AD145+AE145+AF145+AG145+AJ145+AK145+AL145+AM145+AN145)-(AB145+AC145+AH145+AI145+AO145+AP145+AQ145)</f>
        <v>0</v>
      </c>
      <c r="AS145" s="18"/>
      <c r="AT145" s="40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 t="n">
        <f aca="false">BJ144+(AS145+AV145+AW145+AX145+AY145+BB145+BC145+BD145+BE145+BF145)-(AT145+AU145+AZ145+BA145+BG145+BH145+BI145)</f>
        <v>0</v>
      </c>
      <c r="BL145" s="8"/>
      <c r="BM145" s="9"/>
    </row>
    <row r="146" customFormat="false" ht="15" hidden="false" customHeight="false" outlineLevel="0" collapsed="false">
      <c r="B146" s="16" t="s">
        <v>1666</v>
      </c>
      <c r="C146" s="49" t="s">
        <v>1667</v>
      </c>
      <c r="D146" s="45" t="n">
        <v>500</v>
      </c>
      <c r="E146" s="7"/>
      <c r="F146" s="9"/>
      <c r="G146" s="9"/>
      <c r="H146" s="6" t="n">
        <f aca="false">H145+D146+E146-G146-F146</f>
        <v>16905</v>
      </c>
      <c r="I146" s="45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 t="n">
        <f aca="false">Z145+(I146+L146+M146+N146+O146+R146+S146+T146+U146+V146)-(J146+K146+P146+Q146+W146+X146+Y146)</f>
        <v>16207</v>
      </c>
      <c r="AA146" s="18"/>
      <c r="AB146" s="40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 t="n">
        <f aca="false">AR145+(AA146+AD146+AE146+AF146+AG146+AJ146+AK146+AL146+AM146+AN146)-(AB146+AC146+AH146+AI146+AO146+AP146+AQ146)</f>
        <v>0</v>
      </c>
      <c r="AS146" s="18"/>
      <c r="AT146" s="40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 t="n">
        <f aca="false">BJ145+(AS146+AV146+AW146+AX146+AY146+BB146+BC146+BD146+BE146+BF146)-(AT146+AU146+AZ146+BA146+BG146+BH146+BI146)</f>
        <v>0</v>
      </c>
      <c r="BL146" s="8"/>
      <c r="BM146" s="9"/>
    </row>
    <row r="147" customFormat="false" ht="15" hidden="false" customHeight="false" outlineLevel="0" collapsed="false">
      <c r="B147" s="16" t="s">
        <v>1666</v>
      </c>
      <c r="C147" s="49" t="s">
        <v>1668</v>
      </c>
      <c r="D147" s="45" t="n">
        <v>500</v>
      </c>
      <c r="E147" s="7"/>
      <c r="F147" s="9"/>
      <c r="G147" s="9"/>
      <c r="H147" s="6" t="n">
        <f aca="false">H146+D147+E147-G147-F147</f>
        <v>17405</v>
      </c>
      <c r="I147" s="45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 t="n">
        <f aca="false">Z146+(I147+L147+M147+N147+O147+R147+S147+T147+U147+V147)-(J147+K147+P147+Q147+W147+X147+Y147)</f>
        <v>16207</v>
      </c>
      <c r="AA147" s="18"/>
      <c r="AB147" s="40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 t="n">
        <f aca="false">AR146+(AA147+AD147+AE147+AF147+AG147+AJ147+AK147+AL147+AM147+AN147)-(AB147+AC147+AH147+AI147+AO147+AP147+AQ147)</f>
        <v>0</v>
      </c>
      <c r="AS147" s="18"/>
      <c r="AT147" s="40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 t="n">
        <f aca="false">BJ146+(AS147+AV147+AW147+AX147+AY147+BB147+BC147+BD147+BE147+BF147)-(AT147+AU147+AZ147+BA147+BG147+BH147+BI147)</f>
        <v>0</v>
      </c>
      <c r="BL147" s="8"/>
      <c r="BM147" s="9"/>
    </row>
    <row r="148" customFormat="false" ht="15" hidden="false" customHeight="false" outlineLevel="0" collapsed="false">
      <c r="B148" s="16" t="s">
        <v>1666</v>
      </c>
      <c r="C148" s="49" t="s">
        <v>1669</v>
      </c>
      <c r="D148" s="45" t="n">
        <v>300</v>
      </c>
      <c r="E148" s="7"/>
      <c r="F148" s="9"/>
      <c r="G148" s="9"/>
      <c r="H148" s="6" t="n">
        <f aca="false">H147+D148+E148-G148-F148</f>
        <v>17705</v>
      </c>
      <c r="I148" s="45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 t="n">
        <f aca="false">Z147+(I148+L148+M148+N148+O148+R148+S148+T148+U148+V148)-(J148+K148+P148+Q148+W148+X148+Y148)</f>
        <v>16207</v>
      </c>
      <c r="AA148" s="18"/>
      <c r="AB148" s="40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 t="n">
        <f aca="false">AR147+(AA148+AD148+AE148+AF148+AG148+AJ148+AK148+AL148+AM148+AN148)-(AB148+AC148+AH148+AI148+AO148+AP148+AQ148)</f>
        <v>0</v>
      </c>
      <c r="AS148" s="18"/>
      <c r="AT148" s="40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 t="n">
        <f aca="false">BJ147+(AS148+AV148+AW148+AX148+AY148+BB148+BC148+BD148+BE148+BF148)-(AT148+AU148+AZ148+BA148+BG148+BH148+BI148)</f>
        <v>0</v>
      </c>
      <c r="BL148" s="8"/>
      <c r="BM148" s="9"/>
    </row>
    <row r="149" customFormat="false" ht="15" hidden="false" customHeight="false" outlineLevel="0" collapsed="false">
      <c r="B149" s="16" t="s">
        <v>1666</v>
      </c>
      <c r="C149" s="49" t="s">
        <v>100</v>
      </c>
      <c r="D149" s="45" t="n">
        <v>1000</v>
      </c>
      <c r="E149" s="7"/>
      <c r="F149" s="9"/>
      <c r="G149" s="9"/>
      <c r="H149" s="6" t="n">
        <f aca="false">H148+D149+E149-G149-F149</f>
        <v>18705</v>
      </c>
      <c r="I149" s="45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 t="n">
        <f aca="false">Z148+(I149+L149+M149+N149+O149+R149+S149+T149+U149+V149)-(J149+K149+P149+Q149+W149+X149+Y149)</f>
        <v>16207</v>
      </c>
      <c r="AA149" s="18"/>
      <c r="AB149" s="40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 t="n">
        <f aca="false">AR148+(AA149+AD149+AE149+AF149+AG149+AJ149+AK149+AL149+AM149+AN149)-(AB149+AC149+AH149+AI149+AO149+AP149+AQ149)</f>
        <v>0</v>
      </c>
      <c r="AS149" s="18"/>
      <c r="AT149" s="40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 t="n">
        <f aca="false">BJ148+(AS149+AV149+AW149+AX149+AY149+BB149+BC149+BD149+BE149+BF149)-(AT149+AU149+AZ149+BA149+BG149+BH149+BI149)</f>
        <v>0</v>
      </c>
      <c r="BL149" s="8"/>
      <c r="BM149" s="9"/>
    </row>
    <row r="150" customFormat="false" ht="15" hidden="false" customHeight="false" outlineLevel="0" collapsed="false">
      <c r="B150" s="16" t="s">
        <v>1666</v>
      </c>
      <c r="C150" s="49" t="s">
        <v>1411</v>
      </c>
      <c r="D150" s="45" t="n">
        <v>1000</v>
      </c>
      <c r="E150" s="7"/>
      <c r="F150" s="9"/>
      <c r="G150" s="9"/>
      <c r="H150" s="6" t="n">
        <f aca="false">H149+D150+E150-G150-F150</f>
        <v>19705</v>
      </c>
      <c r="I150" s="45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 t="n">
        <f aca="false">Z149+(I150+L150+M150+N150+O150+R150+S150+T150+U150+V150)-(J150+K150+P150+Q150+W150+X150+Y150)</f>
        <v>16207</v>
      </c>
      <c r="AA150" s="18"/>
      <c r="AB150" s="40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 t="n">
        <f aca="false">AR149+(AA150+AD150+AE150+AF150+AG150+AJ150+AK150+AL150+AM150+AN150)-(AB150+AC150+AH150+AI150+AO150+AP150+AQ150)</f>
        <v>0</v>
      </c>
      <c r="AS150" s="18"/>
      <c r="AT150" s="40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 t="n">
        <f aca="false">BJ149+(AS150+AV150+AW150+AX150+AY150+BB150+BC150+BD150+BE150+BF150)-(AT150+AU150+AZ150+BA150+BG150+BH150+BI150)</f>
        <v>0</v>
      </c>
      <c r="BL150" s="8"/>
      <c r="BM150" s="9"/>
    </row>
    <row r="151" customFormat="false" ht="15" hidden="false" customHeight="false" outlineLevel="0" collapsed="false">
      <c r="B151" s="16" t="s">
        <v>1666</v>
      </c>
      <c r="C151" s="49" t="s">
        <v>1670</v>
      </c>
      <c r="D151" s="45" t="n">
        <v>5000</v>
      </c>
      <c r="E151" s="7"/>
      <c r="F151" s="9"/>
      <c r="G151" s="9"/>
      <c r="H151" s="6" t="n">
        <f aca="false">H150+D151+E151-G151-F151</f>
        <v>24705</v>
      </c>
      <c r="I151" s="45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 t="n">
        <f aca="false">Z150+(I151+L151+M151+N151+O151+R151+S151+T151+U151+V151)-(J151+K151+P151+Q151+W151+X151+Y151)</f>
        <v>16207</v>
      </c>
      <c r="AA151" s="18"/>
      <c r="AB151" s="40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 t="n">
        <f aca="false">AR150+(AA151+AD151+AE151+AF151+AG151+AJ151+AK151+AL151+AM151+AN151)-(AB151+AC151+AH151+AI151+AO151+AP151+AQ151)</f>
        <v>0</v>
      </c>
      <c r="AS151" s="18"/>
      <c r="AT151" s="40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 t="n">
        <f aca="false">BJ150+(AS151+AV151+AW151+AX151+AY151+BB151+BC151+BD151+BE151+BF151)-(AT151+AU151+AZ151+BA151+BG151+BH151+BI151)</f>
        <v>0</v>
      </c>
      <c r="BL151" s="8"/>
      <c r="BM151" s="9"/>
    </row>
    <row r="152" customFormat="false" ht="15" hidden="false" customHeight="false" outlineLevel="0" collapsed="false">
      <c r="B152" s="16" t="s">
        <v>1671</v>
      </c>
      <c r="C152" s="49" t="s">
        <v>1656</v>
      </c>
      <c r="D152" s="45" t="n">
        <v>500</v>
      </c>
      <c r="E152" s="7"/>
      <c r="F152" s="9"/>
      <c r="G152" s="9"/>
      <c r="H152" s="6" t="n">
        <f aca="false">H151+D152+E152-G152-F152</f>
        <v>25205</v>
      </c>
      <c r="I152" s="45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 t="n">
        <f aca="false">Z151+(I152+L152+M152+N152+O152+R152+S152+T152+U152+V152)-(J152+K152+P152+Q152+W152+X152+Y152)</f>
        <v>16207</v>
      </c>
      <c r="AA152" s="18"/>
      <c r="AB152" s="40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 t="n">
        <f aca="false">AR151+(AA152+AD152+AE152+AF152+AG152+AJ152+AK152+AL152+AM152+AN152)-(AB152+AC152+AH152+AI152+AO152+AP152+AQ152)</f>
        <v>0</v>
      </c>
      <c r="AS152" s="18"/>
      <c r="AT152" s="40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 t="n">
        <f aca="false">BJ151+(AS152+AV152+AW152+AX152+AY152+BB152+BC152+BD152+BE152+BF152)-(AT152+AU152+AZ152+BA152+BG152+BH152+BI152)</f>
        <v>0</v>
      </c>
      <c r="BL152" s="8"/>
      <c r="BM152" s="9"/>
    </row>
    <row r="153" customFormat="false" ht="15" hidden="false" customHeight="false" outlineLevel="0" collapsed="false">
      <c r="B153" s="16" t="s">
        <v>1671</v>
      </c>
      <c r="C153" s="49" t="s">
        <v>1672</v>
      </c>
      <c r="D153" s="45" t="n">
        <v>750</v>
      </c>
      <c r="E153" s="7"/>
      <c r="F153" s="9"/>
      <c r="G153" s="9"/>
      <c r="H153" s="6" t="n">
        <f aca="false">H152+D153+E153-G153-F153</f>
        <v>25955</v>
      </c>
      <c r="I153" s="45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 t="n">
        <f aca="false">Z152+(I153+L153+M153+N153+O153+R153+S153+T153+U153+V153)-(J153+K153+P153+Q153+W153+X153+Y153)</f>
        <v>16207</v>
      </c>
      <c r="AA153" s="18"/>
      <c r="AB153" s="40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 t="n">
        <f aca="false">AR152+(AA153+AD153+AE153+AF153+AG153+AJ153+AK153+AL153+AM153+AN153)-(AB153+AC153+AH153+AI153+AO153+AP153+AQ153)</f>
        <v>0</v>
      </c>
      <c r="AS153" s="18"/>
      <c r="AT153" s="40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 t="n">
        <f aca="false">BJ152+(AS153+AV153+AW153+AX153+AY153+BB153+BC153+BD153+BE153+BF153)-(AT153+AU153+AZ153+BA153+BG153+BH153+BI153)</f>
        <v>0</v>
      </c>
      <c r="BL153" s="8"/>
      <c r="BM153" s="9"/>
    </row>
    <row r="154" customFormat="false" ht="15" hidden="false" customHeight="false" outlineLevel="0" collapsed="false">
      <c r="B154" s="16" t="s">
        <v>1671</v>
      </c>
      <c r="C154" s="49" t="s">
        <v>1673</v>
      </c>
      <c r="D154" s="45" t="n">
        <v>500</v>
      </c>
      <c r="E154" s="7"/>
      <c r="F154" s="9"/>
      <c r="G154" s="9"/>
      <c r="H154" s="6" t="n">
        <f aca="false">H153+D154+E154-G154-F154</f>
        <v>26455</v>
      </c>
      <c r="I154" s="45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 t="n">
        <f aca="false">Z153+(I154+L154+M154+N154+O154+R154+S154+T154+U154+V154)-(J154+K154+P154+Q154+W154+X154+Y154)</f>
        <v>16207</v>
      </c>
      <c r="AA154" s="18"/>
      <c r="AB154" s="40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 t="n">
        <f aca="false">AR153+(AA154+AD154+AE154+AF154+AG154+AJ154+AK154+AL154+AM154+AN154)-(AB154+AC154+AH154+AI154+AO154+AP154+AQ154)</f>
        <v>0</v>
      </c>
      <c r="AS154" s="18"/>
      <c r="AT154" s="40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 t="n">
        <f aca="false">BJ153+(AS154+AV154+AW154+AX154+AY154+BB154+BC154+BD154+BE154+BF154)-(AT154+AU154+AZ154+BA154+BG154+BH154+BI154)</f>
        <v>0</v>
      </c>
      <c r="BL154" s="8"/>
      <c r="BM154" s="9"/>
    </row>
    <row r="155" customFormat="false" ht="15" hidden="false" customHeight="false" outlineLevel="0" collapsed="false">
      <c r="B155" s="16" t="s">
        <v>1671</v>
      </c>
      <c r="C155" s="49" t="s">
        <v>1674</v>
      </c>
      <c r="D155" s="45" t="n">
        <v>400</v>
      </c>
      <c r="E155" s="7"/>
      <c r="F155" s="9"/>
      <c r="G155" s="9"/>
      <c r="H155" s="6" t="n">
        <f aca="false">H154+D155+E155-G155-F155</f>
        <v>26855</v>
      </c>
      <c r="I155" s="45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 t="n">
        <f aca="false">Z154+(I155+L155+M155+N155+O155+R155+S155+T155+U155+V155)-(J155+K155+P155+Q155+W155+X155+Y155)</f>
        <v>16207</v>
      </c>
      <c r="AA155" s="18"/>
      <c r="AB155" s="40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 t="n">
        <f aca="false">AR154+(AA155+AD155+AE155+AF155+AG155+AJ155+AK155+AL155+AM155+AN155)-(AB155+AC155+AH155+AI155+AO155+AP155+AQ155)</f>
        <v>0</v>
      </c>
      <c r="AS155" s="18"/>
      <c r="AT155" s="40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 t="n">
        <f aca="false">BJ154+(AS155+AV155+AW155+AX155+AY155+BB155+BC155+BD155+BE155+BF155)-(AT155+AU155+AZ155+BA155+BG155+BH155+BI155)</f>
        <v>0</v>
      </c>
      <c r="BL155" s="8"/>
      <c r="BM155" s="9"/>
    </row>
    <row r="156" customFormat="false" ht="15" hidden="false" customHeight="false" outlineLevel="0" collapsed="false">
      <c r="B156" s="16" t="s">
        <v>1671</v>
      </c>
      <c r="C156" s="49" t="s">
        <v>1675</v>
      </c>
      <c r="D156" s="45" t="n">
        <v>500</v>
      </c>
      <c r="E156" s="7"/>
      <c r="F156" s="9"/>
      <c r="G156" s="9"/>
      <c r="H156" s="6" t="n">
        <f aca="false">H155+D156+E156-G156-F156</f>
        <v>27355</v>
      </c>
      <c r="I156" s="45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 t="n">
        <f aca="false">Z155+(I156+L156+M156+N156+O156+R156+S156+T156+U156+V156)-(J156+K156+P156+Q156+W156+X156+Y156)</f>
        <v>16207</v>
      </c>
      <c r="AA156" s="18"/>
      <c r="AB156" s="40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 t="n">
        <f aca="false">AR155+(AA156+AD156+AE156+AF156+AG156+AJ156+AK156+AL156+AM156+AN156)-(AB156+AC156+AH156+AI156+AO156+AP156+AQ156)</f>
        <v>0</v>
      </c>
      <c r="AS156" s="18"/>
      <c r="AT156" s="40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 t="n">
        <f aca="false">BJ155+(AS156+AV156+AW156+AX156+AY156+BB156+BC156+BD156+BE156+BF156)-(AT156+AU156+AZ156+BA156+BG156+BH156+BI156)</f>
        <v>0</v>
      </c>
      <c r="BL156" s="8"/>
      <c r="BM156" s="9"/>
    </row>
    <row r="157" customFormat="false" ht="15" hidden="false" customHeight="false" outlineLevel="0" collapsed="false">
      <c r="B157" s="16" t="s">
        <v>1671</v>
      </c>
      <c r="C157" s="49" t="s">
        <v>1676</v>
      </c>
      <c r="D157" s="45" t="n">
        <v>700</v>
      </c>
      <c r="E157" s="7"/>
      <c r="F157" s="9"/>
      <c r="G157" s="9"/>
      <c r="H157" s="6" t="n">
        <f aca="false">H156+D157+E157-G157-F157</f>
        <v>28055</v>
      </c>
      <c r="I157" s="45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 t="n">
        <f aca="false">Z156+(I157+L157+M157+N157+O157+R157+S157+T157+U157+V157)-(J157+K157+P157+Q157+W157+X157+Y157)</f>
        <v>16207</v>
      </c>
      <c r="AA157" s="18"/>
      <c r="AB157" s="40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 t="n">
        <f aca="false">AR156+(AA157+AD157+AE157+AF157+AG157+AJ157+AK157+AL157+AM157+AN157)-(AB157+AC157+AH157+AI157+AO157+AP157+AQ157)</f>
        <v>0</v>
      </c>
      <c r="AS157" s="18"/>
      <c r="AT157" s="40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 t="n">
        <f aca="false">BJ156+(AS157+AV157+AW157+AX157+AY157+BB157+BC157+BD157+BE157+BF157)-(AT157+AU157+AZ157+BA157+BG157+BH157+BI157)</f>
        <v>0</v>
      </c>
      <c r="BL157" s="8"/>
      <c r="BM157" s="9"/>
    </row>
    <row r="158" customFormat="false" ht="15" hidden="false" customHeight="false" outlineLevel="0" collapsed="false">
      <c r="B158" s="16" t="s">
        <v>1671</v>
      </c>
      <c r="C158" s="49" t="s">
        <v>1677</v>
      </c>
      <c r="D158" s="45" t="n">
        <v>400</v>
      </c>
      <c r="E158" s="7"/>
      <c r="F158" s="9"/>
      <c r="G158" s="9"/>
      <c r="H158" s="6" t="n">
        <f aca="false">H157+D158+E158-G158-F158</f>
        <v>28455</v>
      </c>
      <c r="I158" s="45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 t="n">
        <f aca="false">Z157+(I158+L158+M158+N158+O158+R158+S158+T158+U158+V158)-(J158+K158+P158+Q158+W158+X158+Y158)</f>
        <v>16207</v>
      </c>
      <c r="AA158" s="18"/>
      <c r="AB158" s="40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 t="n">
        <f aca="false">AR157+(AA158+AD158+AE158+AF158+AG158+AJ158+AK158+AL158+AM158+AN158)-(AB158+AC158+AH158+AI158+AO158+AP158+AQ158)</f>
        <v>0</v>
      </c>
      <c r="AS158" s="18"/>
      <c r="AT158" s="40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 t="n">
        <f aca="false">BJ157+(AS158+AV158+AW158+AX158+AY158+BB158+BC158+BD158+BE158+BF158)-(AT158+AU158+AZ158+BA158+BG158+BH158+BI158)</f>
        <v>0</v>
      </c>
      <c r="BL158" s="8"/>
      <c r="BM158" s="9"/>
    </row>
    <row r="159" customFormat="false" ht="15" hidden="false" customHeight="false" outlineLevel="0" collapsed="false">
      <c r="B159" s="16" t="s">
        <v>1678</v>
      </c>
      <c r="C159" s="49" t="s">
        <v>1679</v>
      </c>
      <c r="D159" s="45" t="n">
        <v>500</v>
      </c>
      <c r="E159" s="7"/>
      <c r="F159" s="9"/>
      <c r="G159" s="9"/>
      <c r="H159" s="6" t="n">
        <f aca="false">H158+D159+E159-G159-F159</f>
        <v>28955</v>
      </c>
      <c r="I159" s="45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 t="n">
        <f aca="false">Z158+(I159+L159+M159+N159+O159+R159+S159+T159+U159+V159)-(J159+K159+P159+Q159+W159+X159+Y159)</f>
        <v>16207</v>
      </c>
      <c r="AA159" s="18"/>
      <c r="AB159" s="40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 t="n">
        <f aca="false">AR158+(AA159+AD159+AE159+AF159+AG159+AJ159+AK159+AL159+AM159+AN159)-(AB159+AC159+AH159+AI159+AO159+AP159+AQ159)</f>
        <v>0</v>
      </c>
      <c r="AS159" s="18"/>
      <c r="AT159" s="40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 t="n">
        <f aca="false">BJ158+(AS159+AV159+AW159+AX159+AY159+BB159+BC159+BD159+BE159+BF159)-(AT159+AU159+AZ159+BA159+BG159+BH159+BI159)</f>
        <v>0</v>
      </c>
      <c r="BL159" s="8"/>
      <c r="BM159" s="9"/>
    </row>
    <row r="160" customFormat="false" ht="15" hidden="false" customHeight="false" outlineLevel="0" collapsed="false">
      <c r="B160" s="16" t="s">
        <v>1678</v>
      </c>
      <c r="C160" s="49" t="s">
        <v>1680</v>
      </c>
      <c r="D160" s="45" t="n">
        <v>300</v>
      </c>
      <c r="E160" s="7"/>
      <c r="F160" s="9"/>
      <c r="G160" s="9"/>
      <c r="H160" s="6" t="n">
        <f aca="false">H159+D160+E160-G160-F160</f>
        <v>29255</v>
      </c>
      <c r="I160" s="45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 t="n">
        <f aca="false">Z159+(I160+L160+M160+N160+O160+R160+S160+T160+U160+V160)-(J160+K160+P160+Q160+W160+X160+Y160)</f>
        <v>16207</v>
      </c>
      <c r="AA160" s="18"/>
      <c r="AB160" s="40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 t="n">
        <f aca="false">AR159+(AA160+AD160+AE160+AF160+AG160+AJ160+AK160+AL160+AM160+AN160)-(AB160+AC160+AH160+AI160+AO160+AP160+AQ160)</f>
        <v>0</v>
      </c>
      <c r="AS160" s="18"/>
      <c r="AT160" s="40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 t="n">
        <f aca="false">BJ159+(AS160+AV160+AW160+AX160+AY160+BB160+BC160+BD160+BE160+BF160)-(AT160+AU160+AZ160+BA160+BG160+BH160+BI160)</f>
        <v>0</v>
      </c>
      <c r="BL160" s="8"/>
      <c r="BM160" s="9"/>
    </row>
    <row r="161" customFormat="false" ht="15" hidden="false" customHeight="false" outlineLevel="0" collapsed="false">
      <c r="B161" s="16" t="s">
        <v>1678</v>
      </c>
      <c r="C161" s="49" t="s">
        <v>1621</v>
      </c>
      <c r="D161" s="45" t="n">
        <v>500</v>
      </c>
      <c r="E161" s="7"/>
      <c r="F161" s="9"/>
      <c r="G161" s="9"/>
      <c r="H161" s="6" t="n">
        <f aca="false">H160+D161+E161-G161-F161</f>
        <v>29755</v>
      </c>
      <c r="I161" s="45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 t="n">
        <f aca="false">Z160+(I161+L161+M161+N161+O161+R161+S161+T161+U161+V161)-(J161+K161+P161+Q161+W161+X161+Y161)</f>
        <v>16207</v>
      </c>
      <c r="AA161" s="18"/>
      <c r="AB161" s="40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 t="n">
        <f aca="false">AR160+(AA161+AD161+AE161+AF161+AG161+AJ161+AK161+AL161+AM161+AN161)-(AB161+AC161+AH161+AI161+AO161+AP161+AQ161)</f>
        <v>0</v>
      </c>
      <c r="AS161" s="18"/>
      <c r="AT161" s="40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 t="n">
        <f aca="false">BJ160+(AS161+AV161+AW161+AX161+AY161+BB161+BC161+BD161+BE161+BF161)-(AT161+AU161+AZ161+BA161+BG161+BH161+BI161)</f>
        <v>0</v>
      </c>
      <c r="BL161" s="8"/>
      <c r="BM161" s="9"/>
    </row>
    <row r="162" customFormat="false" ht="15" hidden="false" customHeight="false" outlineLevel="0" collapsed="false">
      <c r="B162" s="16" t="s">
        <v>1678</v>
      </c>
      <c r="C162" s="49" t="s">
        <v>1681</v>
      </c>
      <c r="D162" s="45" t="n">
        <v>200</v>
      </c>
      <c r="E162" s="7"/>
      <c r="F162" s="9"/>
      <c r="G162" s="9"/>
      <c r="H162" s="6" t="n">
        <f aca="false">H161+D162+E162-G162-F162</f>
        <v>29955</v>
      </c>
      <c r="I162" s="45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 t="n">
        <f aca="false">Z161+(I162+L162+M162+N162+O162+R162+S162+T162+U162+V162)-(J162+K162+P162+Q162+W162+X162+Y162)</f>
        <v>16207</v>
      </c>
      <c r="AA162" s="18"/>
      <c r="AB162" s="40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 t="n">
        <f aca="false">AR161+(AA162+AD162+AE162+AF162+AG162+AJ162+AK162+AL162+AM162+AN162)-(AB162+AC162+AH162+AI162+AO162+AP162+AQ162)</f>
        <v>0</v>
      </c>
      <c r="AS162" s="18"/>
      <c r="AT162" s="40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 t="n">
        <f aca="false">BJ161+(AS162+AV162+AW162+AX162+AY162+BB162+BC162+BD162+BE162+BF162)-(AT162+AU162+AZ162+BA162+BG162+BH162+BI162)</f>
        <v>0</v>
      </c>
      <c r="BL162" s="8"/>
      <c r="BM162" s="9"/>
    </row>
    <row r="163" customFormat="false" ht="15" hidden="false" customHeight="false" outlineLevel="0" collapsed="false">
      <c r="B163" s="16" t="s">
        <v>1678</v>
      </c>
      <c r="C163" s="49" t="s">
        <v>1682</v>
      </c>
      <c r="D163" s="45" t="n">
        <v>200</v>
      </c>
      <c r="E163" s="7"/>
      <c r="F163" s="9"/>
      <c r="G163" s="9"/>
      <c r="H163" s="6" t="n">
        <f aca="false">H162+D163+E163-G163-F163</f>
        <v>30155</v>
      </c>
      <c r="I163" s="45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 t="n">
        <f aca="false">Z162+(I163+L163+M163+N163+O163+R163+S163+T163+U163+V163)-(J163+K163+P163+Q163+W163+X163+Y163)</f>
        <v>16207</v>
      </c>
      <c r="AA163" s="18"/>
      <c r="AB163" s="40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 t="n">
        <f aca="false">AR162+(AA163+AD163+AE163+AF163+AG163+AJ163+AK163+AL163+AM163+AN163)-(AB163+AC163+AH163+AI163+AO163+AP163+AQ163)</f>
        <v>0</v>
      </c>
      <c r="AS163" s="18"/>
      <c r="AT163" s="40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 t="n">
        <f aca="false">BJ162+(AS163+AV163+AW163+AX163+AY163+BB163+BC163+BD163+BE163+BF163)-(AT163+AU163+AZ163+BA163+BG163+BH163+BI163)</f>
        <v>0</v>
      </c>
      <c r="BL163" s="8"/>
      <c r="BM163" s="9"/>
    </row>
    <row r="164" customFormat="false" ht="15" hidden="false" customHeight="false" outlineLevel="0" collapsed="false">
      <c r="B164" s="16" t="s">
        <v>1678</v>
      </c>
      <c r="C164" s="49" t="s">
        <v>1683</v>
      </c>
      <c r="D164" s="45" t="n">
        <v>300</v>
      </c>
      <c r="E164" s="7"/>
      <c r="F164" s="9"/>
      <c r="G164" s="9"/>
      <c r="H164" s="6" t="n">
        <f aca="false">H163+D164+E164-G164-F164</f>
        <v>30455</v>
      </c>
      <c r="I164" s="45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 t="n">
        <f aca="false">Z163+(I164+L164+M164+N164+O164+R164+S164+T164+U164+V164)-(J164+K164+P164+Q164+W164+X164+Y164)</f>
        <v>16207</v>
      </c>
      <c r="AA164" s="18"/>
      <c r="AB164" s="40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 t="n">
        <f aca="false">AR163+(AA164+AD164+AE164+AF164+AG164+AJ164+AK164+AL164+AM164+AN164)-(AB164+AC164+AH164+AI164+AO164+AP164+AQ164)</f>
        <v>0</v>
      </c>
      <c r="AS164" s="18"/>
      <c r="AT164" s="40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 t="n">
        <f aca="false">BJ163+(AS164+AV164+AW164+AX164+AY164+BB164+BC164+BD164+BE164+BF164)-(AT164+AU164+AZ164+BA164+BG164+BH164+BI164)</f>
        <v>0</v>
      </c>
      <c r="BL164" s="8"/>
      <c r="BM164" s="9"/>
    </row>
    <row r="165" customFormat="false" ht="15" hidden="false" customHeight="false" outlineLevel="0" collapsed="false">
      <c r="B165" s="16" t="s">
        <v>1678</v>
      </c>
      <c r="C165" s="49" t="s">
        <v>1684</v>
      </c>
      <c r="D165" s="45" t="n">
        <v>200</v>
      </c>
      <c r="E165" s="7"/>
      <c r="F165" s="9"/>
      <c r="G165" s="9"/>
      <c r="H165" s="6" t="n">
        <f aca="false">H164+D165+E165-G165-F165</f>
        <v>30655</v>
      </c>
      <c r="I165" s="45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 t="n">
        <f aca="false">Z164+(I165+L165+M165+N165+O165+R165+S165+T165+U165+V165)-(J165+K165+P165+Q165+W165+X165+Y165)</f>
        <v>16207</v>
      </c>
      <c r="AA165" s="18"/>
      <c r="AB165" s="40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 t="n">
        <f aca="false">AR164+(AA165+AD165+AE165+AF165+AG165+AJ165+AK165+AL165+AM165+AN165)-(AB165+AC165+AH165+AI165+AO165+AP165+AQ165)</f>
        <v>0</v>
      </c>
      <c r="AS165" s="18"/>
      <c r="AT165" s="40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 t="n">
        <f aca="false">BJ164+(AS165+AV165+AW165+AX165+AY165+BB165+BC165+BD165+BE165+BF165)-(AT165+AU165+AZ165+BA165+BG165+BH165+BI165)</f>
        <v>0</v>
      </c>
      <c r="BL165" s="8"/>
      <c r="BM165" s="9"/>
    </row>
    <row r="166" customFormat="false" ht="15" hidden="false" customHeight="false" outlineLevel="0" collapsed="false">
      <c r="B166" s="16" t="s">
        <v>1678</v>
      </c>
      <c r="C166" s="49" t="s">
        <v>1685</v>
      </c>
      <c r="D166" s="45" t="n">
        <v>150</v>
      </c>
      <c r="E166" s="7"/>
      <c r="F166" s="9"/>
      <c r="G166" s="9"/>
      <c r="H166" s="6" t="n">
        <f aca="false">H165+D166+E166-G166-F166</f>
        <v>30805</v>
      </c>
      <c r="I166" s="45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 t="n">
        <f aca="false">Z165+(I166+L166+M166+N166+O166+R166+S166+T166+U166+V166)-(J166+K166+P166+Q166+W166+X166+Y166)</f>
        <v>16207</v>
      </c>
      <c r="AA166" s="18"/>
      <c r="AB166" s="40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 t="n">
        <f aca="false">AR165+(AA166+AD166+AE166+AF166+AG166+AJ166+AK166+AL166+AM166+AN166)-(AB166+AC166+AH166+AI166+AO166+AP166+AQ166)</f>
        <v>0</v>
      </c>
      <c r="AS166" s="18"/>
      <c r="AT166" s="40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 t="n">
        <f aca="false">BJ165+(AS166+AV166+AW166+AX166+AY166+BB166+BC166+BD166+BE166+BF166)-(AT166+AU166+AZ166+BA166+BG166+BH166+BI166)</f>
        <v>0</v>
      </c>
      <c r="BL166" s="8"/>
      <c r="BM166" s="9"/>
    </row>
    <row r="167" customFormat="false" ht="15" hidden="false" customHeight="false" outlineLevel="0" collapsed="false">
      <c r="B167" s="16" t="s">
        <v>1678</v>
      </c>
      <c r="C167" s="49" t="s">
        <v>1297</v>
      </c>
      <c r="D167" s="45" t="n">
        <v>175</v>
      </c>
      <c r="E167" s="7"/>
      <c r="F167" s="9"/>
      <c r="G167" s="9"/>
      <c r="H167" s="6" t="n">
        <f aca="false">H166+D167+E167-G167-F167</f>
        <v>30980</v>
      </c>
      <c r="I167" s="45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 t="n">
        <f aca="false">Z166+(I167+L167+M167+N167+O167+R167+S167+T167+U167+V167)-(J167+K167+P167+Q167+W167+X167+Y167)</f>
        <v>16207</v>
      </c>
      <c r="AA167" s="18"/>
      <c r="AB167" s="40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 t="n">
        <f aca="false">AR166+(AA167+AD167+AE167+AF167+AG167+AJ167+AK167+AL167+AM167+AN167)-(AB167+AC167+AH167+AI167+AO167+AP167+AQ167)</f>
        <v>0</v>
      </c>
      <c r="AS167" s="18"/>
      <c r="AT167" s="40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 t="n">
        <f aca="false">BJ166+(AS167+AV167+AW167+AX167+AY167+BB167+BC167+BD167+BE167+BF167)-(AT167+AU167+AZ167+BA167+BG167+BH167+BI167)</f>
        <v>0</v>
      </c>
      <c r="BL167" s="8"/>
      <c r="BM167" s="9"/>
    </row>
    <row r="168" customFormat="false" ht="15" hidden="false" customHeight="false" outlineLevel="0" collapsed="false">
      <c r="B168" s="16" t="s">
        <v>1678</v>
      </c>
      <c r="C168" s="49" t="s">
        <v>1686</v>
      </c>
      <c r="D168" s="45" t="n">
        <v>360</v>
      </c>
      <c r="E168" s="7"/>
      <c r="F168" s="9"/>
      <c r="G168" s="9"/>
      <c r="H168" s="6" t="n">
        <f aca="false">H167+D168+E168-G168-F168</f>
        <v>31340</v>
      </c>
      <c r="I168" s="45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 t="n">
        <f aca="false">Z167+(I168+L168+M168+N168+O168+R168+S168+T168+U168+V168)-(J168+K168+P168+Q168+W168+X168+Y168)</f>
        <v>16207</v>
      </c>
      <c r="AA168" s="18"/>
      <c r="AB168" s="40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 t="n">
        <f aca="false">AR167+(AA168+AD168+AE168+AF168+AG168+AJ168+AK168+AL168+AM168+AN168)-(AB168+AC168+AH168+AI168+AO168+AP168+AQ168)</f>
        <v>0</v>
      </c>
      <c r="AS168" s="18"/>
      <c r="AT168" s="40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 t="n">
        <f aca="false">BJ167+(AS168+AV168+AW168+AX168+AY168+BB168+BC168+BD168+BE168+BF168)-(AT168+AU168+AZ168+BA168+BG168+BH168+BI168)</f>
        <v>0</v>
      </c>
      <c r="BL168" s="8"/>
      <c r="BM168" s="9"/>
    </row>
    <row r="169" customFormat="false" ht="15" hidden="false" customHeight="false" outlineLevel="0" collapsed="false">
      <c r="B169" s="16" t="s">
        <v>1678</v>
      </c>
      <c r="C169" s="49" t="s">
        <v>1687</v>
      </c>
      <c r="D169" s="45" t="n">
        <v>500</v>
      </c>
      <c r="E169" s="7"/>
      <c r="F169" s="9"/>
      <c r="G169" s="9"/>
      <c r="H169" s="6" t="n">
        <f aca="false">H168+D169+E169-G169-F169</f>
        <v>31840</v>
      </c>
      <c r="I169" s="45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 t="n">
        <f aca="false">Z168+(I169+L169+M169+N169+O169+R169+S169+T169+U169+V169)-(J169+K169+P169+Q169+W169+X169+Y169)</f>
        <v>16207</v>
      </c>
      <c r="AA169" s="18"/>
      <c r="AB169" s="40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 t="n">
        <f aca="false">AR168+(AA169+AD169+AE169+AF169+AG169+AJ169+AK169+AL169+AM169+AN169)-(AB169+AC169+AH169+AI169+AO169+AP169+AQ169)</f>
        <v>0</v>
      </c>
      <c r="AS169" s="18"/>
      <c r="AT169" s="40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 t="n">
        <f aca="false">BJ168+(AS169+AV169+AW169+AX169+AY169+BB169+BC169+BD169+BE169+BF169)-(AT169+AU169+AZ169+BA169+BG169+BH169+BI169)</f>
        <v>0</v>
      </c>
      <c r="BL169" s="8"/>
      <c r="BM169" s="9"/>
    </row>
    <row r="170" customFormat="false" ht="15" hidden="false" customHeight="false" outlineLevel="0" collapsed="false">
      <c r="B170" s="16" t="s">
        <v>1678</v>
      </c>
      <c r="C170" s="49" t="s">
        <v>1673</v>
      </c>
      <c r="D170" s="45" t="n">
        <v>200</v>
      </c>
      <c r="E170" s="7"/>
      <c r="F170" s="9"/>
      <c r="G170" s="9"/>
      <c r="H170" s="6" t="n">
        <f aca="false">H169+D170+E170-G170-F170</f>
        <v>32040</v>
      </c>
      <c r="I170" s="45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 t="n">
        <f aca="false">Z169+(I170+L170+M170+N170+O170+R170+S170+T170+U170+V170)-(J170+K170+P170+Q170+W170+X170+Y170)</f>
        <v>16207</v>
      </c>
      <c r="AA170" s="18"/>
      <c r="AB170" s="40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 t="n">
        <f aca="false">AR169+(AA170+AD170+AE170+AF170+AG170+AJ170+AK170+AL170+AM170+AN170)-(AB170+AC170+AH170+AI170+AO170+AP170+AQ170)</f>
        <v>0</v>
      </c>
      <c r="AS170" s="18"/>
      <c r="AT170" s="40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 t="n">
        <f aca="false">BJ169+(AS170+AV170+AW170+AX170+AY170+BB170+BC170+BD170+BE170+BF170)-(AT170+AU170+AZ170+BA170+BG170+BH170+BI170)</f>
        <v>0</v>
      </c>
      <c r="BL170" s="8"/>
      <c r="BM170" s="9"/>
    </row>
    <row r="171" customFormat="false" ht="15" hidden="false" customHeight="false" outlineLevel="0" collapsed="false">
      <c r="B171" s="16" t="s">
        <v>1678</v>
      </c>
      <c r="C171" s="49" t="s">
        <v>1688</v>
      </c>
      <c r="D171" s="45" t="n">
        <v>275</v>
      </c>
      <c r="E171" s="7"/>
      <c r="F171" s="9"/>
      <c r="G171" s="9"/>
      <c r="H171" s="6" t="n">
        <f aca="false">H170+D171+E171-G171-F171</f>
        <v>32315</v>
      </c>
      <c r="I171" s="45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 t="n">
        <f aca="false">Z170+(I171+L171+M171+N171+O171+R171+S171+T171+U171+V171)-(J171+K171+P171+Q171+W171+X171+Y171)</f>
        <v>16207</v>
      </c>
      <c r="AA171" s="18"/>
      <c r="AB171" s="40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 t="n">
        <f aca="false">AR170+(AA171+AD171+AE171+AF171+AG171+AJ171+AK171+AL171+AM171+AN171)-(AB171+AC171+AH171+AI171+AO171+AP171+AQ171)</f>
        <v>0</v>
      </c>
      <c r="AS171" s="18"/>
      <c r="AT171" s="40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 t="n">
        <f aca="false">BJ170+(AS171+AV171+AW171+AX171+AY171+BB171+BC171+BD171+BE171+BF171)-(AT171+AU171+AZ171+BA171+BG171+BH171+BI171)</f>
        <v>0</v>
      </c>
      <c r="BL171" s="8"/>
      <c r="BM171" s="9"/>
    </row>
    <row r="172" customFormat="false" ht="15" hidden="false" customHeight="false" outlineLevel="0" collapsed="false">
      <c r="B172" s="16" t="s">
        <v>1678</v>
      </c>
      <c r="C172" s="49" t="s">
        <v>1689</v>
      </c>
      <c r="D172" s="45" t="n">
        <v>500</v>
      </c>
      <c r="E172" s="7"/>
      <c r="F172" s="9"/>
      <c r="G172" s="9"/>
      <c r="H172" s="6" t="n">
        <f aca="false">H171+D172+E172-G172-F172</f>
        <v>32815</v>
      </c>
      <c r="I172" s="45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 t="n">
        <f aca="false">Z171+(I172+L172+M172+N172+O172+R172+S172+T172+U172+V172)-(J172+K172+P172+Q172+W172+X172+Y172)</f>
        <v>16207</v>
      </c>
      <c r="AA172" s="18"/>
      <c r="AB172" s="40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 t="n">
        <f aca="false">AR171+(AA172+AD172+AE172+AF172+AG172+AJ172+AK172+AL172+AM172+AN172)-(AB172+AC172+AH172+AI172+AO172+AP172+AQ172)</f>
        <v>0</v>
      </c>
      <c r="AS172" s="18"/>
      <c r="AT172" s="40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 t="n">
        <f aca="false">BJ171+(AS172+AV172+AW172+AX172+AY172+BB172+BC172+BD172+BE172+BF172)-(AT172+AU172+AZ172+BA172+BG172+BH172+BI172)</f>
        <v>0</v>
      </c>
      <c r="BL172" s="8"/>
      <c r="BM172" s="9"/>
    </row>
    <row r="173" customFormat="false" ht="15" hidden="false" customHeight="false" outlineLevel="0" collapsed="false">
      <c r="B173" s="16" t="s">
        <v>1678</v>
      </c>
      <c r="C173" s="49" t="s">
        <v>1690</v>
      </c>
      <c r="D173" s="45" t="n">
        <v>100</v>
      </c>
      <c r="E173" s="7"/>
      <c r="F173" s="9"/>
      <c r="G173" s="9"/>
      <c r="H173" s="6" t="n">
        <f aca="false">H172+D173+E173-G173-F173</f>
        <v>32915</v>
      </c>
      <c r="I173" s="45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 t="n">
        <f aca="false">Z172+(I173+L173+M173+N173+O173+R173+S173+T173+U173+V173)-(J173+K173+P173+Q173+W173+X173+Y173)</f>
        <v>16207</v>
      </c>
      <c r="AA173" s="18"/>
      <c r="AB173" s="40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 t="n">
        <f aca="false">AR172+(AA173+AD173+AE173+AF173+AG173+AJ173+AK173+AL173+AM173+AN173)-(AB173+AC173+AH173+AI173+AO173+AP173+AQ173)</f>
        <v>0</v>
      </c>
      <c r="AS173" s="18"/>
      <c r="AT173" s="40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 t="n">
        <f aca="false">BJ172+(AS173+AV173+AW173+AX173+AY173+BB173+BC173+BD173+BE173+BF173)-(AT173+AU173+AZ173+BA173+BG173+BH173+BI173)</f>
        <v>0</v>
      </c>
      <c r="BL173" s="8"/>
      <c r="BM173" s="9"/>
    </row>
    <row r="174" customFormat="false" ht="15" hidden="false" customHeight="false" outlineLevel="0" collapsed="false">
      <c r="B174" s="16" t="s">
        <v>1678</v>
      </c>
      <c r="C174" s="49" t="s">
        <v>1691</v>
      </c>
      <c r="D174" s="45" t="n">
        <v>500</v>
      </c>
      <c r="E174" s="7"/>
      <c r="F174" s="9"/>
      <c r="G174" s="9"/>
      <c r="H174" s="6" t="n">
        <f aca="false">H173+D174+E174-G174-F174</f>
        <v>33415</v>
      </c>
      <c r="I174" s="45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 t="n">
        <f aca="false">Z173+(I174+L174+M174+N174+O174+R174+S174+T174+U174+V174)-(J174+K174+P174+Q174+W174+X174+Y174)</f>
        <v>16207</v>
      </c>
      <c r="AA174" s="18"/>
      <c r="AB174" s="40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 t="n">
        <f aca="false">AR173+(AA174+AD174+AE174+AF174+AG174+AJ174+AK174+AL174+AM174+AN174)-(AB174+AC174+AH174+AI174+AO174+AP174+AQ174)</f>
        <v>0</v>
      </c>
      <c r="AS174" s="18"/>
      <c r="AT174" s="40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 t="n">
        <f aca="false">BJ173+(AS174+AV174+AW174+AX174+AY174+BB174+BC174+BD174+BE174+BF174)-(AT174+AU174+AZ174+BA174+BG174+BH174+BI174)</f>
        <v>0</v>
      </c>
      <c r="BL174" s="8"/>
      <c r="BM174" s="9"/>
    </row>
    <row r="175" customFormat="false" ht="15" hidden="false" customHeight="false" outlineLevel="0" collapsed="false">
      <c r="B175" s="16" t="s">
        <v>1678</v>
      </c>
      <c r="C175" s="49" t="s">
        <v>1692</v>
      </c>
      <c r="D175" s="45" t="n">
        <v>250</v>
      </c>
      <c r="E175" s="7"/>
      <c r="F175" s="9"/>
      <c r="G175" s="9"/>
      <c r="H175" s="6" t="n">
        <f aca="false">H174+D175+E175-G175-F175</f>
        <v>33665</v>
      </c>
      <c r="I175" s="45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 t="n">
        <f aca="false">Z174+(I175+L175+M175+N175+O175+R175+S175+T175+U175+V175)-(J175+K175+P175+Q175+W175+X175+Y175)</f>
        <v>16207</v>
      </c>
      <c r="AA175" s="18"/>
      <c r="AB175" s="40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 t="n">
        <f aca="false">AR174+(AA175+AD175+AE175+AF175+AG175+AJ175+AK175+AL175+AM175+AN175)-(AB175+AC175+AH175+AI175+AO175+AP175+AQ175)</f>
        <v>0</v>
      </c>
      <c r="AS175" s="18"/>
      <c r="AT175" s="40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 t="n">
        <f aca="false">BJ174+(AS175+AV175+AW175+AX175+AY175+BB175+BC175+BD175+BE175+BF175)-(AT175+AU175+AZ175+BA175+BG175+BH175+BI175)</f>
        <v>0</v>
      </c>
      <c r="BL175" s="8"/>
      <c r="BM175" s="9"/>
    </row>
    <row r="176" customFormat="false" ht="15" hidden="false" customHeight="false" outlineLevel="0" collapsed="false">
      <c r="B176" s="16" t="s">
        <v>1678</v>
      </c>
      <c r="C176" s="49" t="s">
        <v>1693</v>
      </c>
      <c r="D176" s="45" t="n">
        <v>300</v>
      </c>
      <c r="E176" s="7"/>
      <c r="F176" s="9"/>
      <c r="G176" s="9"/>
      <c r="H176" s="6" t="n">
        <f aca="false">H175+D176+E176-G176-F176</f>
        <v>33965</v>
      </c>
      <c r="I176" s="45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 t="n">
        <f aca="false">Z175+(I176+L176+M176+N176+O176+R176+S176+T176+U176+V176)-(J176+K176+P176+Q176+W176+X176+Y176)</f>
        <v>16207</v>
      </c>
      <c r="AA176" s="18"/>
      <c r="AB176" s="40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 t="n">
        <f aca="false">AR175+(AA176+AD176+AE176+AF176+AG176+AJ176+AK176+AL176+AM176+AN176)-(AB176+AC176+AH176+AI176+AO176+AP176+AQ176)</f>
        <v>0</v>
      </c>
      <c r="AS176" s="18"/>
      <c r="AT176" s="40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 t="n">
        <f aca="false">BJ175+(AS176+AV176+AW176+AX176+AY176+BB176+BC176+BD176+BE176+BF176)-(AT176+AU176+AZ176+BA176+BG176+BH176+BI176)</f>
        <v>0</v>
      </c>
      <c r="BL176" s="8"/>
      <c r="BM176" s="9"/>
    </row>
    <row r="177" customFormat="false" ht="15" hidden="false" customHeight="false" outlineLevel="0" collapsed="false">
      <c r="B177" s="16" t="s">
        <v>1678</v>
      </c>
      <c r="C177" s="49" t="s">
        <v>1694</v>
      </c>
      <c r="D177" s="45" t="n">
        <v>260</v>
      </c>
      <c r="E177" s="7"/>
      <c r="F177" s="9"/>
      <c r="G177" s="9"/>
      <c r="H177" s="6" t="n">
        <f aca="false">H176+D177+E177-G177-F177</f>
        <v>34225</v>
      </c>
      <c r="I177" s="45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 t="n">
        <f aca="false">Z176+(I177+L177+M177+N177+O177+R177+S177+T177+U177+V177)-(J177+K177+P177+Q177+W177+X177+Y177)</f>
        <v>16207</v>
      </c>
      <c r="AA177" s="18"/>
      <c r="AB177" s="40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 t="n">
        <f aca="false">AR176+(AA177+AD177+AE177+AF177+AG177+AJ177+AK177+AL177+AM177+AN177)-(AB177+AC177+AH177+AI177+AO177+AP177+AQ177)</f>
        <v>0</v>
      </c>
      <c r="AS177" s="18"/>
      <c r="AT177" s="40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 t="n">
        <f aca="false">BJ176+(AS177+AV177+AW177+AX177+AY177+BB177+BC177+BD177+BE177+BF177)-(AT177+AU177+AZ177+BA177+BG177+BH177+BI177)</f>
        <v>0</v>
      </c>
      <c r="BL177" s="8"/>
      <c r="BM177" s="9"/>
    </row>
    <row r="178" customFormat="false" ht="15" hidden="false" customHeight="false" outlineLevel="0" collapsed="false">
      <c r="B178" s="16" t="s">
        <v>1678</v>
      </c>
      <c r="C178" s="49" t="s">
        <v>1695</v>
      </c>
      <c r="D178" s="45" t="n">
        <v>100</v>
      </c>
      <c r="E178" s="7"/>
      <c r="F178" s="9"/>
      <c r="G178" s="9"/>
      <c r="H178" s="6" t="n">
        <f aca="false">H177+D178+E178-G178-F178</f>
        <v>34325</v>
      </c>
      <c r="I178" s="45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 t="n">
        <f aca="false">Z177+(I178+L178+M178+N178+O178+R178+S178+T178+U178+V178)-(J178+K178+P178+Q178+W178+X178+Y178)</f>
        <v>16207</v>
      </c>
      <c r="AA178" s="18"/>
      <c r="AB178" s="40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 t="n">
        <f aca="false">AR177+(AA178+AD178+AE178+AF178+AG178+AJ178+AK178+AL178+AM178+AN178)-(AB178+AC178+AH178+AI178+AO178+AP178+AQ178)</f>
        <v>0</v>
      </c>
      <c r="AS178" s="18"/>
      <c r="AT178" s="40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 t="n">
        <f aca="false">BJ177+(AS178+AV178+AW178+AX178+AY178+BB178+BC178+BD178+BE178+BF178)-(AT178+AU178+AZ178+BA178+BG178+BH178+BI178)</f>
        <v>0</v>
      </c>
      <c r="BL178" s="8"/>
      <c r="BM178" s="9"/>
    </row>
    <row r="179" customFormat="false" ht="15" hidden="false" customHeight="false" outlineLevel="0" collapsed="false">
      <c r="B179" s="16" t="s">
        <v>1696</v>
      </c>
      <c r="C179" s="49" t="s">
        <v>1697</v>
      </c>
      <c r="D179" s="45" t="n">
        <v>500</v>
      </c>
      <c r="E179" s="7"/>
      <c r="F179" s="9"/>
      <c r="G179" s="9"/>
      <c r="H179" s="6" t="n">
        <f aca="false">H178+D179+E179-G179-F179</f>
        <v>34825</v>
      </c>
      <c r="I179" s="45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 t="n">
        <f aca="false">Z178+(I179+L179+M179+N179+O179+R179+S179+T179+U179+V179)-(J179+K179+P179+Q179+W179+X179+Y179)</f>
        <v>16207</v>
      </c>
      <c r="AA179" s="18"/>
      <c r="AB179" s="40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 t="n">
        <f aca="false">AR178+(AA179+AD179+AE179+AF179+AG179+AJ179+AK179+AL179+AM179+AN179)-(AB179+AC179+AH179+AI179+AO179+AP179+AQ179)</f>
        <v>0</v>
      </c>
      <c r="AS179" s="18"/>
      <c r="AT179" s="40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 t="n">
        <f aca="false">BJ178+(AS179+AV179+AW179+AX179+AY179+BB179+BC179+BD179+BE179+BF179)-(AT179+AU179+AZ179+BA179+BG179+BH179+BI179)</f>
        <v>0</v>
      </c>
      <c r="BL179" s="8"/>
      <c r="BM179" s="9"/>
    </row>
    <row r="180" customFormat="false" ht="15" hidden="false" customHeight="false" outlineLevel="0" collapsed="false">
      <c r="B180" s="16" t="s">
        <v>1696</v>
      </c>
      <c r="C180" s="49" t="s">
        <v>1698</v>
      </c>
      <c r="D180" s="45" t="n">
        <v>300</v>
      </c>
      <c r="E180" s="7"/>
      <c r="F180" s="9"/>
      <c r="G180" s="9"/>
      <c r="H180" s="6" t="n">
        <f aca="false">H179+D180+E180-G180-F180</f>
        <v>35125</v>
      </c>
      <c r="I180" s="45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 t="n">
        <f aca="false">Z179+(I180+L180+M180+N180+O180+R180+S180+T180+U180+V180)-(J180+K180+P180+Q180+W180+X180+Y180)</f>
        <v>16207</v>
      </c>
      <c r="AA180" s="18"/>
      <c r="AB180" s="40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 t="n">
        <f aca="false">AR179+(AA180+AD180+AE180+AF180+AG180+AJ180+AK180+AL180+AM180+AN180)-(AB180+AC180+AH180+AI180+AO180+AP180+AQ180)</f>
        <v>0</v>
      </c>
      <c r="AS180" s="18"/>
      <c r="AT180" s="40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 t="n">
        <f aca="false">BJ179+(AS180+AV180+AW180+AX180+AY180+BB180+BC180+BD180+BE180+BF180)-(AT180+AU180+AZ180+BA180+BG180+BH180+BI180)</f>
        <v>0</v>
      </c>
      <c r="BL180" s="8"/>
      <c r="BM180" s="9"/>
    </row>
    <row r="181" customFormat="false" ht="15" hidden="false" customHeight="false" outlineLevel="0" collapsed="false">
      <c r="B181" s="16" t="s">
        <v>1696</v>
      </c>
      <c r="C181" s="49" t="s">
        <v>1699</v>
      </c>
      <c r="D181" s="45" t="n">
        <v>200</v>
      </c>
      <c r="E181" s="7"/>
      <c r="F181" s="9"/>
      <c r="G181" s="9"/>
      <c r="H181" s="6" t="n">
        <f aca="false">H180+D181+E181-G181-F181</f>
        <v>35325</v>
      </c>
      <c r="I181" s="45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 t="n">
        <f aca="false">Z180+(I181+L181+M181+N181+O181+R181+S181+T181+U181+V181)-(J181+K181+P181+Q181+W181+X181+Y181)</f>
        <v>16207</v>
      </c>
      <c r="AA181" s="18"/>
      <c r="AB181" s="40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 t="n">
        <f aca="false">AR180+(AA181+AD181+AE181+AF181+AG181+AJ181+AK181+AL181+AM181+AN181)-(AB181+AC181+AH181+AI181+AO181+AP181+AQ181)</f>
        <v>0</v>
      </c>
      <c r="AS181" s="18"/>
      <c r="AT181" s="40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 t="n">
        <f aca="false">BJ180+(AS181+AV181+AW181+AX181+AY181+BB181+BC181+BD181+BE181+BF181)-(AT181+AU181+AZ181+BA181+BG181+BH181+BI181)</f>
        <v>0</v>
      </c>
      <c r="BL181" s="8"/>
      <c r="BM181" s="9"/>
    </row>
    <row r="182" customFormat="false" ht="15" hidden="false" customHeight="false" outlineLevel="0" collapsed="false">
      <c r="B182" s="16" t="s">
        <v>1696</v>
      </c>
      <c r="C182" s="49" t="s">
        <v>1700</v>
      </c>
      <c r="D182" s="45" t="n">
        <v>300</v>
      </c>
      <c r="E182" s="7"/>
      <c r="F182" s="9"/>
      <c r="G182" s="9"/>
      <c r="H182" s="6" t="n">
        <f aca="false">H181+D182+E182-G182-F182</f>
        <v>35625</v>
      </c>
      <c r="I182" s="45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 t="n">
        <f aca="false">Z181+(I182+L182+M182+N182+O182+R182+S182+T182+U182+V182)-(J182+K182+P182+Q182+W182+X182+Y182)</f>
        <v>16207</v>
      </c>
      <c r="AA182" s="18"/>
      <c r="AB182" s="40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 t="n">
        <f aca="false">AR181+(AA182+AD182+AE182+AF182+AG182+AJ182+AK182+AL182+AM182+AN182)-(AB182+AC182+AH182+AI182+AO182+AP182+AQ182)</f>
        <v>0</v>
      </c>
      <c r="AS182" s="18"/>
      <c r="AT182" s="40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 t="n">
        <f aca="false">BJ181+(AS182+AV182+AW182+AX182+AY182+BB182+BC182+BD182+BE182+BF182)-(AT182+AU182+AZ182+BA182+BG182+BH182+BI182)</f>
        <v>0</v>
      </c>
      <c r="BL182" s="8"/>
      <c r="BM182" s="9"/>
    </row>
    <row r="183" customFormat="false" ht="15" hidden="false" customHeight="false" outlineLevel="0" collapsed="false">
      <c r="B183" s="16" t="s">
        <v>1696</v>
      </c>
      <c r="C183" s="49" t="s">
        <v>1701</v>
      </c>
      <c r="D183" s="45" t="n">
        <v>250</v>
      </c>
      <c r="E183" s="7"/>
      <c r="F183" s="9"/>
      <c r="G183" s="9"/>
      <c r="H183" s="6" t="n">
        <f aca="false">H182+D183+E183-G183-F183</f>
        <v>35875</v>
      </c>
      <c r="I183" s="45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 t="n">
        <f aca="false">Z182+(I183+L183+M183+N183+O183+R183+S183+T183+U183+V183)-(J183+K183+P183+Q183+W183+X183+Y183)</f>
        <v>16207</v>
      </c>
      <c r="AA183" s="18"/>
      <c r="AB183" s="40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 t="n">
        <f aca="false">AR182+(AA183+AD183+AE183+AF183+AG183+AJ183+AK183+AL183+AM183+AN183)-(AB183+AC183+AH183+AI183+AO183+AP183+AQ183)</f>
        <v>0</v>
      </c>
      <c r="AS183" s="18"/>
      <c r="AT183" s="40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 t="n">
        <f aca="false">BJ182+(AS183+AV183+AW183+AX183+AY183+BB183+BC183+BD183+BE183+BF183)-(AT183+AU183+AZ183+BA183+BG183+BH183+BI183)</f>
        <v>0</v>
      </c>
      <c r="BL183" s="8"/>
      <c r="BM183" s="9"/>
    </row>
    <row r="184" customFormat="false" ht="15" hidden="false" customHeight="false" outlineLevel="0" collapsed="false">
      <c r="B184" s="16" t="s">
        <v>1696</v>
      </c>
      <c r="C184" s="49" t="s">
        <v>1702</v>
      </c>
      <c r="D184" s="45" t="n">
        <v>500</v>
      </c>
      <c r="E184" s="7"/>
      <c r="F184" s="9"/>
      <c r="G184" s="9"/>
      <c r="H184" s="6" t="n">
        <f aca="false">H183+D184+E184-G184-F184</f>
        <v>36375</v>
      </c>
      <c r="I184" s="45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 t="n">
        <f aca="false">Z183+(I184+L184+M184+N184+O184+R184+S184+T184+U184+V184)-(J184+K184+P184+Q184+W184+X184+Y184)</f>
        <v>16207</v>
      </c>
      <c r="AA184" s="18"/>
      <c r="AB184" s="40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 t="n">
        <f aca="false">AR183+(AA184+AD184+AE184+AF184+AG184+AJ184+AK184+AL184+AM184+AN184)-(AB184+AC184+AH184+AI184+AO184+AP184+AQ184)</f>
        <v>0</v>
      </c>
      <c r="AS184" s="18"/>
      <c r="AT184" s="40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 t="n">
        <f aca="false">BJ183+(AS184+AV184+AW184+AX184+AY184+BB184+BC184+BD184+BE184+BF184)-(AT184+AU184+AZ184+BA184+BG184+BH184+BI184)</f>
        <v>0</v>
      </c>
      <c r="BL184" s="8"/>
      <c r="BM184" s="9"/>
    </row>
    <row r="185" customFormat="false" ht="15" hidden="false" customHeight="false" outlineLevel="0" collapsed="false">
      <c r="B185" s="16" t="s">
        <v>1696</v>
      </c>
      <c r="C185" s="49" t="s">
        <v>1637</v>
      </c>
      <c r="D185" s="45"/>
      <c r="E185" s="7" t="n">
        <v>-27500</v>
      </c>
      <c r="F185" s="9"/>
      <c r="G185" s="9"/>
      <c r="H185" s="6" t="n">
        <f aca="false">H184+D185+E185-G185-F185</f>
        <v>8875</v>
      </c>
      <c r="I185" s="45" t="n">
        <v>0</v>
      </c>
      <c r="J185" s="7"/>
      <c r="K185" s="6"/>
      <c r="L185" s="6"/>
      <c r="M185" s="6"/>
      <c r="N185" s="6"/>
      <c r="O185" s="6"/>
      <c r="P185" s="6"/>
      <c r="Q185" s="6"/>
      <c r="R185" s="6" t="n">
        <v>27500</v>
      </c>
      <c r="S185" s="6"/>
      <c r="T185" s="6"/>
      <c r="U185" s="6"/>
      <c r="V185" s="6"/>
      <c r="W185" s="6"/>
      <c r="X185" s="6"/>
      <c r="Y185" s="6"/>
      <c r="Z185" s="6" t="n">
        <f aca="false">Z184+(I185+L185+M185+N185+O185+R185+S185+T185+U185+V185)-(J185+K185+P185+Q185+W185+X185+Y185)</f>
        <v>43707</v>
      </c>
      <c r="AA185" s="18"/>
      <c r="AB185" s="40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 t="n">
        <f aca="false">AR184+(AA185+AD185+AE185+AF185+AG185+AJ185+AK185+AL185+AM185+AN185)-(AB185+AC185+AH185+AI185+AO185+AP185+AQ185)</f>
        <v>0</v>
      </c>
      <c r="AS185" s="18"/>
      <c r="AT185" s="40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 t="n">
        <f aca="false">BJ184+(AS185+AV185+AW185+AX185+AY185+BB185+BC185+BD185+BE185+BF185)-(AT185+AU185+AZ185+BA185+BG185+BH185+BI185)</f>
        <v>0</v>
      </c>
      <c r="BL185" s="8"/>
      <c r="BM185" s="9"/>
    </row>
    <row r="186" customFormat="false" ht="15" hidden="false" customHeight="false" outlineLevel="0" collapsed="false">
      <c r="B186" s="16" t="s">
        <v>1696</v>
      </c>
      <c r="C186" s="49" t="s">
        <v>1443</v>
      </c>
      <c r="D186" s="45" t="n">
        <v>0</v>
      </c>
      <c r="E186" s="7" t="n">
        <v>0</v>
      </c>
      <c r="F186" s="9"/>
      <c r="G186" s="9"/>
      <c r="H186" s="6" t="n">
        <f aca="false">H185+D186+E186-G186-F186</f>
        <v>8875</v>
      </c>
      <c r="I186" s="45" t="n">
        <v>0</v>
      </c>
      <c r="J186" s="7"/>
      <c r="K186" s="6"/>
      <c r="L186" s="6"/>
      <c r="M186" s="6" t="n">
        <v>224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 t="n">
        <f aca="false">Z185+(I186+L186+M186+N186+O186+R186+S186+T186+U186+V186)-(J186+K186+P186+Q186+W186+X186+Y186)</f>
        <v>43931</v>
      </c>
      <c r="AA186" s="18"/>
      <c r="AB186" s="40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 t="n">
        <f aca="false">AR185+(AA186+AD186+AE186+AF186+AG186+AJ186+AK186+AL186+AM186+AN186)-(AB186+AC186+AH186+AI186+AO186+AP186+AQ186)</f>
        <v>0</v>
      </c>
      <c r="AS186" s="18"/>
      <c r="AT186" s="40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 t="n">
        <f aca="false">BJ185+(AS186+AV186+AW186+AX186+AY186+BB186+BC186+BD186+BE186+BF186)-(AT186+AU186+AZ186+BA186+BG186+BH186+BI186)</f>
        <v>0</v>
      </c>
      <c r="BL186" s="8"/>
      <c r="BM186" s="9"/>
    </row>
    <row r="187" customFormat="false" ht="15" hidden="false" customHeight="false" outlineLevel="0" collapsed="false">
      <c r="B187" s="16" t="s">
        <v>1703</v>
      </c>
      <c r="C187" s="49" t="s">
        <v>1704</v>
      </c>
      <c r="D187" s="45" t="n">
        <v>200</v>
      </c>
      <c r="E187" s="7"/>
      <c r="F187" s="9"/>
      <c r="G187" s="9"/>
      <c r="H187" s="6" t="n">
        <f aca="false">H186+D187+E187-G187-F187</f>
        <v>9075</v>
      </c>
      <c r="I187" s="45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 t="n">
        <f aca="false">Z186+(I187+L187+M187+N187+O187+R187+S187+T187+U187+V187)-(J187+K187+P187+Q187+W187+X187+Y187)</f>
        <v>43931</v>
      </c>
      <c r="AA187" s="18"/>
      <c r="AB187" s="40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 t="n">
        <f aca="false">AR186+(AA187+AD187+AE187+AF187+AG187+AJ187+AK187+AL187+AM187+AN187)-(AB187+AC187+AH187+AI187+AO187+AP187+AQ187)</f>
        <v>0</v>
      </c>
      <c r="AS187" s="18"/>
      <c r="AT187" s="40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 t="n">
        <f aca="false">BJ186+(AS187+AV187+AW187+AX187+AY187+BB187+BC187+BD187+BE187+BF187)-(AT187+AU187+AZ187+BA187+BG187+BH187+BI187)</f>
        <v>0</v>
      </c>
      <c r="BL187" s="8"/>
      <c r="BM187" s="9"/>
    </row>
    <row r="188" customFormat="false" ht="15" hidden="false" customHeight="false" outlineLevel="0" collapsed="false">
      <c r="B188" s="16" t="s">
        <v>1703</v>
      </c>
      <c r="C188" s="49" t="s">
        <v>1676</v>
      </c>
      <c r="D188" s="45" t="n">
        <v>250</v>
      </c>
      <c r="E188" s="7"/>
      <c r="F188" s="9"/>
      <c r="G188" s="9"/>
      <c r="H188" s="6" t="n">
        <f aca="false">H187+D188+E188-G188-F188</f>
        <v>9325</v>
      </c>
      <c r="I188" s="45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 t="n">
        <f aca="false">Z187+(I188+L188+M188+N188+O188+R188+S188+T188+U188+V188)-(J188+K188+P188+Q188+W188+X188+Y188)</f>
        <v>43931</v>
      </c>
      <c r="AA188" s="18"/>
      <c r="AB188" s="40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 t="n">
        <f aca="false">AR187+(AA188+AD188+AE188+AF188+AG188+AJ188+AK188+AL188+AM188+AN188)-(AB188+AC188+AH188+AI188+AO188+AP188+AQ188)</f>
        <v>0</v>
      </c>
      <c r="AS188" s="18"/>
      <c r="AT188" s="40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 t="n">
        <f aca="false">BJ187+(AS188+AV188+AW188+AX188+AY188+BB188+BC188+BD188+BE188+BF188)-(AT188+AU188+AZ188+BA188+BG188+BH188+BI188)</f>
        <v>0</v>
      </c>
      <c r="BL188" s="8"/>
      <c r="BM188" s="9"/>
    </row>
    <row r="189" customFormat="false" ht="15" hidden="false" customHeight="false" outlineLevel="0" collapsed="false">
      <c r="B189" s="16" t="s">
        <v>1703</v>
      </c>
      <c r="C189" s="49" t="s">
        <v>1705</v>
      </c>
      <c r="D189" s="45" t="n">
        <v>1000</v>
      </c>
      <c r="E189" s="7"/>
      <c r="F189" s="9"/>
      <c r="G189" s="9"/>
      <c r="H189" s="6" t="n">
        <f aca="false">H188+D189+E189-G189-F189</f>
        <v>10325</v>
      </c>
      <c r="I189" s="45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 t="n">
        <f aca="false">Z188+(I189+L189+M189+N189+O189+R189+S189+T189+U189+V189)-(J189+K189+P189+Q189+W189+X189+Y189)</f>
        <v>43931</v>
      </c>
      <c r="AA189" s="18"/>
      <c r="AB189" s="40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 t="n">
        <f aca="false">AR188+(AA189+AD189+AE189+AF189+AG189+AJ189+AK189+AL189+AM189+AN189)-(AB189+AC189+AH189+AI189+AO189+AP189+AQ189)</f>
        <v>0</v>
      </c>
      <c r="AS189" s="18"/>
      <c r="AT189" s="40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 t="n">
        <f aca="false">BJ188+(AS189+AV189+AW189+AX189+AY189+BB189+BC189+BD189+BE189+BF189)-(AT189+AU189+AZ189+BA189+BG189+BH189+BI189)</f>
        <v>0</v>
      </c>
      <c r="BL189" s="8"/>
      <c r="BM189" s="9"/>
    </row>
    <row r="190" customFormat="false" ht="15" hidden="false" customHeight="false" outlineLevel="0" collapsed="false">
      <c r="B190" s="16" t="s">
        <v>1706</v>
      </c>
      <c r="C190" s="49" t="s">
        <v>1707</v>
      </c>
      <c r="D190" s="45" t="n">
        <v>250</v>
      </c>
      <c r="E190" s="7"/>
      <c r="F190" s="9"/>
      <c r="G190" s="9"/>
      <c r="H190" s="6" t="n">
        <f aca="false">H189+D190+E190-G190-F190</f>
        <v>10575</v>
      </c>
      <c r="I190" s="45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 t="n">
        <f aca="false">Z189+(I190+L190+M190+N190+O190+R190+S190+T190+U190+V190)-(J190+K190+P190+Q190+W190+X190+Y190)</f>
        <v>43931</v>
      </c>
      <c r="AA190" s="18"/>
      <c r="AB190" s="40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 t="n">
        <f aca="false">AR189+(AA190+AD190+AE190+AF190+AG190+AJ190+AK190+AL190+AM190+AN190)-(AB190+AC190+AH190+AI190+AO190+AP190+AQ190)</f>
        <v>0</v>
      </c>
      <c r="AS190" s="18"/>
      <c r="AT190" s="40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 t="n">
        <f aca="false">BJ189+(AS190+AV190+AW190+AX190+AY190+BB190+BC190+BD190+BE190+BF190)-(AT190+AU190+AZ190+BA190+BG190+BH190+BI190)</f>
        <v>0</v>
      </c>
      <c r="BL190" s="8"/>
      <c r="BM190" s="9"/>
    </row>
    <row r="191" customFormat="false" ht="15" hidden="false" customHeight="false" outlineLevel="0" collapsed="false">
      <c r="B191" s="16" t="s">
        <v>1706</v>
      </c>
      <c r="C191" s="49" t="s">
        <v>1708</v>
      </c>
      <c r="D191" s="45" t="n">
        <v>500</v>
      </c>
      <c r="E191" s="7"/>
      <c r="F191" s="9"/>
      <c r="G191" s="9"/>
      <c r="H191" s="6" t="n">
        <f aca="false">H190+D191+E191-G191-F191</f>
        <v>11075</v>
      </c>
      <c r="I191" s="45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 t="n">
        <f aca="false">Z190+(I191+L191+M191+N191+O191+R191+S191+T191+U191+V191)-(J191+K191+P191+Q191+W191+X191+Y191)</f>
        <v>43931</v>
      </c>
      <c r="AA191" s="18"/>
      <c r="AB191" s="40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 t="n">
        <f aca="false">AR190+(AA191+AD191+AE191+AF191+AG191+AJ191+AK191+AL191+AM191+AN191)-(AB191+AC191+AH191+AI191+AO191+AP191+AQ191)</f>
        <v>0</v>
      </c>
      <c r="AS191" s="18"/>
      <c r="AT191" s="40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 t="n">
        <f aca="false">BJ190+(AS191+AV191+AW191+AX191+AY191+BB191+BC191+BD191+BE191+BF191)-(AT191+AU191+AZ191+BA191+BG191+BH191+BI191)</f>
        <v>0</v>
      </c>
      <c r="BL191" s="8"/>
      <c r="BM191" s="9"/>
    </row>
    <row r="192" customFormat="false" ht="15" hidden="false" customHeight="false" outlineLevel="0" collapsed="false">
      <c r="B192" s="16" t="s">
        <v>1706</v>
      </c>
      <c r="C192" s="49" t="s">
        <v>1709</v>
      </c>
      <c r="D192" s="45" t="n">
        <v>350</v>
      </c>
      <c r="E192" s="7"/>
      <c r="F192" s="9"/>
      <c r="G192" s="9"/>
      <c r="H192" s="6" t="n">
        <f aca="false">H191+D192+E192-G192-F192</f>
        <v>11425</v>
      </c>
      <c r="I192" s="45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 t="n">
        <f aca="false">Z191+(I192+L192+M192+N192+O192+R192+S192+T192+U192+V192)-(J192+K192+P192+Q192+W192+X192+Y192)</f>
        <v>43931</v>
      </c>
      <c r="AA192" s="18"/>
      <c r="AB192" s="40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 t="n">
        <f aca="false">AR191+(AA192+AD192+AE192+AF192+AG192+AJ192+AK192+AL192+AM192+AN192)-(AB192+AC192+AH192+AI192+AO192+AP192+AQ192)</f>
        <v>0</v>
      </c>
      <c r="AS192" s="18"/>
      <c r="AT192" s="40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 t="n">
        <f aca="false">BJ191+(AS192+AV192+AW192+AX192+AY192+BB192+BC192+BD192+BE192+BF192)-(AT192+AU192+AZ192+BA192+BG192+BH192+BI192)</f>
        <v>0</v>
      </c>
      <c r="BL192" s="8"/>
      <c r="BM192" s="9"/>
    </row>
    <row r="193" customFormat="false" ht="15" hidden="false" customHeight="false" outlineLevel="0" collapsed="false">
      <c r="B193" s="16" t="s">
        <v>1706</v>
      </c>
      <c r="C193" s="49" t="s">
        <v>1710</v>
      </c>
      <c r="D193" s="45" t="n">
        <v>225</v>
      </c>
      <c r="E193" s="7"/>
      <c r="F193" s="9"/>
      <c r="G193" s="9"/>
      <c r="H193" s="6" t="n">
        <f aca="false">H192+D193+E193-G193-F193</f>
        <v>11650</v>
      </c>
      <c r="I193" s="45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 t="n">
        <f aca="false">Z192+(I193+L193+M193+N193+O193+R193+S193+T193+U193+V193)-(J193+K193+P193+Q193+W193+X193+Y193)</f>
        <v>43931</v>
      </c>
      <c r="AA193" s="18"/>
      <c r="AB193" s="40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 t="n">
        <f aca="false">AR192+(AA193+AD193+AE193+AF193+AG193+AJ193+AK193+AL193+AM193+AN193)-(AB193+AC193+AH193+AI193+AO193+AP193+AQ193)</f>
        <v>0</v>
      </c>
      <c r="AS193" s="18"/>
      <c r="AT193" s="40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 t="n">
        <f aca="false">BJ192+(AS193+AV193+AW193+AX193+AY193+BB193+BC193+BD193+BE193+BF193)-(AT193+AU193+AZ193+BA193+BG193+BH193+BI193)</f>
        <v>0</v>
      </c>
      <c r="BL193" s="8"/>
      <c r="BM193" s="9"/>
    </row>
    <row r="194" customFormat="false" ht="15" hidden="false" customHeight="false" outlineLevel="0" collapsed="false">
      <c r="B194" s="16" t="s">
        <v>1706</v>
      </c>
      <c r="C194" s="49" t="s">
        <v>1711</v>
      </c>
      <c r="D194" s="45" t="n">
        <v>500</v>
      </c>
      <c r="E194" s="7"/>
      <c r="F194" s="9"/>
      <c r="G194" s="9"/>
      <c r="H194" s="6" t="n">
        <f aca="false">H193+D194+E194-G194-F194</f>
        <v>12150</v>
      </c>
      <c r="I194" s="45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 t="n">
        <f aca="false">Z193+(I194+L194+M194+N194+O194+R194+S194+T194+U194+V194)-(J194+K194+P194+Q194+W194+X194+Y194)</f>
        <v>43931</v>
      </c>
      <c r="AA194" s="18"/>
      <c r="AB194" s="40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 t="n">
        <f aca="false">AR193+(AA194+AD194+AE194+AF194+AG194+AJ194+AK194+AL194+AM194+AN194)-(AB194+AC194+AH194+AI194+AO194+AP194+AQ194)</f>
        <v>0</v>
      </c>
      <c r="AS194" s="18"/>
      <c r="AT194" s="40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 t="n">
        <f aca="false">BJ193+(AS194+AV194+AW194+AX194+AY194+BB194+BC194+BD194+BE194+BF194)-(AT194+AU194+AZ194+BA194+BG194+BH194+BI194)</f>
        <v>0</v>
      </c>
      <c r="BL194" s="8"/>
      <c r="BM194" s="9"/>
    </row>
    <row r="195" customFormat="false" ht="15" hidden="false" customHeight="false" outlineLevel="0" collapsed="false">
      <c r="B195" s="16" t="s">
        <v>1706</v>
      </c>
      <c r="C195" s="49" t="s">
        <v>1653</v>
      </c>
      <c r="D195" s="45" t="n">
        <v>250</v>
      </c>
      <c r="E195" s="7"/>
      <c r="F195" s="9"/>
      <c r="G195" s="9"/>
      <c r="H195" s="6" t="n">
        <f aca="false">H194+D195+E195-G195-F195</f>
        <v>12400</v>
      </c>
      <c r="I195" s="45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 t="n">
        <f aca="false">Z194+(I195+L195+M195+N195+O195+R195+S195+T195+U195+V195)-(J195+K195+P195+Q195+W195+X195+Y195)</f>
        <v>43931</v>
      </c>
      <c r="AA195" s="18"/>
      <c r="AB195" s="40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 t="n">
        <f aca="false">AR194+(AA195+AD195+AE195+AF195+AG195+AJ195+AK195+AL195+AM195+AN195)-(AB195+AC195+AH195+AI195+AO195+AP195+AQ195)</f>
        <v>0</v>
      </c>
      <c r="AS195" s="18"/>
      <c r="AT195" s="40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 t="n">
        <f aca="false">BJ194+(AS195+AV195+AW195+AX195+AY195+BB195+BC195+BD195+BE195+BF195)-(AT195+AU195+AZ195+BA195+BG195+BH195+BI195)</f>
        <v>0</v>
      </c>
      <c r="BL195" s="8"/>
      <c r="BM195" s="9"/>
    </row>
    <row r="196" customFormat="false" ht="15" hidden="false" customHeight="false" outlineLevel="0" collapsed="false">
      <c r="B196" s="16" t="s">
        <v>1706</v>
      </c>
      <c r="C196" s="49" t="s">
        <v>1712</v>
      </c>
      <c r="D196" s="45" t="n">
        <v>500</v>
      </c>
      <c r="E196" s="7"/>
      <c r="F196" s="9"/>
      <c r="G196" s="9"/>
      <c r="H196" s="6" t="n">
        <f aca="false">H195+D196+E196-G196-F196</f>
        <v>12900</v>
      </c>
      <c r="I196" s="45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 t="n">
        <f aca="false">Z195+(I196+L196+M196+N196+O196+R196+S196+T196+U196+V196)-(J196+K196+P196+Q196+W196+X196+Y196)</f>
        <v>43931</v>
      </c>
      <c r="AA196" s="18"/>
      <c r="AB196" s="40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 t="n">
        <f aca="false">AR195+(AA196+AD196+AE196+AF196+AG196+AJ196+AK196+AL196+AM196+AN196)-(AB196+AC196+AH196+AI196+AO196+AP196+AQ196)</f>
        <v>0</v>
      </c>
      <c r="AS196" s="18"/>
      <c r="AT196" s="40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 t="n">
        <f aca="false">BJ195+(AS196+AV196+AW196+AX196+AY196+BB196+BC196+BD196+BE196+BF196)-(AT196+AU196+AZ196+BA196+BG196+BH196+BI196)</f>
        <v>0</v>
      </c>
      <c r="BL196" s="8"/>
      <c r="BM196" s="9"/>
    </row>
    <row r="197" customFormat="false" ht="15" hidden="false" customHeight="false" outlineLevel="0" collapsed="false">
      <c r="B197" s="16" t="s">
        <v>1706</v>
      </c>
      <c r="C197" s="49" t="s">
        <v>1713</v>
      </c>
      <c r="D197" s="45" t="n">
        <v>500</v>
      </c>
      <c r="E197" s="7"/>
      <c r="F197" s="9"/>
      <c r="G197" s="9"/>
      <c r="H197" s="6" t="n">
        <f aca="false">H196+D197+E197-G197-F197</f>
        <v>13400</v>
      </c>
      <c r="I197" s="45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 t="n">
        <f aca="false">Z196+(I197+L197+M197+N197+O197+R197+S197+T197+U197+V197)-(J197+K197+P197+Q197+W197+X197+Y197)</f>
        <v>43931</v>
      </c>
      <c r="AA197" s="18"/>
      <c r="AB197" s="40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 t="n">
        <f aca="false">AR196+(AA197+AD197+AE197+AF197+AG197+AJ197+AK197+AL197+AM197+AN197)-(AB197+AC197+AH197+AI197+AO197+AP197+AQ197)</f>
        <v>0</v>
      </c>
      <c r="AS197" s="18"/>
      <c r="AT197" s="40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 t="n">
        <f aca="false">BJ196+(AS197+AV197+AW197+AX197+AY197+BB197+BC197+BD197+BE197+BF197)-(AT197+AU197+AZ197+BA197+BG197+BH197+BI197)</f>
        <v>0</v>
      </c>
      <c r="BL197" s="8"/>
      <c r="BM197" s="9"/>
    </row>
    <row r="198" customFormat="false" ht="15" hidden="false" customHeight="false" outlineLevel="0" collapsed="false">
      <c r="B198" s="16" t="s">
        <v>1706</v>
      </c>
      <c r="C198" s="49" t="s">
        <v>1714</v>
      </c>
      <c r="D198" s="45" t="n">
        <v>200</v>
      </c>
      <c r="E198" s="7"/>
      <c r="F198" s="9"/>
      <c r="G198" s="9"/>
      <c r="H198" s="6" t="n">
        <f aca="false">H197+D198+E198-G198-F198</f>
        <v>13600</v>
      </c>
      <c r="I198" s="45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 t="n">
        <f aca="false">Z197+(I198+L198+M198+N198+O198+R198+S198+T198+U198+V198)-(J198+K198+P198+Q198+W198+X198+Y198)</f>
        <v>43931</v>
      </c>
      <c r="AA198" s="18"/>
      <c r="AB198" s="40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 t="n">
        <f aca="false">AR197+(AA198+AD198+AE198+AF198+AG198+AJ198+AK198+AL198+AM198+AN198)-(AB198+AC198+AH198+AI198+AO198+AP198+AQ198)</f>
        <v>0</v>
      </c>
      <c r="AS198" s="18"/>
      <c r="AT198" s="40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 t="n">
        <f aca="false">BJ197+(AS198+AV198+AW198+AX198+AY198+BB198+BC198+BD198+BE198+BF198)-(AT198+AU198+AZ198+BA198+BG198+BH198+BI198)</f>
        <v>0</v>
      </c>
      <c r="BL198" s="8"/>
      <c r="BM198" s="9"/>
    </row>
    <row r="199" customFormat="false" ht="15" hidden="false" customHeight="false" outlineLevel="0" collapsed="false">
      <c r="B199" s="16" t="s">
        <v>1706</v>
      </c>
      <c r="C199" s="49" t="s">
        <v>1715</v>
      </c>
      <c r="D199" s="45" t="n">
        <v>400</v>
      </c>
      <c r="E199" s="7"/>
      <c r="F199" s="9"/>
      <c r="G199" s="9"/>
      <c r="H199" s="6" t="n">
        <f aca="false">H198+D199+E199-G199-F199</f>
        <v>14000</v>
      </c>
      <c r="I199" s="45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 t="n">
        <f aca="false">Z198+(I199+L199+M199+N199+O199+R199+S199+T199+U199+V199)-(J199+K199+P199+Q199+W199+X199+Y199)</f>
        <v>43931</v>
      </c>
      <c r="AA199" s="18"/>
      <c r="AB199" s="40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 t="n">
        <f aca="false">AR198+(AA199+AD199+AE199+AF199+AG199+AJ199+AK199+AL199+AM199+AN199)-(AB199+AC199+AH199+AI199+AO199+AP199+AQ199)</f>
        <v>0</v>
      </c>
      <c r="AS199" s="18"/>
      <c r="AT199" s="40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 t="n">
        <f aca="false">BJ198+(AS199+AV199+AW199+AX199+AY199+BB199+BC199+BD199+BE199+BF199)-(AT199+AU199+AZ199+BA199+BG199+BH199+BI199)</f>
        <v>0</v>
      </c>
      <c r="BL199" s="8"/>
      <c r="BM199" s="9"/>
    </row>
    <row r="200" customFormat="false" ht="15" hidden="false" customHeight="false" outlineLevel="0" collapsed="false">
      <c r="B200" s="16" t="s">
        <v>1706</v>
      </c>
      <c r="C200" s="49" t="s">
        <v>1716</v>
      </c>
      <c r="D200" s="45" t="n">
        <v>250</v>
      </c>
      <c r="E200" s="7"/>
      <c r="F200" s="9"/>
      <c r="G200" s="9"/>
      <c r="H200" s="6" t="n">
        <f aca="false">H199+D200+E200-G200-F200</f>
        <v>14250</v>
      </c>
      <c r="I200" s="45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 t="n">
        <f aca="false">Z199+(I200+L200+M200+N200+O200+R200+S200+T200+U200+V200)-(J200+K200+P200+Q200+W200+X200+Y200)</f>
        <v>43931</v>
      </c>
      <c r="AA200" s="18"/>
      <c r="AB200" s="40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 t="n">
        <f aca="false">AR199+(AA200+AD200+AE200+AF200+AG200+AJ200+AK200+AL200+AM200+AN200)-(AB200+AC200+AH200+AI200+AO200+AP200+AQ200)</f>
        <v>0</v>
      </c>
      <c r="AS200" s="18"/>
      <c r="AT200" s="40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 t="n">
        <f aca="false">BJ199+(AS200+AV200+AW200+AX200+AY200+BB200+BC200+BD200+BE200+BF200)-(AT200+AU200+AZ200+BA200+BG200+BH200+BI200)</f>
        <v>0</v>
      </c>
      <c r="BL200" s="8"/>
      <c r="BM200" s="9"/>
    </row>
    <row r="201" customFormat="false" ht="15" hidden="false" customHeight="false" outlineLevel="0" collapsed="false">
      <c r="B201" s="16" t="s">
        <v>1706</v>
      </c>
      <c r="C201" s="49" t="s">
        <v>1717</v>
      </c>
      <c r="D201" s="45" t="n">
        <v>375</v>
      </c>
      <c r="E201" s="7"/>
      <c r="F201" s="9"/>
      <c r="G201" s="9"/>
      <c r="H201" s="6" t="n">
        <f aca="false">H200+D201+E201-G201-F201</f>
        <v>14625</v>
      </c>
      <c r="I201" s="45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 t="n">
        <f aca="false">Z200+(I201+L201+M201+N201+O201+R201+S201+T201+U201+V201)-(J201+K201+P201+Q201+W201+X201+Y201)</f>
        <v>43931</v>
      </c>
      <c r="AA201" s="18"/>
      <c r="AB201" s="40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 t="n">
        <f aca="false">AR200+(AA201+AD201+AE201+AF201+AG201+AJ201+AK201+AL201+AM201+AN201)-(AB201+AC201+AH201+AI201+AO201+AP201+AQ201)</f>
        <v>0</v>
      </c>
      <c r="AS201" s="18"/>
      <c r="AT201" s="40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 t="n">
        <f aca="false">BJ200+(AS201+AV201+AW201+AX201+AY201+BB201+BC201+BD201+BE201+BF201)-(AT201+AU201+AZ201+BA201+BG201+BH201+BI201)</f>
        <v>0</v>
      </c>
      <c r="BL201" s="8"/>
      <c r="BM201" s="9"/>
    </row>
    <row r="202" customFormat="false" ht="15" hidden="false" customHeight="false" outlineLevel="0" collapsed="false">
      <c r="B202" s="16" t="s">
        <v>1706</v>
      </c>
      <c r="C202" s="49" t="s">
        <v>1718</v>
      </c>
      <c r="D202" s="45" t="n">
        <v>500</v>
      </c>
      <c r="E202" s="7"/>
      <c r="F202" s="9"/>
      <c r="G202" s="9"/>
      <c r="H202" s="6" t="n">
        <f aca="false">H201+D202+E202-G202-F202</f>
        <v>15125</v>
      </c>
      <c r="I202" s="45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 t="n">
        <f aca="false">Z201+(I202+L202+M202+N202+O202+R202+S202+T202+U202+V202)-(J202+K202+P202+Q202+W202+X202+Y202)</f>
        <v>43931</v>
      </c>
      <c r="AA202" s="18"/>
      <c r="AB202" s="40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 t="n">
        <f aca="false">AR201+(AA202+AD202+AE202+AF202+AG202+AJ202+AK202+AL202+AM202+AN202)-(AB202+AC202+AH202+AI202+AO202+AP202+AQ202)</f>
        <v>0</v>
      </c>
      <c r="AS202" s="18"/>
      <c r="AT202" s="40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 t="n">
        <f aca="false">BJ201+(AS202+AV202+AW202+AX202+AY202+BB202+BC202+BD202+BE202+BF202)-(AT202+AU202+AZ202+BA202+BG202+BH202+BI202)</f>
        <v>0</v>
      </c>
      <c r="BL202" s="8"/>
      <c r="BM202" s="9"/>
    </row>
    <row r="203" customFormat="false" ht="15" hidden="false" customHeight="false" outlineLevel="0" collapsed="false">
      <c r="B203" s="16" t="s">
        <v>1706</v>
      </c>
      <c r="C203" s="49" t="s">
        <v>1719</v>
      </c>
      <c r="D203" s="45" t="n">
        <v>1000</v>
      </c>
      <c r="E203" s="7"/>
      <c r="F203" s="9"/>
      <c r="G203" s="9"/>
      <c r="H203" s="6" t="n">
        <f aca="false">H202+D203+E203-G203-F203</f>
        <v>16125</v>
      </c>
      <c r="I203" s="45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 t="n">
        <f aca="false">Z202+(I203+L203+M203+N203+O203+R203+S203+T203+U203+V203)-(J203+K203+P203+Q203+W203+X203+Y203)</f>
        <v>43931</v>
      </c>
      <c r="AA203" s="18"/>
      <c r="AB203" s="40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 t="n">
        <f aca="false">AR202+(AA203+AD203+AE203+AF203+AG203+AJ203+AK203+AL203+AM203+AN203)-(AB203+AC203+AH203+AI203+AO203+AP203+AQ203)</f>
        <v>0</v>
      </c>
      <c r="AS203" s="18"/>
      <c r="AT203" s="40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 t="n">
        <f aca="false">BJ202+(AS203+AV203+AW203+AX203+AY203+BB203+BC203+BD203+BE203+BF203)-(AT203+AU203+AZ203+BA203+BG203+BH203+BI203)</f>
        <v>0</v>
      </c>
      <c r="BL203" s="8"/>
      <c r="BM203" s="9"/>
    </row>
    <row r="204" customFormat="false" ht="15" hidden="false" customHeight="false" outlineLevel="0" collapsed="false">
      <c r="B204" s="16" t="s">
        <v>1706</v>
      </c>
      <c r="C204" s="49" t="s">
        <v>1720</v>
      </c>
      <c r="D204" s="45" t="n">
        <v>250</v>
      </c>
      <c r="E204" s="7"/>
      <c r="F204" s="9"/>
      <c r="G204" s="9"/>
      <c r="H204" s="6" t="n">
        <f aca="false">H203+D204+E204-G204-F204</f>
        <v>16375</v>
      </c>
      <c r="I204" s="45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 t="n">
        <f aca="false">Z203+(I204+L204+M204+N204+O204+R204+S204+T204+U204+V204)-(J204+K204+P204+Q204+W204+X204+Y204)</f>
        <v>43931</v>
      </c>
      <c r="AA204" s="18"/>
      <c r="AB204" s="40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 t="n">
        <f aca="false">AR203+(AA204+AD204+AE204+AF204+AG204+AJ204+AK204+AL204+AM204+AN204)-(AB204+AC204+AH204+AI204+AO204+AP204+AQ204)</f>
        <v>0</v>
      </c>
      <c r="AS204" s="18"/>
      <c r="AT204" s="40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 t="n">
        <f aca="false">BJ203+(AS204+AV204+AW204+AX204+AY204+BB204+BC204+BD204+BE204+BF204)-(AT204+AU204+AZ204+BA204+BG204+BH204+BI204)</f>
        <v>0</v>
      </c>
      <c r="BL204" s="8"/>
      <c r="BM204" s="9"/>
    </row>
    <row r="205" customFormat="false" ht="15" hidden="false" customHeight="false" outlineLevel="0" collapsed="false">
      <c r="B205" s="16" t="s">
        <v>1706</v>
      </c>
      <c r="C205" s="49" t="s">
        <v>1721</v>
      </c>
      <c r="D205" s="45" t="n">
        <v>300</v>
      </c>
      <c r="E205" s="7"/>
      <c r="F205" s="9"/>
      <c r="G205" s="9"/>
      <c r="H205" s="6" t="n">
        <f aca="false">H204+D205+E205-G205-F205</f>
        <v>16675</v>
      </c>
      <c r="I205" s="45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 t="n">
        <f aca="false">Z204+(I205+L205+M205+N205+O205+R205+S205+T205+U205+V205)-(J205+K205+P205+Q205+W205+X205+Y205)</f>
        <v>43931</v>
      </c>
      <c r="AA205" s="18"/>
      <c r="AB205" s="40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 t="n">
        <f aca="false">AR204+(AA205+AD205+AE205+AF205+AG205+AJ205+AK205+AL205+AM205+AN205)-(AB205+AC205+AH205+AI205+AO205+AP205+AQ205)</f>
        <v>0</v>
      </c>
      <c r="AS205" s="18"/>
      <c r="AT205" s="40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 t="n">
        <f aca="false">BJ204+(AS205+AV205+AW205+AX205+AY205+BB205+BC205+BD205+BE205+BF205)-(AT205+AU205+AZ205+BA205+BG205+BH205+BI205)</f>
        <v>0</v>
      </c>
      <c r="BL205" s="8"/>
      <c r="BM205" s="9"/>
    </row>
    <row r="206" customFormat="false" ht="15" hidden="false" customHeight="false" outlineLevel="0" collapsed="false">
      <c r="B206" s="16" t="s">
        <v>1706</v>
      </c>
      <c r="C206" s="49" t="s">
        <v>1722</v>
      </c>
      <c r="D206" s="45" t="n">
        <v>500</v>
      </c>
      <c r="E206" s="7"/>
      <c r="F206" s="9"/>
      <c r="G206" s="9"/>
      <c r="H206" s="6" t="n">
        <f aca="false">H205+D206+E206-G206-F206</f>
        <v>17175</v>
      </c>
      <c r="I206" s="45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 t="n">
        <f aca="false">Z205+(I206+L206+M206+N206+O206+R206+S206+T206+U206+V206)-(J206+K206+P206+Q206+W206+X206+Y206)</f>
        <v>43931</v>
      </c>
      <c r="AA206" s="18"/>
      <c r="AB206" s="40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 t="n">
        <f aca="false">AR205+(AA206+AD206+AE206+AF206+AG206+AJ206+AK206+AL206+AM206+AN206)-(AB206+AC206+AH206+AI206+AO206+AP206+AQ206)</f>
        <v>0</v>
      </c>
      <c r="AS206" s="18"/>
      <c r="AT206" s="40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 t="n">
        <f aca="false">BJ205+(AS206+AV206+AW206+AX206+AY206+BB206+BC206+BD206+BE206+BF206)-(AT206+AU206+AZ206+BA206+BG206+BH206+BI206)</f>
        <v>0</v>
      </c>
      <c r="BL206" s="8"/>
      <c r="BM206" s="9"/>
    </row>
    <row r="207" customFormat="false" ht="15" hidden="false" customHeight="false" outlineLevel="0" collapsed="false">
      <c r="B207" s="16" t="s">
        <v>1706</v>
      </c>
      <c r="C207" s="49" t="s">
        <v>1723</v>
      </c>
      <c r="D207" s="45" t="n">
        <v>250</v>
      </c>
      <c r="E207" s="7"/>
      <c r="F207" s="9"/>
      <c r="G207" s="9"/>
      <c r="H207" s="6" t="n">
        <f aca="false">H206+D207+E207-G207-F207</f>
        <v>17425</v>
      </c>
      <c r="I207" s="45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 t="n">
        <f aca="false">Z206+(I207+L207+M207+N207+O207+R207+S207+T207+U207+V207)-(J207+K207+P207+Q207+W207+X207+Y207)</f>
        <v>43931</v>
      </c>
      <c r="AA207" s="18"/>
      <c r="AB207" s="40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 t="n">
        <f aca="false">AR206+(AA207+AD207+AE207+AF207+AG207+AJ207+AK207+AL207+AM207+AN207)-(AB207+AC207+AH207+AI207+AO207+AP207+AQ207)</f>
        <v>0</v>
      </c>
      <c r="AS207" s="18"/>
      <c r="AT207" s="40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 t="n">
        <f aca="false">BJ206+(AS207+AV207+AW207+AX207+AY207+BB207+BC207+BD207+BE207+BF207)-(AT207+AU207+AZ207+BA207+BG207+BH207+BI207)</f>
        <v>0</v>
      </c>
      <c r="BL207" s="8"/>
      <c r="BM207" s="9"/>
    </row>
    <row r="208" customFormat="false" ht="15" hidden="false" customHeight="false" outlineLevel="0" collapsed="false">
      <c r="B208" s="16" t="s">
        <v>1724</v>
      </c>
      <c r="C208" s="49" t="s">
        <v>1725</v>
      </c>
      <c r="D208" s="45" t="n">
        <v>300</v>
      </c>
      <c r="E208" s="7"/>
      <c r="F208" s="9"/>
      <c r="G208" s="9"/>
      <c r="H208" s="6" t="n">
        <f aca="false">H207+D208+E208-G208-F208</f>
        <v>17725</v>
      </c>
      <c r="I208" s="45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 t="n">
        <f aca="false">Z207+(I208+L208+M208+N208+O208+R208+S208+T208+U208+V208)-(J208+K208+P208+Q208+W208+X208+Y208)</f>
        <v>43931</v>
      </c>
      <c r="AA208" s="18"/>
      <c r="AB208" s="40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 t="n">
        <f aca="false">AR207+(AA208+AD208+AE208+AF208+AG208+AJ208+AK208+AL208+AM208+AN208)-(AB208+AC208+AH208+AI208+AO208+AP208+AQ208)</f>
        <v>0</v>
      </c>
      <c r="AS208" s="18"/>
      <c r="AT208" s="40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 t="n">
        <f aca="false">BJ207+(AS208+AV208+AW208+AX208+AY208+BB208+BC208+BD208+BE208+BF208)-(AT208+AU208+AZ208+BA208+BG208+BH208+BI208)</f>
        <v>0</v>
      </c>
      <c r="BL208" s="8"/>
      <c r="BM208" s="9"/>
    </row>
    <row r="209" customFormat="false" ht="15" hidden="false" customHeight="false" outlineLevel="0" collapsed="false">
      <c r="B209" s="16" t="s">
        <v>1724</v>
      </c>
      <c r="C209" s="49" t="s">
        <v>1726</v>
      </c>
      <c r="D209" s="45" t="n">
        <v>350</v>
      </c>
      <c r="E209" s="7"/>
      <c r="F209" s="9"/>
      <c r="G209" s="9"/>
      <c r="H209" s="6" t="n">
        <f aca="false">H208+D209+E209-G209-F209</f>
        <v>18075</v>
      </c>
      <c r="I209" s="45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 t="n">
        <f aca="false">Z208+(I209+L209+M209+N209+O209+R209+S209+T209+U209+V209)-(J209+K209+P209+Q209+W209+X209+Y209)</f>
        <v>43931</v>
      </c>
      <c r="AA209" s="18"/>
      <c r="AB209" s="40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 t="n">
        <f aca="false">AR208+(AA209+AD209+AE209+AF209+AG209+AJ209+AK209+AL209+AM209+AN209)-(AB209+AC209+AH209+AI209+AO209+AP209+AQ209)</f>
        <v>0</v>
      </c>
      <c r="AS209" s="18"/>
      <c r="AT209" s="40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 t="n">
        <f aca="false">BJ208+(AS209+AV209+AW209+AX209+AY209+BB209+BC209+BD209+BE209+BF209)-(AT209+AU209+AZ209+BA209+BG209+BH209+BI209)</f>
        <v>0</v>
      </c>
      <c r="BL209" s="8"/>
      <c r="BM209" s="9"/>
    </row>
    <row r="210" customFormat="false" ht="15" hidden="false" customHeight="false" outlineLevel="0" collapsed="false">
      <c r="B210" s="16" t="s">
        <v>1724</v>
      </c>
      <c r="C210" s="49" t="s">
        <v>1727</v>
      </c>
      <c r="D210" s="45" t="n">
        <v>275</v>
      </c>
      <c r="E210" s="7"/>
      <c r="F210" s="9"/>
      <c r="G210" s="9"/>
      <c r="H210" s="6" t="n">
        <f aca="false">H209+D210+E210-G210-F210</f>
        <v>18350</v>
      </c>
      <c r="I210" s="45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 t="n">
        <f aca="false">Z209+(I210+L210+M210+N210+O210+R210+S210+T210+U210+V210)-(J210+K210+P210+Q210+W210+X210+Y210)</f>
        <v>43931</v>
      </c>
      <c r="AA210" s="18"/>
      <c r="AB210" s="40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 t="n">
        <f aca="false">AR209+(AA210+AD210+AE210+AF210+AG210+AJ210+AK210+AL210+AM210+AN210)-(AB210+AC210+AH210+AI210+AO210+AP210+AQ210)</f>
        <v>0</v>
      </c>
      <c r="AS210" s="18"/>
      <c r="AT210" s="40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 t="n">
        <f aca="false">BJ209+(AS210+AV210+AW210+AX210+AY210+BB210+BC210+BD210+BE210+BF210)-(AT210+AU210+AZ210+BA210+BG210+BH210+BI210)</f>
        <v>0</v>
      </c>
      <c r="BL210" s="8"/>
      <c r="BM210" s="9"/>
    </row>
    <row r="211" customFormat="false" ht="15" hidden="false" customHeight="false" outlineLevel="0" collapsed="false">
      <c r="B211" s="16" t="s">
        <v>1724</v>
      </c>
      <c r="C211" s="49" t="s">
        <v>1672</v>
      </c>
      <c r="D211" s="45" t="n">
        <v>200</v>
      </c>
      <c r="E211" s="7"/>
      <c r="F211" s="9"/>
      <c r="G211" s="9"/>
      <c r="H211" s="6" t="n">
        <f aca="false">H210+D211+E211-G211-F211</f>
        <v>18550</v>
      </c>
      <c r="I211" s="45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 t="n">
        <f aca="false">Z210+(I211+L211+M211+N211+O211+R211+S211+T211+U211+V211)-(J211+K211+P211+Q211+W211+X211+Y211)</f>
        <v>43931</v>
      </c>
      <c r="AA211" s="18"/>
      <c r="AB211" s="40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 t="n">
        <f aca="false">AR210+(AA211+AD211+AE211+AF211+AG211+AJ211+AK211+AL211+AM211+AN211)-(AB211+AC211+AH211+AI211+AO211+AP211+AQ211)</f>
        <v>0</v>
      </c>
      <c r="AS211" s="18"/>
      <c r="AT211" s="40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 t="n">
        <f aca="false">BJ210+(AS211+AV211+AW211+AX211+AY211+BB211+BC211+BD211+BE211+BF211)-(AT211+AU211+AZ211+BA211+BG211+BH211+BI211)</f>
        <v>0</v>
      </c>
      <c r="BL211" s="8"/>
      <c r="BM211" s="9"/>
    </row>
    <row r="212" customFormat="false" ht="15" hidden="false" customHeight="false" outlineLevel="0" collapsed="false">
      <c r="B212" s="16" t="s">
        <v>1724</v>
      </c>
      <c r="C212" s="49" t="s">
        <v>1647</v>
      </c>
      <c r="D212" s="45" t="n">
        <v>250</v>
      </c>
      <c r="E212" s="7"/>
      <c r="F212" s="9"/>
      <c r="G212" s="9"/>
      <c r="H212" s="6" t="n">
        <f aca="false">H211+D212+E212-G212-F212</f>
        <v>18800</v>
      </c>
      <c r="I212" s="45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 t="n">
        <f aca="false">Z211+(I212+L212+M212+N212+O212+R212+S212+T212+U212+V212)-(J212+K212+P212+Q212+W212+X212+Y212)</f>
        <v>43931</v>
      </c>
      <c r="AA212" s="18"/>
      <c r="AB212" s="40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 t="n">
        <f aca="false">AR211+(AA212+AD212+AE212+AF212+AG212+AJ212+AK212+AL212+AM212+AN212)-(AB212+AC212+AH212+AI212+AO212+AP212+AQ212)</f>
        <v>0</v>
      </c>
      <c r="AS212" s="18"/>
      <c r="AT212" s="40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 t="n">
        <f aca="false">BJ211+(AS212+AV212+AW212+AX212+AY212+BB212+BC212+BD212+BE212+BF212)-(AT212+AU212+AZ212+BA212+BG212+BH212+BI212)</f>
        <v>0</v>
      </c>
      <c r="BL212" s="8"/>
      <c r="BM212" s="9"/>
    </row>
    <row r="213" customFormat="false" ht="15" hidden="false" customHeight="false" outlineLevel="0" collapsed="false">
      <c r="B213" s="16" t="s">
        <v>1724</v>
      </c>
      <c r="C213" s="49" t="s">
        <v>1728</v>
      </c>
      <c r="D213" s="45" t="n">
        <v>300</v>
      </c>
      <c r="E213" s="7"/>
      <c r="F213" s="9"/>
      <c r="G213" s="9"/>
      <c r="H213" s="6" t="n">
        <f aca="false">H212+D213+E213-G213-F213</f>
        <v>19100</v>
      </c>
      <c r="I213" s="45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 t="n">
        <f aca="false">Z212+(I213+L213+M213+N213+O213+R213+S213+T213+U213+V213)-(J213+K213+P213+Q213+W213+X213+Y213)</f>
        <v>43931</v>
      </c>
      <c r="AA213" s="18"/>
      <c r="AB213" s="40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 t="n">
        <f aca="false">AR212+(AA213+AD213+AE213+AF213+AG213+AJ213+AK213+AL213+AM213+AN213)-(AB213+AC213+AH213+AI213+AO213+AP213+AQ213)</f>
        <v>0</v>
      </c>
      <c r="AS213" s="18"/>
      <c r="AT213" s="40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 t="n">
        <f aca="false">BJ212+(AS213+AV213+AW213+AX213+AY213+BB213+BC213+BD213+BE213+BF213)-(AT213+AU213+AZ213+BA213+BG213+BH213+BI213)</f>
        <v>0</v>
      </c>
      <c r="BL213" s="8"/>
      <c r="BM213" s="9"/>
    </row>
    <row r="214" customFormat="false" ht="15" hidden="false" customHeight="false" outlineLevel="0" collapsed="false">
      <c r="B214" s="16" t="s">
        <v>1724</v>
      </c>
      <c r="C214" s="49" t="s">
        <v>1729</v>
      </c>
      <c r="D214" s="45" t="n">
        <v>250</v>
      </c>
      <c r="E214" s="7"/>
      <c r="F214" s="9"/>
      <c r="G214" s="9"/>
      <c r="H214" s="6" t="n">
        <f aca="false">H213+D214+E214-G214-F214</f>
        <v>19350</v>
      </c>
      <c r="I214" s="45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 t="n">
        <f aca="false">Z213+(I214+L214+M214+N214+O214+R214+S214+T214+U214+V214)-(J214+K214+P214+Q214+W214+X214+Y214)</f>
        <v>43931</v>
      </c>
      <c r="AA214" s="18"/>
      <c r="AB214" s="40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 t="n">
        <f aca="false">AR213+(AA214+AD214+AE214+AF214+AG214+AJ214+AK214+AL214+AM214+AN214)-(AB214+AC214+AH214+AI214+AO214+AP214+AQ214)</f>
        <v>0</v>
      </c>
      <c r="AS214" s="18"/>
      <c r="AT214" s="40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 t="n">
        <f aca="false">BJ213+(AS214+AV214+AW214+AX214+AY214+BB214+BC214+BD214+BE214+BF214)-(AT214+AU214+AZ214+BA214+BG214+BH214+BI214)</f>
        <v>0</v>
      </c>
      <c r="BL214" s="8"/>
      <c r="BM214" s="9"/>
    </row>
    <row r="215" customFormat="false" ht="15" hidden="false" customHeight="false" outlineLevel="0" collapsed="false">
      <c r="B215" s="16" t="s">
        <v>1724</v>
      </c>
      <c r="C215" s="49" t="s">
        <v>1699</v>
      </c>
      <c r="D215" s="45" t="n">
        <v>100</v>
      </c>
      <c r="E215" s="7"/>
      <c r="F215" s="9"/>
      <c r="G215" s="9"/>
      <c r="H215" s="6" t="n">
        <f aca="false">H214+D215+E215-G215-F215</f>
        <v>19450</v>
      </c>
      <c r="I215" s="45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 t="n">
        <f aca="false">Z214+(I215+L215+M215+N215+O215+R215+S215+T215+U215+V215)-(J215+K215+P215+Q215+W215+X215+Y215)</f>
        <v>43931</v>
      </c>
      <c r="AA215" s="18"/>
      <c r="AB215" s="40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 t="n">
        <f aca="false">AR214+(AA215+AD215+AE215+AF215+AG215+AJ215+AK215+AL215+AM215+AN215)-(AB215+AC215+AH215+AI215+AO215+AP215+AQ215)</f>
        <v>0</v>
      </c>
      <c r="AS215" s="18"/>
      <c r="AT215" s="40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 t="n">
        <f aca="false">BJ214+(AS215+AV215+AW215+AX215+AY215+BB215+BC215+BD215+BE215+BF215)-(AT215+AU215+AZ215+BA215+BG215+BH215+BI215)</f>
        <v>0</v>
      </c>
      <c r="BL215" s="8"/>
      <c r="BM215" s="9"/>
    </row>
    <row r="216" customFormat="false" ht="15" hidden="false" customHeight="false" outlineLevel="0" collapsed="false">
      <c r="B216" s="16" t="s">
        <v>1724</v>
      </c>
      <c r="C216" s="49" t="s">
        <v>1730</v>
      </c>
      <c r="D216" s="45" t="n">
        <v>280</v>
      </c>
      <c r="E216" s="7"/>
      <c r="F216" s="9"/>
      <c r="G216" s="9"/>
      <c r="H216" s="6" t="n">
        <f aca="false">H215+D216+E216-G216-F216</f>
        <v>19730</v>
      </c>
      <c r="I216" s="45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 t="n">
        <f aca="false">Z215+(I216+L216+M216+N216+O216+R216+S216+T216+U216+V216)-(J216+K216+P216+Q216+W216+X216+Y216)</f>
        <v>43931</v>
      </c>
      <c r="AA216" s="18"/>
      <c r="AB216" s="40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 t="n">
        <f aca="false">AR215+(AA216+AD216+AE216+AF216+AG216+AJ216+AK216+AL216+AM216+AN216)-(AB216+AC216+AH216+AI216+AO216+AP216+AQ216)</f>
        <v>0</v>
      </c>
      <c r="AS216" s="18"/>
      <c r="AT216" s="40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 t="n">
        <f aca="false">BJ215+(AS216+AV216+AW216+AX216+AY216+BB216+BC216+BD216+BE216+BF216)-(AT216+AU216+AZ216+BA216+BG216+BH216+BI216)</f>
        <v>0</v>
      </c>
      <c r="BL216" s="8"/>
      <c r="BM216" s="9"/>
    </row>
    <row r="217" customFormat="false" ht="15" hidden="false" customHeight="false" outlineLevel="0" collapsed="false">
      <c r="B217" s="16" t="s">
        <v>1724</v>
      </c>
      <c r="C217" s="49" t="s">
        <v>1411</v>
      </c>
      <c r="D217" s="45" t="n">
        <v>1000</v>
      </c>
      <c r="E217" s="7"/>
      <c r="F217" s="9"/>
      <c r="G217" s="9"/>
      <c r="H217" s="6" t="n">
        <f aca="false">H216+D217+E217-G217-F217</f>
        <v>20730</v>
      </c>
      <c r="I217" s="45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 t="n">
        <f aca="false">Z216+(I217+L217+M217+N217+O217+R217+S217+T217+U217+V217)-(J217+K217+P217+Q217+W217+X217+Y217)</f>
        <v>43931</v>
      </c>
      <c r="AA217" s="18"/>
      <c r="AB217" s="40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 t="n">
        <f aca="false">AR216+(AA217+AD217+AE217+AF217+AG217+AJ217+AK217+AL217+AM217+AN217)-(AB217+AC217+AH217+AI217+AO217+AP217+AQ217)</f>
        <v>0</v>
      </c>
      <c r="AS217" s="18"/>
      <c r="AT217" s="40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 t="n">
        <f aca="false">BJ216+(AS217+AV217+AW217+AX217+AY217+BB217+BC217+BD217+BE217+BF217)-(AT217+AU217+AZ217+BA217+BG217+BH217+BI217)</f>
        <v>0</v>
      </c>
      <c r="BL217" s="8"/>
      <c r="BM217" s="9"/>
    </row>
    <row r="218" customFormat="false" ht="15" hidden="false" customHeight="false" outlineLevel="0" collapsed="false">
      <c r="B218" s="16" t="s">
        <v>1724</v>
      </c>
      <c r="C218" s="49" t="s">
        <v>100</v>
      </c>
      <c r="D218" s="45" t="n">
        <v>1000</v>
      </c>
      <c r="E218" s="7"/>
      <c r="F218" s="9"/>
      <c r="G218" s="9"/>
      <c r="H218" s="6" t="n">
        <f aca="false">H217+D218+E218-G218-F218</f>
        <v>21730</v>
      </c>
      <c r="I218" s="45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 t="n">
        <f aca="false">Z217+(I218+L218+M218+N218+O218+R218+S218+T218+U218+V218)-(J218+K218+P218+Q218+W218+X218+Y218)</f>
        <v>43931</v>
      </c>
      <c r="AA218" s="18"/>
      <c r="AB218" s="40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 t="n">
        <f aca="false">AR217+(AA218+AD218+AE218+AF218+AG218+AJ218+AK218+AL218+AM218+AN218)-(AB218+AC218+AH218+AI218+AO218+AP218+AQ218)</f>
        <v>0</v>
      </c>
      <c r="AS218" s="18"/>
      <c r="AT218" s="40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 t="n">
        <f aca="false">BJ217+(AS218+AV218+AW218+AX218+AY218+BB218+BC218+BD218+BE218+BF218)-(AT218+AU218+AZ218+BA218+BG218+BH218+BI218)</f>
        <v>0</v>
      </c>
      <c r="BL218" s="8"/>
      <c r="BM218" s="9"/>
    </row>
    <row r="219" customFormat="false" ht="15" hidden="false" customHeight="false" outlineLevel="0" collapsed="false">
      <c r="B219" s="16" t="s">
        <v>1724</v>
      </c>
      <c r="C219" s="49" t="s">
        <v>1670</v>
      </c>
      <c r="D219" s="45" t="n">
        <v>1000</v>
      </c>
      <c r="E219" s="7"/>
      <c r="F219" s="9"/>
      <c r="G219" s="9"/>
      <c r="H219" s="6" t="n">
        <f aca="false">H218+D219+E219-G219-F219</f>
        <v>22730</v>
      </c>
      <c r="I219" s="45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 t="n">
        <f aca="false">Z218+(I219+L219+M219+N219+O219+R219+S219+T219+U219+V219)-(J219+K219+P219+Q219+W219+X219+Y219)</f>
        <v>43931</v>
      </c>
      <c r="AA219" s="18"/>
      <c r="AB219" s="40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 t="n">
        <f aca="false">AR218+(AA219+AD219+AE219+AF219+AG219+AJ219+AK219+AL219+AM219+AN219)-(AB219+AC219+AH219+AI219+AO219+AP219+AQ219)</f>
        <v>0</v>
      </c>
      <c r="AS219" s="18"/>
      <c r="AT219" s="40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 t="n">
        <f aca="false">BJ218+(AS219+AV219+AW219+AX219+AY219+BB219+BC219+BD219+BE219+BF219)-(AT219+AU219+AZ219+BA219+BG219+BH219+BI219)</f>
        <v>0</v>
      </c>
      <c r="BL219" s="8"/>
      <c r="BM219" s="9"/>
    </row>
    <row r="220" customFormat="false" ht="15" hidden="false" customHeight="false" outlineLevel="0" collapsed="false">
      <c r="B220" s="16" t="s">
        <v>1724</v>
      </c>
      <c r="C220" s="49" t="s">
        <v>1731</v>
      </c>
      <c r="D220" s="45" t="n">
        <v>400</v>
      </c>
      <c r="E220" s="7"/>
      <c r="F220" s="9"/>
      <c r="G220" s="9"/>
      <c r="H220" s="6" t="n">
        <f aca="false">H219+D220+E220-G220-F220</f>
        <v>23130</v>
      </c>
      <c r="I220" s="45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 t="n">
        <f aca="false">Z219+(I220+L220+M220+N220+O220+R220+S220+T220+U220+V220)-(J220+K220+P220+Q220+W220+X220+Y220)</f>
        <v>43931</v>
      </c>
      <c r="AA220" s="18"/>
      <c r="AB220" s="40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 t="n">
        <f aca="false">AR219+(AA220+AD220+AE220+AF220+AG220+AJ220+AK220+AL220+AM220+AN220)-(AB220+AC220+AH220+AI220+AO220+AP220+AQ220)</f>
        <v>0</v>
      </c>
      <c r="AS220" s="18"/>
      <c r="AT220" s="40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 t="n">
        <f aca="false">BJ219+(AS220+AV220+AW220+AX220+AY220+BB220+BC220+BD220+BE220+BF220)-(AT220+AU220+AZ220+BA220+BG220+BH220+BI220)</f>
        <v>0</v>
      </c>
      <c r="BL220" s="8"/>
      <c r="BM220" s="9"/>
    </row>
    <row r="221" customFormat="false" ht="15" hidden="false" customHeight="false" outlineLevel="0" collapsed="false">
      <c r="B221" s="16" t="s">
        <v>1724</v>
      </c>
      <c r="C221" s="49" t="s">
        <v>1732</v>
      </c>
      <c r="D221" s="45" t="n">
        <v>350</v>
      </c>
      <c r="E221" s="7"/>
      <c r="F221" s="9"/>
      <c r="G221" s="9"/>
      <c r="H221" s="6" t="n">
        <f aca="false">H220+D221+E221-G221-F221</f>
        <v>23480</v>
      </c>
      <c r="I221" s="45"/>
      <c r="J221" s="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 t="n">
        <f aca="false">Z220+(I221+L221+M221+N221+O221+R221+S221+T221+U221+V221)-(J221+K221+P221+Q221+W221+X221+Y221)</f>
        <v>43931</v>
      </c>
      <c r="AA221" s="18"/>
      <c r="AB221" s="40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 t="n">
        <f aca="false">AR220+(AA221+AD221+AE221+AF221+AG221+AJ221+AK221+AL221+AM221+AN221)-(AB221+AC221+AH221+AI221+AO221+AP221+AQ221)</f>
        <v>0</v>
      </c>
      <c r="AS221" s="18"/>
      <c r="AT221" s="40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 t="n">
        <f aca="false">BJ220+(AS221+AV221+AW221+AX221+AY221+BB221+BC221+BD221+BE221+BF221)-(AT221+AU221+AZ221+BA221+BG221+BH221+BI221)</f>
        <v>0</v>
      </c>
      <c r="BL221" s="8"/>
      <c r="BM221" s="9"/>
    </row>
    <row r="222" customFormat="false" ht="15" hidden="false" customHeight="false" outlineLevel="0" collapsed="false">
      <c r="B222" s="16" t="s">
        <v>1724</v>
      </c>
      <c r="C222" s="49" t="s">
        <v>1733</v>
      </c>
      <c r="D222" s="45" t="n">
        <v>250</v>
      </c>
      <c r="E222" s="7"/>
      <c r="F222" s="9"/>
      <c r="G222" s="9"/>
      <c r="H222" s="6" t="n">
        <f aca="false">H221+D222+E222-G222-F222</f>
        <v>23730</v>
      </c>
      <c r="I222" s="45"/>
      <c r="J222" s="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 t="n">
        <f aca="false">Z221+(I222+L222+M222+N222+O222+R222+S222+T222+U222+V222)-(J222+K222+P222+Q222+W222+X222+Y222)</f>
        <v>43931</v>
      </c>
      <c r="AA222" s="18"/>
      <c r="AB222" s="40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 t="n">
        <f aca="false">AR221+(AA222+AD222+AE222+AF222+AG222+AJ222+AK222+AL222+AM222+AN222)-(AB222+AC222+AH222+AI222+AO222+AP222+AQ222)</f>
        <v>0</v>
      </c>
      <c r="AS222" s="18"/>
      <c r="AT222" s="40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 t="n">
        <f aca="false">BJ221+(AS222+AV222+AW222+AX222+AY222+BB222+BC222+BD222+BE222+BF222)-(AT222+AU222+AZ222+BA222+BG222+BH222+BI222)</f>
        <v>0</v>
      </c>
      <c r="BL222" s="8"/>
      <c r="BM222" s="9"/>
    </row>
    <row r="223" customFormat="false" ht="15" hidden="false" customHeight="false" outlineLevel="0" collapsed="false">
      <c r="B223" s="16" t="s">
        <v>1724</v>
      </c>
      <c r="C223" s="49" t="s">
        <v>1734</v>
      </c>
      <c r="D223" s="45" t="n">
        <v>200</v>
      </c>
      <c r="E223" s="7"/>
      <c r="F223" s="9"/>
      <c r="G223" s="9"/>
      <c r="H223" s="6" t="n">
        <f aca="false">H222+D223+E223-G223-F223</f>
        <v>23930</v>
      </c>
      <c r="I223" s="45"/>
      <c r="J223" s="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 t="n">
        <f aca="false">Z222+(I223+L223+M223+N223+O223+R223+S223+T223+U223+V223)-(J223+K223+P223+Q223+W223+X223+Y223)</f>
        <v>43931</v>
      </c>
      <c r="AA223" s="18"/>
      <c r="AB223" s="40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 t="n">
        <f aca="false">AR222+(AA223+AD223+AE223+AF223+AG223+AJ223+AK223+AL223+AM223+AN223)-(AB223+AC223+AH223+AI223+AO223+AP223+AQ223)</f>
        <v>0</v>
      </c>
      <c r="AS223" s="18"/>
      <c r="AT223" s="40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 t="n">
        <f aca="false">BJ222+(AS223+AV223+AW223+AX223+AY223+BB223+BC223+BD223+BE223+BF223)-(AT223+AU223+AZ223+BA223+BG223+BH223+BI223)</f>
        <v>0</v>
      </c>
      <c r="BL223" s="8"/>
      <c r="BM223" s="9"/>
    </row>
    <row r="224" customFormat="false" ht="15" hidden="false" customHeight="false" outlineLevel="0" collapsed="false">
      <c r="B224" s="16" t="s">
        <v>1724</v>
      </c>
      <c r="C224" s="49" t="s">
        <v>1735</v>
      </c>
      <c r="D224" s="45" t="n">
        <v>400</v>
      </c>
      <c r="E224" s="7"/>
      <c r="F224" s="9"/>
      <c r="G224" s="9"/>
      <c r="H224" s="6" t="n">
        <f aca="false">H223+D224+E224-G224-F224</f>
        <v>24330</v>
      </c>
      <c r="I224" s="45"/>
      <c r="J224" s="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 t="n">
        <f aca="false">Z223+(I224+L224+M224+N224+O224+R224+S224+T224+U224+V224)-(J224+K224+P224+Q224+W224+X224+Y224)</f>
        <v>43931</v>
      </c>
      <c r="AA224" s="18"/>
      <c r="AB224" s="40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 t="n">
        <f aca="false">AR223+(AA224+AD224+AE224+AF224+AG224+AJ224+AK224+AL224+AM224+AN224)-(AB224+AC224+AH224+AI224+AO224+AP224+AQ224)</f>
        <v>0</v>
      </c>
      <c r="AS224" s="18"/>
      <c r="AT224" s="40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 t="n">
        <f aca="false">BJ223+(AS224+AV224+AW224+AX224+AY224+BB224+BC224+BD224+BE224+BF224)-(AT224+AU224+AZ224+BA224+BG224+BH224+BI224)</f>
        <v>0</v>
      </c>
      <c r="BL224" s="8"/>
      <c r="BM224" s="9"/>
    </row>
    <row r="225" customFormat="false" ht="15" hidden="false" customHeight="false" outlineLevel="0" collapsed="false">
      <c r="B225" s="16" t="s">
        <v>1724</v>
      </c>
      <c r="C225" s="49" t="s">
        <v>1736</v>
      </c>
      <c r="D225" s="45" t="n">
        <v>150</v>
      </c>
      <c r="E225" s="7"/>
      <c r="F225" s="9"/>
      <c r="G225" s="9"/>
      <c r="H225" s="6" t="n">
        <f aca="false">H224+D225+E225-G225-F225</f>
        <v>24480</v>
      </c>
      <c r="I225" s="45"/>
      <c r="J225" s="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 t="n">
        <f aca="false">Z224+(I225+L225+M225+N225+O225+R225+S225+T225+U225+V225)-(J225+K225+P225+Q225+W225+X225+Y225)</f>
        <v>43931</v>
      </c>
      <c r="AA225" s="18"/>
      <c r="AB225" s="40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 t="n">
        <f aca="false">AR224+(AA225+AD225+AE225+AF225+AG225+AJ225+AK225+AL225+AM225+AN225)-(AB225+AC225+AH225+AI225+AO225+AP225+AQ225)</f>
        <v>0</v>
      </c>
      <c r="AS225" s="18"/>
      <c r="AT225" s="40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 t="n">
        <f aca="false">BJ224+(AS225+AV225+AW225+AX225+AY225+BB225+BC225+BD225+BE225+BF225)-(AT225+AU225+AZ225+BA225+BG225+BH225+BI225)</f>
        <v>0</v>
      </c>
      <c r="BL225" s="8"/>
      <c r="BM225" s="9"/>
    </row>
    <row r="226" customFormat="false" ht="15" hidden="false" customHeight="false" outlineLevel="0" collapsed="false">
      <c r="B226" s="16" t="s">
        <v>1737</v>
      </c>
      <c r="C226" s="49" t="s">
        <v>1738</v>
      </c>
      <c r="D226" s="45" t="n">
        <v>100</v>
      </c>
      <c r="E226" s="7"/>
      <c r="F226" s="9"/>
      <c r="G226" s="9"/>
      <c r="H226" s="6" t="n">
        <f aca="false">H225+D226+E226-G226-F226</f>
        <v>24580</v>
      </c>
      <c r="I226" s="45"/>
      <c r="J226" s="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 t="n">
        <f aca="false">Z225+(I226+L226+M226+N226+O226+R226+S226+T226+U226+V226)-(J226+K226+P226+Q226+W226+X226+Y226)</f>
        <v>43931</v>
      </c>
      <c r="AA226" s="18"/>
      <c r="AB226" s="40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 t="n">
        <f aca="false">AR225+(AA226+AD226+AE226+AF226+AG226+AJ226+AK226+AL226+AM226+AN226)-(AB226+AC226+AH226+AI226+AO226+AP226+AQ226)</f>
        <v>0</v>
      </c>
      <c r="AS226" s="18"/>
      <c r="AT226" s="40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 t="n">
        <f aca="false">BJ225+(AS226+AV226+AW226+AX226+AY226+BB226+BC226+BD226+BE226+BF226)-(AT226+AU226+AZ226+BA226+BG226+BH226+BI226)</f>
        <v>0</v>
      </c>
      <c r="BL226" s="8"/>
      <c r="BM226" s="9"/>
    </row>
    <row r="227" customFormat="false" ht="15" hidden="false" customHeight="false" outlineLevel="0" collapsed="false">
      <c r="B227" s="16" t="s">
        <v>1737</v>
      </c>
      <c r="C227" s="49" t="s">
        <v>1739</v>
      </c>
      <c r="D227" s="45" t="n">
        <v>1000</v>
      </c>
      <c r="E227" s="7"/>
      <c r="F227" s="9"/>
      <c r="G227" s="9"/>
      <c r="H227" s="6" t="n">
        <f aca="false">H226+D227+E227-G227-F227</f>
        <v>25580</v>
      </c>
      <c r="I227" s="45"/>
      <c r="J227" s="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 t="n">
        <f aca="false">Z226+(I227+L227+M227+N227+O227+R227+S227+T227+U227+V227)-(J227+K227+P227+Q227+W227+X227+Y227)</f>
        <v>43931</v>
      </c>
      <c r="AA227" s="18"/>
      <c r="AB227" s="40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 t="n">
        <f aca="false">AR226+(AA227+AD227+AE227+AF227+AG227+AJ227+AK227+AL227+AM227+AN227)-(AB227+AC227+AH227+AI227+AO227+AP227+AQ227)</f>
        <v>0</v>
      </c>
      <c r="AS227" s="18"/>
      <c r="AT227" s="40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 t="n">
        <f aca="false">BJ226+(AS227+AV227+AW227+AX227+AY227+BB227+BC227+BD227+BE227+BF227)-(AT227+AU227+AZ227+BA227+BG227+BH227+BI227)</f>
        <v>0</v>
      </c>
      <c r="BL227" s="8"/>
      <c r="BM227" s="9"/>
    </row>
    <row r="228" customFormat="false" ht="15" hidden="false" customHeight="false" outlineLevel="0" collapsed="false">
      <c r="B228" s="16" t="s">
        <v>1737</v>
      </c>
      <c r="C228" s="49" t="s">
        <v>1740</v>
      </c>
      <c r="D228" s="45" t="n">
        <v>200</v>
      </c>
      <c r="E228" s="7"/>
      <c r="F228" s="9"/>
      <c r="G228" s="9"/>
      <c r="H228" s="6" t="n">
        <f aca="false">H227+D228+E228-G228-F228</f>
        <v>25780</v>
      </c>
      <c r="I228" s="45"/>
      <c r="J228" s="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 t="n">
        <f aca="false">Z227+(I228+L228+M228+N228+O228+R228+S228+T228+U228+V228)-(J228+K228+P228+Q228+W228+X228+Y228)</f>
        <v>43931</v>
      </c>
      <c r="AA228" s="18"/>
      <c r="AB228" s="40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 t="n">
        <f aca="false">AR227+(AA228+AD228+AE228+AF228+AG228+AJ228+AK228+AL228+AM228+AN228)-(AB228+AC228+AH228+AI228+AO228+AP228+AQ228)</f>
        <v>0</v>
      </c>
      <c r="AS228" s="18"/>
      <c r="AT228" s="40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 t="n">
        <f aca="false">BJ227+(AS228+AV228+AW228+AX228+AY228+BB228+BC228+BD228+BE228+BF228)-(AT228+AU228+AZ228+BA228+BG228+BH228+BI228)</f>
        <v>0</v>
      </c>
      <c r="BL228" s="8"/>
      <c r="BM228" s="9"/>
    </row>
    <row r="229" customFormat="false" ht="15" hidden="false" customHeight="false" outlineLevel="0" collapsed="false">
      <c r="B229" s="16" t="s">
        <v>1737</v>
      </c>
      <c r="C229" s="49" t="s">
        <v>1741</v>
      </c>
      <c r="D229" s="45" t="n">
        <v>350</v>
      </c>
      <c r="E229" s="7"/>
      <c r="F229" s="9"/>
      <c r="G229" s="9"/>
      <c r="H229" s="6" t="n">
        <f aca="false">H228+D229+E229-G229-F229</f>
        <v>26130</v>
      </c>
      <c r="I229" s="45"/>
      <c r="J229" s="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 t="n">
        <f aca="false">Z228+(I229+L229+M229+N229+O229+R229+S229+T229+U229+V229)-(J229+K229+P229+Q229+W229+X229+Y229)</f>
        <v>43931</v>
      </c>
      <c r="AA229" s="18"/>
      <c r="AB229" s="40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 t="n">
        <f aca="false">AR228+(AA229+AD229+AE229+AF229+AG229+AJ229+AK229+AL229+AM229+AN229)-(AB229+AC229+AH229+AI229+AO229+AP229+AQ229)</f>
        <v>0</v>
      </c>
      <c r="AS229" s="18"/>
      <c r="AT229" s="40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 t="n">
        <f aca="false">BJ228+(AS229+AV229+AW229+AX229+AY229+BB229+BC229+BD229+BE229+BF229)-(AT229+AU229+AZ229+BA229+BG229+BH229+BI229)</f>
        <v>0</v>
      </c>
      <c r="BL229" s="8"/>
      <c r="BM229" s="9"/>
    </row>
    <row r="230" customFormat="false" ht="15" hidden="false" customHeight="false" outlineLevel="0" collapsed="false">
      <c r="B230" s="16" t="s">
        <v>1737</v>
      </c>
      <c r="C230" s="49" t="s">
        <v>1742</v>
      </c>
      <c r="D230" s="45" t="n">
        <v>200</v>
      </c>
      <c r="E230" s="7"/>
      <c r="F230" s="9"/>
      <c r="G230" s="9"/>
      <c r="H230" s="6" t="n">
        <f aca="false">H229+D230+E230-G230-F230</f>
        <v>26330</v>
      </c>
      <c r="I230" s="45"/>
      <c r="J230" s="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 t="n">
        <f aca="false">Z229+(I230+L230+M230+N230+O230+R230+S230+T230+U230+V230)-(J230+K230+P230+Q230+W230+X230+Y230)</f>
        <v>43931</v>
      </c>
      <c r="AA230" s="18"/>
      <c r="AB230" s="40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 t="n">
        <f aca="false">AR229+(AA230+AD230+AE230+AF230+AG230+AJ230+AK230+AL230+AM230+AN230)-(AB230+AC230+AH230+AI230+AO230+AP230+AQ230)</f>
        <v>0</v>
      </c>
      <c r="AS230" s="18"/>
      <c r="AT230" s="40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 t="n">
        <f aca="false">BJ229+(AS230+AV230+AW230+AX230+AY230+BB230+BC230+BD230+BE230+BF230)-(AT230+AU230+AZ230+BA230+BG230+BH230+BI230)</f>
        <v>0</v>
      </c>
      <c r="BL230" s="8"/>
      <c r="BM230" s="9"/>
    </row>
    <row r="231" customFormat="false" ht="15" hidden="false" customHeight="false" outlineLevel="0" collapsed="false">
      <c r="B231" s="16" t="s">
        <v>1737</v>
      </c>
      <c r="C231" s="49" t="s">
        <v>1743</v>
      </c>
      <c r="D231" s="45" t="n">
        <v>500</v>
      </c>
      <c r="E231" s="7"/>
      <c r="F231" s="9"/>
      <c r="G231" s="9"/>
      <c r="H231" s="6" t="n">
        <f aca="false">H230+D231+E231-G231-F231</f>
        <v>26830</v>
      </c>
      <c r="I231" s="45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 t="n">
        <f aca="false">Z230+(I231+L231+M231+N231+O231+R231+S231+T231+U231+V231)-(J231+K231+P231+Q231+W231+X231+Y231)</f>
        <v>43931</v>
      </c>
      <c r="AA231" s="18"/>
      <c r="AB231" s="40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 t="n">
        <f aca="false">AR230+(AA231+AD231+AE231+AF231+AG231+AJ231+AK231+AL231+AM231+AN231)-(AB231+AC231+AH231+AI231+AO231+AP231+AQ231)</f>
        <v>0</v>
      </c>
      <c r="AS231" s="18"/>
      <c r="AT231" s="40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 t="n">
        <f aca="false">BJ230+(AS231+AV231+AW231+AX231+AY231+BB231+BC231+BD231+BE231+BF231)-(AT231+AU231+AZ231+BA231+BG231+BH231+BI231)</f>
        <v>0</v>
      </c>
      <c r="BL231" s="8"/>
      <c r="BM231" s="9"/>
    </row>
    <row r="232" customFormat="false" ht="15" hidden="false" customHeight="false" outlineLevel="0" collapsed="false">
      <c r="B232" s="16" t="s">
        <v>1737</v>
      </c>
      <c r="C232" s="49" t="s">
        <v>1744</v>
      </c>
      <c r="D232" s="45" t="n">
        <v>200</v>
      </c>
      <c r="E232" s="7"/>
      <c r="F232" s="9"/>
      <c r="G232" s="9"/>
      <c r="H232" s="6" t="n">
        <f aca="false">H231+D232+E232-G232-F232</f>
        <v>27030</v>
      </c>
      <c r="I232" s="45"/>
      <c r="J232" s="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 t="n">
        <f aca="false">Z231+(I232+L232+M232+N232+O232+R232+S232+T232+U232+V232)-(J232+K232+P232+Q232+W232+X232+Y232)</f>
        <v>43931</v>
      </c>
      <c r="AA232" s="18"/>
      <c r="AB232" s="40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 t="n">
        <f aca="false">AR231+(AA232+AD232+AE232+AF232+AG232+AJ232+AK232+AL232+AM232+AN232)-(AB232+AC232+AH232+AI232+AO232+AP232+AQ232)</f>
        <v>0</v>
      </c>
      <c r="AS232" s="18"/>
      <c r="AT232" s="40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 t="n">
        <f aca="false">BJ231+(AS232+AV232+AW232+AX232+AY232+BB232+BC232+BD232+BE232+BF232)-(AT232+AU232+AZ232+BA232+BG232+BH232+BI232)</f>
        <v>0</v>
      </c>
      <c r="BL232" s="8"/>
      <c r="BM232" s="9"/>
    </row>
    <row r="233" customFormat="false" ht="15" hidden="false" customHeight="false" outlineLevel="0" collapsed="false">
      <c r="B233" s="16" t="s">
        <v>1737</v>
      </c>
      <c r="C233" s="49" t="s">
        <v>1745</v>
      </c>
      <c r="D233" s="45" t="n">
        <v>250</v>
      </c>
      <c r="E233" s="7"/>
      <c r="F233" s="9"/>
      <c r="G233" s="9"/>
      <c r="H233" s="6" t="n">
        <f aca="false">H232+D233+E233-G233-F233</f>
        <v>27280</v>
      </c>
      <c r="I233" s="45"/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 t="n">
        <f aca="false">Z232+(I233+L233+M233+N233+O233+R233+S233+T233+U233+V233)-(J233+K233+P233+Q233+W233+X233+Y233)</f>
        <v>43931</v>
      </c>
      <c r="AA233" s="18"/>
      <c r="AB233" s="40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 t="n">
        <f aca="false">AR232+(AA233+AD233+AE233+AF233+AG233+AJ233+AK233+AL233+AM233+AN233)-(AB233+AC233+AH233+AI233+AO233+AP233+AQ233)</f>
        <v>0</v>
      </c>
      <c r="AS233" s="18"/>
      <c r="AT233" s="40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 t="n">
        <f aca="false">BJ232+(AS233+AV233+AW233+AX233+AY233+BB233+BC233+BD233+BE233+BF233)-(AT233+AU233+AZ233+BA233+BG233+BH233+BI233)</f>
        <v>0</v>
      </c>
      <c r="BL233" s="8"/>
      <c r="BM233" s="9"/>
    </row>
    <row r="234" customFormat="false" ht="15" hidden="false" customHeight="false" outlineLevel="0" collapsed="false">
      <c r="B234" s="16" t="s">
        <v>1746</v>
      </c>
      <c r="C234" s="49" t="s">
        <v>1747</v>
      </c>
      <c r="D234" s="45" t="n">
        <v>100</v>
      </c>
      <c r="E234" s="7"/>
      <c r="F234" s="9"/>
      <c r="G234" s="9"/>
      <c r="H234" s="6" t="n">
        <f aca="false">H233+D234+E234-G234-F234</f>
        <v>27380</v>
      </c>
      <c r="I234" s="45"/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 t="n">
        <f aca="false">Z233+(I234+L234+M234+N234+O234+R234+S234+T234+U234+V234)-(J234+K234+P234+Q234+W234+X234+Y234)</f>
        <v>43931</v>
      </c>
      <c r="AA234" s="18"/>
      <c r="AB234" s="40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 t="n">
        <f aca="false">AR233+(AA234+AD234+AE234+AF234+AG234+AJ234+AK234+AL234+AM234+AN234)-(AB234+AC234+AH234+AI234+AO234+AP234+AQ234)</f>
        <v>0</v>
      </c>
      <c r="AS234" s="18"/>
      <c r="AT234" s="40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 t="n">
        <f aca="false">BJ233+(AS234+AV234+AW234+AX234+AY234+BB234+BC234+BD234+BE234+BF234)-(AT234+AU234+AZ234+BA234+BG234+BH234+BI234)</f>
        <v>0</v>
      </c>
      <c r="BL234" s="8"/>
      <c r="BM234" s="9"/>
    </row>
    <row r="235" customFormat="false" ht="15" hidden="false" customHeight="false" outlineLevel="0" collapsed="false">
      <c r="B235" s="16" t="s">
        <v>1746</v>
      </c>
      <c r="C235" s="49" t="s">
        <v>1657</v>
      </c>
      <c r="D235" s="45" t="n">
        <v>100</v>
      </c>
      <c r="E235" s="7"/>
      <c r="F235" s="9"/>
      <c r="G235" s="9"/>
      <c r="H235" s="6" t="n">
        <f aca="false">H234+D235+E235-G235-F235</f>
        <v>27480</v>
      </c>
      <c r="I235" s="45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 t="n">
        <f aca="false">Z234+(I235+L235+M235+N235+O235+R235+S235+T235+U235+V235)-(J235+K235+P235+Q235+W235+X235+Y235)</f>
        <v>43931</v>
      </c>
      <c r="AA235" s="18"/>
      <c r="AB235" s="40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 t="n">
        <f aca="false">AR234+(AA235+AD235+AE235+AF235+AG235+AJ235+AK235+AL235+AM235+AN235)-(AB235+AC235+AH235+AI235+AO235+AP235+AQ235)</f>
        <v>0</v>
      </c>
      <c r="AS235" s="18"/>
      <c r="AT235" s="40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 t="n">
        <f aca="false">BJ234+(AS235+AV235+AW235+AX235+AY235+BB235+BC235+BD235+BE235+BF235)-(AT235+AU235+AZ235+BA235+BG235+BH235+BI235)</f>
        <v>0</v>
      </c>
      <c r="BL235" s="8"/>
      <c r="BM235" s="9"/>
    </row>
    <row r="236" customFormat="false" ht="15" hidden="false" customHeight="false" outlineLevel="0" collapsed="false">
      <c r="B236" s="16" t="s">
        <v>1746</v>
      </c>
      <c r="C236" s="49" t="s">
        <v>1685</v>
      </c>
      <c r="D236" s="45" t="n">
        <v>500</v>
      </c>
      <c r="E236" s="7"/>
      <c r="F236" s="9"/>
      <c r="G236" s="9"/>
      <c r="H236" s="6" t="n">
        <f aca="false">H235+D236+E236-G236-F236</f>
        <v>27980</v>
      </c>
      <c r="I236" s="45"/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 t="n">
        <f aca="false">Z235+(I236+L236+M236+N236+O236+R236+S236+T236+U236+V236)-(J236+K236+P236+Q236+W236+X236+Y236)</f>
        <v>43931</v>
      </c>
      <c r="AA236" s="18"/>
      <c r="AB236" s="40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 t="n">
        <f aca="false">AR235+(AA236+AD236+AE236+AF236+AG236+AJ236+AK236+AL236+AM236+AN236)-(AB236+AC236+AH236+AI236+AO236+AP236+AQ236)</f>
        <v>0</v>
      </c>
      <c r="AS236" s="18"/>
      <c r="AT236" s="40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 t="n">
        <f aca="false">BJ235+(AS236+AV236+AW236+AX236+AY236+BB236+BC236+BD236+BE236+BF236)-(AT236+AU236+AZ236+BA236+BG236+BH236+BI236)</f>
        <v>0</v>
      </c>
      <c r="BL236" s="8"/>
      <c r="BM236" s="9"/>
    </row>
    <row r="237" customFormat="false" ht="15" hidden="false" customHeight="false" outlineLevel="0" collapsed="false">
      <c r="B237" s="16" t="s">
        <v>1746</v>
      </c>
      <c r="C237" s="49" t="s">
        <v>1748</v>
      </c>
      <c r="D237" s="45" t="n">
        <v>200</v>
      </c>
      <c r="E237" s="7"/>
      <c r="F237" s="9"/>
      <c r="G237" s="9"/>
      <c r="H237" s="6" t="n">
        <f aca="false">H236+D237+E237-G237-F237</f>
        <v>28180</v>
      </c>
      <c r="I237" s="45"/>
      <c r="J237" s="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 t="n">
        <f aca="false">Z236+(I237+L237+M237+N237+O237+R237+S237+T237+U237+V237)-(J237+K237+P237+Q237+W237+X237+Y237)</f>
        <v>43931</v>
      </c>
      <c r="AA237" s="18"/>
      <c r="AB237" s="40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 t="n">
        <f aca="false">AR236+(AA237+AD237+AE237+AF237+AG237+AJ237+AK237+AL237+AM237+AN237)-(AB237+AC237+AH237+AI237+AO237+AP237+AQ237)</f>
        <v>0</v>
      </c>
      <c r="AS237" s="18"/>
      <c r="AT237" s="40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 t="n">
        <f aca="false">BJ236+(AS237+AV237+AW237+AX237+AY237+BB237+BC237+BD237+BE237+BF237)-(AT237+AU237+AZ237+BA237+BG237+BH237+BI237)</f>
        <v>0</v>
      </c>
      <c r="BL237" s="8"/>
      <c r="BM237" s="9"/>
    </row>
    <row r="238" customFormat="false" ht="15" hidden="false" customHeight="false" outlineLevel="0" collapsed="false">
      <c r="B238" s="16" t="s">
        <v>1746</v>
      </c>
      <c r="C238" s="49" t="s">
        <v>1749</v>
      </c>
      <c r="D238" s="45" t="n">
        <v>200</v>
      </c>
      <c r="E238" s="7"/>
      <c r="F238" s="9"/>
      <c r="G238" s="9"/>
      <c r="H238" s="6" t="n">
        <f aca="false">H237+D238+E238-G238-F238</f>
        <v>28380</v>
      </c>
      <c r="I238" s="45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 t="n">
        <f aca="false">Z237+(I238+L238+M238+N238+O238+R238+S238+T238+U238+V238)-(J238+K238+P238+Q238+W238+X238+Y238)</f>
        <v>43931</v>
      </c>
      <c r="AA238" s="18"/>
      <c r="AB238" s="40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 t="n">
        <f aca="false">AR237+(AA238+AD238+AE238+AF238+AG238+AJ238+AK238+AL238+AM238+AN238)-(AB238+AC238+AH238+AI238+AO238+AP238+AQ238)</f>
        <v>0</v>
      </c>
      <c r="AS238" s="18"/>
      <c r="AT238" s="40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 t="n">
        <f aca="false">BJ237+(AS238+AV238+AW238+AX238+AY238+BB238+BC238+BD238+BE238+BF238)-(AT238+AU238+AZ238+BA238+BG238+BH238+BI238)</f>
        <v>0</v>
      </c>
      <c r="BL238" s="8"/>
      <c r="BM238" s="9"/>
    </row>
    <row r="239" customFormat="false" ht="15" hidden="false" customHeight="false" outlineLevel="0" collapsed="false">
      <c r="B239" s="16" t="s">
        <v>1746</v>
      </c>
      <c r="C239" s="49" t="s">
        <v>1750</v>
      </c>
      <c r="D239" s="45" t="n">
        <v>300</v>
      </c>
      <c r="E239" s="7"/>
      <c r="F239" s="9"/>
      <c r="G239" s="9"/>
      <c r="H239" s="6" t="n">
        <f aca="false">H238+D239+E239-G239-F239</f>
        <v>28680</v>
      </c>
      <c r="I239" s="45"/>
      <c r="J239" s="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 t="n">
        <f aca="false">Z238+(I239+L239+M239+N239+O239+R239+S239+T239+U239+V239)-(J239+K239+P239+Q239+W239+X239+Y239)</f>
        <v>43931</v>
      </c>
      <c r="AA239" s="18"/>
      <c r="AB239" s="40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 t="n">
        <f aca="false">AR238+(AA239+AD239+AE239+AF239+AG239+AJ239+AK239+AL239+AM239+AN239)-(AB239+AC239+AH239+AI239+AO239+AP239+AQ239)</f>
        <v>0</v>
      </c>
      <c r="AS239" s="18"/>
      <c r="AT239" s="40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 t="n">
        <f aca="false">BJ238+(AS239+AV239+AW239+AX239+AY239+BB239+BC239+BD239+BE239+BF239)-(AT239+AU239+AZ239+BA239+BG239+BH239+BI239)</f>
        <v>0</v>
      </c>
      <c r="BL239" s="8"/>
      <c r="BM239" s="9"/>
    </row>
    <row r="240" customFormat="false" ht="15" hidden="false" customHeight="false" outlineLevel="0" collapsed="false">
      <c r="B240" s="16" t="s">
        <v>1746</v>
      </c>
      <c r="C240" s="49" t="s">
        <v>1751</v>
      </c>
      <c r="D240" s="45" t="n">
        <v>500</v>
      </c>
      <c r="E240" s="7"/>
      <c r="F240" s="9"/>
      <c r="G240" s="9"/>
      <c r="H240" s="6" t="n">
        <f aca="false">H239+D240+E240-G240-F240</f>
        <v>29180</v>
      </c>
      <c r="I240" s="45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 t="n">
        <f aca="false">Z239+(I240+L240+M240+N240+O240+R240+S240+T240+U240+V240)-(J240+K240+P240+Q240+W240+X240+Y240)</f>
        <v>43931</v>
      </c>
      <c r="AA240" s="18"/>
      <c r="AB240" s="40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 t="n">
        <f aca="false">AR239+(AA240+AD240+AE240+AF240+AG240+AJ240+AK240+AL240+AM240+AN240)-(AB240+AC240+AH240+AI240+AO240+AP240+AQ240)</f>
        <v>0</v>
      </c>
      <c r="AS240" s="18"/>
      <c r="AT240" s="40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 t="n">
        <f aca="false">BJ239+(AS240+AV240+AW240+AX240+AY240+BB240+BC240+BD240+BE240+BF240)-(AT240+AU240+AZ240+BA240+BG240+BH240+BI240)</f>
        <v>0</v>
      </c>
      <c r="BL240" s="8"/>
      <c r="BM240" s="9"/>
    </row>
    <row r="241" customFormat="false" ht="15" hidden="false" customHeight="false" outlineLevel="0" collapsed="false">
      <c r="B241" s="16" t="s">
        <v>1746</v>
      </c>
      <c r="C241" s="49" t="s">
        <v>1710</v>
      </c>
      <c r="D241" s="45" t="n">
        <v>100</v>
      </c>
      <c r="E241" s="7"/>
      <c r="F241" s="9"/>
      <c r="G241" s="9"/>
      <c r="H241" s="6" t="n">
        <f aca="false">H240+D241+E241-G241-F241</f>
        <v>29280</v>
      </c>
      <c r="I241" s="45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 t="n">
        <f aca="false">Z240+(I241+L241+M241+N241+O241+R241+S241+T241+U241+V241)-(J241+K241+P241+Q241+W241+X241+Y241)</f>
        <v>43931</v>
      </c>
      <c r="AA241" s="18"/>
      <c r="AB241" s="40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 t="n">
        <f aca="false">AR240+(AA241+AD241+AE241+AF241+AG241+AJ241+AK241+AL241+AM241+AN241)-(AB241+AC241+AH241+AI241+AO241+AP241+AQ241)</f>
        <v>0</v>
      </c>
      <c r="AS241" s="18"/>
      <c r="AT241" s="40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 t="n">
        <f aca="false">BJ240+(AS241+AV241+AW241+AX241+AY241+BB241+BC241+BD241+BE241+BF241)-(AT241+AU241+AZ241+BA241+BG241+BH241+BI241)</f>
        <v>0</v>
      </c>
      <c r="BL241" s="8"/>
      <c r="BM241" s="9"/>
    </row>
    <row r="242" customFormat="false" ht="15" hidden="false" customHeight="false" outlineLevel="0" collapsed="false">
      <c r="B242" s="16" t="s">
        <v>1746</v>
      </c>
      <c r="C242" s="49" t="s">
        <v>1708</v>
      </c>
      <c r="D242" s="45" t="n">
        <v>250</v>
      </c>
      <c r="E242" s="7"/>
      <c r="F242" s="9"/>
      <c r="G242" s="9"/>
      <c r="H242" s="6" t="n">
        <f aca="false">H241+D242+E242-G242-F242</f>
        <v>29530</v>
      </c>
      <c r="I242" s="45"/>
      <c r="J242" s="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 t="n">
        <f aca="false">Z241+(I242+L242+M242+N242+O242+R242+S242+T242+U242+V242)-(J242+K242+P242+Q242+W242+X242+Y242)</f>
        <v>43931</v>
      </c>
      <c r="AA242" s="18"/>
      <c r="AB242" s="40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 t="n">
        <f aca="false">AR241+(AA242+AD242+AE242+AF242+AG242+AJ242+AK242+AL242+AM242+AN242)-(AB242+AC242+AH242+AI242+AO242+AP242+AQ242)</f>
        <v>0</v>
      </c>
      <c r="AS242" s="18"/>
      <c r="AT242" s="40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 t="n">
        <f aca="false">BJ241+(AS242+AV242+AW242+AX242+AY242+BB242+BC242+BD242+BE242+BF242)-(AT242+AU242+AZ242+BA242+BG242+BH242+BI242)</f>
        <v>0</v>
      </c>
      <c r="BL242" s="8"/>
      <c r="BM242" s="9"/>
    </row>
    <row r="243" customFormat="false" ht="15" hidden="false" customHeight="false" outlineLevel="0" collapsed="false">
      <c r="B243" s="16" t="s">
        <v>1746</v>
      </c>
      <c r="C243" s="49" t="s">
        <v>1735</v>
      </c>
      <c r="D243" s="45" t="n">
        <v>200</v>
      </c>
      <c r="E243" s="7"/>
      <c r="F243" s="9"/>
      <c r="G243" s="9"/>
      <c r="H243" s="6" t="n">
        <f aca="false">H242+D243+E243-G243-F243</f>
        <v>29730</v>
      </c>
      <c r="I243" s="45"/>
      <c r="J243" s="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 t="n">
        <f aca="false">Z242+(I243+L243+M243+N243+O243+R243+S243+T243+U243+V243)-(J243+K243+P243+Q243+W243+X243+Y243)</f>
        <v>43931</v>
      </c>
      <c r="AA243" s="18"/>
      <c r="AB243" s="40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 t="n">
        <f aca="false">AR242+(AA243+AD243+AE243+AF243+AG243+AJ243+AK243+AL243+AM243+AN243)-(AB243+AC243+AH243+AI243+AO243+AP243+AQ243)</f>
        <v>0</v>
      </c>
      <c r="AS243" s="18"/>
      <c r="AT243" s="40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 t="n">
        <f aca="false">BJ242+(AS243+AV243+AW243+AX243+AY243+BB243+BC243+BD243+BE243+BF243)-(AT243+AU243+AZ243+BA243+BG243+BH243+BI243)</f>
        <v>0</v>
      </c>
      <c r="BL243" s="8"/>
      <c r="BM243" s="9"/>
    </row>
    <row r="244" customFormat="false" ht="15" hidden="false" customHeight="false" outlineLevel="0" collapsed="false">
      <c r="B244" s="16" t="s">
        <v>1752</v>
      </c>
      <c r="C244" s="49" t="s">
        <v>1740</v>
      </c>
      <c r="D244" s="45" t="n">
        <v>150</v>
      </c>
      <c r="E244" s="7"/>
      <c r="F244" s="9"/>
      <c r="G244" s="9"/>
      <c r="H244" s="6" t="n">
        <f aca="false">H243+D244+E244-G244-F244</f>
        <v>29880</v>
      </c>
      <c r="I244" s="45"/>
      <c r="J244" s="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 t="n">
        <f aca="false">Z243+(I244+L244+M244+N244+O244+R244+S244+T244+U244+V244)-(J244+K244+P244+Q244+W244+X244+Y244)</f>
        <v>43931</v>
      </c>
      <c r="AA244" s="18"/>
      <c r="AB244" s="40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 t="n">
        <f aca="false">AR243+(AA244+AD244+AE244+AF244+AG244+AJ244+AK244+AL244+AM244+AN244)-(AB244+AC244+AH244+AI244+AO244+AP244+AQ244)</f>
        <v>0</v>
      </c>
      <c r="AS244" s="18"/>
      <c r="AT244" s="40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 t="n">
        <f aca="false">BJ243+(AS244+AV244+AW244+AX244+AY244+BB244+BC244+BD244+BE244+BF244)-(AT244+AU244+AZ244+BA244+BG244+BH244+BI244)</f>
        <v>0</v>
      </c>
      <c r="BL244" s="8"/>
      <c r="BM244" s="9"/>
    </row>
    <row r="245" customFormat="false" ht="15" hidden="false" customHeight="false" outlineLevel="0" collapsed="false">
      <c r="B245" s="16" t="s">
        <v>1753</v>
      </c>
      <c r="C245" s="49" t="s">
        <v>1754</v>
      </c>
      <c r="D245" s="45" t="n">
        <v>250</v>
      </c>
      <c r="E245" s="7"/>
      <c r="F245" s="9"/>
      <c r="G245" s="9"/>
      <c r="H245" s="6" t="n">
        <f aca="false">H244+D245+E245-G245-F245</f>
        <v>30130</v>
      </c>
      <c r="I245" s="45"/>
      <c r="J245" s="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 t="n">
        <f aca="false">Z244+(I245+L245+M245+N245+O245+R245+S245+T245+U245+V245)-(J245+K245+P245+Q245+W245+X245+Y245)</f>
        <v>43931</v>
      </c>
      <c r="AA245" s="18"/>
      <c r="AB245" s="40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 t="n">
        <f aca="false">AR244+(AA245+AD245+AE245+AF245+AG245+AJ245+AK245+AL245+AM245+AN245)-(AB245+AC245+AH245+AI245+AO245+AP245+AQ245)</f>
        <v>0</v>
      </c>
      <c r="AS245" s="18"/>
      <c r="AT245" s="40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 t="n">
        <f aca="false">BJ244+(AS245+AV245+AW245+AX245+AY245+BB245+BC245+BD245+BE245+BF245)-(AT245+AU245+AZ245+BA245+BG245+BH245+BI245)</f>
        <v>0</v>
      </c>
      <c r="BL245" s="8"/>
      <c r="BM245" s="9"/>
    </row>
    <row r="246" customFormat="false" ht="15" hidden="false" customHeight="false" outlineLevel="0" collapsed="false">
      <c r="B246" s="16" t="s">
        <v>1755</v>
      </c>
      <c r="C246" s="49" t="s">
        <v>1637</v>
      </c>
      <c r="D246" s="45"/>
      <c r="E246" s="7" t="n">
        <v>-25000</v>
      </c>
      <c r="F246" s="9"/>
      <c r="G246" s="9"/>
      <c r="H246" s="6" t="n">
        <f aca="false">H245+D246+E246-G246-F246</f>
        <v>5130</v>
      </c>
      <c r="I246" s="45" t="n">
        <v>0</v>
      </c>
      <c r="J246" s="7"/>
      <c r="K246" s="6"/>
      <c r="L246" s="6"/>
      <c r="M246" s="6"/>
      <c r="N246" s="6"/>
      <c r="O246" s="6"/>
      <c r="P246" s="6"/>
      <c r="Q246" s="6"/>
      <c r="R246" s="6" t="n">
        <v>25000</v>
      </c>
      <c r="S246" s="6"/>
      <c r="T246" s="6"/>
      <c r="U246" s="6"/>
      <c r="V246" s="6"/>
      <c r="W246" s="6"/>
      <c r="X246" s="6"/>
      <c r="Y246" s="6"/>
      <c r="Z246" s="6" t="n">
        <f aca="false">Z245+(I246+L246+M246+N246+O246+R246+S246+T246+U246+V246)-(J246+K246+P246+Q246+W246+X246+Y246)</f>
        <v>68931</v>
      </c>
      <c r="AA246" s="18"/>
      <c r="AB246" s="40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 t="n">
        <f aca="false">AR245+(AA246+AD246+AE246+AF246+AG246+AJ246+AK246+AL246+AM246+AN246)-(AB246+AC246+AH246+AI246+AO246+AP246+AQ246)</f>
        <v>0</v>
      </c>
      <c r="AS246" s="18"/>
      <c r="AT246" s="40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 t="n">
        <f aca="false">BJ245+(AS246+AV246+AW246+AX246+AY246+BB246+BC246+BD246+BE246+BF246)-(AT246+AU246+AZ246+BA246+BG246+BH246+BI246)</f>
        <v>0</v>
      </c>
      <c r="BL246" s="8"/>
      <c r="BM246" s="9"/>
    </row>
    <row r="247" customFormat="false" ht="15" hidden="false" customHeight="false" outlineLevel="0" collapsed="false">
      <c r="B247" s="16" t="s">
        <v>1755</v>
      </c>
      <c r="C247" s="49" t="s">
        <v>1241</v>
      </c>
      <c r="D247" s="45"/>
      <c r="E247" s="7"/>
      <c r="F247" s="9"/>
      <c r="G247" s="9"/>
      <c r="H247" s="6" t="n">
        <f aca="false">H246+D247+E247-G247-F247</f>
        <v>5130</v>
      </c>
      <c r="I247" s="45"/>
      <c r="J247" s="7" t="n">
        <v>0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 t="n">
        <v>50000</v>
      </c>
      <c r="X247" s="6"/>
      <c r="Y247" s="6"/>
      <c r="Z247" s="6" t="n">
        <f aca="false">Z246+(I247+L247+M247+N247+O247+R247+S247+T247+U247+V247)-(J247+K247+P247+Q247+W247+X247+Y247)</f>
        <v>18931</v>
      </c>
      <c r="AA247" s="18"/>
      <c r="AB247" s="40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 t="n">
        <f aca="false">AR246+(AA247+AD247+AE247+AF247+AG247+AJ247+AK247+AL247+AM247+AN247)-(AB247+AC247+AH247+AI247+AO247+AP247+AQ247)</f>
        <v>0</v>
      </c>
      <c r="AS247" s="18"/>
      <c r="AT247" s="40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 t="n">
        <f aca="false">BJ246+(AS247+AV247+AW247+AX247+AY247+BB247+BC247+BD247+BE247+BF247)-(AT247+AU247+AZ247+BA247+BG247+BH247+BI247)</f>
        <v>0</v>
      </c>
      <c r="BL247" s="8"/>
      <c r="BM247" s="9"/>
    </row>
    <row r="248" customFormat="false" ht="15" hidden="false" customHeight="false" outlineLevel="0" collapsed="false">
      <c r="B248" s="16" t="s">
        <v>1756</v>
      </c>
      <c r="C248" s="49" t="s">
        <v>1757</v>
      </c>
      <c r="D248" s="45" t="n">
        <v>250</v>
      </c>
      <c r="E248" s="7"/>
      <c r="F248" s="9"/>
      <c r="G248" s="9"/>
      <c r="H248" s="6" t="n">
        <f aca="false">H247+D248+E248-G248-F248</f>
        <v>5380</v>
      </c>
      <c r="I248" s="45"/>
      <c r="J248" s="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 t="n">
        <f aca="false">Z247+(I248+L248+M248+N248+O248+R248+S248+T248+U248+V248)-(J248+K248+P248+Q248+W248+X248+Y248)</f>
        <v>18931</v>
      </c>
      <c r="AA248" s="18"/>
      <c r="AB248" s="40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 t="n">
        <f aca="false">AR247+(AA248+AD248+AE248+AF248+AG248+AJ248+AK248+AL248+AM248+AN248)-(AB248+AC248+AH248+AI248+AO248+AP248+AQ248)</f>
        <v>0</v>
      </c>
      <c r="AS248" s="18"/>
      <c r="AT248" s="40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 t="n">
        <f aca="false">BJ247+(AS248+AV248+AW248+AX248+AY248+BB248+BC248+BD248+BE248+BF248)-(AT248+AU248+AZ248+BA248+BG248+BH248+BI248)</f>
        <v>0</v>
      </c>
      <c r="BL248" s="8"/>
      <c r="BM248" s="9"/>
    </row>
    <row r="249" customFormat="false" ht="15" hidden="false" customHeight="false" outlineLevel="0" collapsed="false">
      <c r="B249" s="16" t="s">
        <v>1756</v>
      </c>
      <c r="C249" s="49" t="s">
        <v>1686</v>
      </c>
      <c r="D249" s="45" t="n">
        <v>500</v>
      </c>
      <c r="E249" s="7"/>
      <c r="F249" s="9"/>
      <c r="G249" s="9"/>
      <c r="H249" s="6" t="n">
        <f aca="false">H248+D249+E249-G249-F249</f>
        <v>5880</v>
      </c>
      <c r="I249" s="45"/>
      <c r="J249" s="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 t="n">
        <f aca="false">Z248+(I249+L249+M249+N249+O249+R249+S249+T249+U249+V249)-(J249+K249+P249+Q249+W249+X249+Y249)</f>
        <v>18931</v>
      </c>
      <c r="AA249" s="18"/>
      <c r="AB249" s="40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 t="n">
        <f aca="false">AR248+(AA249+AD249+AE249+AF249+AG249+AJ249+AK249+AL249+AM249+AN249)-(AB249+AC249+AH249+AI249+AO249+AP249+AQ249)</f>
        <v>0</v>
      </c>
      <c r="AS249" s="18"/>
      <c r="AT249" s="40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 t="n">
        <f aca="false">BJ248+(AS249+AV249+AW249+AX249+AY249+BB249+BC249+BD249+BE249+BF249)-(AT249+AU249+AZ249+BA249+BG249+BH249+BI249)</f>
        <v>0</v>
      </c>
      <c r="BL249" s="8"/>
      <c r="BM249" s="9"/>
    </row>
    <row r="250" customFormat="false" ht="15" hidden="false" customHeight="false" outlineLevel="0" collapsed="false">
      <c r="B250" s="16" t="s">
        <v>1756</v>
      </c>
      <c r="C250" s="49" t="s">
        <v>1758</v>
      </c>
      <c r="D250" s="45" t="n">
        <v>200</v>
      </c>
      <c r="E250" s="7"/>
      <c r="F250" s="9"/>
      <c r="G250" s="9"/>
      <c r="H250" s="6" t="n">
        <f aca="false">H249+D250+E250-G250-F250</f>
        <v>6080</v>
      </c>
      <c r="I250" s="45"/>
      <c r="J250" s="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 t="n">
        <f aca="false">Z249+(I250+L250+M250+N250+O250+R250+S250+T250+U250+V250)-(J250+K250+P250+Q250+W250+X250+Y250)</f>
        <v>18931</v>
      </c>
      <c r="AA250" s="18"/>
      <c r="AB250" s="40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 t="n">
        <f aca="false">AR249+(AA250+AD250+AE250+AF250+AG250+AJ250+AK250+AL250+AM250+AN250)-(AB250+AC250+AH250+AI250+AO250+AP250+AQ250)</f>
        <v>0</v>
      </c>
      <c r="AS250" s="18"/>
      <c r="AT250" s="40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 t="n">
        <f aca="false">BJ249+(AS250+AV250+AW250+AX250+AY250+BB250+BC250+BD250+BE250+BF250)-(AT250+AU250+AZ250+BA250+BG250+BH250+BI250)</f>
        <v>0</v>
      </c>
      <c r="BL250" s="8"/>
      <c r="BM250" s="9"/>
    </row>
    <row r="251" customFormat="false" ht="15" hidden="false" customHeight="false" outlineLevel="0" collapsed="false">
      <c r="B251" s="16" t="s">
        <v>1756</v>
      </c>
      <c r="C251" s="49" t="s">
        <v>1759</v>
      </c>
      <c r="D251" s="45" t="n">
        <v>250</v>
      </c>
      <c r="E251" s="7"/>
      <c r="F251" s="9"/>
      <c r="G251" s="9"/>
      <c r="H251" s="6" t="n">
        <f aca="false">H250+D251+E251-G251-F251</f>
        <v>6330</v>
      </c>
      <c r="I251" s="45"/>
      <c r="J251" s="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 t="n">
        <f aca="false">Z250+(I251+L251+M251+N251+O251+R251+S251+T251+U251+V251)-(J251+K251+P251+Q251+W251+X251+Y251)</f>
        <v>18931</v>
      </c>
      <c r="AA251" s="18"/>
      <c r="AB251" s="40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 t="n">
        <f aca="false">AR250+(AA251+AD251+AE251+AF251+AG251+AJ251+AK251+AL251+AM251+AN251)-(AB251+AC251+AH251+AI251+AO251+AP251+AQ251)</f>
        <v>0</v>
      </c>
      <c r="AS251" s="18"/>
      <c r="AT251" s="40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 t="n">
        <f aca="false">BJ250+(AS251+AV251+AW251+AX251+AY251+BB251+BC251+BD251+BE251+BF251)-(AT251+AU251+AZ251+BA251+BG251+BH251+BI251)</f>
        <v>0</v>
      </c>
      <c r="BL251" s="8"/>
      <c r="BM251" s="9"/>
    </row>
    <row r="252" customFormat="false" ht="15" hidden="false" customHeight="false" outlineLevel="0" collapsed="false">
      <c r="B252" s="16" t="s">
        <v>1756</v>
      </c>
      <c r="C252" s="49" t="s">
        <v>1760</v>
      </c>
      <c r="D252" s="45" t="n">
        <v>500</v>
      </c>
      <c r="E252" s="7"/>
      <c r="F252" s="9"/>
      <c r="G252" s="9"/>
      <c r="H252" s="6" t="n">
        <f aca="false">H251+D252+E252-G252-F252</f>
        <v>6830</v>
      </c>
      <c r="I252" s="45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 t="n">
        <f aca="false">Z251+(I252+L252+M252+N252+O252+R252+S252+T252+U252+V252)-(J252+K252+P252+Q252+W252+X252+Y252)</f>
        <v>18931</v>
      </c>
      <c r="AA252" s="18"/>
      <c r="AB252" s="40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 t="n">
        <f aca="false">AR251+(AA252+AD252+AE252+AF252+AG252+AJ252+AK252+AL252+AM252+AN252)-(AB252+AC252+AH252+AI252+AO252+AP252+AQ252)</f>
        <v>0</v>
      </c>
      <c r="AS252" s="18"/>
      <c r="AT252" s="40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 t="n">
        <f aca="false">BJ251+(AS252+AV252+AW252+AX252+AY252+BB252+BC252+BD252+BE252+BF252)-(AT252+AU252+AZ252+BA252+BG252+BH252+BI252)</f>
        <v>0</v>
      </c>
      <c r="BL252" s="8"/>
      <c r="BM252" s="9"/>
    </row>
    <row r="253" customFormat="false" ht="15" hidden="false" customHeight="false" outlineLevel="0" collapsed="false">
      <c r="B253" s="16" t="s">
        <v>1756</v>
      </c>
      <c r="C253" s="49" t="s">
        <v>1653</v>
      </c>
      <c r="D253" s="45" t="n">
        <v>250</v>
      </c>
      <c r="E253" s="7"/>
      <c r="F253" s="9"/>
      <c r="G253" s="9"/>
      <c r="H253" s="6" t="n">
        <f aca="false">H252+D253+E253-G253-F253</f>
        <v>7080</v>
      </c>
      <c r="I253" s="45"/>
      <c r="J253" s="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 t="n">
        <f aca="false">Z252+(I253+L253+M253+N253+O253+R253+S253+T253+U253+V253)-(J253+K253+P253+Q253+W253+X253+Y253)</f>
        <v>18931</v>
      </c>
      <c r="AA253" s="18"/>
      <c r="AB253" s="40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 t="n">
        <f aca="false">AR252+(AA253+AD253+AE253+AF253+AG253+AJ253+AK253+AL253+AM253+AN253)-(AB253+AC253+AH253+AI253+AO253+AP253+AQ253)</f>
        <v>0</v>
      </c>
      <c r="AS253" s="18"/>
      <c r="AT253" s="40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 t="n">
        <f aca="false">BJ252+(AS253+AV253+AW253+AX253+AY253+BB253+BC253+BD253+BE253+BF253)-(AT253+AU253+AZ253+BA253+BG253+BH253+BI253)</f>
        <v>0</v>
      </c>
      <c r="BL253" s="8"/>
      <c r="BM253" s="9"/>
    </row>
    <row r="254" customFormat="false" ht="15" hidden="false" customHeight="false" outlineLevel="0" collapsed="false">
      <c r="B254" s="16" t="s">
        <v>1761</v>
      </c>
      <c r="C254" s="49" t="s">
        <v>1762</v>
      </c>
      <c r="D254" s="45" t="n">
        <v>300</v>
      </c>
      <c r="E254" s="7"/>
      <c r="F254" s="9"/>
      <c r="G254" s="9"/>
      <c r="H254" s="6" t="n">
        <f aca="false">H253+D254+E254-G254-F254</f>
        <v>7380</v>
      </c>
      <c r="I254" s="45"/>
      <c r="J254" s="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 t="n">
        <f aca="false">Z253+(I254+L254+M254+N254+O254+R254+S254+T254+U254+V254)-(J254+K254+P254+Q254+W254+X254+Y254)</f>
        <v>18931</v>
      </c>
      <c r="AA254" s="18"/>
      <c r="AB254" s="40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 t="n">
        <f aca="false">AR253+(AA254+AD254+AE254+AF254+AG254+AJ254+AK254+AL254+AM254+AN254)-(AB254+AC254+AH254+AI254+AO254+AP254+AQ254)</f>
        <v>0</v>
      </c>
      <c r="AS254" s="18"/>
      <c r="AT254" s="40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 t="n">
        <f aca="false">BJ253+(AS254+AV254+AW254+AX254+AY254+BB254+BC254+BD254+BE254+BF254)-(AT254+AU254+AZ254+BA254+BG254+BH254+BI254)</f>
        <v>0</v>
      </c>
      <c r="BL254" s="8"/>
      <c r="BM254" s="9"/>
    </row>
    <row r="255" customFormat="false" ht="15" hidden="false" customHeight="false" outlineLevel="0" collapsed="false">
      <c r="B255" s="16" t="s">
        <v>1761</v>
      </c>
      <c r="C255" s="49" t="s">
        <v>1763</v>
      </c>
      <c r="D255" s="45" t="n">
        <v>250</v>
      </c>
      <c r="E255" s="7"/>
      <c r="F255" s="9"/>
      <c r="G255" s="9"/>
      <c r="H255" s="6" t="n">
        <f aca="false">H254+D255+E255-G255-F255</f>
        <v>7630</v>
      </c>
      <c r="I255" s="45"/>
      <c r="J255" s="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 t="n">
        <f aca="false">Z254+(I255+L255+M255+N255+O255+R255+S255+T255+U255+V255)-(J255+K255+P255+Q255+W255+X255+Y255)</f>
        <v>18931</v>
      </c>
      <c r="AA255" s="18"/>
      <c r="AB255" s="40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 t="n">
        <f aca="false">AR254+(AA255+AD255+AE255+AF255+AG255+AJ255+AK255+AL255+AM255+AN255)-(AB255+AC255+AH255+AI255+AO255+AP255+AQ255)</f>
        <v>0</v>
      </c>
      <c r="AS255" s="18"/>
      <c r="AT255" s="40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 t="n">
        <f aca="false">BJ254+(AS255+AV255+AW255+AX255+AY255+BB255+BC255+BD255+BE255+BF255)-(AT255+AU255+AZ255+BA255+BG255+BH255+BI255)</f>
        <v>0</v>
      </c>
      <c r="BL255" s="8"/>
      <c r="BM255" s="9"/>
    </row>
    <row r="256" customFormat="false" ht="15" hidden="false" customHeight="false" outlineLevel="0" collapsed="false">
      <c r="B256" s="16" t="s">
        <v>1764</v>
      </c>
      <c r="C256" s="49" t="s">
        <v>1443</v>
      </c>
      <c r="D256" s="45"/>
      <c r="E256" s="7"/>
      <c r="F256" s="9"/>
      <c r="G256" s="9"/>
      <c r="H256" s="6" t="n">
        <f aca="false">H255+D256+E256-G256-F256</f>
        <v>7630</v>
      </c>
      <c r="I256" s="45" t="n">
        <v>0</v>
      </c>
      <c r="J256" s="7"/>
      <c r="K256" s="6"/>
      <c r="L256" s="6"/>
      <c r="M256" s="45" t="n">
        <v>104</v>
      </c>
      <c r="N256" s="46"/>
      <c r="O256" s="4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 t="n">
        <f aca="false">Z255+(I256+L256+M256+N256+O256+R256+S256+T256+U256+V256)-(J256+K256+P256+Q256+W256+X256+Y256)</f>
        <v>19035</v>
      </c>
      <c r="AA256" s="18"/>
      <c r="AB256" s="40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 t="n">
        <f aca="false">AR255+(AA256+AD256+AE256+AF256+AG256+AJ256+AK256+AL256+AM256+AN256)-(AB256+AC256+AH256+AI256+AO256+AP256+AQ256)</f>
        <v>0</v>
      </c>
      <c r="AS256" s="18"/>
      <c r="AT256" s="40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 t="n">
        <f aca="false">BJ255+(AS256+AV256+AW256+AX256+AY256+BB256+BC256+BD256+BE256+BF256)-(AT256+AU256+AZ256+BA256+BG256+BH256+BI256)</f>
        <v>0</v>
      </c>
      <c r="BL256" s="8"/>
      <c r="BM256" s="9"/>
    </row>
    <row r="257" customFormat="false" ht="15" hidden="false" customHeight="false" outlineLevel="0" collapsed="false">
      <c r="B257" s="16" t="s">
        <v>1764</v>
      </c>
      <c r="C257" s="49" t="s">
        <v>1443</v>
      </c>
      <c r="D257" s="45"/>
      <c r="E257" s="7"/>
      <c r="F257" s="9"/>
      <c r="G257" s="9"/>
      <c r="H257" s="6" t="n">
        <f aca="false">H256+D257+E257-G257-F257</f>
        <v>7630</v>
      </c>
      <c r="I257" s="45" t="n">
        <v>0</v>
      </c>
      <c r="J257" s="7"/>
      <c r="K257" s="6"/>
      <c r="L257" s="6"/>
      <c r="M257" s="45" t="n">
        <v>27</v>
      </c>
      <c r="N257" s="46"/>
      <c r="O257" s="4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 t="n">
        <f aca="false">Z256+(I257+L257+M257+N257+O257+R257+S257+T257+U257+V257)-(J257+K257+P257+Q257+W257+X257+Y257)</f>
        <v>19062</v>
      </c>
      <c r="AA257" s="18"/>
      <c r="AB257" s="40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 t="n">
        <f aca="false">AR256+(AA257+AD257+AE257+AF257+AG257+AJ257+AK257+AL257+AM257+AN257)-(AB257+AC257+AH257+AI257+AO257+AP257+AQ257)</f>
        <v>0</v>
      </c>
      <c r="AS257" s="18"/>
      <c r="AT257" s="40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 t="n">
        <f aca="false">BJ256+(AS257+AV257+AW257+AX257+AY257+BB257+BC257+BD257+BE257+BF257)-(AT257+AU257+AZ257+BA257+BG257+BH257+BI257)</f>
        <v>0</v>
      </c>
      <c r="BL257" s="8"/>
      <c r="BM257" s="9"/>
    </row>
    <row r="258" customFormat="false" ht="15" hidden="false" customHeight="false" outlineLevel="0" collapsed="false">
      <c r="B258" s="16" t="s">
        <v>1764</v>
      </c>
      <c r="C258" s="49" t="s">
        <v>1443</v>
      </c>
      <c r="D258" s="45"/>
      <c r="E258" s="7"/>
      <c r="F258" s="9"/>
      <c r="G258" s="9"/>
      <c r="H258" s="6" t="n">
        <f aca="false">H257+D258+E258-G258-F258</f>
        <v>7630</v>
      </c>
      <c r="I258" s="45" t="n">
        <v>0</v>
      </c>
      <c r="J258" s="7"/>
      <c r="K258" s="6"/>
      <c r="L258" s="6"/>
      <c r="M258" s="45" t="n">
        <v>25</v>
      </c>
      <c r="N258" s="46"/>
      <c r="O258" s="4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 t="n">
        <f aca="false">Z257+(I258+L258+M258+N258+O258+R258+S258+T258+U258+V258)-(J258+K258+P258+Q258+W258+X258+Y258)</f>
        <v>19087</v>
      </c>
      <c r="AA258" s="18"/>
      <c r="AB258" s="40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 t="n">
        <f aca="false">AR257+(AA258+AD258+AE258+AF258+AG258+AJ258+AK258+AL258+AM258+AN258)-(AB258+AC258+AH258+AI258+AO258+AP258+AQ258)</f>
        <v>0</v>
      </c>
      <c r="AS258" s="18"/>
      <c r="AT258" s="40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 t="n">
        <f aca="false">BJ257+(AS258+AV258+AW258+AX258+AY258+BB258+BC258+BD258+BE258+BF258)-(AT258+AU258+AZ258+BA258+BG258+BH258+BI258)</f>
        <v>0</v>
      </c>
      <c r="BL258" s="8"/>
      <c r="BM258" s="9"/>
    </row>
    <row r="259" customFormat="false" ht="15" hidden="false" customHeight="false" outlineLevel="0" collapsed="false">
      <c r="B259" s="16" t="s">
        <v>1764</v>
      </c>
      <c r="C259" s="49" t="s">
        <v>1443</v>
      </c>
      <c r="D259" s="45"/>
      <c r="E259" s="7"/>
      <c r="F259" s="9"/>
      <c r="G259" s="9"/>
      <c r="H259" s="6" t="n">
        <f aca="false">H258+D259+E259-G259-F259</f>
        <v>7630</v>
      </c>
      <c r="I259" s="45" t="n">
        <v>0</v>
      </c>
      <c r="J259" s="7"/>
      <c r="K259" s="6"/>
      <c r="L259" s="6"/>
      <c r="M259" s="45" t="n">
        <v>7</v>
      </c>
      <c r="N259" s="46"/>
      <c r="O259" s="4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 t="n">
        <f aca="false">Z258+(I259+L259+M259+N259+O259+R259+S259+T259+U259+V259)-(J259+K259+P259+Q259+W259+X259+Y259)</f>
        <v>19094</v>
      </c>
      <c r="AA259" s="18"/>
      <c r="AB259" s="40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 t="n">
        <f aca="false">AR258+(AA259+AD259+AE259+AF259+AG259+AJ259+AK259+AL259+AM259+AN259)-(AB259+AC259+AH259+AI259+AO259+AP259+AQ259)</f>
        <v>0</v>
      </c>
      <c r="AS259" s="18"/>
      <c r="AT259" s="40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 t="n">
        <f aca="false">BJ258+(AS259+AV259+AW259+AX259+AY259+BB259+BC259+BD259+BE259+BF259)-(AT259+AU259+AZ259+BA259+BG259+BH259+BI259)</f>
        <v>0</v>
      </c>
      <c r="BL259" s="8"/>
      <c r="BM259" s="9"/>
    </row>
    <row r="260" customFormat="false" ht="15" hidden="false" customHeight="false" outlineLevel="0" collapsed="false">
      <c r="B260" s="16" t="s">
        <v>1764</v>
      </c>
      <c r="C260" s="49" t="s">
        <v>1443</v>
      </c>
      <c r="D260" s="45"/>
      <c r="E260" s="7"/>
      <c r="F260" s="9"/>
      <c r="G260" s="9"/>
      <c r="H260" s="6" t="n">
        <f aca="false">H259+D260+E260-G260-F260</f>
        <v>7630</v>
      </c>
      <c r="I260" s="45" t="n">
        <v>0</v>
      </c>
      <c r="J260" s="7"/>
      <c r="K260" s="6"/>
      <c r="L260" s="6"/>
      <c r="M260" s="45" t="n">
        <v>14</v>
      </c>
      <c r="N260" s="46"/>
      <c r="O260" s="4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 t="n">
        <f aca="false">Z259+(I260+L260+M260+N260+O260+R260+S260+T260+U260+V260)-(J260+K260+P260+Q260+W260+X260+Y260)</f>
        <v>19108</v>
      </c>
      <c r="AA260" s="18"/>
      <c r="AB260" s="40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 t="n">
        <f aca="false">AR259+(AA260+AD260+AE260+AF260+AG260+AJ260+AK260+AL260+AM260+AN260)-(AB260+AC260+AH260+AI260+AO260+AP260+AQ260)</f>
        <v>0</v>
      </c>
      <c r="AS260" s="18"/>
      <c r="AT260" s="40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 t="n">
        <f aca="false">BJ259+(AS260+AV260+AW260+AX260+AY260+BB260+BC260+BD260+BE260+BF260)-(AT260+AU260+AZ260+BA260+BG260+BH260+BI260)</f>
        <v>0</v>
      </c>
      <c r="BL260" s="8"/>
      <c r="BM260" s="9"/>
    </row>
    <row r="261" customFormat="false" ht="15" hidden="false" customHeight="false" outlineLevel="0" collapsed="false">
      <c r="B261" s="16" t="s">
        <v>1764</v>
      </c>
      <c r="C261" s="49" t="s">
        <v>1443</v>
      </c>
      <c r="D261" s="45"/>
      <c r="E261" s="7"/>
      <c r="F261" s="9"/>
      <c r="G261" s="9"/>
      <c r="H261" s="6" t="n">
        <f aca="false">H260+D261+E261-G261-F261</f>
        <v>7630</v>
      </c>
      <c r="I261" s="45" t="n">
        <v>0</v>
      </c>
      <c r="J261" s="7"/>
      <c r="K261" s="6"/>
      <c r="L261" s="6"/>
      <c r="M261" s="45" t="n">
        <v>48</v>
      </c>
      <c r="N261" s="46"/>
      <c r="O261" s="4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 t="n">
        <f aca="false">Z260+(I261+L261+M261+N261+O261+R261+S261+T261+U261+V261)-(J261+K261+P261+Q261+W261+X261+Y261)</f>
        <v>19156</v>
      </c>
      <c r="AA261" s="18"/>
      <c r="AB261" s="40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 t="n">
        <f aca="false">AR260+(AA261+AD261+AE261+AF261+AG261+AJ261+AK261+AL261+AM261+AN261)-(AB261+AC261+AH261+AI261+AO261+AP261+AQ261)</f>
        <v>0</v>
      </c>
      <c r="AS261" s="18"/>
      <c r="AT261" s="40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 t="n">
        <f aca="false">BJ260+(AS261+AV261+AW261+AX261+AY261+BB261+BC261+BD261+BE261+BF261)-(AT261+AU261+AZ261+BA261+BG261+BH261+BI261)</f>
        <v>0</v>
      </c>
      <c r="BL261" s="8"/>
      <c r="BM261" s="9"/>
    </row>
    <row r="262" customFormat="false" ht="15" hidden="false" customHeight="false" outlineLevel="0" collapsed="false">
      <c r="B262" s="16" t="s">
        <v>1764</v>
      </c>
      <c r="C262" s="49" t="s">
        <v>1443</v>
      </c>
      <c r="D262" s="45"/>
      <c r="E262" s="7"/>
      <c r="F262" s="9"/>
      <c r="G262" s="9"/>
      <c r="H262" s="6" t="n">
        <f aca="false">H261+D262+E262-G262-F262</f>
        <v>7630</v>
      </c>
      <c r="I262" s="45" t="n">
        <v>0</v>
      </c>
      <c r="J262" s="7"/>
      <c r="K262" s="6"/>
      <c r="L262" s="6"/>
      <c r="M262" s="45" t="n">
        <v>114</v>
      </c>
      <c r="N262" s="46"/>
      <c r="O262" s="4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 t="n">
        <f aca="false">Z261+(I262+L262+M262+N262+O262+R262+S262+T262+U262+V262)-(J262+K262+P262+Q262+W262+X262+Y262)</f>
        <v>19270</v>
      </c>
      <c r="AA262" s="18"/>
      <c r="AB262" s="40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 t="n">
        <f aca="false">AR261+(AA262+AD262+AE262+AF262+AG262+AJ262+AK262+AL262+AM262+AN262)-(AB262+AC262+AH262+AI262+AO262+AP262+AQ262)</f>
        <v>0</v>
      </c>
      <c r="AS262" s="18"/>
      <c r="AT262" s="40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 t="n">
        <f aca="false">BJ261+(AS262+AV262+AW262+AX262+AY262+BB262+BC262+BD262+BE262+BF262)-(AT262+AU262+AZ262+BA262+BG262+BH262+BI262)</f>
        <v>0</v>
      </c>
      <c r="BL262" s="8"/>
      <c r="BM262" s="9"/>
    </row>
    <row r="263" customFormat="false" ht="15" hidden="false" customHeight="false" outlineLevel="0" collapsed="false">
      <c r="B263" s="16" t="s">
        <v>1764</v>
      </c>
      <c r="C263" s="49" t="s">
        <v>1478</v>
      </c>
      <c r="D263" s="45"/>
      <c r="E263" s="7"/>
      <c r="F263" s="9"/>
      <c r="G263" s="9"/>
      <c r="H263" s="6" t="n">
        <f aca="false">H262+D263+E263-G263-F263</f>
        <v>7630</v>
      </c>
      <c r="I263" s="45" t="n">
        <v>0</v>
      </c>
      <c r="J263" s="7"/>
      <c r="K263" s="6"/>
      <c r="L263" s="6" t="n">
        <v>228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 t="n">
        <f aca="false">Z262+(I263+L263+M263+N263+O263+R263+S263+T263+U263+V263)-(J263+K263+P263+Q263+W263+X263+Y263)</f>
        <v>19498</v>
      </c>
      <c r="AA263" s="18"/>
      <c r="AB263" s="40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 t="n">
        <f aca="false">AR262+(AA263+AD263+AE263+AF263+AG263+AJ263+AK263+AL263+AM263+AN263)-(AB263+AC263+AH263+AI263+AO263+AP263+AQ263)</f>
        <v>0</v>
      </c>
      <c r="AS263" s="18"/>
      <c r="AT263" s="40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 t="n">
        <f aca="false">BJ262+(AS263+AV263+AW263+AX263+AY263+BB263+BC263+BD263+BE263+BF263)-(AT263+AU263+AZ263+BA263+BG263+BH263+BI263)</f>
        <v>0</v>
      </c>
      <c r="BL263" s="8"/>
      <c r="BM263" s="9"/>
    </row>
    <row r="264" customFormat="false" ht="15" hidden="false" customHeight="false" outlineLevel="0" collapsed="false">
      <c r="B264" s="16" t="s">
        <v>1765</v>
      </c>
      <c r="C264" s="49" t="s">
        <v>1739</v>
      </c>
      <c r="D264" s="45" t="n">
        <v>1000</v>
      </c>
      <c r="E264" s="7"/>
      <c r="F264" s="9"/>
      <c r="G264" s="9"/>
      <c r="H264" s="6" t="n">
        <f aca="false">H263+D264+E264-G264-F264</f>
        <v>8630</v>
      </c>
      <c r="I264" s="45"/>
      <c r="J264" s="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 t="n">
        <f aca="false">Z263+(I264+L264+M264+N264+O264+R264+S264+T264+U264+V264)-(J264+K264+P264+Q264+W264+X264+Y264)</f>
        <v>19498</v>
      </c>
      <c r="AA264" s="18"/>
      <c r="AB264" s="40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 t="n">
        <f aca="false">AR263+(AA264+AD264+AE264+AF264+AG264+AJ264+AK264+AL264+AM264+AN264)-(AB264+AC264+AH264+AI264+AO264+AP264+AQ264)</f>
        <v>0</v>
      </c>
      <c r="AS264" s="18"/>
      <c r="AT264" s="40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 t="n">
        <f aca="false">BJ263+(AS264+AV264+AW264+AX264+AY264+BB264+BC264+BD264+BE264+BF264)-(AT264+AU264+AZ264+BA264+BG264+BH264+BI264)</f>
        <v>0</v>
      </c>
      <c r="BL264" s="8"/>
      <c r="BM264" s="9"/>
    </row>
    <row r="265" customFormat="false" ht="15" hidden="false" customHeight="false" outlineLevel="0" collapsed="false">
      <c r="B265" s="16" t="s">
        <v>1765</v>
      </c>
      <c r="C265" s="49" t="s">
        <v>1411</v>
      </c>
      <c r="D265" s="45" t="n">
        <v>1000</v>
      </c>
      <c r="E265" s="7"/>
      <c r="F265" s="9"/>
      <c r="G265" s="9"/>
      <c r="H265" s="6" t="n">
        <f aca="false">H264+D265+E265-G265-F265</f>
        <v>9630</v>
      </c>
      <c r="I265" s="45"/>
      <c r="J265" s="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 t="n">
        <f aca="false">Z264+(I265+L265+M265+N265+O265+R265+S265+T265+U265+V265)-(J265+K265+P265+Q265+W265+X265+Y265)</f>
        <v>19498</v>
      </c>
      <c r="AA265" s="18"/>
      <c r="AB265" s="40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 t="n">
        <f aca="false">AR264+(AA265+AD265+AE265+AF265+AG265+AJ265+AK265+AL265+AM265+AN265)-(AB265+AC265+AH265+AI265+AO265+AP265+AQ265)</f>
        <v>0</v>
      </c>
      <c r="AS265" s="18"/>
      <c r="AT265" s="40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 t="n">
        <f aca="false">BJ264+(AS265+AV265+AW265+AX265+AY265+BB265+BC265+BD265+BE265+BF265)-(AT265+AU265+AZ265+BA265+BG265+BH265+BI265)</f>
        <v>0</v>
      </c>
      <c r="BL265" s="8"/>
      <c r="BM265" s="9"/>
    </row>
    <row r="266" customFormat="false" ht="15" hidden="false" customHeight="false" outlineLevel="0" collapsed="false">
      <c r="B266" s="16" t="s">
        <v>1765</v>
      </c>
      <c r="C266" s="49" t="s">
        <v>100</v>
      </c>
      <c r="D266" s="45" t="n">
        <v>1000</v>
      </c>
      <c r="E266" s="7"/>
      <c r="F266" s="9"/>
      <c r="G266" s="9"/>
      <c r="H266" s="6" t="n">
        <f aca="false">H265+D266+E266-G266-F266</f>
        <v>10630</v>
      </c>
      <c r="I266" s="45"/>
      <c r="J266" s="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 t="n">
        <f aca="false">Z265+(I266+L266+M266+N266+O266+R266+S266+T266+U266+V266)-(J266+K266+P266+Q266+W266+X266+Y266)</f>
        <v>19498</v>
      </c>
      <c r="AA266" s="18"/>
      <c r="AB266" s="40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 t="n">
        <f aca="false">AR265+(AA266+AD266+AE266+AF266+AG266+AJ266+AK266+AL266+AM266+AN266)-(AB266+AC266+AH266+AI266+AO266+AP266+AQ266)</f>
        <v>0</v>
      </c>
      <c r="AS266" s="18"/>
      <c r="AT266" s="40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 t="n">
        <f aca="false">BJ265+(AS266+AV266+AW266+AX266+AY266+BB266+BC266+BD266+BE266+BF266)-(AT266+AU266+AZ266+BA266+BG266+BH266+BI266)</f>
        <v>0</v>
      </c>
      <c r="BL266" s="8"/>
      <c r="BM266" s="9"/>
    </row>
    <row r="267" customFormat="false" ht="15" hidden="false" customHeight="false" outlineLevel="0" collapsed="false">
      <c r="B267" s="16" t="s">
        <v>1765</v>
      </c>
      <c r="C267" s="49" t="s">
        <v>1670</v>
      </c>
      <c r="D267" s="45" t="n">
        <v>1000</v>
      </c>
      <c r="E267" s="7"/>
      <c r="F267" s="9"/>
      <c r="G267" s="9"/>
      <c r="H267" s="6" t="n">
        <f aca="false">H266+D267+E267-G267-F267</f>
        <v>11630</v>
      </c>
      <c r="I267" s="45"/>
      <c r="J267" s="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 t="n">
        <f aca="false">Z266+(I267+L267+M267+N267+O267+R267+S267+T267+U267+V267)-(J267+K267+P267+Q267+W267+X267+Y267)</f>
        <v>19498</v>
      </c>
      <c r="AA267" s="18"/>
      <c r="AB267" s="40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 t="n">
        <f aca="false">AR266+(AA267+AD267+AE267+AF267+AG267+AJ267+AK267+AL267+AM267+AN267)-(AB267+AC267+AH267+AI267+AO267+AP267+AQ267)</f>
        <v>0</v>
      </c>
      <c r="AS267" s="18"/>
      <c r="AT267" s="40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 t="n">
        <f aca="false">BJ266+(AS267+AV267+AW267+AX267+AY267+BB267+BC267+BD267+BE267+BF267)-(AT267+AU267+AZ267+BA267+BG267+BH267+BI267)</f>
        <v>0</v>
      </c>
      <c r="BL267" s="8"/>
      <c r="BM267" s="9"/>
    </row>
    <row r="268" customFormat="false" ht="15" hidden="false" customHeight="false" outlineLevel="0" collapsed="false">
      <c r="B268" s="16" t="s">
        <v>1765</v>
      </c>
      <c r="C268" s="49" t="s">
        <v>571</v>
      </c>
      <c r="D268" s="45" t="n">
        <v>1000</v>
      </c>
      <c r="E268" s="7"/>
      <c r="F268" s="9"/>
      <c r="G268" s="9"/>
      <c r="H268" s="6" t="n">
        <f aca="false">H267+D268+E268-G268-F268</f>
        <v>12630</v>
      </c>
      <c r="I268" s="45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 t="n">
        <f aca="false">Z267+(I268+L268+M268+N268+O268+R268+S268+T268+U268+V268)-(J268+K268+P268+Q268+W268+X268+Y268)</f>
        <v>19498</v>
      </c>
      <c r="AA268" s="18"/>
      <c r="AB268" s="40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 t="n">
        <f aca="false">AR267+(AA268+AD268+AE268+AF268+AG268+AJ268+AK268+AL268+AM268+AN268)-(AB268+AC268+AH268+AI268+AO268+AP268+AQ268)</f>
        <v>0</v>
      </c>
      <c r="AS268" s="18"/>
      <c r="AT268" s="40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 t="n">
        <f aca="false">BJ267+(AS268+AV268+AW268+AX268+AY268+BB268+BC268+BD268+BE268+BF268)-(AT268+AU268+AZ268+BA268+BG268+BH268+BI268)</f>
        <v>0</v>
      </c>
      <c r="BL268" s="8"/>
      <c r="BM268" s="9"/>
    </row>
    <row r="269" customFormat="false" ht="15" hidden="false" customHeight="false" outlineLevel="0" collapsed="false">
      <c r="B269" s="16" t="s">
        <v>1765</v>
      </c>
      <c r="C269" s="49" t="s">
        <v>1656</v>
      </c>
      <c r="D269" s="45" t="n">
        <v>100</v>
      </c>
      <c r="E269" s="7"/>
      <c r="F269" s="9"/>
      <c r="G269" s="9"/>
      <c r="H269" s="6" t="n">
        <f aca="false">H268+D269+E269-G269-F269</f>
        <v>12730</v>
      </c>
      <c r="I269" s="45"/>
      <c r="J269" s="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 t="n">
        <f aca="false">Z268+(I269+L269+M269+N269+O269+R269+S269+T269+U269+V269)-(J269+K269+P269+Q269+W269+X269+Y269)</f>
        <v>19498</v>
      </c>
      <c r="AA269" s="18"/>
      <c r="AB269" s="40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 t="n">
        <f aca="false">AR268+(AA269+AD269+AE269+AF269+AG269+AJ269+AK269+AL269+AM269+AN269)-(AB269+AC269+AH269+AI269+AO269+AP269+AQ269)</f>
        <v>0</v>
      </c>
      <c r="AS269" s="18"/>
      <c r="AT269" s="40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 t="n">
        <f aca="false">BJ268+(AS269+AV269+AW269+AX269+AY269+BB269+BC269+BD269+BE269+BF269)-(AT269+AU269+AZ269+BA269+BG269+BH269+BI269)</f>
        <v>0</v>
      </c>
      <c r="BL269" s="8"/>
      <c r="BM269" s="9"/>
    </row>
    <row r="270" customFormat="false" ht="15" hidden="false" customHeight="false" outlineLevel="0" collapsed="false">
      <c r="B270" s="16" t="s">
        <v>1765</v>
      </c>
      <c r="C270" s="49" t="s">
        <v>1766</v>
      </c>
      <c r="D270" s="45" t="n">
        <v>200</v>
      </c>
      <c r="E270" s="7"/>
      <c r="F270" s="9"/>
      <c r="G270" s="9"/>
      <c r="H270" s="6" t="n">
        <f aca="false">H269+D270+E270-G270-F270</f>
        <v>12930</v>
      </c>
      <c r="I270" s="45"/>
      <c r="J270" s="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 t="n">
        <f aca="false">Z269+(I270+L270+M270+N270+O270+R270+S270+T270+U270+V270)-(J270+K270+P270+Q270+W270+X270+Y270)</f>
        <v>19498</v>
      </c>
      <c r="AA270" s="18"/>
      <c r="AB270" s="40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 t="n">
        <f aca="false">AR269+(AA270+AD270+AE270+AF270+AG270+AJ270+AK270+AL270+AM270+AN270)-(AB270+AC270+AH270+AI270+AO270+AP270+AQ270)</f>
        <v>0</v>
      </c>
      <c r="AS270" s="18"/>
      <c r="AT270" s="40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 t="n">
        <f aca="false">BJ269+(AS270+AV270+AW270+AX270+AY270+BB270+BC270+BD270+BE270+BF270)-(AT270+AU270+AZ270+BA270+BG270+BH270+BI270)</f>
        <v>0</v>
      </c>
      <c r="BL270" s="8"/>
      <c r="BM270" s="9"/>
    </row>
    <row r="271" customFormat="false" ht="15" hidden="false" customHeight="false" outlineLevel="0" collapsed="false">
      <c r="B271" s="16" t="s">
        <v>1765</v>
      </c>
      <c r="C271" s="49" t="s">
        <v>1683</v>
      </c>
      <c r="D271" s="45" t="n">
        <v>100</v>
      </c>
      <c r="E271" s="7"/>
      <c r="F271" s="9"/>
      <c r="G271" s="9"/>
      <c r="H271" s="6" t="n">
        <f aca="false">H270+D271+E271-G271-F271</f>
        <v>13030</v>
      </c>
      <c r="I271" s="45"/>
      <c r="J271" s="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 t="n">
        <f aca="false">Z270+(I271+L271+M271+N271+O271+R271+S271+T271+U271+V271)-(J271+K271+P271+Q271+W271+X271+Y271)</f>
        <v>19498</v>
      </c>
      <c r="AA271" s="18"/>
      <c r="AB271" s="40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 t="n">
        <f aca="false">AR270+(AA271+AD271+AE271+AF271+AG271+AJ271+AK271+AL271+AM271+AN271)-(AB271+AC271+AH271+AI271+AO271+AP271+AQ271)</f>
        <v>0</v>
      </c>
      <c r="AS271" s="18"/>
      <c r="AT271" s="40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 t="n">
        <f aca="false">BJ270+(AS271+AV271+AW271+AX271+AY271+BB271+BC271+BD271+BE271+BF271)-(AT271+AU271+AZ271+BA271+BG271+BH271+BI271)</f>
        <v>0</v>
      </c>
      <c r="BL271" s="8"/>
      <c r="BM271" s="9"/>
    </row>
    <row r="272" customFormat="false" ht="15" hidden="false" customHeight="false" outlineLevel="0" collapsed="false">
      <c r="B272" s="16" t="s">
        <v>1765</v>
      </c>
      <c r="C272" s="49" t="s">
        <v>1767</v>
      </c>
      <c r="D272" s="45" t="n">
        <v>150</v>
      </c>
      <c r="E272" s="7"/>
      <c r="F272" s="9"/>
      <c r="G272" s="9"/>
      <c r="H272" s="6" t="n">
        <f aca="false">H271+D272+E272-G272-F272</f>
        <v>13180</v>
      </c>
      <c r="I272" s="45"/>
      <c r="J272" s="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 t="n">
        <f aca="false">Z271+(I272+L272+M272+N272+O272+R272+S272+T272+U272+V272)-(J272+K272+P272+Q272+W272+X272+Y272)</f>
        <v>19498</v>
      </c>
      <c r="AA272" s="18"/>
      <c r="AB272" s="40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 t="n">
        <f aca="false">AR271+(AA272+AD272+AE272+AF272+AG272+AJ272+AK272+AL272+AM272+AN272)-(AB272+AC272+AH272+AI272+AO272+AP272+AQ272)</f>
        <v>0</v>
      </c>
      <c r="AS272" s="18"/>
      <c r="AT272" s="40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 t="n">
        <f aca="false">BJ271+(AS272+AV272+AW272+AX272+AY272+BB272+BC272+BD272+BE272+BF272)-(AT272+AU272+AZ272+BA272+BG272+BH272+BI272)</f>
        <v>0</v>
      </c>
      <c r="BL272" s="8"/>
      <c r="BM272" s="9"/>
    </row>
    <row r="273" customFormat="false" ht="15" hidden="false" customHeight="false" outlineLevel="0" collapsed="false">
      <c r="B273" s="16" t="s">
        <v>1765</v>
      </c>
      <c r="C273" s="49" t="s">
        <v>1762</v>
      </c>
      <c r="D273" s="45" t="n">
        <v>250</v>
      </c>
      <c r="E273" s="7"/>
      <c r="F273" s="9"/>
      <c r="G273" s="9"/>
      <c r="H273" s="6" t="n">
        <f aca="false">H272+D273+E273-G273-F273</f>
        <v>13430</v>
      </c>
      <c r="I273" s="45"/>
      <c r="J273" s="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 t="n">
        <f aca="false">Z272+(I273+L273+M273+N273+O273+R273+S273+T273+U273+V273)-(J273+K273+P273+Q273+W273+X273+Y273)</f>
        <v>19498</v>
      </c>
      <c r="AA273" s="18"/>
      <c r="AB273" s="40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 t="n">
        <f aca="false">AR272+(AA273+AD273+AE273+AF273+AG273+AJ273+AK273+AL273+AM273+AN273)-(AB273+AC273+AH273+AI273+AO273+AP273+AQ273)</f>
        <v>0</v>
      </c>
      <c r="AS273" s="18"/>
      <c r="AT273" s="40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 t="n">
        <f aca="false">BJ272+(AS273+AV273+AW273+AX273+AY273+BB273+BC273+BD273+BE273+BF273)-(AT273+AU273+AZ273+BA273+BG273+BH273+BI273)</f>
        <v>0</v>
      </c>
      <c r="BL273" s="8"/>
      <c r="BM273" s="9"/>
    </row>
    <row r="274" customFormat="false" ht="15" hidden="false" customHeight="false" outlineLevel="0" collapsed="false">
      <c r="B274" s="16" t="s">
        <v>1765</v>
      </c>
      <c r="C274" s="49" t="s">
        <v>1663</v>
      </c>
      <c r="D274" s="45" t="n">
        <v>200</v>
      </c>
      <c r="E274" s="7"/>
      <c r="F274" s="9"/>
      <c r="G274" s="9"/>
      <c r="H274" s="6" t="n">
        <f aca="false">H273+D274+E274-G274-F274</f>
        <v>13630</v>
      </c>
      <c r="I274" s="45"/>
      <c r="J274" s="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 t="n">
        <f aca="false">Z273+(I274+L274+M274+N274+O274+R274+S274+T274+U274+V274)-(J274+K274+P274+Q274+W274+X274+Y274)</f>
        <v>19498</v>
      </c>
      <c r="AA274" s="18"/>
      <c r="AB274" s="40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 t="n">
        <f aca="false">AR273+(AA274+AD274+AE274+AF274+AG274+AJ274+AK274+AL274+AM274+AN274)-(AB274+AC274+AH274+AI274+AO274+AP274+AQ274)</f>
        <v>0</v>
      </c>
      <c r="AS274" s="18"/>
      <c r="AT274" s="40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 t="n">
        <f aca="false">BJ273+(AS274+AV274+AW274+AX274+AY274+BB274+BC274+BD274+BE274+BF274)-(AT274+AU274+AZ274+BA274+BG274+BH274+BI274)</f>
        <v>0</v>
      </c>
      <c r="BL274" s="8"/>
      <c r="BM274" s="9"/>
    </row>
    <row r="275" customFormat="false" ht="15" hidden="false" customHeight="false" outlineLevel="0" collapsed="false">
      <c r="B275" s="16" t="s">
        <v>1765</v>
      </c>
      <c r="C275" s="49" t="s">
        <v>1768</v>
      </c>
      <c r="D275" s="45" t="n">
        <v>250</v>
      </c>
      <c r="E275" s="7"/>
      <c r="F275" s="9"/>
      <c r="G275" s="9"/>
      <c r="H275" s="6" t="n">
        <f aca="false">H274+D275+E275-G275-F275</f>
        <v>13880</v>
      </c>
      <c r="I275" s="45"/>
      <c r="J275" s="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 t="n">
        <f aca="false">Z274+(I275+L275+M275+N275+O275+R275+S275+T275+U275+V275)-(J275+K275+P275+Q275+W275+X275+Y275)</f>
        <v>19498</v>
      </c>
      <c r="AA275" s="18"/>
      <c r="AB275" s="40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 t="n">
        <f aca="false">AR274+(AA275+AD275+AE275+AF275+AG275+AJ275+AK275+AL275+AM275+AN275)-(AB275+AC275+AH275+AI275+AO275+AP275+AQ275)</f>
        <v>0</v>
      </c>
      <c r="AS275" s="18"/>
      <c r="AT275" s="40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 t="n">
        <f aca="false">BJ274+(AS275+AV275+AW275+AX275+AY275+BB275+BC275+BD275+BE275+BF275)-(AT275+AU275+AZ275+BA275+BG275+BH275+BI275)</f>
        <v>0</v>
      </c>
      <c r="BL275" s="8"/>
      <c r="BM275" s="9"/>
    </row>
    <row r="276" customFormat="false" ht="15" hidden="false" customHeight="false" outlineLevel="0" collapsed="false">
      <c r="B276" s="16" t="s">
        <v>1769</v>
      </c>
      <c r="C276" s="49" t="s">
        <v>1770</v>
      </c>
      <c r="D276" s="45" t="n">
        <v>500</v>
      </c>
      <c r="E276" s="7"/>
      <c r="F276" s="9"/>
      <c r="G276" s="9"/>
      <c r="H276" s="6" t="n">
        <f aca="false">H275+D276+E276-G276-F276</f>
        <v>14380</v>
      </c>
      <c r="I276" s="45"/>
      <c r="J276" s="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 t="n">
        <f aca="false">Z275+(I276+L276+M276+N276+O276+R276+S276+T276+U276+V276)-(J276+K276+P276+Q276+W276+X276+Y276)</f>
        <v>19498</v>
      </c>
      <c r="AA276" s="18"/>
      <c r="AB276" s="40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 t="n">
        <f aca="false">AR275+(AA276+AD276+AE276+AF276+AG276+AJ276+AK276+AL276+AM276+AN276)-(AB276+AC276+AH276+AI276+AO276+AP276+AQ276)</f>
        <v>0</v>
      </c>
      <c r="AS276" s="18"/>
      <c r="AT276" s="40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 t="n">
        <f aca="false">BJ275+(AS276+AV276+AW276+AX276+AY276+BB276+BC276+BD276+BE276+BF276)-(AT276+AU276+AZ276+BA276+BG276+BH276+BI276)</f>
        <v>0</v>
      </c>
      <c r="BL276" s="8"/>
      <c r="BM276" s="9"/>
    </row>
    <row r="277" customFormat="false" ht="15" hidden="false" customHeight="false" outlineLevel="0" collapsed="false">
      <c r="B277" s="16" t="s">
        <v>1769</v>
      </c>
      <c r="C277" s="49" t="s">
        <v>1771</v>
      </c>
      <c r="D277" s="45" t="n">
        <v>200</v>
      </c>
      <c r="E277" s="7"/>
      <c r="F277" s="9"/>
      <c r="G277" s="9"/>
      <c r="H277" s="6" t="n">
        <f aca="false">H276+D277+E277-G277-F277</f>
        <v>14580</v>
      </c>
      <c r="I277" s="45"/>
      <c r="J277" s="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 t="n">
        <f aca="false">Z276+(I277+L277+M277+N277+O277+R277+S277+T277+U277+V277)-(J277+K277+P277+Q277+W277+X277+Y277)</f>
        <v>19498</v>
      </c>
      <c r="AA277" s="18"/>
      <c r="AB277" s="40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 t="n">
        <f aca="false">AR276+(AA277+AD277+AE277+AF277+AG277+AJ277+AK277+AL277+AM277+AN277)-(AB277+AC277+AH277+AI277+AO277+AP277+AQ277)</f>
        <v>0</v>
      </c>
      <c r="AS277" s="18"/>
      <c r="AT277" s="40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 t="n">
        <f aca="false">BJ276+(AS277+AV277+AW277+AX277+AY277+BB277+BC277+BD277+BE277+BF277)-(AT277+AU277+AZ277+BA277+BG277+BH277+BI277)</f>
        <v>0</v>
      </c>
      <c r="BL277" s="8"/>
      <c r="BM277" s="9"/>
    </row>
    <row r="278" customFormat="false" ht="15" hidden="false" customHeight="false" outlineLevel="0" collapsed="false">
      <c r="B278" s="16" t="s">
        <v>1769</v>
      </c>
      <c r="C278" s="49" t="s">
        <v>1676</v>
      </c>
      <c r="D278" s="45" t="n">
        <v>250</v>
      </c>
      <c r="E278" s="7"/>
      <c r="F278" s="9"/>
      <c r="G278" s="9"/>
      <c r="H278" s="6" t="n">
        <f aca="false">H277+D278+E278-G278-F278</f>
        <v>14830</v>
      </c>
      <c r="I278" s="45"/>
      <c r="J278" s="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 t="n">
        <f aca="false">Z277+(I278+L278+M278+N278+O278+R278+S278+T278+U278+V278)-(J278+K278+P278+Q278+W278+X278+Y278)</f>
        <v>19498</v>
      </c>
      <c r="AA278" s="18"/>
      <c r="AB278" s="40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 t="n">
        <f aca="false">AR277+(AA278+AD278+AE278+AF278+AG278+AJ278+AK278+AL278+AM278+AN278)-(AB278+AC278+AH278+AI278+AO278+AP278+AQ278)</f>
        <v>0</v>
      </c>
      <c r="AS278" s="18"/>
      <c r="AT278" s="40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 t="n">
        <f aca="false">BJ277+(AS278+AV278+AW278+AX278+AY278+BB278+BC278+BD278+BE278+BF278)-(AT278+AU278+AZ278+BA278+BG278+BH278+BI278)</f>
        <v>0</v>
      </c>
      <c r="BL278" s="8"/>
      <c r="BM278" s="9"/>
    </row>
    <row r="279" customFormat="false" ht="15" hidden="false" customHeight="false" outlineLevel="0" collapsed="false">
      <c r="B279" s="16" t="s">
        <v>1772</v>
      </c>
      <c r="C279" s="49" t="s">
        <v>1730</v>
      </c>
      <c r="D279" s="45" t="n">
        <v>100</v>
      </c>
      <c r="E279" s="7"/>
      <c r="F279" s="9"/>
      <c r="G279" s="9"/>
      <c r="H279" s="6" t="n">
        <f aca="false">H278+D279+E279-G279-F279</f>
        <v>14930</v>
      </c>
      <c r="I279" s="45"/>
      <c r="J279" s="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 t="n">
        <f aca="false">Z278+(I279+L279+M279+N279+O279+R279+S279+T279+U279+V279)-(J279+K279+P279+Q279+W279+X279+Y279)</f>
        <v>19498</v>
      </c>
      <c r="AA279" s="18"/>
      <c r="AB279" s="40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 t="n">
        <f aca="false">AR278+(AA279+AD279+AE279+AF279+AG279+AJ279+AK279+AL279+AM279+AN279)-(AB279+AC279+AH279+AI279+AO279+AP279+AQ279)</f>
        <v>0</v>
      </c>
      <c r="AS279" s="18"/>
      <c r="AT279" s="40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 t="n">
        <f aca="false">BJ278+(AS279+AV279+AW279+AX279+AY279+BB279+BC279+BD279+BE279+BF279)-(AT279+AU279+AZ279+BA279+BG279+BH279+BI279)</f>
        <v>0</v>
      </c>
      <c r="BL279" s="8"/>
      <c r="BM279" s="9"/>
    </row>
    <row r="280" customFormat="false" ht="15" hidden="false" customHeight="false" outlineLevel="0" collapsed="false">
      <c r="B280" s="16" t="s">
        <v>1772</v>
      </c>
      <c r="C280" s="49" t="s">
        <v>1773</v>
      </c>
      <c r="D280" s="45" t="n">
        <v>250</v>
      </c>
      <c r="E280" s="7"/>
      <c r="F280" s="9"/>
      <c r="G280" s="9"/>
      <c r="H280" s="6" t="n">
        <f aca="false">H279+D280+E280-G280-F280</f>
        <v>15180</v>
      </c>
      <c r="I280" s="45"/>
      <c r="J280" s="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 t="n">
        <f aca="false">Z279+(I280+L280+M280+N280+O280+R280+S280+T280+U280+V280)-(J280+K280+P280+Q280+W280+X280+Y280)</f>
        <v>19498</v>
      </c>
      <c r="AA280" s="18"/>
      <c r="AB280" s="40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 t="n">
        <f aca="false">AR279+(AA280+AD280+AE280+AF280+AG280+AJ280+AK280+AL280+AM280+AN280)-(AB280+AC280+AH280+AI280+AO280+AP280+AQ280)</f>
        <v>0</v>
      </c>
      <c r="AS280" s="18"/>
      <c r="AT280" s="40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 t="n">
        <f aca="false">BJ279+(AS280+AV280+AW280+AX280+AY280+BB280+BC280+BD280+BE280+BF280)-(AT280+AU280+AZ280+BA280+BG280+BH280+BI280)</f>
        <v>0</v>
      </c>
      <c r="BL280" s="8"/>
      <c r="BM280" s="9"/>
    </row>
    <row r="281" customFormat="false" ht="15" hidden="false" customHeight="false" outlineLevel="0" collapsed="false">
      <c r="B281" s="16" t="s">
        <v>1772</v>
      </c>
      <c r="C281" s="49" t="s">
        <v>1774</v>
      </c>
      <c r="D281" s="45" t="n">
        <v>200</v>
      </c>
      <c r="E281" s="7"/>
      <c r="F281" s="9"/>
      <c r="G281" s="9"/>
      <c r="H281" s="6" t="n">
        <f aca="false">H280+D281+E281-G281-F281</f>
        <v>15380</v>
      </c>
      <c r="I281" s="45"/>
      <c r="J281" s="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 t="n">
        <f aca="false">Z280+(I281+L281+M281+N281+O281+R281+S281+T281+U281+V281)-(J281+K281+P281+Q281+W281+X281+Y281)</f>
        <v>19498</v>
      </c>
      <c r="AA281" s="18"/>
      <c r="AB281" s="40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 t="n">
        <f aca="false">AR280+(AA281+AD281+AE281+AF281+AG281+AJ281+AK281+AL281+AM281+AN281)-(AB281+AC281+AH281+AI281+AO281+AP281+AQ281)</f>
        <v>0</v>
      </c>
      <c r="AS281" s="18"/>
      <c r="AT281" s="40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 t="n">
        <f aca="false">BJ280+(AS281+AV281+AW281+AX281+AY281+BB281+BC281+BD281+BE281+BF281)-(AT281+AU281+AZ281+BA281+BG281+BH281+BI281)</f>
        <v>0</v>
      </c>
      <c r="BL281" s="8"/>
      <c r="BM281" s="9"/>
    </row>
    <row r="282" customFormat="false" ht="15" hidden="false" customHeight="false" outlineLevel="0" collapsed="false">
      <c r="B282" s="16" t="s">
        <v>1775</v>
      </c>
      <c r="C282" s="49" t="s">
        <v>1637</v>
      </c>
      <c r="D282" s="45"/>
      <c r="E282" s="7" t="n">
        <v>-14000</v>
      </c>
      <c r="F282" s="9"/>
      <c r="G282" s="9"/>
      <c r="H282" s="6" t="n">
        <f aca="false">H281+D282+E282-G282-F282</f>
        <v>1380</v>
      </c>
      <c r="I282" s="45" t="n">
        <v>0</v>
      </c>
      <c r="J282" s="7"/>
      <c r="K282" s="6"/>
      <c r="L282" s="6"/>
      <c r="M282" s="6"/>
      <c r="N282" s="6"/>
      <c r="O282" s="6"/>
      <c r="P282" s="6"/>
      <c r="Q282" s="6"/>
      <c r="R282" s="6" t="n">
        <v>14000</v>
      </c>
      <c r="S282" s="6"/>
      <c r="T282" s="6"/>
      <c r="U282" s="6"/>
      <c r="V282" s="6"/>
      <c r="W282" s="6"/>
      <c r="X282" s="6"/>
      <c r="Y282" s="6"/>
      <c r="Z282" s="6" t="n">
        <f aca="false">Z281+(I282+L282+M282+N282+O282+R282+S282+T282+U282+V282)-(J282+K282+P282+Q282+W282+X282+Y282)</f>
        <v>33498</v>
      </c>
      <c r="AA282" s="18"/>
      <c r="AB282" s="40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 t="n">
        <f aca="false">AR281+(AA282+AD282+AE282+AF282+AG282+AJ282+AK282+AL282+AM282+AN282)-(AB282+AC282+AH282+AI282+AO282+AP282+AQ282)</f>
        <v>0</v>
      </c>
      <c r="AS282" s="18"/>
      <c r="AT282" s="40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 t="n">
        <f aca="false">BJ281+(AS282+AV282+AW282+AX282+AY282+BB282+BC282+BD282+BE282+BF282)-(AT282+AU282+AZ282+BA282+BG282+BH282+BI282)</f>
        <v>0</v>
      </c>
      <c r="BL282" s="8"/>
      <c r="BM282" s="9"/>
    </row>
    <row r="283" customFormat="false" ht="15" hidden="false" customHeight="false" outlineLevel="0" collapsed="false">
      <c r="B283" s="16" t="s">
        <v>1776</v>
      </c>
      <c r="C283" s="49" t="s">
        <v>1478</v>
      </c>
      <c r="D283" s="45"/>
      <c r="E283" s="7"/>
      <c r="F283" s="9"/>
      <c r="G283" s="9"/>
      <c r="H283" s="6" t="n">
        <f aca="false">H282+D283+E283-G283-F283</f>
        <v>1380</v>
      </c>
      <c r="I283" s="45" t="n">
        <v>0</v>
      </c>
      <c r="J283" s="7"/>
      <c r="K283" s="6"/>
      <c r="L283" s="6"/>
      <c r="M283" s="45" t="n">
        <v>104</v>
      </c>
      <c r="N283" s="46"/>
      <c r="O283" s="4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 t="n">
        <f aca="false">Z282+(I283+L283+M283+N283+O283+R283+S283+T283+U283+V283)-(J283+K283+P283+Q283+W283+X283+Y283)</f>
        <v>33602</v>
      </c>
      <c r="AA283" s="18"/>
      <c r="AB283" s="40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 t="n">
        <f aca="false">AR282+(AA283+AD283+AE283+AF283+AG283+AJ283+AK283+AL283+AM283+AN283)-(AB283+AC283+AH283+AI283+AO283+AP283+AQ283)</f>
        <v>0</v>
      </c>
      <c r="AS283" s="18"/>
      <c r="AT283" s="40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 t="n">
        <f aca="false">BJ282+(AS283+AV283+AW283+AX283+AY283+BB283+BC283+BD283+BE283+BF283)-(AT283+AU283+AZ283+BA283+BG283+BH283+BI283)</f>
        <v>0</v>
      </c>
      <c r="BL283" s="8"/>
      <c r="BM283" s="9"/>
    </row>
    <row r="284" customFormat="false" ht="15" hidden="false" customHeight="false" outlineLevel="0" collapsed="false">
      <c r="B284" s="16" t="s">
        <v>1776</v>
      </c>
      <c r="C284" s="49" t="s">
        <v>1478</v>
      </c>
      <c r="D284" s="45"/>
      <c r="E284" s="7"/>
      <c r="F284" s="9"/>
      <c r="G284" s="9"/>
      <c r="H284" s="6" t="n">
        <f aca="false">H283+D284+E284-G284-F284</f>
        <v>1380</v>
      </c>
      <c r="I284" s="45" t="n">
        <v>0</v>
      </c>
      <c r="J284" s="7"/>
      <c r="K284" s="6"/>
      <c r="L284" s="6"/>
      <c r="M284" s="45" t="n">
        <v>27</v>
      </c>
      <c r="N284" s="46"/>
      <c r="O284" s="4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 t="n">
        <f aca="false">Z283+(I284+L284+M284+N284+O284+R284+S284+T284+U284+V284)-(J284+K284+P284+Q284+W284+X284+Y284)</f>
        <v>33629</v>
      </c>
      <c r="AA284" s="18"/>
      <c r="AB284" s="40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 t="n">
        <f aca="false">AR283+(AA284+AD284+AE284+AF284+AG284+AJ284+AK284+AL284+AM284+AN284)-(AB284+AC284+AH284+AI284+AO284+AP284+AQ284)</f>
        <v>0</v>
      </c>
      <c r="AS284" s="18"/>
      <c r="AT284" s="40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 t="n">
        <f aca="false">BJ283+(AS284+AV284+AW284+AX284+AY284+BB284+BC284+BD284+BE284+BF284)-(AT284+AU284+AZ284+BA284+BG284+BH284+BI284)</f>
        <v>0</v>
      </c>
      <c r="BL284" s="8"/>
      <c r="BM284" s="9"/>
    </row>
    <row r="285" customFormat="false" ht="15" hidden="false" customHeight="false" outlineLevel="0" collapsed="false">
      <c r="B285" s="16" t="s">
        <v>1776</v>
      </c>
      <c r="C285" s="49" t="s">
        <v>1478</v>
      </c>
      <c r="D285" s="45"/>
      <c r="E285" s="7"/>
      <c r="F285" s="9"/>
      <c r="G285" s="9"/>
      <c r="H285" s="6" t="n">
        <f aca="false">H284+D285+E285-G285-F285</f>
        <v>1380</v>
      </c>
      <c r="I285" s="45" t="n">
        <v>0</v>
      </c>
      <c r="J285" s="7"/>
      <c r="K285" s="6"/>
      <c r="L285" s="6"/>
      <c r="M285" s="45" t="n">
        <v>25</v>
      </c>
      <c r="N285" s="46"/>
      <c r="O285" s="4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 t="n">
        <f aca="false">Z284+(I285+L285+M285+N285+O285+R285+S285+T285+U285+V285)-(J285+K285+P285+Q285+W285+X285+Y285)</f>
        <v>33654</v>
      </c>
      <c r="AA285" s="18"/>
      <c r="AB285" s="40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 t="n">
        <f aca="false">AR284+(AA285+AD285+AE285+AF285+AG285+AJ285+AK285+AL285+AM285+AN285)-(AB285+AC285+AH285+AI285+AO285+AP285+AQ285)</f>
        <v>0</v>
      </c>
      <c r="AS285" s="18"/>
      <c r="AT285" s="40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 t="n">
        <f aca="false">BJ284+(AS285+AV285+AW285+AX285+AY285+BB285+BC285+BD285+BE285+BF285)-(AT285+AU285+AZ285+BA285+BG285+BH285+BI285)</f>
        <v>0</v>
      </c>
      <c r="BL285" s="8"/>
      <c r="BM285" s="9"/>
    </row>
    <row r="286" customFormat="false" ht="15" hidden="false" customHeight="false" outlineLevel="0" collapsed="false">
      <c r="B286" s="16" t="s">
        <v>1776</v>
      </c>
      <c r="C286" s="49" t="s">
        <v>1478</v>
      </c>
      <c r="D286" s="45"/>
      <c r="E286" s="7"/>
      <c r="F286" s="9"/>
      <c r="G286" s="9"/>
      <c r="H286" s="6" t="n">
        <f aca="false">H285+D286+E286-G286-F286</f>
        <v>1380</v>
      </c>
      <c r="I286" s="45" t="n">
        <v>0</v>
      </c>
      <c r="J286" s="7"/>
      <c r="K286" s="6"/>
      <c r="L286" s="6"/>
      <c r="M286" s="45" t="n">
        <v>7</v>
      </c>
      <c r="N286" s="46"/>
      <c r="O286" s="4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 t="n">
        <f aca="false">Z285+(I286+L286+M286+N286+O286+R286+S286+T286+U286+V286)-(J286+K286+P286+Q286+W286+X286+Y286)</f>
        <v>33661</v>
      </c>
      <c r="AA286" s="18"/>
      <c r="AB286" s="40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 t="n">
        <f aca="false">AR285+(AA286+AD286+AE286+AF286+AG286+AJ286+AK286+AL286+AM286+AN286)-(AB286+AC286+AH286+AI286+AO286+AP286+AQ286)</f>
        <v>0</v>
      </c>
      <c r="AS286" s="18"/>
      <c r="AT286" s="40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 t="n">
        <f aca="false">BJ285+(AS286+AV286+AW286+AX286+AY286+BB286+BC286+BD286+BE286+BF286)-(AT286+AU286+AZ286+BA286+BG286+BH286+BI286)</f>
        <v>0</v>
      </c>
      <c r="BL286" s="8"/>
      <c r="BM286" s="9"/>
    </row>
    <row r="287" customFormat="false" ht="15" hidden="false" customHeight="false" outlineLevel="0" collapsed="false">
      <c r="B287" s="16" t="s">
        <v>1776</v>
      </c>
      <c r="C287" s="49" t="s">
        <v>1478</v>
      </c>
      <c r="D287" s="45"/>
      <c r="E287" s="7"/>
      <c r="F287" s="9"/>
      <c r="G287" s="9"/>
      <c r="H287" s="6" t="n">
        <f aca="false">H286+D287+E287-G287-F287</f>
        <v>1380</v>
      </c>
      <c r="I287" s="45" t="n">
        <v>0</v>
      </c>
      <c r="J287" s="7"/>
      <c r="K287" s="6"/>
      <c r="L287" s="6"/>
      <c r="M287" s="45" t="n">
        <v>14</v>
      </c>
      <c r="N287" s="46"/>
      <c r="O287" s="4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 t="n">
        <f aca="false">Z286+(I287+L287+M287+N287+O287+R287+S287+T287+U287+V287)-(J287+K287+P287+Q287+W287+X287+Y287)</f>
        <v>33675</v>
      </c>
      <c r="AA287" s="18"/>
      <c r="AB287" s="40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 t="n">
        <f aca="false">AR286+(AA287+AD287+AE287+AF287+AG287+AJ287+AK287+AL287+AM287+AN287)-(AB287+AC287+AH287+AI287+AO287+AP287+AQ287)</f>
        <v>0</v>
      </c>
      <c r="AS287" s="18"/>
      <c r="AT287" s="40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 t="n">
        <f aca="false">BJ286+(AS287+AV287+AW287+AX287+AY287+BB287+BC287+BD287+BE287+BF287)-(AT287+AU287+AZ287+BA287+BG287+BH287+BI287)</f>
        <v>0</v>
      </c>
      <c r="BL287" s="8"/>
      <c r="BM287" s="9"/>
    </row>
    <row r="288" customFormat="false" ht="15" hidden="false" customHeight="false" outlineLevel="0" collapsed="false">
      <c r="B288" s="16" t="s">
        <v>1776</v>
      </c>
      <c r="C288" s="49" t="s">
        <v>1478</v>
      </c>
      <c r="D288" s="45"/>
      <c r="E288" s="7"/>
      <c r="F288" s="9"/>
      <c r="G288" s="9"/>
      <c r="H288" s="6" t="n">
        <f aca="false">H287+D288+E288-G288-F288</f>
        <v>1380</v>
      </c>
      <c r="I288" s="45" t="n">
        <v>0</v>
      </c>
      <c r="J288" s="7"/>
      <c r="K288" s="6"/>
      <c r="L288" s="6"/>
      <c r="M288" s="45" t="n">
        <v>48</v>
      </c>
      <c r="N288" s="46"/>
      <c r="O288" s="4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 t="n">
        <f aca="false">Z287+(I288+L288+M288+N288+O288+R288+S288+T288+U288+V288)-(J288+K288+P288+Q288+W288+X288+Y288)</f>
        <v>33723</v>
      </c>
      <c r="AA288" s="18"/>
      <c r="AB288" s="40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 t="n">
        <f aca="false">AR287+(AA288+AD288+AE288+AF288+AG288+AJ288+AK288+AL288+AM288+AN288)-(AB288+AC288+AH288+AI288+AO288+AP288+AQ288)</f>
        <v>0</v>
      </c>
      <c r="AS288" s="18"/>
      <c r="AT288" s="40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 t="n">
        <f aca="false">BJ287+(AS288+AV288+AW288+AX288+AY288+BB288+BC288+BD288+BE288+BF288)-(AT288+AU288+AZ288+BA288+BG288+BH288+BI288)</f>
        <v>0</v>
      </c>
      <c r="BL288" s="8"/>
      <c r="BM288" s="9"/>
    </row>
    <row r="289" customFormat="false" ht="15" hidden="false" customHeight="false" outlineLevel="0" collapsed="false">
      <c r="B289" s="16" t="s">
        <v>1776</v>
      </c>
      <c r="C289" s="49" t="s">
        <v>1478</v>
      </c>
      <c r="D289" s="45"/>
      <c r="E289" s="7"/>
      <c r="F289" s="9"/>
      <c r="G289" s="9"/>
      <c r="H289" s="6" t="n">
        <f aca="false">H288+D289+E289-G289-F289</f>
        <v>1380</v>
      </c>
      <c r="I289" s="45" t="n">
        <v>0</v>
      </c>
      <c r="J289" s="7"/>
      <c r="K289" s="6"/>
      <c r="L289" s="6"/>
      <c r="M289" s="45" t="n">
        <v>114</v>
      </c>
      <c r="N289" s="46"/>
      <c r="O289" s="4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 t="n">
        <f aca="false">Z288+(I289+L289+M289+N289+O289+R289+S289+T289+U289+V289)-(J289+K289+P289+Q289+W289+X289+Y289)</f>
        <v>33837</v>
      </c>
      <c r="AA289" s="18"/>
      <c r="AB289" s="40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 t="n">
        <f aca="false">AR288+(AA289+AD289+AE289+AF289+AG289+AJ289+AK289+AL289+AM289+AN289)-(AB289+AC289+AH289+AI289+AO289+AP289+AQ289)</f>
        <v>0</v>
      </c>
      <c r="AS289" s="18"/>
      <c r="AT289" s="40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 t="n">
        <f aca="false">BJ288+(AS289+AV289+AW289+AX289+AY289+BB289+BC289+BD289+BE289+BF289)-(AT289+AU289+AZ289+BA289+BG289+BH289+BI289)</f>
        <v>0</v>
      </c>
      <c r="BL289" s="8"/>
      <c r="BM289" s="9"/>
    </row>
    <row r="290" customFormat="false" ht="15" hidden="false" customHeight="false" outlineLevel="0" collapsed="false">
      <c r="B290" s="16" t="s">
        <v>1776</v>
      </c>
      <c r="C290" s="49" t="s">
        <v>1478</v>
      </c>
      <c r="D290" s="45"/>
      <c r="E290" s="7"/>
      <c r="F290" s="9"/>
      <c r="G290" s="9"/>
      <c r="H290" s="6" t="n">
        <f aca="false">H289+D290+E290-G290-F290</f>
        <v>1380</v>
      </c>
      <c r="I290" s="45" t="n">
        <v>0</v>
      </c>
      <c r="J290" s="7"/>
      <c r="K290" s="6"/>
      <c r="L290" s="6"/>
      <c r="M290" s="45" t="n">
        <v>287</v>
      </c>
      <c r="N290" s="46"/>
      <c r="O290" s="4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 t="n">
        <f aca="false">Z289+(I290+L290+M290+N290+O290+R290+S290+T290+U290+V290)-(J290+K290+P290+Q290+W290+X290+Y290)</f>
        <v>34124</v>
      </c>
      <c r="AA290" s="18"/>
      <c r="AB290" s="40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 t="n">
        <f aca="false">AR289+(AA290+AD290+AE290+AF290+AG290+AJ290+AK290+AL290+AM290+AN290)-(AB290+AC290+AH290+AI290+AO290+AP290+AQ290)</f>
        <v>0</v>
      </c>
      <c r="AS290" s="18"/>
      <c r="AT290" s="40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 t="n">
        <f aca="false">BJ289+(AS290+AV290+AW290+AX290+AY290+BB290+BC290+BD290+BE290+BF290)-(AT290+AU290+AZ290+BA290+BG290+BH290+BI290)</f>
        <v>0</v>
      </c>
      <c r="BL290" s="8"/>
      <c r="BM290" s="9"/>
    </row>
    <row r="291" customFormat="false" ht="15" hidden="false" customHeight="false" outlineLevel="0" collapsed="false">
      <c r="B291" s="16" t="s">
        <v>1777</v>
      </c>
      <c r="C291" s="49" t="s">
        <v>1377</v>
      </c>
      <c r="D291" s="45" t="n">
        <v>0</v>
      </c>
      <c r="E291" s="7" t="n">
        <v>0</v>
      </c>
      <c r="F291" s="9"/>
      <c r="G291" s="9" t="n">
        <v>1000</v>
      </c>
      <c r="H291" s="6" t="n">
        <f aca="false">H290+D291+E291-G291-F291</f>
        <v>380</v>
      </c>
      <c r="I291" s="45" t="n">
        <v>0</v>
      </c>
      <c r="J291" s="7" t="n">
        <v>0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 t="n">
        <f aca="false">Z290+(I291+L291+M291+N291+O291+R291+S291+T291+U291+V291)-(J291+K291+P291+Q291+W291+X291+Y291)</f>
        <v>34124</v>
      </c>
      <c r="AA291" s="18"/>
      <c r="AB291" s="40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 t="n">
        <f aca="false">AR290+(AA291+AD291+AE291+AF291+AG291+AJ291+AK291+AL291+AM291+AN291)-(AB291+AC291+AH291+AI291+AO291+AP291+AQ291)</f>
        <v>0</v>
      </c>
      <c r="AS291" s="18"/>
      <c r="AT291" s="40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 t="n">
        <f aca="false">BJ290+(AS291+AV291+AW291+AX291+AY291+BB291+BC291+BD291+BE291+BF291)-(AT291+AU291+AZ291+BA291+BG291+BH291+BI291)</f>
        <v>0</v>
      </c>
      <c r="BL291" s="8"/>
      <c r="BM291" s="9"/>
    </row>
    <row r="292" customFormat="false" ht="15" hidden="false" customHeight="false" outlineLevel="0" collapsed="false">
      <c r="B292" s="16" t="s">
        <v>1778</v>
      </c>
      <c r="C292" s="49" t="s">
        <v>1478</v>
      </c>
      <c r="D292" s="45"/>
      <c r="E292" s="7"/>
      <c r="F292" s="9"/>
      <c r="G292" s="9"/>
      <c r="H292" s="6" t="n">
        <f aca="false">H291+D292+E292-G292-F292</f>
        <v>380</v>
      </c>
      <c r="I292" s="45" t="n">
        <v>0</v>
      </c>
      <c r="J292" s="7"/>
      <c r="K292" s="6"/>
      <c r="L292" s="6"/>
      <c r="M292" s="45" t="n">
        <v>104</v>
      </c>
      <c r="N292" s="46"/>
      <c r="O292" s="4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 t="n">
        <f aca="false">Z291+(I292+L292+M292+N292+O292+R292+S292+T292+U292+V292)-(J292+K292+P292+Q292+W292+X292+Y292)</f>
        <v>34228</v>
      </c>
      <c r="AA292" s="18"/>
      <c r="AB292" s="40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 t="n">
        <f aca="false">AR291+(AA292+AD292+AE292+AF292+AG292+AJ292+AK292+AL292+AM292+AN292)-(AB292+AC292+AH292+AI292+AO292+AP292+AQ292)</f>
        <v>0</v>
      </c>
      <c r="AS292" s="18"/>
      <c r="AT292" s="40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 t="n">
        <f aca="false">BJ291+(AS292+AV292+AW292+AX292+AY292+BB292+BC292+BD292+BE292+BF292)-(AT292+AU292+AZ292+BA292+BG292+BH292+BI292)</f>
        <v>0</v>
      </c>
      <c r="BL292" s="8"/>
      <c r="BM292" s="9"/>
    </row>
    <row r="293" customFormat="false" ht="15" hidden="false" customHeight="false" outlineLevel="0" collapsed="false">
      <c r="B293" s="16" t="s">
        <v>1778</v>
      </c>
      <c r="C293" s="49" t="s">
        <v>1478</v>
      </c>
      <c r="D293" s="45"/>
      <c r="E293" s="7"/>
      <c r="F293" s="9"/>
      <c r="G293" s="9"/>
      <c r="H293" s="6" t="n">
        <f aca="false">H292+D293+E293-G293-F293</f>
        <v>380</v>
      </c>
      <c r="I293" s="45" t="n">
        <v>0</v>
      </c>
      <c r="J293" s="7"/>
      <c r="K293" s="6"/>
      <c r="L293" s="6"/>
      <c r="M293" s="45" t="n">
        <v>27</v>
      </c>
      <c r="N293" s="46"/>
      <c r="O293" s="4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 t="n">
        <f aca="false">Z292+(I293+L293+M293+N293+O293+R293+S293+T293+U293+V293)-(J293+K293+P293+Q293+W293+X293+Y293)</f>
        <v>34255</v>
      </c>
      <c r="AA293" s="18"/>
      <c r="AB293" s="40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 t="n">
        <f aca="false">AR292+(AA293+AD293+AE293+AF293+AG293+AJ293+AK293+AL293+AM293+AN293)-(AB293+AC293+AH293+AI293+AO293+AP293+AQ293)</f>
        <v>0</v>
      </c>
      <c r="AS293" s="18"/>
      <c r="AT293" s="40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 t="n">
        <f aca="false">BJ292+(AS293+AV293+AW293+AX293+AY293+BB293+BC293+BD293+BE293+BF293)-(AT293+AU293+AZ293+BA293+BG293+BH293+BI293)</f>
        <v>0</v>
      </c>
      <c r="BL293" s="8"/>
      <c r="BM293" s="9"/>
    </row>
    <row r="294" customFormat="false" ht="15" hidden="false" customHeight="false" outlineLevel="0" collapsed="false">
      <c r="B294" s="16" t="s">
        <v>1778</v>
      </c>
      <c r="C294" s="49" t="s">
        <v>1478</v>
      </c>
      <c r="D294" s="45"/>
      <c r="E294" s="7"/>
      <c r="F294" s="9"/>
      <c r="G294" s="9"/>
      <c r="H294" s="6" t="n">
        <f aca="false">H293+D294+E294-G294-F294</f>
        <v>380</v>
      </c>
      <c r="I294" s="45" t="n">
        <v>0</v>
      </c>
      <c r="J294" s="7"/>
      <c r="K294" s="6"/>
      <c r="L294" s="6"/>
      <c r="M294" s="45" t="n">
        <v>25</v>
      </c>
      <c r="N294" s="46"/>
      <c r="O294" s="4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 t="n">
        <f aca="false">Z293+(I294+L294+M294+N294+O294+R294+S294+T294+U294+V294)-(J294+K294+P294+Q294+W294+X294+Y294)</f>
        <v>34280</v>
      </c>
      <c r="AA294" s="18"/>
      <c r="AB294" s="40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 t="n">
        <f aca="false">AR293+(AA294+AD294+AE294+AF294+AG294+AJ294+AK294+AL294+AM294+AN294)-(AB294+AC294+AH294+AI294+AO294+AP294+AQ294)</f>
        <v>0</v>
      </c>
      <c r="AS294" s="18"/>
      <c r="AT294" s="40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 t="n">
        <f aca="false">BJ293+(AS294+AV294+AW294+AX294+AY294+BB294+BC294+BD294+BE294+BF294)-(AT294+AU294+AZ294+BA294+BG294+BH294+BI294)</f>
        <v>0</v>
      </c>
      <c r="BL294" s="8"/>
      <c r="BM294" s="9"/>
    </row>
    <row r="295" customFormat="false" ht="15" hidden="false" customHeight="false" outlineLevel="0" collapsed="false">
      <c r="B295" s="16" t="s">
        <v>1778</v>
      </c>
      <c r="C295" s="49" t="s">
        <v>1478</v>
      </c>
      <c r="D295" s="45"/>
      <c r="E295" s="7"/>
      <c r="F295" s="9"/>
      <c r="G295" s="9"/>
      <c r="H295" s="6" t="n">
        <f aca="false">H294+D295+E295-G295-F295</f>
        <v>380</v>
      </c>
      <c r="I295" s="45" t="n">
        <v>0</v>
      </c>
      <c r="J295" s="7"/>
      <c r="K295" s="6"/>
      <c r="L295" s="6"/>
      <c r="M295" s="45" t="n">
        <v>7</v>
      </c>
      <c r="N295" s="46"/>
      <c r="O295" s="4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 t="n">
        <f aca="false">Z294+(I295+L295+M295+N295+O295+R295+S295+T295+U295+V295)-(J295+K295+P295+Q295+W295+X295+Y295)</f>
        <v>34287</v>
      </c>
      <c r="AA295" s="18"/>
      <c r="AB295" s="40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 t="n">
        <f aca="false">AR294+(AA295+AD295+AE295+AF295+AG295+AJ295+AK295+AL295+AM295+AN295)-(AB295+AC295+AH295+AI295+AO295+AP295+AQ295)</f>
        <v>0</v>
      </c>
      <c r="AS295" s="18"/>
      <c r="AT295" s="40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 t="n">
        <f aca="false">BJ294+(AS295+AV295+AW295+AX295+AY295+BB295+BC295+BD295+BE295+BF295)-(AT295+AU295+AZ295+BA295+BG295+BH295+BI295)</f>
        <v>0</v>
      </c>
      <c r="BL295" s="8"/>
      <c r="BM295" s="9"/>
    </row>
    <row r="296" customFormat="false" ht="15" hidden="false" customHeight="false" outlineLevel="0" collapsed="false">
      <c r="B296" s="16" t="s">
        <v>1778</v>
      </c>
      <c r="C296" s="49" t="s">
        <v>1478</v>
      </c>
      <c r="D296" s="45"/>
      <c r="E296" s="7"/>
      <c r="F296" s="9"/>
      <c r="G296" s="9"/>
      <c r="H296" s="6" t="n">
        <f aca="false">H295+D296+E296-G296-F296</f>
        <v>380</v>
      </c>
      <c r="I296" s="45" t="n">
        <v>0</v>
      </c>
      <c r="J296" s="7"/>
      <c r="K296" s="6"/>
      <c r="L296" s="6"/>
      <c r="M296" s="45" t="n">
        <v>14</v>
      </c>
      <c r="N296" s="46"/>
      <c r="O296" s="4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 t="n">
        <f aca="false">Z295+(I296+L296+M296+N296+O296+R296+S296+T296+U296+V296)-(J296+K296+P296+Q296+W296+X296+Y296)</f>
        <v>34301</v>
      </c>
      <c r="AA296" s="18"/>
      <c r="AB296" s="40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 t="n">
        <f aca="false">AR295+(AA296+AD296+AE296+AF296+AG296+AJ296+AK296+AL296+AM296+AN296)-(AB296+AC296+AH296+AI296+AO296+AP296+AQ296)</f>
        <v>0</v>
      </c>
      <c r="AS296" s="18"/>
      <c r="AT296" s="40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 t="n">
        <f aca="false">BJ295+(AS296+AV296+AW296+AX296+AY296+BB296+BC296+BD296+BE296+BF296)-(AT296+AU296+AZ296+BA296+BG296+BH296+BI296)</f>
        <v>0</v>
      </c>
      <c r="BL296" s="8"/>
      <c r="BM296" s="9"/>
    </row>
    <row r="297" customFormat="false" ht="15" hidden="false" customHeight="false" outlineLevel="0" collapsed="false">
      <c r="B297" s="16" t="s">
        <v>1778</v>
      </c>
      <c r="C297" s="49" t="s">
        <v>1478</v>
      </c>
      <c r="D297" s="45"/>
      <c r="E297" s="7"/>
      <c r="F297" s="9"/>
      <c r="G297" s="9"/>
      <c r="H297" s="6" t="n">
        <f aca="false">H296+D297+E297-G297-F297</f>
        <v>380</v>
      </c>
      <c r="I297" s="45" t="n">
        <v>0</v>
      </c>
      <c r="J297" s="7"/>
      <c r="K297" s="6"/>
      <c r="L297" s="6"/>
      <c r="M297" s="45" t="n">
        <v>48</v>
      </c>
      <c r="N297" s="46"/>
      <c r="O297" s="4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 t="n">
        <f aca="false">Z296+(I297+L297+M297+N297+O297+R297+S297+T297+U297+V297)-(J297+K297+P297+Q297+W297+X297+Y297)</f>
        <v>34349</v>
      </c>
      <c r="AA297" s="18"/>
      <c r="AB297" s="40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 t="n">
        <f aca="false">AR296+(AA297+AD297+AE297+AF297+AG297+AJ297+AK297+AL297+AM297+AN297)-(AB297+AC297+AH297+AI297+AO297+AP297+AQ297)</f>
        <v>0</v>
      </c>
      <c r="AS297" s="18"/>
      <c r="AT297" s="40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 t="n">
        <f aca="false">BJ296+(AS297+AV297+AW297+AX297+AY297+BB297+BC297+BD297+BE297+BF297)-(AT297+AU297+AZ297+BA297+BG297+BH297+BI297)</f>
        <v>0</v>
      </c>
      <c r="BL297" s="8"/>
      <c r="BM297" s="9"/>
    </row>
    <row r="298" customFormat="false" ht="15" hidden="false" customHeight="false" outlineLevel="0" collapsed="false">
      <c r="B298" s="16" t="s">
        <v>1778</v>
      </c>
      <c r="C298" s="49" t="s">
        <v>1478</v>
      </c>
      <c r="D298" s="45"/>
      <c r="E298" s="7"/>
      <c r="F298" s="9"/>
      <c r="G298" s="9"/>
      <c r="H298" s="6" t="n">
        <f aca="false">H297+D298+E298-G298-F298</f>
        <v>380</v>
      </c>
      <c r="I298" s="45" t="n">
        <v>0</v>
      </c>
      <c r="J298" s="7"/>
      <c r="K298" s="6"/>
      <c r="L298" s="6"/>
      <c r="M298" s="45" t="n">
        <v>114</v>
      </c>
      <c r="N298" s="46"/>
      <c r="O298" s="4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 t="n">
        <f aca="false">Z297+(I298+L298+M298+N298+O298+R298+S298+T298+U298+V298)-(J298+K298+P298+Q298+W298+X298+Y298)</f>
        <v>34463</v>
      </c>
      <c r="AA298" s="18"/>
      <c r="AB298" s="40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 t="n">
        <f aca="false">AR297+(AA298+AD298+AE298+AF298+AG298+AJ298+AK298+AL298+AM298+AN298)-(AB298+AC298+AH298+AI298+AO298+AP298+AQ298)</f>
        <v>0</v>
      </c>
      <c r="AS298" s="18"/>
      <c r="AT298" s="40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 t="n">
        <f aca="false">BJ297+(AS298+AV298+AW298+AX298+AY298+BB298+BC298+BD298+BE298+BF298)-(AT298+AU298+AZ298+BA298+BG298+BH298+BI298)</f>
        <v>0</v>
      </c>
      <c r="BL298" s="8"/>
      <c r="BM298" s="9"/>
    </row>
    <row r="299" customFormat="false" ht="15" hidden="false" customHeight="false" outlineLevel="0" collapsed="false">
      <c r="B299" s="16" t="s">
        <v>1778</v>
      </c>
      <c r="C299" s="49" t="s">
        <v>1478</v>
      </c>
      <c r="D299" s="45"/>
      <c r="E299" s="7"/>
      <c r="F299" s="9"/>
      <c r="G299" s="9"/>
      <c r="H299" s="6" t="n">
        <f aca="false">H298+D299+E299-G299-F299</f>
        <v>380</v>
      </c>
      <c r="I299" s="45" t="n">
        <v>0</v>
      </c>
      <c r="J299" s="7"/>
      <c r="K299" s="6"/>
      <c r="L299" s="6"/>
      <c r="M299" s="45" t="n">
        <v>228</v>
      </c>
      <c r="N299" s="46"/>
      <c r="O299" s="4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 t="n">
        <f aca="false">Z298+(I299+L299+M299+N299+O299+R299+S299+T299+U299+V299)-(J299+K299+P299+Q299+W299+X299+Y299)</f>
        <v>34691</v>
      </c>
      <c r="AA299" s="18"/>
      <c r="AB299" s="40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 t="n">
        <f aca="false">AR298+(AA299+AD299+AE299+AF299+AG299+AJ299+AK299+AL299+AM299+AN299)-(AB299+AC299+AH299+AI299+AO299+AP299+AQ299)</f>
        <v>0</v>
      </c>
      <c r="AS299" s="18"/>
      <c r="AT299" s="40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 t="n">
        <f aca="false">BJ298+(AS299+AV299+AW299+AX299+AY299+BB299+BC299+BD299+BE299+BF299)-(AT299+AU299+AZ299+BA299+BG299+BH299+BI299)</f>
        <v>0</v>
      </c>
      <c r="BL299" s="8"/>
      <c r="BM299" s="9"/>
    </row>
    <row r="300" customFormat="false" ht="15" hidden="false" customHeight="false" outlineLevel="0" collapsed="false">
      <c r="B300" s="16" t="s">
        <v>1779</v>
      </c>
      <c r="C300" s="49" t="s">
        <v>1478</v>
      </c>
      <c r="D300" s="45"/>
      <c r="E300" s="7"/>
      <c r="F300" s="9"/>
      <c r="G300" s="9"/>
      <c r="H300" s="6" t="n">
        <f aca="false">H299+D300+E300-G300-F300</f>
        <v>380</v>
      </c>
      <c r="I300" s="45" t="n">
        <v>0</v>
      </c>
      <c r="J300" s="7"/>
      <c r="K300" s="6"/>
      <c r="L300" s="6"/>
      <c r="M300" s="45" t="n">
        <v>104</v>
      </c>
      <c r="N300" s="46"/>
      <c r="O300" s="4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 t="n">
        <f aca="false">Z299+(I300+L300+M300+N300+O300+R300+S300+T300+U300+V300)-(J300+K300+P300+Q300+W300+X300+Y300)</f>
        <v>34795</v>
      </c>
      <c r="AA300" s="18"/>
      <c r="AB300" s="40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 t="n">
        <f aca="false">AR299+(AA300+AD300+AE300+AF300+AG300+AJ300+AK300+AL300+AM300+AN300)-(AB300+AC300+AH300+AI300+AO300+AP300+AQ300)</f>
        <v>0</v>
      </c>
      <c r="AS300" s="18"/>
      <c r="AT300" s="40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 t="n">
        <f aca="false">BJ299+(AS300+AV300+AW300+AX300+AY300+BB300+BC300+BD300+BE300+BF300)-(AT300+AU300+AZ300+BA300+BG300+BH300+BI300)</f>
        <v>0</v>
      </c>
      <c r="BL300" s="8"/>
      <c r="BM300" s="9"/>
    </row>
    <row r="301" customFormat="false" ht="15" hidden="false" customHeight="false" outlineLevel="0" collapsed="false">
      <c r="B301" s="16" t="s">
        <v>1779</v>
      </c>
      <c r="C301" s="49" t="s">
        <v>1478</v>
      </c>
      <c r="D301" s="45"/>
      <c r="E301" s="7"/>
      <c r="F301" s="9"/>
      <c r="G301" s="9"/>
      <c r="H301" s="6" t="n">
        <f aca="false">H300+D301+E301-G301-F301</f>
        <v>380</v>
      </c>
      <c r="I301" s="45" t="n">
        <v>0</v>
      </c>
      <c r="J301" s="7"/>
      <c r="K301" s="6"/>
      <c r="L301" s="6"/>
      <c r="M301" s="45" t="n">
        <v>27</v>
      </c>
      <c r="N301" s="46"/>
      <c r="O301" s="4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 t="n">
        <f aca="false">Z300+(I301+L301+M301+N301+O301+R301+S301+T301+U301+V301)-(J301+K301+P301+Q301+W301+X301+Y301)</f>
        <v>34822</v>
      </c>
      <c r="AA301" s="18"/>
      <c r="AB301" s="40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 t="n">
        <f aca="false">AR300+(AA301+AD301+AE301+AF301+AG301+AJ301+AK301+AL301+AM301+AN301)-(AB301+AC301+AH301+AI301+AO301+AP301+AQ301)</f>
        <v>0</v>
      </c>
      <c r="AS301" s="18"/>
      <c r="AT301" s="40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 t="n">
        <f aca="false">BJ300+(AS301+AV301+AW301+AX301+AY301+BB301+BC301+BD301+BE301+BF301)-(AT301+AU301+AZ301+BA301+BG301+BH301+BI301)</f>
        <v>0</v>
      </c>
      <c r="BL301" s="8"/>
      <c r="BM301" s="9"/>
    </row>
    <row r="302" customFormat="false" ht="15" hidden="false" customHeight="false" outlineLevel="0" collapsed="false">
      <c r="B302" s="16" t="s">
        <v>1779</v>
      </c>
      <c r="C302" s="49" t="s">
        <v>1478</v>
      </c>
      <c r="D302" s="45"/>
      <c r="E302" s="7"/>
      <c r="F302" s="9"/>
      <c r="G302" s="9"/>
      <c r="H302" s="6" t="n">
        <f aca="false">H301+D302+E302-G302-F302</f>
        <v>380</v>
      </c>
      <c r="I302" s="45" t="n">
        <v>0</v>
      </c>
      <c r="J302" s="7"/>
      <c r="K302" s="6"/>
      <c r="L302" s="6"/>
      <c r="M302" s="45" t="n">
        <v>25</v>
      </c>
      <c r="N302" s="46"/>
      <c r="O302" s="4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 t="n">
        <f aca="false">Z301+(I302+L302+M302+N302+O302+R302+S302+T302+U302+V302)-(J302+K302+P302+Q302+W302+X302+Y302)</f>
        <v>34847</v>
      </c>
      <c r="AA302" s="18"/>
      <c r="AB302" s="40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 t="n">
        <f aca="false">AR301+(AA302+AD302+AE302+AF302+AG302+AJ302+AK302+AL302+AM302+AN302)-(AB302+AC302+AH302+AI302+AO302+AP302+AQ302)</f>
        <v>0</v>
      </c>
      <c r="AS302" s="18"/>
      <c r="AT302" s="40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 t="n">
        <f aca="false">BJ301+(AS302+AV302+AW302+AX302+AY302+BB302+BC302+BD302+BE302+BF302)-(AT302+AU302+AZ302+BA302+BG302+BH302+BI302)</f>
        <v>0</v>
      </c>
      <c r="BL302" s="8"/>
      <c r="BM302" s="9"/>
    </row>
    <row r="303" customFormat="false" ht="15" hidden="false" customHeight="false" outlineLevel="0" collapsed="false">
      <c r="B303" s="16" t="s">
        <v>1779</v>
      </c>
      <c r="C303" s="49" t="s">
        <v>1478</v>
      </c>
      <c r="D303" s="45"/>
      <c r="E303" s="7"/>
      <c r="F303" s="9"/>
      <c r="G303" s="9"/>
      <c r="H303" s="6" t="n">
        <f aca="false">H302+D303+E303-G303-F303</f>
        <v>380</v>
      </c>
      <c r="I303" s="45" t="n">
        <v>0</v>
      </c>
      <c r="J303" s="7"/>
      <c r="K303" s="6"/>
      <c r="L303" s="6"/>
      <c r="M303" s="45" t="n">
        <v>7</v>
      </c>
      <c r="N303" s="46"/>
      <c r="O303" s="4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 t="n">
        <f aca="false">Z302+(I303+L303+M303+N303+O303+R303+S303+T303+U303+V303)-(J303+K303+P303+Q303+W303+X303+Y303)</f>
        <v>34854</v>
      </c>
      <c r="AA303" s="18"/>
      <c r="AB303" s="40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 t="n">
        <f aca="false">AR302+(AA303+AD303+AE303+AF303+AG303+AJ303+AK303+AL303+AM303+AN303)-(AB303+AC303+AH303+AI303+AO303+AP303+AQ303)</f>
        <v>0</v>
      </c>
      <c r="AS303" s="18"/>
      <c r="AT303" s="40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 t="n">
        <f aca="false">BJ302+(AS303+AV303+AW303+AX303+AY303+BB303+BC303+BD303+BE303+BF303)-(AT303+AU303+AZ303+BA303+BG303+BH303+BI303)</f>
        <v>0</v>
      </c>
      <c r="BL303" s="8"/>
      <c r="BM303" s="9"/>
    </row>
    <row r="304" customFormat="false" ht="15" hidden="false" customHeight="false" outlineLevel="0" collapsed="false">
      <c r="B304" s="16" t="s">
        <v>1779</v>
      </c>
      <c r="C304" s="49" t="s">
        <v>1478</v>
      </c>
      <c r="D304" s="45"/>
      <c r="E304" s="7"/>
      <c r="F304" s="9"/>
      <c r="G304" s="9"/>
      <c r="H304" s="6" t="n">
        <f aca="false">H303+D304+E304-G304-F304</f>
        <v>380</v>
      </c>
      <c r="I304" s="45" t="n">
        <v>0</v>
      </c>
      <c r="J304" s="7"/>
      <c r="K304" s="6"/>
      <c r="L304" s="6"/>
      <c r="M304" s="45" t="n">
        <v>14</v>
      </c>
      <c r="N304" s="46"/>
      <c r="O304" s="4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 t="n">
        <f aca="false">Z303+(I304+L304+M304+N304+O304+R304+S304+T304+U304+V304)-(J304+K304+P304+Q304+W304+X304+Y304)</f>
        <v>34868</v>
      </c>
      <c r="AA304" s="18"/>
      <c r="AB304" s="40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 t="n">
        <f aca="false">AR303+(AA304+AD304+AE304+AF304+AG304+AJ304+AK304+AL304+AM304+AN304)-(AB304+AC304+AH304+AI304+AO304+AP304+AQ304)</f>
        <v>0</v>
      </c>
      <c r="AS304" s="18"/>
      <c r="AT304" s="40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 t="n">
        <f aca="false">BJ303+(AS304+AV304+AW304+AX304+AY304+BB304+BC304+BD304+BE304+BF304)-(AT304+AU304+AZ304+BA304+BG304+BH304+BI304)</f>
        <v>0</v>
      </c>
      <c r="BL304" s="8"/>
      <c r="BM304" s="9"/>
    </row>
    <row r="305" customFormat="false" ht="15" hidden="false" customHeight="false" outlineLevel="0" collapsed="false">
      <c r="B305" s="16" t="s">
        <v>1779</v>
      </c>
      <c r="C305" s="49" t="s">
        <v>1478</v>
      </c>
      <c r="D305" s="45"/>
      <c r="E305" s="7"/>
      <c r="F305" s="9"/>
      <c r="G305" s="9"/>
      <c r="H305" s="6" t="n">
        <f aca="false">H304+D305+E305-G305-F305</f>
        <v>380</v>
      </c>
      <c r="I305" s="45" t="n">
        <v>0</v>
      </c>
      <c r="J305" s="7"/>
      <c r="K305" s="6"/>
      <c r="L305" s="6"/>
      <c r="M305" s="45" t="n">
        <v>48</v>
      </c>
      <c r="N305" s="46"/>
      <c r="O305" s="4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 t="n">
        <f aca="false">Z304+(I305+L305+M305+N305+O305+R305+S305+T305+U305+V305)-(J305+K305+P305+Q305+W305+X305+Y305)</f>
        <v>34916</v>
      </c>
      <c r="AA305" s="18"/>
      <c r="AB305" s="40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 t="n">
        <f aca="false">AR304+(AA305+AD305+AE305+AF305+AG305+AJ305+AK305+AL305+AM305+AN305)-(AB305+AC305+AH305+AI305+AO305+AP305+AQ305)</f>
        <v>0</v>
      </c>
      <c r="AS305" s="18"/>
      <c r="AT305" s="40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 t="n">
        <f aca="false">BJ304+(AS305+AV305+AW305+AX305+AY305+BB305+BC305+BD305+BE305+BF305)-(AT305+AU305+AZ305+BA305+BG305+BH305+BI305)</f>
        <v>0</v>
      </c>
      <c r="BL305" s="8"/>
      <c r="BM305" s="9"/>
    </row>
    <row r="306" customFormat="false" ht="15" hidden="false" customHeight="false" outlineLevel="0" collapsed="false">
      <c r="B306" s="16" t="s">
        <v>1779</v>
      </c>
      <c r="C306" s="49" t="s">
        <v>1478</v>
      </c>
      <c r="D306" s="45"/>
      <c r="E306" s="7"/>
      <c r="F306" s="9"/>
      <c r="G306" s="9"/>
      <c r="H306" s="6" t="n">
        <f aca="false">H305+D306+E306-G306-F306</f>
        <v>380</v>
      </c>
      <c r="I306" s="45" t="n">
        <v>0</v>
      </c>
      <c r="J306" s="7"/>
      <c r="K306" s="6"/>
      <c r="L306" s="6"/>
      <c r="M306" s="45" t="n">
        <v>114</v>
      </c>
      <c r="N306" s="46"/>
      <c r="O306" s="4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 t="n">
        <f aca="false">Z305+(I306+L306+M306+N306+O306+R306+S306+T306+U306+V306)-(J306+K306+P306+Q306+W306+X306+Y306)</f>
        <v>35030</v>
      </c>
      <c r="AA306" s="18"/>
      <c r="AB306" s="40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 t="n">
        <f aca="false">AR305+(AA306+AD306+AE306+AF306+AG306+AJ306+AK306+AL306+AM306+AN306)-(AB306+AC306+AH306+AI306+AO306+AP306+AQ306)</f>
        <v>0</v>
      </c>
      <c r="AS306" s="18"/>
      <c r="AT306" s="40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 t="n">
        <f aca="false">BJ305+(AS306+AV306+AW306+AX306+AY306+BB306+BC306+BD306+BE306+BF306)-(AT306+AU306+AZ306+BA306+BG306+BH306+BI306)</f>
        <v>0</v>
      </c>
      <c r="BL306" s="8"/>
      <c r="BM306" s="9"/>
    </row>
    <row r="307" customFormat="false" ht="15" hidden="false" customHeight="false" outlineLevel="0" collapsed="false">
      <c r="B307" s="16" t="s">
        <v>1779</v>
      </c>
      <c r="C307" s="49" t="s">
        <v>1478</v>
      </c>
      <c r="D307" s="45"/>
      <c r="E307" s="7"/>
      <c r="F307" s="9"/>
      <c r="G307" s="9"/>
      <c r="H307" s="6" t="n">
        <f aca="false">H306+D307+E307-G307-F307</f>
        <v>380</v>
      </c>
      <c r="I307" s="45" t="n">
        <v>0</v>
      </c>
      <c r="J307" s="7"/>
      <c r="K307" s="6"/>
      <c r="L307" s="6"/>
      <c r="M307" s="45" t="n">
        <v>228</v>
      </c>
      <c r="N307" s="46"/>
      <c r="O307" s="4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 t="n">
        <f aca="false">Z306+(I307+L307+M307+N307+O307+R307+S307+T307+U307+V307)-(J307+K307+P307+Q307+W307+X307+Y307)</f>
        <v>35258</v>
      </c>
      <c r="AA307" s="18"/>
      <c r="AB307" s="40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 t="n">
        <f aca="false">AR306+(AA307+AD307+AE307+AF307+AG307+AJ307+AK307+AL307+AM307+AN307)-(AB307+AC307+AH307+AI307+AO307+AP307+AQ307)</f>
        <v>0</v>
      </c>
      <c r="AS307" s="18"/>
      <c r="AT307" s="40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 t="n">
        <f aca="false">BJ306+(AS307+AV307+AW307+AX307+AY307+BB307+BC307+BD307+BE307+BF307)-(AT307+AU307+AZ307+BA307+BG307+BH307+BI307)</f>
        <v>0</v>
      </c>
      <c r="BL307" s="8"/>
      <c r="BM307" s="9"/>
    </row>
    <row r="308" customFormat="false" ht="15" hidden="false" customHeight="false" outlineLevel="0" collapsed="false">
      <c r="B308" s="16" t="s">
        <v>1780</v>
      </c>
      <c r="C308" s="49" t="s">
        <v>1478</v>
      </c>
      <c r="D308" s="45"/>
      <c r="E308" s="7"/>
      <c r="F308" s="9"/>
      <c r="G308" s="9"/>
      <c r="H308" s="6" t="n">
        <f aca="false">H307+D308+E308-G308-F308</f>
        <v>380</v>
      </c>
      <c r="I308" s="45" t="n">
        <v>0</v>
      </c>
      <c r="J308" s="7"/>
      <c r="K308" s="6"/>
      <c r="L308" s="6"/>
      <c r="M308" s="45" t="n">
        <v>104</v>
      </c>
      <c r="N308" s="46"/>
      <c r="O308" s="4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 t="n">
        <f aca="false">Z307+(I308+L308+M308+N308+O308+R308+S308+T308+U308+V308)-(J308+K308+P308+Q308+W308+X308+Y308)</f>
        <v>35362</v>
      </c>
      <c r="AA308" s="18"/>
      <c r="AB308" s="40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 t="n">
        <f aca="false">AR307+(AA308+AD308+AE308+AF308+AG308+AJ308+AK308+AL308+AM308+AN308)-(AB308+AC308+AH308+AI308+AO308+AP308+AQ308)</f>
        <v>0</v>
      </c>
      <c r="AS308" s="18"/>
      <c r="AT308" s="40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 t="n">
        <f aca="false">BJ307+(AS308+AV308+AW308+AX308+AY308+BB308+BC308+BD308+BE308+BF308)-(AT308+AU308+AZ308+BA308+BG308+BH308+BI308)</f>
        <v>0</v>
      </c>
      <c r="BL308" s="8"/>
      <c r="BM308" s="9"/>
    </row>
    <row r="309" customFormat="false" ht="15" hidden="false" customHeight="false" outlineLevel="0" collapsed="false">
      <c r="B309" s="16" t="s">
        <v>1780</v>
      </c>
      <c r="C309" s="49" t="s">
        <v>1478</v>
      </c>
      <c r="D309" s="45"/>
      <c r="E309" s="7"/>
      <c r="F309" s="9"/>
      <c r="G309" s="9"/>
      <c r="H309" s="6" t="n">
        <f aca="false">H308+D309+E309-G309-F309</f>
        <v>380</v>
      </c>
      <c r="I309" s="45" t="n">
        <v>0</v>
      </c>
      <c r="J309" s="7"/>
      <c r="K309" s="6"/>
      <c r="L309" s="6"/>
      <c r="M309" s="45" t="n">
        <v>27</v>
      </c>
      <c r="N309" s="46"/>
      <c r="O309" s="4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 t="n">
        <f aca="false">Z308+(I309+L309+M309+N309+O309+R309+S309+T309+U309+V309)-(J309+K309+P309+Q309+W309+X309+Y309)</f>
        <v>35389</v>
      </c>
      <c r="AA309" s="18"/>
      <c r="AB309" s="40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 t="n">
        <f aca="false">AR308+(AA309+AD309+AE309+AF309+AG309+AJ309+AK309+AL309+AM309+AN309)-(AB309+AC309+AH309+AI309+AO309+AP309+AQ309)</f>
        <v>0</v>
      </c>
      <c r="AS309" s="18"/>
      <c r="AT309" s="40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 t="n">
        <f aca="false">BJ308+(AS309+AV309+AW309+AX309+AY309+BB309+BC309+BD309+BE309+BF309)-(AT309+AU309+AZ309+BA309+BG309+BH309+BI309)</f>
        <v>0</v>
      </c>
      <c r="BL309" s="8"/>
      <c r="BM309" s="9"/>
    </row>
    <row r="310" customFormat="false" ht="15" hidden="false" customHeight="false" outlineLevel="0" collapsed="false">
      <c r="B310" s="16" t="s">
        <v>1780</v>
      </c>
      <c r="C310" s="49" t="s">
        <v>1478</v>
      </c>
      <c r="D310" s="45"/>
      <c r="E310" s="7"/>
      <c r="F310" s="9"/>
      <c r="G310" s="9"/>
      <c r="H310" s="6" t="n">
        <f aca="false">H309+D310+E310-G310-F310</f>
        <v>380</v>
      </c>
      <c r="I310" s="45" t="n">
        <v>0</v>
      </c>
      <c r="J310" s="7"/>
      <c r="K310" s="6"/>
      <c r="L310" s="6"/>
      <c r="M310" s="45" t="n">
        <v>25</v>
      </c>
      <c r="N310" s="46"/>
      <c r="O310" s="4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 t="n">
        <f aca="false">Z309+(I310+L310+M310+N310+O310+R310+S310+T310+U310+V310)-(J310+K310+P310+Q310+W310+X310+Y310)</f>
        <v>35414</v>
      </c>
      <c r="AA310" s="18"/>
      <c r="AB310" s="40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 t="n">
        <f aca="false">AR309+(AA310+AD310+AE310+AF310+AG310+AJ310+AK310+AL310+AM310+AN310)-(AB310+AC310+AH310+AI310+AO310+AP310+AQ310)</f>
        <v>0</v>
      </c>
      <c r="AS310" s="18"/>
      <c r="AT310" s="40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 t="n">
        <f aca="false">BJ309+(AS310+AV310+AW310+AX310+AY310+BB310+BC310+BD310+BE310+BF310)-(AT310+AU310+AZ310+BA310+BG310+BH310+BI310)</f>
        <v>0</v>
      </c>
      <c r="BL310" s="8"/>
      <c r="BM310" s="9"/>
    </row>
    <row r="311" customFormat="false" ht="15" hidden="false" customHeight="false" outlineLevel="0" collapsed="false">
      <c r="B311" s="16" t="s">
        <v>1780</v>
      </c>
      <c r="C311" s="49" t="s">
        <v>1478</v>
      </c>
      <c r="D311" s="45"/>
      <c r="E311" s="7"/>
      <c r="F311" s="9"/>
      <c r="G311" s="9"/>
      <c r="H311" s="6" t="n">
        <f aca="false">H310+D311+E311-G311-F311</f>
        <v>380</v>
      </c>
      <c r="I311" s="45" t="n">
        <v>0</v>
      </c>
      <c r="J311" s="7"/>
      <c r="K311" s="6"/>
      <c r="L311" s="6"/>
      <c r="M311" s="45" t="n">
        <v>7</v>
      </c>
      <c r="N311" s="46"/>
      <c r="O311" s="4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 t="n">
        <f aca="false">Z310+(I311+L311+M311+N311+O311+R311+S311+T311+U311+V311)-(J311+K311+P311+Q311+W311+X311+Y311)</f>
        <v>35421</v>
      </c>
      <c r="AA311" s="18"/>
      <c r="AB311" s="40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 t="n">
        <f aca="false">AR310+(AA311+AD311+AE311+AF311+AG311+AJ311+AK311+AL311+AM311+AN311)-(AB311+AC311+AH311+AI311+AO311+AP311+AQ311)</f>
        <v>0</v>
      </c>
      <c r="AS311" s="18"/>
      <c r="AT311" s="40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 t="n">
        <f aca="false">BJ310+(AS311+AV311+AW311+AX311+AY311+BB311+BC311+BD311+BE311+BF311)-(AT311+AU311+AZ311+BA311+BG311+BH311+BI311)</f>
        <v>0</v>
      </c>
      <c r="BL311" s="8"/>
      <c r="BM311" s="9"/>
    </row>
    <row r="312" customFormat="false" ht="15" hidden="false" customHeight="false" outlineLevel="0" collapsed="false">
      <c r="B312" s="16" t="s">
        <v>1780</v>
      </c>
      <c r="C312" s="49" t="s">
        <v>1478</v>
      </c>
      <c r="D312" s="45"/>
      <c r="E312" s="7"/>
      <c r="F312" s="9"/>
      <c r="G312" s="9"/>
      <c r="H312" s="6" t="n">
        <f aca="false">H311+D312+E312-G312-F312</f>
        <v>380</v>
      </c>
      <c r="I312" s="45" t="n">
        <v>0</v>
      </c>
      <c r="J312" s="7"/>
      <c r="K312" s="6"/>
      <c r="L312" s="6"/>
      <c r="M312" s="45" t="n">
        <v>14</v>
      </c>
      <c r="N312" s="46"/>
      <c r="O312" s="4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 t="n">
        <f aca="false">Z311+(I312+L312+M312+N312+O312+R312+S312+T312+U312+V312)-(J312+K312+P312+Q312+W312+X312+Y312)</f>
        <v>35435</v>
      </c>
      <c r="AA312" s="18"/>
      <c r="AB312" s="40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 t="n">
        <f aca="false">AR311+(AA312+AD312+AE312+AF312+AG312+AJ312+AK312+AL312+AM312+AN312)-(AB312+AC312+AH312+AI312+AO312+AP312+AQ312)</f>
        <v>0</v>
      </c>
      <c r="AS312" s="18"/>
      <c r="AT312" s="40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 t="n">
        <f aca="false">BJ311+(AS312+AV312+AW312+AX312+AY312+BB312+BC312+BD312+BE312+BF312)-(AT312+AU312+AZ312+BA312+BG312+BH312+BI312)</f>
        <v>0</v>
      </c>
      <c r="BL312" s="8"/>
      <c r="BM312" s="9"/>
    </row>
    <row r="313" customFormat="false" ht="15" hidden="false" customHeight="false" outlineLevel="0" collapsed="false">
      <c r="B313" s="16" t="s">
        <v>1780</v>
      </c>
      <c r="C313" s="49" t="s">
        <v>1478</v>
      </c>
      <c r="D313" s="45"/>
      <c r="E313" s="7"/>
      <c r="F313" s="9"/>
      <c r="G313" s="9"/>
      <c r="H313" s="6" t="n">
        <f aca="false">H312+D313+E313-G313-F313</f>
        <v>380</v>
      </c>
      <c r="I313" s="45" t="n">
        <v>0</v>
      </c>
      <c r="J313" s="7"/>
      <c r="K313" s="6"/>
      <c r="L313" s="6"/>
      <c r="M313" s="45" t="n">
        <v>48</v>
      </c>
      <c r="N313" s="46"/>
      <c r="O313" s="4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 t="n">
        <f aca="false">Z312+(I313+L313+M313+N313+O313+R313+S313+T313+U313+V313)-(J313+K313+P313+Q313+W313+X313+Y313)</f>
        <v>35483</v>
      </c>
      <c r="AA313" s="18"/>
      <c r="AB313" s="40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 t="n">
        <f aca="false">AR312+(AA313+AD313+AE313+AF313+AG313+AJ313+AK313+AL313+AM313+AN313)-(AB313+AC313+AH313+AI313+AO313+AP313+AQ313)</f>
        <v>0</v>
      </c>
      <c r="AS313" s="18"/>
      <c r="AT313" s="40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 t="n">
        <f aca="false">BJ312+(AS313+AV313+AW313+AX313+AY313+BB313+BC313+BD313+BE313+BF313)-(AT313+AU313+AZ313+BA313+BG313+BH313+BI313)</f>
        <v>0</v>
      </c>
      <c r="BL313" s="8"/>
      <c r="BM313" s="9"/>
    </row>
    <row r="314" customFormat="false" ht="15" hidden="false" customHeight="false" outlineLevel="0" collapsed="false">
      <c r="B314" s="16" t="s">
        <v>1780</v>
      </c>
      <c r="C314" s="49" t="s">
        <v>1478</v>
      </c>
      <c r="D314" s="45"/>
      <c r="E314" s="7"/>
      <c r="F314" s="9"/>
      <c r="G314" s="9"/>
      <c r="H314" s="6" t="n">
        <f aca="false">H313+D314+E314-G314-F314</f>
        <v>380</v>
      </c>
      <c r="I314" s="45" t="n">
        <v>0</v>
      </c>
      <c r="J314" s="7"/>
      <c r="K314" s="6"/>
      <c r="L314" s="6"/>
      <c r="M314" s="45" t="n">
        <v>114</v>
      </c>
      <c r="N314" s="46"/>
      <c r="O314" s="4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 t="n">
        <f aca="false">Z313+(I314+L314+M314+N314+O314+R314+S314+T314+U314+V314)-(J314+K314+P314+Q314+W314+X314+Y314)</f>
        <v>35597</v>
      </c>
      <c r="AA314" s="18"/>
      <c r="AB314" s="40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 t="n">
        <f aca="false">AR313+(AA314+AD314+AE314+AF314+AG314+AJ314+AK314+AL314+AM314+AN314)-(AB314+AC314+AH314+AI314+AO314+AP314+AQ314)</f>
        <v>0</v>
      </c>
      <c r="AS314" s="18"/>
      <c r="AT314" s="40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 t="n">
        <f aca="false">BJ313+(AS314+AV314+AW314+AX314+AY314+BB314+BC314+BD314+BE314+BF314)-(AT314+AU314+AZ314+BA314+BG314+BH314+BI314)</f>
        <v>0</v>
      </c>
      <c r="BL314" s="8"/>
      <c r="BM314" s="9"/>
    </row>
    <row r="315" customFormat="false" ht="15" hidden="false" customHeight="false" outlineLevel="0" collapsed="false">
      <c r="B315" s="16" t="s">
        <v>1780</v>
      </c>
      <c r="C315" s="49" t="s">
        <v>1478</v>
      </c>
      <c r="D315" s="45"/>
      <c r="E315" s="7"/>
      <c r="F315" s="9"/>
      <c r="G315" s="9"/>
      <c r="H315" s="6" t="n">
        <f aca="false">H314+D315+E315-G315-F315</f>
        <v>380</v>
      </c>
      <c r="I315" s="45" t="n">
        <v>0</v>
      </c>
      <c r="J315" s="7"/>
      <c r="K315" s="6"/>
      <c r="L315" s="6"/>
      <c r="M315" s="45" t="n">
        <v>228</v>
      </c>
      <c r="N315" s="46"/>
      <c r="O315" s="4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 t="n">
        <f aca="false">Z314+(I315+L315+M315+N315+O315+R315+S315+T315+U315+V315)-(J315+K315+P315+Q315+W315+X315+Y315)</f>
        <v>35825</v>
      </c>
      <c r="AA315" s="18"/>
      <c r="AB315" s="40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 t="n">
        <f aca="false">AR314+(AA315+AD315+AE315+AF315+AG315+AJ315+AK315+AL315+AM315+AN315)-(AB315+AC315+AH315+AI315+AO315+AP315+AQ315)</f>
        <v>0</v>
      </c>
      <c r="AS315" s="18"/>
      <c r="AT315" s="40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 t="n">
        <f aca="false">BJ314+(AS315+AV315+AW315+AX315+AY315+BB315+BC315+BD315+BE315+BF315)-(AT315+AU315+AZ315+BA315+BG315+BH315+BI315)</f>
        <v>0</v>
      </c>
      <c r="BL315" s="8"/>
      <c r="BM315" s="9"/>
    </row>
    <row r="316" customFormat="false" ht="15" hidden="false" customHeight="false" outlineLevel="0" collapsed="false">
      <c r="B316" s="16" t="s">
        <v>1781</v>
      </c>
      <c r="C316" s="49" t="s">
        <v>1478</v>
      </c>
      <c r="D316" s="45"/>
      <c r="E316" s="7"/>
      <c r="F316" s="9"/>
      <c r="G316" s="9"/>
      <c r="H316" s="6" t="n">
        <f aca="false">H315+D316+E316-G316-F316</f>
        <v>380</v>
      </c>
      <c r="I316" s="45" t="n">
        <v>0</v>
      </c>
      <c r="J316" s="7"/>
      <c r="K316" s="6"/>
      <c r="L316" s="6"/>
      <c r="M316" s="45" t="n">
        <v>104</v>
      </c>
      <c r="N316" s="46"/>
      <c r="O316" s="4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 t="n">
        <f aca="false">Z315+(I316+L316+M316+N316+O316+R316+S316+T316+U316+V316)-(J316+K316+P316+Q316+W316+X316+Y316)</f>
        <v>35929</v>
      </c>
      <c r="AA316" s="18"/>
      <c r="AB316" s="40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 t="n">
        <f aca="false">AR315+(AA316+AD316+AE316+AF316+AG316+AJ316+AK316+AL316+AM316+AN316)-(AB316+AC316+AH316+AI316+AO316+AP316+AQ316)</f>
        <v>0</v>
      </c>
      <c r="AS316" s="18"/>
      <c r="AT316" s="40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 t="n">
        <f aca="false">BJ315+(AS316+AV316+AW316+AX316+AY316+BB316+BC316+BD316+BE316+BF316)-(AT316+AU316+AZ316+BA316+BG316+BH316+BI316)</f>
        <v>0</v>
      </c>
      <c r="BL316" s="8"/>
      <c r="BM316" s="9"/>
    </row>
    <row r="317" customFormat="false" ht="15" hidden="false" customHeight="false" outlineLevel="0" collapsed="false">
      <c r="B317" s="16" t="s">
        <v>1781</v>
      </c>
      <c r="C317" s="49" t="s">
        <v>1478</v>
      </c>
      <c r="D317" s="45"/>
      <c r="E317" s="7"/>
      <c r="F317" s="9"/>
      <c r="G317" s="9"/>
      <c r="H317" s="6" t="n">
        <f aca="false">H316+D317+E317-G317-F317</f>
        <v>380</v>
      </c>
      <c r="I317" s="45" t="n">
        <v>0</v>
      </c>
      <c r="J317" s="7"/>
      <c r="K317" s="6"/>
      <c r="L317" s="6"/>
      <c r="M317" s="45" t="n">
        <v>27</v>
      </c>
      <c r="N317" s="46"/>
      <c r="O317" s="4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 t="n">
        <f aca="false">Z316+(I317+L317+M317+N317+O317+R317+S317+T317+U317+V317)-(J317+K317+P317+Q317+W317+X317+Y317)</f>
        <v>35956</v>
      </c>
      <c r="AA317" s="18"/>
      <c r="AB317" s="40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 t="n">
        <f aca="false">AR316+(AA317+AD317+AE317+AF317+AG317+AJ317+AK317+AL317+AM317+AN317)-(AB317+AC317+AH317+AI317+AO317+AP317+AQ317)</f>
        <v>0</v>
      </c>
      <c r="AS317" s="18"/>
      <c r="AT317" s="40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 t="n">
        <f aca="false">BJ316+(AS317+AV317+AW317+AX317+AY317+BB317+BC317+BD317+BE317+BF317)-(AT317+AU317+AZ317+BA317+BG317+BH317+BI317)</f>
        <v>0</v>
      </c>
      <c r="BL317" s="8"/>
      <c r="BM317" s="9"/>
    </row>
    <row r="318" customFormat="false" ht="15" hidden="false" customHeight="false" outlineLevel="0" collapsed="false">
      <c r="B318" s="16" t="s">
        <v>1781</v>
      </c>
      <c r="C318" s="49" t="s">
        <v>1478</v>
      </c>
      <c r="D318" s="45"/>
      <c r="E318" s="7"/>
      <c r="F318" s="9"/>
      <c r="G318" s="9"/>
      <c r="H318" s="6" t="n">
        <f aca="false">H317+D318+E318-G318-F318</f>
        <v>380</v>
      </c>
      <c r="I318" s="45" t="n">
        <v>0</v>
      </c>
      <c r="J318" s="7"/>
      <c r="K318" s="6"/>
      <c r="L318" s="6"/>
      <c r="M318" s="45" t="n">
        <v>25</v>
      </c>
      <c r="N318" s="46"/>
      <c r="O318" s="4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 t="n">
        <f aca="false">Z317+(I318+L318+M318+N318+O318+R318+S318+T318+U318+V318)-(J318+K318+P318+Q318+W318+X318+Y318)</f>
        <v>35981</v>
      </c>
      <c r="AA318" s="18"/>
      <c r="AB318" s="40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 t="n">
        <f aca="false">AR317+(AA318+AD318+AE318+AF318+AG318+AJ318+AK318+AL318+AM318+AN318)-(AB318+AC318+AH318+AI318+AO318+AP318+AQ318)</f>
        <v>0</v>
      </c>
      <c r="AS318" s="18"/>
      <c r="AT318" s="40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 t="n">
        <f aca="false">BJ317+(AS318+AV318+AW318+AX318+AY318+BB318+BC318+BD318+BE318+BF318)-(AT318+AU318+AZ318+BA318+BG318+BH318+BI318)</f>
        <v>0</v>
      </c>
      <c r="BL318" s="8"/>
      <c r="BM318" s="9"/>
    </row>
    <row r="319" customFormat="false" ht="15" hidden="false" customHeight="false" outlineLevel="0" collapsed="false">
      <c r="B319" s="16" t="s">
        <v>1781</v>
      </c>
      <c r="C319" s="49" t="s">
        <v>1478</v>
      </c>
      <c r="D319" s="45"/>
      <c r="E319" s="7"/>
      <c r="F319" s="9"/>
      <c r="G319" s="9"/>
      <c r="H319" s="6" t="n">
        <f aca="false">H318+D319+E319-G319-F319</f>
        <v>380</v>
      </c>
      <c r="I319" s="45" t="n">
        <v>0</v>
      </c>
      <c r="J319" s="7"/>
      <c r="K319" s="6"/>
      <c r="L319" s="6"/>
      <c r="M319" s="45" t="n">
        <v>7</v>
      </c>
      <c r="N319" s="46"/>
      <c r="O319" s="4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 t="n">
        <f aca="false">Z318+(I319+L319+M319+N319+O319+R319+S319+T319+U319+V319)-(J319+K319+P319+Q319+W319+X319+Y319)</f>
        <v>35988</v>
      </c>
      <c r="AA319" s="18"/>
      <c r="AB319" s="40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 t="n">
        <f aca="false">AR318+(AA319+AD319+AE319+AF319+AG319+AJ319+AK319+AL319+AM319+AN319)-(AB319+AC319+AH319+AI319+AO319+AP319+AQ319)</f>
        <v>0</v>
      </c>
      <c r="AS319" s="18"/>
      <c r="AT319" s="40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 t="n">
        <f aca="false">BJ318+(AS319+AV319+AW319+AX319+AY319+BB319+BC319+BD319+BE319+BF319)-(AT319+AU319+AZ319+BA319+BG319+BH319+BI319)</f>
        <v>0</v>
      </c>
      <c r="BL319" s="8"/>
      <c r="BM319" s="9"/>
    </row>
    <row r="320" customFormat="false" ht="15" hidden="false" customHeight="false" outlineLevel="0" collapsed="false">
      <c r="B320" s="16" t="s">
        <v>1781</v>
      </c>
      <c r="C320" s="49" t="s">
        <v>1478</v>
      </c>
      <c r="D320" s="45"/>
      <c r="E320" s="7"/>
      <c r="F320" s="9"/>
      <c r="G320" s="9"/>
      <c r="H320" s="6" t="n">
        <f aca="false">H319+D320+E320-G320-F320</f>
        <v>380</v>
      </c>
      <c r="I320" s="45" t="n">
        <v>0</v>
      </c>
      <c r="J320" s="7"/>
      <c r="K320" s="6"/>
      <c r="L320" s="6"/>
      <c r="M320" s="45" t="n">
        <v>14</v>
      </c>
      <c r="N320" s="46"/>
      <c r="O320" s="4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 t="n">
        <f aca="false">Z319+(I320+L320+M320+N320+O320+R320+S320+T320+U320+V320)-(J320+K320+P320+Q320+W320+X320+Y320)</f>
        <v>36002</v>
      </c>
      <c r="AA320" s="18"/>
      <c r="AB320" s="40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 t="n">
        <f aca="false">AR319+(AA320+AD320+AE320+AF320+AG320+AJ320+AK320+AL320+AM320+AN320)-(AB320+AC320+AH320+AI320+AO320+AP320+AQ320)</f>
        <v>0</v>
      </c>
      <c r="AS320" s="18"/>
      <c r="AT320" s="40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 t="n">
        <f aca="false">BJ319+(AS320+AV320+AW320+AX320+AY320+BB320+BC320+BD320+BE320+BF320)-(AT320+AU320+AZ320+BA320+BG320+BH320+BI320)</f>
        <v>0</v>
      </c>
      <c r="BL320" s="8"/>
      <c r="BM320" s="9"/>
    </row>
    <row r="321" customFormat="false" ht="15" hidden="false" customHeight="false" outlineLevel="0" collapsed="false">
      <c r="B321" s="16" t="s">
        <v>1781</v>
      </c>
      <c r="C321" s="49" t="s">
        <v>1478</v>
      </c>
      <c r="D321" s="45"/>
      <c r="E321" s="7"/>
      <c r="F321" s="9"/>
      <c r="G321" s="9"/>
      <c r="H321" s="6" t="n">
        <f aca="false">H320+D321+E321-G321-F321</f>
        <v>380</v>
      </c>
      <c r="I321" s="45" t="n">
        <v>0</v>
      </c>
      <c r="J321" s="7"/>
      <c r="K321" s="6"/>
      <c r="L321" s="6"/>
      <c r="M321" s="45" t="n">
        <v>48</v>
      </c>
      <c r="N321" s="46"/>
      <c r="O321" s="4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 t="n">
        <f aca="false">Z320+(I321+L321+M321+N321+O321+R321+S321+T321+U321+V321)-(J321+K321+P321+Q321+W321+X321+Y321)</f>
        <v>36050</v>
      </c>
      <c r="AA321" s="18"/>
      <c r="AB321" s="40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 t="n">
        <f aca="false">AR320+(AA321+AD321+AE321+AF321+AG321+AJ321+AK321+AL321+AM321+AN321)-(AB321+AC321+AH321+AI321+AO321+AP321+AQ321)</f>
        <v>0</v>
      </c>
      <c r="AS321" s="18"/>
      <c r="AT321" s="40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 t="n">
        <f aca="false">BJ320+(AS321+AV321+AW321+AX321+AY321+BB321+BC321+BD321+BE321+BF321)-(AT321+AU321+AZ321+BA321+BG321+BH321+BI321)</f>
        <v>0</v>
      </c>
      <c r="BL321" s="8"/>
      <c r="BM321" s="9"/>
    </row>
    <row r="322" customFormat="false" ht="15" hidden="false" customHeight="false" outlineLevel="0" collapsed="false">
      <c r="B322" s="16" t="s">
        <v>1781</v>
      </c>
      <c r="C322" s="49" t="s">
        <v>1478</v>
      </c>
      <c r="D322" s="45"/>
      <c r="E322" s="7"/>
      <c r="F322" s="9"/>
      <c r="G322" s="9"/>
      <c r="H322" s="6" t="n">
        <f aca="false">H321+D322+E322-G322-F322</f>
        <v>380</v>
      </c>
      <c r="I322" s="45" t="n">
        <v>0</v>
      </c>
      <c r="J322" s="7"/>
      <c r="K322" s="6"/>
      <c r="L322" s="6"/>
      <c r="M322" s="45" t="n">
        <v>114</v>
      </c>
      <c r="N322" s="46"/>
      <c r="O322" s="4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 t="n">
        <f aca="false">Z321+(I322+L322+M322+N322+O322+R322+S322+T322+U322+V322)-(J322+K322+P322+Q322+W322+X322+Y322)</f>
        <v>36164</v>
      </c>
      <c r="AA322" s="18"/>
      <c r="AB322" s="40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 t="n">
        <f aca="false">AR321+(AA322+AD322+AE322+AF322+AG322+AJ322+AK322+AL322+AM322+AN322)-(AB322+AC322+AH322+AI322+AO322+AP322+AQ322)</f>
        <v>0</v>
      </c>
      <c r="AS322" s="18"/>
      <c r="AT322" s="40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 t="n">
        <f aca="false">BJ321+(AS322+AV322+AW322+AX322+AY322+BB322+BC322+BD322+BE322+BF322)-(AT322+AU322+AZ322+BA322+BG322+BH322+BI322)</f>
        <v>0</v>
      </c>
      <c r="BL322" s="8"/>
      <c r="BM322" s="9"/>
    </row>
    <row r="323" customFormat="false" ht="15" hidden="false" customHeight="false" outlineLevel="0" collapsed="false">
      <c r="B323" s="16" t="s">
        <v>1781</v>
      </c>
      <c r="C323" s="49" t="s">
        <v>1478</v>
      </c>
      <c r="D323" s="45"/>
      <c r="E323" s="7"/>
      <c r="F323" s="9"/>
      <c r="G323" s="9"/>
      <c r="H323" s="6" t="n">
        <f aca="false">H322+D323+E323-G323-F323</f>
        <v>380</v>
      </c>
      <c r="I323" s="45" t="n">
        <v>0</v>
      </c>
      <c r="J323" s="7"/>
      <c r="K323" s="6"/>
      <c r="L323" s="6"/>
      <c r="M323" s="45" t="n">
        <v>228</v>
      </c>
      <c r="N323" s="46"/>
      <c r="O323" s="4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 t="n">
        <f aca="false">Z322+(I323+L323+M323+N323+O323+R323+S323+T323+U323+V323)-(J323+K323+P323+Q323+W323+X323+Y323)</f>
        <v>36392</v>
      </c>
      <c r="AA323" s="18"/>
      <c r="AB323" s="40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 t="n">
        <f aca="false">AR322+(AA323+AD323+AE323+AF323+AG323+AJ323+AK323+AL323+AM323+AN323)-(AB323+AC323+AH323+AI323+AO323+AP323+AQ323)</f>
        <v>0</v>
      </c>
      <c r="AS323" s="18"/>
      <c r="AT323" s="40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 t="n">
        <f aca="false">BJ322+(AS323+AV323+AW323+AX323+AY323+BB323+BC323+BD323+BE323+BF323)-(AT323+AU323+AZ323+BA323+BG323+BH323+BI323)</f>
        <v>0</v>
      </c>
      <c r="BL323" s="8"/>
      <c r="BM323" s="9"/>
    </row>
    <row r="324" customFormat="false" ht="15" hidden="false" customHeight="false" outlineLevel="0" collapsed="false">
      <c r="B324" s="16" t="s">
        <v>1782</v>
      </c>
      <c r="C324" s="49" t="s">
        <v>1573</v>
      </c>
      <c r="D324" s="45"/>
      <c r="E324" s="7"/>
      <c r="F324" s="9"/>
      <c r="G324" s="9"/>
      <c r="H324" s="6" t="n">
        <f aca="false">H323+D324+E324-G324-F324</f>
        <v>380</v>
      </c>
      <c r="I324" s="45" t="n">
        <v>1200</v>
      </c>
      <c r="J324" s="7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 t="n">
        <f aca="false">Z323+(I324+L324+M324+N324+O324+R324+S324+T324+U324+V324)-(J324+K324+P324+Q324+W324+X324+Y324)</f>
        <v>37592</v>
      </c>
      <c r="AA324" s="18"/>
      <c r="AB324" s="40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 t="n">
        <f aca="false">AR323+(AA324+AD324+AE324+AF324+AG324+AJ324+AK324+AL324+AM324+AN324)-(AB324+AC324+AH324+AI324+AO324+AP324+AQ324)</f>
        <v>0</v>
      </c>
      <c r="AS324" s="18"/>
      <c r="AT324" s="40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 t="n">
        <f aca="false">BJ323+(AS324+AV324+AW324+AX324+AY324+BB324+BC324+BD324+BE324+BF324)-(AT324+AU324+AZ324+BA324+BG324+BH324+BI324)</f>
        <v>0</v>
      </c>
      <c r="BL324" s="8"/>
      <c r="BM324" s="9"/>
    </row>
    <row r="325" customFormat="false" ht="15" hidden="false" customHeight="false" outlineLevel="0" collapsed="false">
      <c r="B325" s="16" t="s">
        <v>1782</v>
      </c>
      <c r="C325" s="49" t="s">
        <v>1783</v>
      </c>
      <c r="D325" s="45"/>
      <c r="E325" s="7"/>
      <c r="F325" s="9"/>
      <c r="G325" s="9"/>
      <c r="H325" s="6" t="n">
        <f aca="false">H324+D325+E325-G325-F325</f>
        <v>380</v>
      </c>
      <c r="I325" s="45" t="n">
        <v>3000</v>
      </c>
      <c r="J325" s="7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 t="n">
        <f aca="false">Z324+(I325+L325+M325+N325+O325+R325+S325+T325+U325+V325)-(J325+K325+P325+Q325+W325+X325+Y325)</f>
        <v>40592</v>
      </c>
      <c r="AA325" s="18"/>
      <c r="AB325" s="40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 t="n">
        <f aca="false">AR324+(AA325+AD325+AE325+AF325+AG325+AJ325+AK325+AL325+AM325+AN325)-(AB325+AC325+AH325+AI325+AO325+AP325+AQ325)</f>
        <v>0</v>
      </c>
      <c r="AS325" s="18"/>
      <c r="AT325" s="40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 t="n">
        <f aca="false">BJ324+(AS325+AV325+AW325+AX325+AY325+BB325+BC325+BD325+BE325+BF325)-(AT325+AU325+AZ325+BA325+BG325+BH325+BI325)</f>
        <v>0</v>
      </c>
      <c r="BL325" s="8"/>
      <c r="BM325" s="9"/>
    </row>
    <row r="326" customFormat="false" ht="15" hidden="false" customHeight="false" outlineLevel="0" collapsed="false">
      <c r="B326" s="16" t="s">
        <v>1782</v>
      </c>
      <c r="C326" s="49" t="s">
        <v>1635</v>
      </c>
      <c r="D326" s="45"/>
      <c r="E326" s="7"/>
      <c r="F326" s="9"/>
      <c r="G326" s="9"/>
      <c r="H326" s="6" t="n">
        <f aca="false">H325+D326+E326-G326-F326</f>
        <v>380</v>
      </c>
      <c r="I326" s="45" t="n">
        <v>10000</v>
      </c>
      <c r="J326" s="7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 t="n">
        <f aca="false">Z325+(I326+L326+M326+N326+O326+R326+S326+T326+U326+V326)-(J326+K326+P326+Q326+W326+X326+Y326)</f>
        <v>50592</v>
      </c>
      <c r="AA326" s="18"/>
      <c r="AB326" s="40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 t="n">
        <f aca="false">AR325+(AA326+AD326+AE326+AF326+AG326+AJ326+AK326+AL326+AM326+AN326)-(AB326+AC326+AH326+AI326+AO326+AP326+AQ326)</f>
        <v>0</v>
      </c>
      <c r="AS326" s="18"/>
      <c r="AT326" s="40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 t="n">
        <f aca="false">BJ325+(AS326+AV326+AW326+AX326+AY326+BB326+BC326+BD326+BE326+BF326)-(AT326+AU326+AZ326+BA326+BG326+BH326+BI326)</f>
        <v>0</v>
      </c>
      <c r="BL326" s="8"/>
      <c r="BM326" s="9"/>
    </row>
    <row r="327" customFormat="false" ht="15" hidden="false" customHeight="false" outlineLevel="0" collapsed="false">
      <c r="B327" s="16" t="s">
        <v>1784</v>
      </c>
      <c r="C327" s="49" t="s">
        <v>1692</v>
      </c>
      <c r="D327" s="45"/>
      <c r="E327" s="7"/>
      <c r="F327" s="9"/>
      <c r="G327" s="9"/>
      <c r="H327" s="6" t="n">
        <f aca="false">H326+D327+E327-G327-F327</f>
        <v>380</v>
      </c>
      <c r="I327" s="45" t="n">
        <v>2000</v>
      </c>
      <c r="J327" s="7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 t="n">
        <f aca="false">Z326+(I327+L327+M327+N327+O327+R327+S327+T327+U327+V327)-(J327+K327+P327+Q327+W327+X327+Y327)</f>
        <v>52592</v>
      </c>
      <c r="AA327" s="18"/>
      <c r="AB327" s="40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 t="n">
        <f aca="false">AR326+(AA327+AD327+AE327+AF327+AG327+AJ327+AK327+AL327+AM327+AN327)-(AB327+AC327+AH327+AI327+AO327+AP327+AQ327)</f>
        <v>0</v>
      </c>
      <c r="AS327" s="18"/>
      <c r="AT327" s="40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 t="n">
        <f aca="false">BJ326+(AS327+AV327+AW327+AX327+AY327+BB327+BC327+BD327+BE327+BF327)-(AT327+AU327+AZ327+BA327+BG327+BH327+BI327)</f>
        <v>0</v>
      </c>
      <c r="BL327" s="8"/>
      <c r="BM327" s="9"/>
    </row>
    <row r="328" customFormat="false" ht="15" hidden="false" customHeight="false" outlineLevel="0" collapsed="false">
      <c r="B328" s="16" t="s">
        <v>1784</v>
      </c>
      <c r="C328" s="49" t="s">
        <v>1241</v>
      </c>
      <c r="D328" s="45"/>
      <c r="E328" s="7"/>
      <c r="F328" s="9"/>
      <c r="G328" s="9"/>
      <c r="H328" s="6" t="n">
        <f aca="false">H327+D328+E328-G328-F328</f>
        <v>380</v>
      </c>
      <c r="I328" s="45" t="n">
        <v>0</v>
      </c>
      <c r="J328" s="7" t="n">
        <v>0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 t="n">
        <v>50000</v>
      </c>
      <c r="X328" s="6"/>
      <c r="Y328" s="6"/>
      <c r="Z328" s="6" t="n">
        <f aca="false">Z327+(I328+L328+M328+N328+O328+R328+S328+T328+U328+V328)-(J328+K328+P328+Q328+W328+X328+Y328)</f>
        <v>2592</v>
      </c>
      <c r="AA328" s="18"/>
      <c r="AB328" s="40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 t="n">
        <f aca="false">AR327+(AA328+AD328+AE328+AF328+AG328+AJ328+AK328+AL328+AM328+AN328)-(AB328+AC328+AH328+AI328+AO328+AP328+AQ328)</f>
        <v>0</v>
      </c>
      <c r="AS328" s="18"/>
      <c r="AT328" s="40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 t="n">
        <f aca="false">BJ327+(AS328+AV328+AW328+AX328+AY328+BB328+BC328+BD328+BE328+BF328)-(AT328+AU328+AZ328+BA328+BG328+BH328+BI328)</f>
        <v>0</v>
      </c>
      <c r="BL328" s="8"/>
      <c r="BM328" s="9"/>
    </row>
    <row r="329" customFormat="false" ht="15" hidden="false" customHeight="false" outlineLevel="0" collapsed="false">
      <c r="B329" s="16" t="s">
        <v>1785</v>
      </c>
      <c r="C329" s="49" t="s">
        <v>1434</v>
      </c>
      <c r="D329" s="45"/>
      <c r="E329" s="7"/>
      <c r="F329" s="9"/>
      <c r="G329" s="9"/>
      <c r="H329" s="6" t="n">
        <f aca="false">H328+D329+E329-G329-F329</f>
        <v>380</v>
      </c>
      <c r="I329" s="45" t="n">
        <v>2000</v>
      </c>
      <c r="J329" s="7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 t="n">
        <f aca="false">Z328+(I329+L329+M329+N329+O329+R329+S329+T329+U329+V329)-(J329+K329+P329+Q329+W329+X329+Y329)</f>
        <v>4592</v>
      </c>
      <c r="AA329" s="18"/>
      <c r="AB329" s="40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 t="n">
        <f aca="false">AR328+(AA329+AD329+AE329+AF329+AG329+AJ329+AK329+AL329+AM329+AN329)-(AB329+AC329+AH329+AI329+AO329+AP329+AQ329)</f>
        <v>0</v>
      </c>
      <c r="AS329" s="18"/>
      <c r="AT329" s="40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 t="n">
        <f aca="false">BJ328+(AS329+AV329+AW329+AX329+AY329+BB329+BC329+BD329+BE329+BF329)-(AT329+AU329+AZ329+BA329+BG329+BH329+BI329)</f>
        <v>0</v>
      </c>
      <c r="BL329" s="8"/>
      <c r="BM329" s="9"/>
    </row>
    <row r="330" customFormat="false" ht="15" hidden="false" customHeight="false" outlineLevel="0" collapsed="false">
      <c r="B330" s="16" t="s">
        <v>1786</v>
      </c>
      <c r="C330" s="49" t="s">
        <v>1478</v>
      </c>
      <c r="D330" s="45"/>
      <c r="E330" s="7"/>
      <c r="F330" s="9"/>
      <c r="G330" s="9"/>
      <c r="H330" s="6" t="n">
        <f aca="false">H329+D330+E330-G330-F330</f>
        <v>380</v>
      </c>
      <c r="I330" s="45" t="n">
        <v>0</v>
      </c>
      <c r="J330" s="7"/>
      <c r="K330" s="6"/>
      <c r="L330" s="6"/>
      <c r="M330" s="45" t="n">
        <v>104</v>
      </c>
      <c r="N330" s="46"/>
      <c r="O330" s="4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 t="n">
        <f aca="false">Z329+(I330+L330+M330+N330+O330+R330+S330+T330+U330+V330)-(J330+K330+P330+Q330+W330+X330+Y330)</f>
        <v>4696</v>
      </c>
      <c r="AA330" s="18"/>
      <c r="AB330" s="40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 t="n">
        <f aca="false">AR329+(AA330+AD330+AE330+AF330+AG330+AJ330+AK330+AL330+AM330+AN330)-(AB330+AC330+AH330+AI330+AO330+AP330+AQ330)</f>
        <v>0</v>
      </c>
      <c r="AS330" s="18"/>
      <c r="AT330" s="40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 t="n">
        <f aca="false">BJ329+(AS330+AV330+AW330+AX330+AY330+BB330+BC330+BD330+BE330+BF330)-(AT330+AU330+AZ330+BA330+BG330+BH330+BI330)</f>
        <v>0</v>
      </c>
      <c r="BL330" s="8"/>
      <c r="BM330" s="9"/>
    </row>
    <row r="331" customFormat="false" ht="15" hidden="false" customHeight="false" outlineLevel="0" collapsed="false">
      <c r="B331" s="16" t="s">
        <v>1786</v>
      </c>
      <c r="C331" s="49" t="s">
        <v>1478</v>
      </c>
      <c r="D331" s="45"/>
      <c r="E331" s="7"/>
      <c r="F331" s="9"/>
      <c r="G331" s="9"/>
      <c r="H331" s="6" t="n">
        <f aca="false">H330+D331+E331-G331-F331</f>
        <v>380</v>
      </c>
      <c r="I331" s="45" t="n">
        <v>0</v>
      </c>
      <c r="J331" s="7"/>
      <c r="K331" s="6"/>
      <c r="L331" s="6"/>
      <c r="M331" s="45" t="n">
        <v>27</v>
      </c>
      <c r="N331" s="46"/>
      <c r="O331" s="4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 t="n">
        <f aca="false">Z330+(I331+L331+M331+N331+O331+R331+S331+T331+U331+V331)-(J331+K331+P331+Q331+W331+X331+Y331)</f>
        <v>4723</v>
      </c>
      <c r="AA331" s="18"/>
      <c r="AB331" s="40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 t="n">
        <f aca="false">AR330+(AA331+AD331+AE331+AF331+AG331+AJ331+AK331+AL331+AM331+AN331)-(AB331+AC331+AH331+AI331+AO331+AP331+AQ331)</f>
        <v>0</v>
      </c>
      <c r="AS331" s="18"/>
      <c r="AT331" s="40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 t="n">
        <f aca="false">BJ330+(AS331+AV331+AW331+AX331+AY331+BB331+BC331+BD331+BE331+BF331)-(AT331+AU331+AZ331+BA331+BG331+BH331+BI331)</f>
        <v>0</v>
      </c>
      <c r="BL331" s="8"/>
      <c r="BM331" s="9"/>
    </row>
    <row r="332" customFormat="false" ht="15" hidden="false" customHeight="false" outlineLevel="0" collapsed="false">
      <c r="B332" s="16" t="s">
        <v>1786</v>
      </c>
      <c r="C332" s="49" t="s">
        <v>1478</v>
      </c>
      <c r="D332" s="45"/>
      <c r="E332" s="7"/>
      <c r="F332" s="9"/>
      <c r="G332" s="9"/>
      <c r="H332" s="6" t="n">
        <f aca="false">H331+D332+E332-G332-F332</f>
        <v>380</v>
      </c>
      <c r="I332" s="45" t="n">
        <v>0</v>
      </c>
      <c r="J332" s="7"/>
      <c r="K332" s="6"/>
      <c r="L332" s="6"/>
      <c r="M332" s="45" t="n">
        <v>25</v>
      </c>
      <c r="N332" s="46"/>
      <c r="O332" s="4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 t="n">
        <f aca="false">Z331+(I332+L332+M332+N332+O332+R332+S332+T332+U332+V332)-(J332+K332+P332+Q332+W332+X332+Y332)</f>
        <v>4748</v>
      </c>
      <c r="AA332" s="18"/>
      <c r="AB332" s="40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 t="n">
        <f aca="false">AR331+(AA332+AD332+AE332+AF332+AG332+AJ332+AK332+AL332+AM332+AN332)-(AB332+AC332+AH332+AI332+AO332+AP332+AQ332)</f>
        <v>0</v>
      </c>
      <c r="AS332" s="18"/>
      <c r="AT332" s="40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 t="n">
        <f aca="false">BJ331+(AS332+AV332+AW332+AX332+AY332+BB332+BC332+BD332+BE332+BF332)-(AT332+AU332+AZ332+BA332+BG332+BH332+BI332)</f>
        <v>0</v>
      </c>
      <c r="BL332" s="8"/>
      <c r="BM332" s="9"/>
    </row>
    <row r="333" customFormat="false" ht="15" hidden="false" customHeight="false" outlineLevel="0" collapsed="false">
      <c r="B333" s="16" t="s">
        <v>1786</v>
      </c>
      <c r="C333" s="49" t="s">
        <v>1478</v>
      </c>
      <c r="D333" s="45"/>
      <c r="E333" s="7"/>
      <c r="F333" s="9"/>
      <c r="G333" s="9"/>
      <c r="H333" s="6" t="n">
        <f aca="false">H332+D333+E333-G333-F333</f>
        <v>380</v>
      </c>
      <c r="I333" s="45" t="n">
        <v>0</v>
      </c>
      <c r="J333" s="7"/>
      <c r="K333" s="6"/>
      <c r="L333" s="6"/>
      <c r="M333" s="45" t="n">
        <v>7</v>
      </c>
      <c r="N333" s="46"/>
      <c r="O333" s="4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 t="n">
        <f aca="false">Z332+(I333+L333+M333+N333+O333+R333+S333+T333+U333+V333)-(J333+K333+P333+Q333+W333+X333+Y333)</f>
        <v>4755</v>
      </c>
      <c r="AA333" s="18"/>
      <c r="AB333" s="40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 t="n">
        <f aca="false">AR332+(AA333+AD333+AE333+AF333+AG333+AJ333+AK333+AL333+AM333+AN333)-(AB333+AC333+AH333+AI333+AO333+AP333+AQ333)</f>
        <v>0</v>
      </c>
      <c r="AS333" s="18"/>
      <c r="AT333" s="40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 t="n">
        <f aca="false">BJ332+(AS333+AV333+AW333+AX333+AY333+BB333+BC333+BD333+BE333+BF333)-(AT333+AU333+AZ333+BA333+BG333+BH333+BI333)</f>
        <v>0</v>
      </c>
      <c r="BL333" s="8"/>
      <c r="BM333" s="9"/>
    </row>
    <row r="334" customFormat="false" ht="15" hidden="false" customHeight="false" outlineLevel="0" collapsed="false">
      <c r="B334" s="16" t="s">
        <v>1786</v>
      </c>
      <c r="C334" s="49" t="s">
        <v>1478</v>
      </c>
      <c r="D334" s="45"/>
      <c r="E334" s="7"/>
      <c r="F334" s="9"/>
      <c r="G334" s="9"/>
      <c r="H334" s="6" t="n">
        <f aca="false">H333+D334+E334-G334-F334</f>
        <v>380</v>
      </c>
      <c r="I334" s="45" t="n">
        <v>0</v>
      </c>
      <c r="J334" s="7"/>
      <c r="K334" s="6"/>
      <c r="L334" s="6"/>
      <c r="M334" s="45" t="n">
        <v>14</v>
      </c>
      <c r="N334" s="46"/>
      <c r="O334" s="4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 t="n">
        <f aca="false">Z333+(I334+L334+M334+N334+O334+R334+S334+T334+U334+V334)-(J334+K334+P334+Q334+W334+X334+Y334)</f>
        <v>4769</v>
      </c>
      <c r="AA334" s="18"/>
      <c r="AB334" s="40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 t="n">
        <f aca="false">AR333+(AA334+AD334+AE334+AF334+AG334+AJ334+AK334+AL334+AM334+AN334)-(AB334+AC334+AH334+AI334+AO334+AP334+AQ334)</f>
        <v>0</v>
      </c>
      <c r="AS334" s="18"/>
      <c r="AT334" s="40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 t="n">
        <f aca="false">BJ333+(AS334+AV334+AW334+AX334+AY334+BB334+BC334+BD334+BE334+BF334)-(AT334+AU334+AZ334+BA334+BG334+BH334+BI334)</f>
        <v>0</v>
      </c>
      <c r="BL334" s="8"/>
      <c r="BM334" s="9"/>
    </row>
    <row r="335" customFormat="false" ht="15" hidden="false" customHeight="false" outlineLevel="0" collapsed="false">
      <c r="B335" s="16" t="s">
        <v>1786</v>
      </c>
      <c r="C335" s="49" t="s">
        <v>1478</v>
      </c>
      <c r="D335" s="45"/>
      <c r="E335" s="7"/>
      <c r="F335" s="9"/>
      <c r="G335" s="9"/>
      <c r="H335" s="6" t="n">
        <f aca="false">H334+D335+E335-G335-F335</f>
        <v>380</v>
      </c>
      <c r="I335" s="45" t="n">
        <v>0</v>
      </c>
      <c r="J335" s="7"/>
      <c r="K335" s="6"/>
      <c r="L335" s="6"/>
      <c r="M335" s="45" t="n">
        <v>48</v>
      </c>
      <c r="N335" s="46"/>
      <c r="O335" s="4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 t="n">
        <f aca="false">Z334+(I335+L335+M335+N335+O335+R335+S335+T335+U335+V335)-(J335+K335+P335+Q335+W335+X335+Y335)</f>
        <v>4817</v>
      </c>
      <c r="AA335" s="18"/>
      <c r="AB335" s="40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 t="n">
        <f aca="false">AR334+(AA335+AD335+AE335+AF335+AG335+AJ335+AK335+AL335+AM335+AN335)-(AB335+AC335+AH335+AI335+AO335+AP335+AQ335)</f>
        <v>0</v>
      </c>
      <c r="AS335" s="18"/>
      <c r="AT335" s="40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 t="n">
        <f aca="false">BJ334+(AS335+AV335+AW335+AX335+AY335+BB335+BC335+BD335+BE335+BF335)-(AT335+AU335+AZ335+BA335+BG335+BH335+BI335)</f>
        <v>0</v>
      </c>
      <c r="BL335" s="8"/>
      <c r="BM335" s="9"/>
    </row>
    <row r="336" customFormat="false" ht="15" hidden="false" customHeight="false" outlineLevel="0" collapsed="false">
      <c r="B336" s="16" t="s">
        <v>1786</v>
      </c>
      <c r="C336" s="49" t="s">
        <v>1478</v>
      </c>
      <c r="D336" s="45"/>
      <c r="E336" s="7"/>
      <c r="F336" s="9"/>
      <c r="G336" s="9"/>
      <c r="H336" s="6" t="n">
        <f aca="false">H335+D336+E336-G336-F336</f>
        <v>380</v>
      </c>
      <c r="I336" s="45" t="n">
        <v>0</v>
      </c>
      <c r="J336" s="7"/>
      <c r="K336" s="6"/>
      <c r="L336" s="6"/>
      <c r="M336" s="45" t="n">
        <v>114</v>
      </c>
      <c r="N336" s="46"/>
      <c r="O336" s="4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 t="n">
        <f aca="false">Z335+(I336+L336+M336+N336+O336+R336+S336+T336+U336+V336)-(J336+K336+P336+Q336+W336+X336+Y336)</f>
        <v>4931</v>
      </c>
      <c r="AA336" s="18"/>
      <c r="AB336" s="40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 t="n">
        <f aca="false">AR335+(AA336+AD336+AE336+AF336+AG336+AJ336+AK336+AL336+AM336+AN336)-(AB336+AC336+AH336+AI336+AO336+AP336+AQ336)</f>
        <v>0</v>
      </c>
      <c r="AS336" s="18"/>
      <c r="AT336" s="40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 t="n">
        <f aca="false">BJ335+(AS336+AV336+AW336+AX336+AY336+BB336+BC336+BD336+BE336+BF336)-(AT336+AU336+AZ336+BA336+BG336+BH336+BI336)</f>
        <v>0</v>
      </c>
      <c r="BL336" s="8"/>
      <c r="BM336" s="9"/>
    </row>
    <row r="337" customFormat="false" ht="15" hidden="false" customHeight="false" outlineLevel="0" collapsed="false">
      <c r="B337" s="16" t="s">
        <v>1786</v>
      </c>
      <c r="C337" s="49" t="s">
        <v>1478</v>
      </c>
      <c r="D337" s="45"/>
      <c r="E337" s="7"/>
      <c r="F337" s="9"/>
      <c r="G337" s="9"/>
      <c r="H337" s="6" t="n">
        <f aca="false">H336+D337+E337-G337-F337</f>
        <v>380</v>
      </c>
      <c r="I337" s="45" t="n">
        <v>0</v>
      </c>
      <c r="J337" s="7"/>
      <c r="K337" s="6"/>
      <c r="L337" s="6"/>
      <c r="M337" s="45" t="n">
        <v>228</v>
      </c>
      <c r="N337" s="46"/>
      <c r="O337" s="4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 t="n">
        <f aca="false">Z336+(I337+L337+M337+N337+O337+R337+S337+T337+U337+V337)-(J337+K337+P337+Q337+W337+X337+Y337)</f>
        <v>5159</v>
      </c>
      <c r="AA337" s="18"/>
      <c r="AB337" s="40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 t="n">
        <f aca="false">AR336+(AA337+AD337+AE337+AF337+AG337+AJ337+AK337+AL337+AM337+AN337)-(AB337+AC337+AH337+AI337+AO337+AP337+AQ337)</f>
        <v>0</v>
      </c>
      <c r="AS337" s="18"/>
      <c r="AT337" s="40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 t="n">
        <f aca="false">BJ336+(AS337+AV337+AW337+AX337+AY337+BB337+BC337+BD337+BE337+BF337)-(AT337+AU337+AZ337+BA337+BG337+BH337+BI337)</f>
        <v>0</v>
      </c>
      <c r="BL337" s="8"/>
      <c r="BM337" s="9"/>
    </row>
    <row r="338" customFormat="false" ht="15" hidden="false" customHeight="false" outlineLevel="0" collapsed="false">
      <c r="B338" s="16" t="s">
        <v>1786</v>
      </c>
      <c r="C338" s="49" t="s">
        <v>1478</v>
      </c>
      <c r="D338" s="45"/>
      <c r="E338" s="7"/>
      <c r="F338" s="9"/>
      <c r="G338" s="9"/>
      <c r="H338" s="6" t="n">
        <f aca="false">H337+D338+E338-G338-F338</f>
        <v>380</v>
      </c>
      <c r="I338" s="45" t="n">
        <v>0</v>
      </c>
      <c r="J338" s="7"/>
      <c r="K338" s="6"/>
      <c r="L338" s="6"/>
      <c r="M338" s="45" t="n">
        <v>84</v>
      </c>
      <c r="N338" s="46"/>
      <c r="O338" s="4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 t="n">
        <f aca="false">Z337+(I338+L338+M338+N338+O338+R338+S338+T338+U338+V338)-(J338+K338+P338+Q338+W338+X338+Y338)</f>
        <v>5243</v>
      </c>
      <c r="AA338" s="18"/>
      <c r="AB338" s="40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 t="n">
        <f aca="false">AR337+(AA338+AD338+AE338+AF338+AG338+AJ338+AK338+AL338+AM338+AN338)-(AB338+AC338+AH338+AI338+AO338+AP338+AQ338)</f>
        <v>0</v>
      </c>
      <c r="AS338" s="18"/>
      <c r="AT338" s="40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 t="n">
        <f aca="false">BJ337+(AS338+AV338+AW338+AX338+AY338+BB338+BC338+BD338+BE338+BF338)-(AT338+AU338+AZ338+BA338+BG338+BH338+BI338)</f>
        <v>0</v>
      </c>
      <c r="BL338" s="8"/>
      <c r="BM338" s="9"/>
    </row>
    <row r="339" customFormat="false" ht="15" hidden="false" customHeight="false" outlineLevel="0" collapsed="false">
      <c r="B339" s="16" t="s">
        <v>1787</v>
      </c>
      <c r="C339" s="49" t="s">
        <v>1391</v>
      </c>
      <c r="D339" s="45"/>
      <c r="E339" s="7"/>
      <c r="F339" s="9"/>
      <c r="G339" s="9"/>
      <c r="H339" s="6" t="n">
        <f aca="false">H338+D339+E339-G339-F339</f>
        <v>380</v>
      </c>
      <c r="I339" s="45" t="n">
        <v>0</v>
      </c>
      <c r="J339" s="7"/>
      <c r="K339" s="6"/>
      <c r="L339" s="6" t="n">
        <v>471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 t="n">
        <f aca="false">Z338+(I339+L339+M339+N339+O339+R339+S339+T339+U339+V339)-(J339+K339+P339+Q339+W339+X339+Y339)</f>
        <v>5714</v>
      </c>
      <c r="AA339" s="18"/>
      <c r="AB339" s="40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 t="n">
        <f aca="false">AR338+(AA339+AD339+AE339+AF339+AG339+AJ339+AK339+AL339+AM339+AN339)-(AB339+AC339+AH339+AI339+AO339+AP339+AQ339)</f>
        <v>0</v>
      </c>
      <c r="AS339" s="18"/>
      <c r="AT339" s="40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 t="n">
        <f aca="false">BJ338+(AS339+AV339+AW339+AX339+AY339+BB339+BC339+BD339+BE339+BF339)-(AT339+AU339+AZ339+BA339+BG339+BH339+BI339)</f>
        <v>0</v>
      </c>
      <c r="BL339" s="8"/>
      <c r="BM339" s="9"/>
    </row>
    <row r="340" customFormat="false" ht="15" hidden="false" customHeight="false" outlineLevel="0" collapsed="false">
      <c r="B340" s="16" t="s">
        <v>1788</v>
      </c>
      <c r="C340" s="49" t="s">
        <v>1478</v>
      </c>
      <c r="D340" s="45"/>
      <c r="E340" s="7"/>
      <c r="F340" s="9"/>
      <c r="G340" s="9"/>
      <c r="H340" s="6" t="n">
        <f aca="false">H339+D340+E340-G340-F340</f>
        <v>380</v>
      </c>
      <c r="I340" s="45" t="n">
        <v>0</v>
      </c>
      <c r="J340" s="7"/>
      <c r="K340" s="6"/>
      <c r="L340" s="6"/>
      <c r="M340" s="45" t="n">
        <v>104</v>
      </c>
      <c r="N340" s="46"/>
      <c r="O340" s="4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 t="n">
        <f aca="false">Z339+(I340+L340+M340+N340+O340+R340+S340+T340+U340+V340)-(J340+K340+P340+Q340+W340+X340+Y340)</f>
        <v>5818</v>
      </c>
      <c r="AA340" s="18"/>
      <c r="AB340" s="40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 t="n">
        <f aca="false">AR339+(AA340+AD340+AE340+AF340+AG340+AJ340+AK340+AL340+AM340+AN340)-(AB340+AC340+AH340+AI340+AO340+AP340+AQ340)</f>
        <v>0</v>
      </c>
      <c r="AS340" s="18"/>
      <c r="AT340" s="40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 t="n">
        <f aca="false">BJ339+(AS340+AV340+AW340+AX340+AY340+BB340+BC340+BD340+BE340+BF340)-(AT340+AU340+AZ340+BA340+BG340+BH340+BI340)</f>
        <v>0</v>
      </c>
      <c r="BL340" s="8"/>
      <c r="BM340" s="9"/>
    </row>
    <row r="341" customFormat="false" ht="15" hidden="false" customHeight="false" outlineLevel="0" collapsed="false">
      <c r="B341" s="16" t="s">
        <v>1788</v>
      </c>
      <c r="C341" s="49" t="s">
        <v>1478</v>
      </c>
      <c r="D341" s="45"/>
      <c r="E341" s="7"/>
      <c r="F341" s="9"/>
      <c r="G341" s="9"/>
      <c r="H341" s="6" t="n">
        <f aca="false">H340+D341+E341-G341-F341</f>
        <v>380</v>
      </c>
      <c r="I341" s="45" t="n">
        <v>0</v>
      </c>
      <c r="J341" s="7"/>
      <c r="K341" s="6"/>
      <c r="L341" s="6"/>
      <c r="M341" s="45" t="n">
        <v>27</v>
      </c>
      <c r="N341" s="46"/>
      <c r="O341" s="4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 t="n">
        <f aca="false">Z340+(I341+L341+M341+N341+O341+R341+S341+T341+U341+V341)-(J341+K341+P341+Q341+W341+X341+Y341)</f>
        <v>5845</v>
      </c>
      <c r="AA341" s="18"/>
      <c r="AB341" s="40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 t="n">
        <f aca="false">AR340+(AA341+AD341+AE341+AF341+AG341+AJ341+AK341+AL341+AM341+AN341)-(AB341+AC341+AH341+AI341+AO341+AP341+AQ341)</f>
        <v>0</v>
      </c>
      <c r="AS341" s="18"/>
      <c r="AT341" s="40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 t="n">
        <f aca="false">BJ340+(AS341+AV341+AW341+AX341+AY341+BB341+BC341+BD341+BE341+BF341)-(AT341+AU341+AZ341+BA341+BG341+BH341+BI341)</f>
        <v>0</v>
      </c>
      <c r="BL341" s="8"/>
      <c r="BM341" s="9"/>
    </row>
    <row r="342" customFormat="false" ht="15" hidden="false" customHeight="false" outlineLevel="0" collapsed="false">
      <c r="B342" s="16" t="s">
        <v>1788</v>
      </c>
      <c r="C342" s="49" t="s">
        <v>1478</v>
      </c>
      <c r="D342" s="45"/>
      <c r="E342" s="7"/>
      <c r="F342" s="9"/>
      <c r="G342" s="9"/>
      <c r="H342" s="6" t="n">
        <f aca="false">H341+D342+E342-G342-F342</f>
        <v>380</v>
      </c>
      <c r="I342" s="45" t="n">
        <v>0</v>
      </c>
      <c r="J342" s="7"/>
      <c r="K342" s="6"/>
      <c r="L342" s="6"/>
      <c r="M342" s="45" t="n">
        <v>25</v>
      </c>
      <c r="N342" s="46"/>
      <c r="O342" s="4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 t="n">
        <f aca="false">Z341+(I342+L342+M342+N342+O342+R342+S342+T342+U342+V342)-(J342+K342+P342+Q342+W342+X342+Y342)</f>
        <v>5870</v>
      </c>
      <c r="AA342" s="18"/>
      <c r="AB342" s="40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 t="n">
        <f aca="false">AR341+(AA342+AD342+AE342+AF342+AG342+AJ342+AK342+AL342+AM342+AN342)-(AB342+AC342+AH342+AI342+AO342+AP342+AQ342)</f>
        <v>0</v>
      </c>
      <c r="AS342" s="18"/>
      <c r="AT342" s="40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 t="n">
        <f aca="false">BJ341+(AS342+AV342+AW342+AX342+AY342+BB342+BC342+BD342+BE342+BF342)-(AT342+AU342+AZ342+BA342+BG342+BH342+BI342)</f>
        <v>0</v>
      </c>
      <c r="BL342" s="8"/>
      <c r="BM342" s="9"/>
    </row>
    <row r="343" customFormat="false" ht="15" hidden="false" customHeight="false" outlineLevel="0" collapsed="false">
      <c r="B343" s="16" t="s">
        <v>1788</v>
      </c>
      <c r="C343" s="49" t="s">
        <v>1478</v>
      </c>
      <c r="D343" s="45"/>
      <c r="E343" s="7"/>
      <c r="F343" s="9"/>
      <c r="G343" s="9"/>
      <c r="H343" s="6" t="n">
        <f aca="false">H342+D343+E343-G343-F343</f>
        <v>380</v>
      </c>
      <c r="I343" s="45" t="n">
        <v>0</v>
      </c>
      <c r="J343" s="7"/>
      <c r="K343" s="6"/>
      <c r="L343" s="6"/>
      <c r="M343" s="45" t="n">
        <v>7</v>
      </c>
      <c r="N343" s="46"/>
      <c r="O343" s="4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 t="n">
        <f aca="false">Z342+(I343+L343+M343+N343+O343+R343+S343+T343+U343+V343)-(J343+K343+P343+Q343+W343+X343+Y343)</f>
        <v>5877</v>
      </c>
      <c r="AA343" s="18"/>
      <c r="AB343" s="40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 t="n">
        <f aca="false">AR342+(AA343+AD343+AE343+AF343+AG343+AJ343+AK343+AL343+AM343+AN343)-(AB343+AC343+AH343+AI343+AO343+AP343+AQ343)</f>
        <v>0</v>
      </c>
      <c r="AS343" s="18"/>
      <c r="AT343" s="40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 t="n">
        <f aca="false">BJ342+(AS343+AV343+AW343+AX343+AY343+BB343+BC343+BD343+BE343+BF343)-(AT343+AU343+AZ343+BA343+BG343+BH343+BI343)</f>
        <v>0</v>
      </c>
      <c r="BL343" s="8"/>
      <c r="BM343" s="9"/>
    </row>
    <row r="344" customFormat="false" ht="15" hidden="false" customHeight="false" outlineLevel="0" collapsed="false">
      <c r="B344" s="16" t="s">
        <v>1788</v>
      </c>
      <c r="C344" s="49" t="s">
        <v>1478</v>
      </c>
      <c r="D344" s="45"/>
      <c r="E344" s="7"/>
      <c r="F344" s="9"/>
      <c r="G344" s="9"/>
      <c r="H344" s="6" t="n">
        <f aca="false">H343+D344+E344-G344-F344</f>
        <v>380</v>
      </c>
      <c r="I344" s="45" t="n">
        <v>0</v>
      </c>
      <c r="J344" s="7"/>
      <c r="K344" s="6"/>
      <c r="L344" s="6"/>
      <c r="M344" s="45" t="n">
        <v>14</v>
      </c>
      <c r="N344" s="46"/>
      <c r="O344" s="4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 t="n">
        <f aca="false">Z343+(I344+L344+M344+N344+O344+R344+S344+T344+U344+V344)-(J344+K344+P344+Q344+W344+X344+Y344)</f>
        <v>5891</v>
      </c>
      <c r="AA344" s="18"/>
      <c r="AB344" s="40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 t="n">
        <f aca="false">AR343+(AA344+AD344+AE344+AF344+AG344+AJ344+AK344+AL344+AM344+AN344)-(AB344+AC344+AH344+AI344+AO344+AP344+AQ344)</f>
        <v>0</v>
      </c>
      <c r="AS344" s="18"/>
      <c r="AT344" s="40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 t="n">
        <f aca="false">BJ343+(AS344+AV344+AW344+AX344+AY344+BB344+BC344+BD344+BE344+BF344)-(AT344+AU344+AZ344+BA344+BG344+BH344+BI344)</f>
        <v>0</v>
      </c>
      <c r="BL344" s="8"/>
      <c r="BM344" s="9"/>
    </row>
    <row r="345" customFormat="false" ht="15" hidden="false" customHeight="false" outlineLevel="0" collapsed="false">
      <c r="B345" s="16" t="s">
        <v>1788</v>
      </c>
      <c r="C345" s="49" t="s">
        <v>1478</v>
      </c>
      <c r="D345" s="45"/>
      <c r="E345" s="7"/>
      <c r="F345" s="9"/>
      <c r="G345" s="9"/>
      <c r="H345" s="6" t="n">
        <f aca="false">H344+D345+E345-G345-F345</f>
        <v>380</v>
      </c>
      <c r="I345" s="45" t="n">
        <v>0</v>
      </c>
      <c r="J345" s="7"/>
      <c r="K345" s="6"/>
      <c r="L345" s="6"/>
      <c r="M345" s="45" t="n">
        <v>102</v>
      </c>
      <c r="N345" s="46"/>
      <c r="O345" s="4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 t="n">
        <f aca="false">Z344+(I345+L345+M345+N345+O345+R345+S345+T345+U345+V345)-(J345+K345+P345+Q345+W345+X345+Y345)</f>
        <v>5993</v>
      </c>
      <c r="AA345" s="18"/>
      <c r="AB345" s="40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 t="n">
        <f aca="false">AR344+(AA345+AD345+AE345+AF345+AG345+AJ345+AK345+AL345+AM345+AN345)-(AB345+AC345+AH345+AI345+AO345+AP345+AQ345)</f>
        <v>0</v>
      </c>
      <c r="AS345" s="18"/>
      <c r="AT345" s="40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 t="n">
        <f aca="false">BJ344+(AS345+AV345+AW345+AX345+AY345+BB345+BC345+BD345+BE345+BF345)-(AT345+AU345+AZ345+BA345+BG345+BH345+BI345)</f>
        <v>0</v>
      </c>
      <c r="BL345" s="8"/>
      <c r="BM345" s="9"/>
    </row>
    <row r="346" customFormat="false" ht="15" hidden="false" customHeight="false" outlineLevel="0" collapsed="false">
      <c r="B346" s="16" t="s">
        <v>1788</v>
      </c>
      <c r="C346" s="49" t="s">
        <v>1478</v>
      </c>
      <c r="D346" s="45"/>
      <c r="E346" s="7"/>
      <c r="F346" s="9"/>
      <c r="G346" s="9"/>
      <c r="H346" s="6" t="n">
        <f aca="false">H345+D346+E346-G346-F346</f>
        <v>380</v>
      </c>
      <c r="I346" s="45" t="n">
        <v>0</v>
      </c>
      <c r="J346" s="7"/>
      <c r="K346" s="6"/>
      <c r="L346" s="6"/>
      <c r="M346" s="45" t="n">
        <v>205</v>
      </c>
      <c r="N346" s="46"/>
      <c r="O346" s="4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 t="n">
        <f aca="false">Z345+(I346+L346+M346+N346+O346+R346+S346+T346+U346+V346)-(J346+K346+P346+Q346+W346+X346+Y346)</f>
        <v>6198</v>
      </c>
      <c r="AA346" s="18"/>
      <c r="AB346" s="40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 t="n">
        <f aca="false">AR345+(AA346+AD346+AE346+AF346+AG346+AJ346+AK346+AL346+AM346+AN346)-(AB346+AC346+AH346+AI346+AO346+AP346+AQ346)</f>
        <v>0</v>
      </c>
      <c r="AS346" s="18"/>
      <c r="AT346" s="40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 t="n">
        <f aca="false">BJ345+(AS346+AV346+AW346+AX346+AY346+BB346+BC346+BD346+BE346+BF346)-(AT346+AU346+AZ346+BA346+BG346+BH346+BI346)</f>
        <v>0</v>
      </c>
      <c r="BL346" s="8"/>
      <c r="BM346" s="9"/>
    </row>
    <row r="347" customFormat="false" ht="15" hidden="false" customHeight="false" outlineLevel="0" collapsed="false">
      <c r="B347" s="16" t="s">
        <v>1788</v>
      </c>
      <c r="C347" s="49" t="s">
        <v>1478</v>
      </c>
      <c r="D347" s="9"/>
      <c r="E347" s="9"/>
      <c r="F347" s="9"/>
      <c r="G347" s="9"/>
      <c r="H347" s="6" t="n">
        <f aca="false">H346+D347+E347-G347-F347</f>
        <v>380</v>
      </c>
      <c r="I347" s="45" t="n">
        <v>0</v>
      </c>
      <c r="J347" s="7"/>
      <c r="K347" s="6"/>
      <c r="L347" s="6"/>
      <c r="M347" s="45" t="n">
        <v>233</v>
      </c>
      <c r="N347" s="46"/>
      <c r="O347" s="4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 t="n">
        <f aca="false">Z346+(I347+L347+M347+N347+O347+R347+S347+T347+U347+V347)-(J347+K347+P347+Q347+W347+X347+Y347)</f>
        <v>6431</v>
      </c>
      <c r="AA347" s="18"/>
      <c r="AB347" s="40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 t="n">
        <f aca="false">AR346+(AA347+AD347+AE347+AF347+AG347+AJ347+AK347+AL347+AM347+AN347)-(AB347+AC347+AH347+AI347+AO347+AP347+AQ347)</f>
        <v>0</v>
      </c>
      <c r="AS347" s="18"/>
      <c r="AT347" s="40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 t="n">
        <f aca="false">BJ346+(AS347+AV347+AW347+AX347+AY347+BB347+BC347+BD347+BE347+BF347)-(AT347+AU347+AZ347+BA347+BG347+BH347+BI347)</f>
        <v>0</v>
      </c>
      <c r="BL347" s="8"/>
      <c r="BM347" s="9"/>
    </row>
    <row r="348" customFormat="false" ht="15" hidden="false" customHeight="false" outlineLevel="0" collapsed="false">
      <c r="B348" s="20" t="s">
        <v>1789</v>
      </c>
      <c r="C348" s="50" t="s">
        <v>1538</v>
      </c>
      <c r="D348" s="9"/>
      <c r="E348" s="9"/>
      <c r="F348" s="9"/>
      <c r="G348" s="9"/>
      <c r="H348" s="6" t="n">
        <f aca="false">H347+D348+E348-G348-F348</f>
        <v>380</v>
      </c>
      <c r="I348" s="25" t="n">
        <v>501</v>
      </c>
      <c r="J348" s="21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 t="n">
        <f aca="false">Z347+(I348+L348+M348+N348+O348+R348+S348+T348+U348+V348)-(J348+K348+P348+Q348+W348+X348+Y348)</f>
        <v>6932</v>
      </c>
      <c r="AA348" s="18"/>
      <c r="AB348" s="40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 t="n">
        <f aca="false">AR347+(AA348+AD348+AE348+AF348+AG348+AJ348+AK348+AL348+AM348+AN348)-(AB348+AC348+AH348+AI348+AO348+AP348+AQ348)</f>
        <v>0</v>
      </c>
      <c r="AS348" s="18"/>
      <c r="AT348" s="40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 t="n">
        <f aca="false">BJ347+(AS348+AV348+AW348+AX348+AY348+BB348+BC348+BD348+BE348+BF348)-(AT348+AU348+AZ348+BA348+BG348+BH348+BI348)</f>
        <v>0</v>
      </c>
      <c r="BL348" s="8"/>
      <c r="BM348" s="9"/>
    </row>
    <row r="349" customFormat="false" ht="15" hidden="false" customHeight="false" outlineLevel="0" collapsed="false">
      <c r="B349" s="16" t="s">
        <v>1593</v>
      </c>
      <c r="C349" s="49" t="s">
        <v>1478</v>
      </c>
      <c r="D349" s="45"/>
      <c r="E349" s="7"/>
      <c r="F349" s="9"/>
      <c r="G349" s="9"/>
      <c r="H349" s="6" t="n">
        <f aca="false">H348+D349+E349-G349-F349</f>
        <v>380</v>
      </c>
      <c r="I349" s="45" t="n">
        <v>0</v>
      </c>
      <c r="J349" s="7"/>
      <c r="K349" s="6"/>
      <c r="L349" s="6"/>
      <c r="M349" s="45" t="n">
        <v>104</v>
      </c>
      <c r="N349" s="46"/>
      <c r="O349" s="4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 t="n">
        <f aca="false">Z348+(I349+L349+M349+N349+O349+R349+S349+T349+U349+V349)-(J349+K349+P349+Q349+W349+X349+Y349)</f>
        <v>7036</v>
      </c>
      <c r="AA349" s="18"/>
      <c r="AB349" s="40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 t="n">
        <f aca="false">AR348+(AA349+AD349+AE349+AF349+AG349+AJ349+AK349+AL349+AM349+AN349)-(AB349+AC349+AH349+AI349+AO349+AP349+AQ349)</f>
        <v>0</v>
      </c>
      <c r="AS349" s="18"/>
      <c r="AT349" s="40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 t="n">
        <f aca="false">BJ348+(AS349+AV349+AW349+AX349+AY349+BB349+BC349+BD349+BE349+BF349)-(AT349+AU349+AZ349+BA349+BG349+BH349+BI349)</f>
        <v>0</v>
      </c>
      <c r="BL349" s="8"/>
      <c r="BM349" s="9"/>
    </row>
    <row r="350" customFormat="false" ht="15" hidden="false" customHeight="false" outlineLevel="0" collapsed="false">
      <c r="B350" s="16" t="s">
        <v>1593</v>
      </c>
      <c r="C350" s="49" t="s">
        <v>1478</v>
      </c>
      <c r="D350" s="45"/>
      <c r="E350" s="7"/>
      <c r="F350" s="9"/>
      <c r="G350" s="9"/>
      <c r="H350" s="6" t="n">
        <f aca="false">H349+D350+E350-G350-F350</f>
        <v>380</v>
      </c>
      <c r="I350" s="45" t="n">
        <v>0</v>
      </c>
      <c r="J350" s="7"/>
      <c r="K350" s="6"/>
      <c r="L350" s="6"/>
      <c r="M350" s="45" t="n">
        <v>27</v>
      </c>
      <c r="N350" s="46"/>
      <c r="O350" s="4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 t="n">
        <f aca="false">Z349+(I350+L350+M350+N350+O350+R350+S350+T350+U350+V350)-(J350+K350+P350+Q350+W350+X350+Y350)</f>
        <v>7063</v>
      </c>
      <c r="AA350" s="18"/>
      <c r="AB350" s="40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 t="n">
        <f aca="false">AR349+(AA350+AD350+AE350+AF350+AG350+AJ350+AK350+AL350+AM350+AN350)-(AB350+AC350+AH350+AI350+AO350+AP350+AQ350)</f>
        <v>0</v>
      </c>
      <c r="AS350" s="18"/>
      <c r="AT350" s="40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 t="n">
        <f aca="false">BJ349+(AS350+AV350+AW350+AX350+AY350+BB350+BC350+BD350+BE350+BF350)-(AT350+AU350+AZ350+BA350+BG350+BH350+BI350)</f>
        <v>0</v>
      </c>
      <c r="BL350" s="8"/>
      <c r="BM350" s="9"/>
    </row>
    <row r="351" customFormat="false" ht="15" hidden="false" customHeight="false" outlineLevel="0" collapsed="false">
      <c r="B351" s="16" t="s">
        <v>1593</v>
      </c>
      <c r="C351" s="49" t="s">
        <v>1478</v>
      </c>
      <c r="D351" s="45"/>
      <c r="E351" s="7"/>
      <c r="F351" s="9"/>
      <c r="G351" s="9"/>
      <c r="H351" s="6" t="n">
        <f aca="false">H350+D351+E351-G351-F351</f>
        <v>380</v>
      </c>
      <c r="I351" s="45" t="n">
        <v>0</v>
      </c>
      <c r="J351" s="7"/>
      <c r="K351" s="6"/>
      <c r="L351" s="6"/>
      <c r="M351" s="45" t="n">
        <v>25</v>
      </c>
      <c r="N351" s="46"/>
      <c r="O351" s="4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 t="n">
        <f aca="false">Z350+(I351+L351+M351+N351+O351+R351+S351+T351+U351+V351)-(J351+K351+P351+Q351+W351+X351+Y351)</f>
        <v>7088</v>
      </c>
      <c r="AA351" s="18"/>
      <c r="AB351" s="40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 t="n">
        <f aca="false">AR350+(AA351+AD351+AE351+AF351+AG351+AJ351+AK351+AL351+AM351+AN351)-(AB351+AC351+AH351+AI351+AO351+AP351+AQ351)</f>
        <v>0</v>
      </c>
      <c r="AS351" s="18"/>
      <c r="AT351" s="40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 t="n">
        <f aca="false">BJ350+(AS351+AV351+AW351+AX351+AY351+BB351+BC351+BD351+BE351+BF351)-(AT351+AU351+AZ351+BA351+BG351+BH351+BI351)</f>
        <v>0</v>
      </c>
      <c r="BL351" s="8"/>
      <c r="BM351" s="9"/>
    </row>
    <row r="352" customFormat="false" ht="15" hidden="false" customHeight="false" outlineLevel="0" collapsed="false">
      <c r="B352" s="16" t="s">
        <v>1593</v>
      </c>
      <c r="C352" s="49" t="s">
        <v>1478</v>
      </c>
      <c r="D352" s="45"/>
      <c r="E352" s="7"/>
      <c r="F352" s="9"/>
      <c r="G352" s="9"/>
      <c r="H352" s="6" t="n">
        <f aca="false">H351+D352+E352-G352-F352</f>
        <v>380</v>
      </c>
      <c r="I352" s="45" t="n">
        <v>0</v>
      </c>
      <c r="J352" s="7"/>
      <c r="K352" s="6"/>
      <c r="L352" s="6"/>
      <c r="M352" s="45" t="n">
        <v>7</v>
      </c>
      <c r="N352" s="46"/>
      <c r="O352" s="4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 t="n">
        <f aca="false">Z351+(I352+L352+M352+N352+O352+R352+S352+T352+U352+V352)-(J352+K352+P352+Q352+W352+X352+Y352)</f>
        <v>7095</v>
      </c>
      <c r="AA352" s="18"/>
      <c r="AB352" s="40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 t="n">
        <f aca="false">AR351+(AA352+AD352+AE352+AF352+AG352+AJ352+AK352+AL352+AM352+AN352)-(AB352+AC352+AH352+AI352+AO352+AP352+AQ352)</f>
        <v>0</v>
      </c>
      <c r="AS352" s="18"/>
      <c r="AT352" s="40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 t="n">
        <f aca="false">BJ351+(AS352+AV352+AW352+AX352+AY352+BB352+BC352+BD352+BE352+BF352)-(AT352+AU352+AZ352+BA352+BG352+BH352+BI352)</f>
        <v>0</v>
      </c>
      <c r="BL352" s="8"/>
      <c r="BM352" s="9"/>
    </row>
    <row r="353" customFormat="false" ht="15" hidden="false" customHeight="false" outlineLevel="0" collapsed="false">
      <c r="B353" s="16" t="s">
        <v>1593</v>
      </c>
      <c r="C353" s="49" t="s">
        <v>1478</v>
      </c>
      <c r="D353" s="45"/>
      <c r="E353" s="7"/>
      <c r="F353" s="9"/>
      <c r="G353" s="9"/>
      <c r="H353" s="6" t="n">
        <f aca="false">H352+D353+E353-G353-F353</f>
        <v>380</v>
      </c>
      <c r="I353" s="45" t="n">
        <v>0</v>
      </c>
      <c r="J353" s="7"/>
      <c r="K353" s="6"/>
      <c r="L353" s="6"/>
      <c r="M353" s="45" t="n">
        <v>14</v>
      </c>
      <c r="N353" s="46"/>
      <c r="O353" s="4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 t="n">
        <f aca="false">Z352+(I353+L353+M353+N353+O353+R353+S353+T353+U353+V353)-(J353+K353+P353+Q353+W353+X353+Y353)</f>
        <v>7109</v>
      </c>
      <c r="AA353" s="18"/>
      <c r="AB353" s="40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 t="n">
        <f aca="false">AR352+(AA353+AD353+AE353+AF353+AG353+AJ353+AK353+AL353+AM353+AN353)-(AB353+AC353+AH353+AI353+AO353+AP353+AQ353)</f>
        <v>0</v>
      </c>
      <c r="AS353" s="18"/>
      <c r="AT353" s="40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 t="n">
        <f aca="false">BJ352+(AS353+AV353+AW353+AX353+AY353+BB353+BC353+BD353+BE353+BF353)-(AT353+AU353+AZ353+BA353+BG353+BH353+BI353)</f>
        <v>0</v>
      </c>
      <c r="BL353" s="8"/>
      <c r="BM353" s="9"/>
    </row>
    <row r="354" customFormat="false" ht="15" hidden="false" customHeight="false" outlineLevel="0" collapsed="false">
      <c r="B354" s="16" t="s">
        <v>1593</v>
      </c>
      <c r="C354" s="49" t="s">
        <v>1478</v>
      </c>
      <c r="D354" s="45"/>
      <c r="E354" s="7"/>
      <c r="F354" s="9"/>
      <c r="G354" s="9"/>
      <c r="H354" s="6" t="n">
        <f aca="false">H353+D354+E354-G354-F354</f>
        <v>380</v>
      </c>
      <c r="I354" s="45" t="n">
        <v>0</v>
      </c>
      <c r="J354" s="7"/>
      <c r="K354" s="6"/>
      <c r="L354" s="6"/>
      <c r="M354" s="45" t="n">
        <v>48</v>
      </c>
      <c r="N354" s="46"/>
      <c r="O354" s="4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 t="n">
        <f aca="false">Z353+(I354+L354+M354+N354+O354+R354+S354+T354+U354+V354)-(J354+K354+P354+Q354+W354+X354+Y354)</f>
        <v>7157</v>
      </c>
      <c r="AA354" s="18"/>
      <c r="AB354" s="40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 t="n">
        <f aca="false">AR353+(AA354+AD354+AE354+AF354+AG354+AJ354+AK354+AL354+AM354+AN354)-(AB354+AC354+AH354+AI354+AO354+AP354+AQ354)</f>
        <v>0</v>
      </c>
      <c r="AS354" s="18"/>
      <c r="AT354" s="40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 t="n">
        <f aca="false">BJ353+(AS354+AV354+AW354+AX354+AY354+BB354+BC354+BD354+BE354+BF354)-(AT354+AU354+AZ354+BA354+BG354+BH354+BI354)</f>
        <v>0</v>
      </c>
      <c r="BL354" s="8"/>
      <c r="BM354" s="9"/>
    </row>
    <row r="355" customFormat="false" ht="15" hidden="false" customHeight="false" outlineLevel="0" collapsed="false">
      <c r="B355" s="16" t="s">
        <v>1593</v>
      </c>
      <c r="C355" s="49" t="s">
        <v>1478</v>
      </c>
      <c r="D355" s="45"/>
      <c r="E355" s="7"/>
      <c r="F355" s="9"/>
      <c r="G355" s="9"/>
      <c r="H355" s="6" t="n">
        <f aca="false">H354+D355+E355-G355-F355</f>
        <v>380</v>
      </c>
      <c r="I355" s="45" t="n">
        <v>0</v>
      </c>
      <c r="J355" s="7"/>
      <c r="K355" s="6"/>
      <c r="L355" s="6"/>
      <c r="M355" s="45" t="n">
        <v>114</v>
      </c>
      <c r="N355" s="46"/>
      <c r="O355" s="4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 t="n">
        <f aca="false">Z354+(I355+L355+M355+N355+O355+R355+S355+T355+U355+V355)-(J355+K355+P355+Q355+W355+X355+Y355)</f>
        <v>7271</v>
      </c>
      <c r="AA355" s="18"/>
      <c r="AB355" s="40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 t="n">
        <f aca="false">AR354+(AA355+AD355+AE355+AF355+AG355+AJ355+AK355+AL355+AM355+AN355)-(AB355+AC355+AH355+AI355+AO355+AP355+AQ355)</f>
        <v>0</v>
      </c>
      <c r="AS355" s="18"/>
      <c r="AT355" s="40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 t="n">
        <f aca="false">BJ354+(AS355+AV355+AW355+AX355+AY355+BB355+BC355+BD355+BE355+BF355)-(AT355+AU355+AZ355+BA355+BG355+BH355+BI355)</f>
        <v>0</v>
      </c>
      <c r="BL355" s="8"/>
      <c r="BM355" s="9"/>
    </row>
    <row r="356" customFormat="false" ht="15" hidden="false" customHeight="false" outlineLevel="0" collapsed="false">
      <c r="B356" s="16" t="s">
        <v>1593</v>
      </c>
      <c r="C356" s="49" t="s">
        <v>1478</v>
      </c>
      <c r="D356" s="45"/>
      <c r="E356" s="7"/>
      <c r="F356" s="9"/>
      <c r="G356" s="9"/>
      <c r="H356" s="6" t="n">
        <f aca="false">H355+D356+E356-G356-F356</f>
        <v>380</v>
      </c>
      <c r="I356" s="45" t="n">
        <v>0</v>
      </c>
      <c r="J356" s="7"/>
      <c r="K356" s="6"/>
      <c r="L356" s="6"/>
      <c r="M356" s="45" t="n">
        <v>228</v>
      </c>
      <c r="N356" s="46"/>
      <c r="O356" s="4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 t="n">
        <f aca="false">Z355+(I356+L356+M356+N356+O356+R356+S356+T356+U356+V356)-(J356+K356+P356+Q356+W356+X356+Y356)</f>
        <v>7499</v>
      </c>
      <c r="AA356" s="18"/>
      <c r="AB356" s="40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 t="n">
        <f aca="false">AR355+(AA356+AD356+AE356+AF356+AG356+AJ356+AK356+AL356+AM356+AN356)-(AB356+AC356+AH356+AI356+AO356+AP356+AQ356)</f>
        <v>0</v>
      </c>
      <c r="AS356" s="18"/>
      <c r="AT356" s="40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 t="n">
        <f aca="false">BJ355+(AS356+AV356+AW356+AX356+AY356+BB356+BC356+BD356+BE356+BF356)-(AT356+AU356+AZ356+BA356+BG356+BH356+BI356)</f>
        <v>0</v>
      </c>
      <c r="BL356" s="8"/>
      <c r="BM356" s="9"/>
    </row>
    <row r="357" customFormat="false" ht="15" hidden="false" customHeight="false" outlineLevel="0" collapsed="false">
      <c r="B357" s="16" t="s">
        <v>1593</v>
      </c>
      <c r="C357" s="49" t="s">
        <v>1478</v>
      </c>
      <c r="D357" s="45"/>
      <c r="E357" s="7"/>
      <c r="F357" s="9"/>
      <c r="G357" s="9"/>
      <c r="H357" s="6" t="n">
        <f aca="false">H356+D357+E357-G357-F357</f>
        <v>380</v>
      </c>
      <c r="I357" s="7" t="n">
        <v>0</v>
      </c>
      <c r="J357" s="7"/>
      <c r="K357" s="6"/>
      <c r="L357" s="6"/>
      <c r="M357" s="7" t="n">
        <v>259</v>
      </c>
      <c r="N357" s="7"/>
      <c r="O357" s="7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 t="n">
        <f aca="false">Z356+(I357+L357+M357+N357+O357+R357+S357+T357+U357+V357)-(J357+K357+P357+Q357+W357+X357+Y357)</f>
        <v>7758</v>
      </c>
      <c r="AA357" s="18"/>
      <c r="AB357" s="40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 t="n">
        <f aca="false">AR356+(AA357+AD357+AE357+AF357+AG357+AJ357+AK357+AL357+AM357+AN357)-(AB357+AC357+AH357+AI357+AO357+AP357+AQ357)</f>
        <v>0</v>
      </c>
      <c r="AS357" s="18"/>
      <c r="AT357" s="40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 t="n">
        <f aca="false">BJ356+(AS357+AV357+AW357+AX357+AY357+BB357+BC357+BD357+BE357+BF357)-(AT357+AU357+AZ357+BA357+BG357+BH357+BI357)</f>
        <v>0</v>
      </c>
      <c r="BL357" s="8"/>
      <c r="BM357" s="9"/>
    </row>
    <row r="358" customFormat="false" ht="15" hidden="false" customHeight="false" outlineLevel="0" collapsed="false">
      <c r="B358" s="16" t="s">
        <v>1594</v>
      </c>
      <c r="C358" s="16" t="s">
        <v>449</v>
      </c>
      <c r="D358" s="45"/>
      <c r="E358" s="7"/>
      <c r="F358" s="9"/>
      <c r="G358" s="9"/>
      <c r="H358" s="6" t="n">
        <f aca="false">H357+D358+E358-G358-F358</f>
        <v>380</v>
      </c>
      <c r="I358" s="7" t="n">
        <v>56000</v>
      </c>
      <c r="J358" s="7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 t="n">
        <f aca="false">Z357+(I358+L358+M358+N358+O358+R358+S358+T358+U358+V358)-(J358+K358+P358+Q358+W358+X358+Y358)</f>
        <v>63758</v>
      </c>
      <c r="AA358" s="18"/>
      <c r="AB358" s="40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 t="n">
        <f aca="false">AR357+(AA358+AD358+AE358+AF358+AG358+AJ358+AK358+AL358+AM358+AN358)-(AB358+AC358+AH358+AI358+AO358+AP358+AQ358)</f>
        <v>0</v>
      </c>
      <c r="AS358" s="18"/>
      <c r="AT358" s="40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 t="n">
        <f aca="false">BJ357+(AS358+AV358+AW358+AX358+AY358+BB358+BC358+BD358+BE358+BF358)-(AT358+AU358+AZ358+BA358+BG358+BH358+BI358)</f>
        <v>0</v>
      </c>
      <c r="BL358" s="8"/>
      <c r="BM358" s="9"/>
    </row>
    <row r="359" customFormat="false" ht="15" hidden="false" customHeight="false" outlineLevel="0" collapsed="false">
      <c r="B359" s="16" t="s">
        <v>1594</v>
      </c>
      <c r="C359" s="16" t="s">
        <v>1241</v>
      </c>
      <c r="D359" s="45"/>
      <c r="E359" s="7"/>
      <c r="F359" s="9"/>
      <c r="G359" s="9"/>
      <c r="H359" s="6" t="n">
        <f aca="false">H358+D359+E359-G359-F359</f>
        <v>380</v>
      </c>
      <c r="I359" s="7"/>
      <c r="J359" s="7" t="n">
        <v>0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 t="n">
        <v>50000</v>
      </c>
      <c r="X359" s="6"/>
      <c r="Y359" s="6"/>
      <c r="Z359" s="6" t="n">
        <f aca="false">Z358+(I359+L359+M359+N359+O359+R359+S359+T359+U359+V359)-(J359+K359+P359+Q359+W359+X359+Y359)</f>
        <v>13758</v>
      </c>
      <c r="AA359" s="18"/>
      <c r="AB359" s="40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 t="n">
        <f aca="false">AR358+(AA359+AD359+AE359+AF359+AG359+AJ359+AK359+AL359+AM359+AN359)-(AB359+AC359+AH359+AI359+AO359+AP359+AQ359)</f>
        <v>0</v>
      </c>
      <c r="AS359" s="18"/>
      <c r="AT359" s="40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 t="n">
        <f aca="false">BJ358+(AS359+AV359+AW359+AX359+AY359+BB359+BC359+BD359+BE359+BF359)-(AT359+AU359+AZ359+BA359+BG359+BH359+BI359)</f>
        <v>0</v>
      </c>
      <c r="BL359" s="8"/>
      <c r="BM359" s="9"/>
    </row>
    <row r="360" customFormat="false" ht="15" hidden="false" customHeight="false" outlineLevel="0" collapsed="false">
      <c r="B360" s="16" t="s">
        <v>1595</v>
      </c>
      <c r="C360" s="16" t="s">
        <v>1478</v>
      </c>
      <c r="D360" s="45"/>
      <c r="E360" s="7"/>
      <c r="F360" s="9"/>
      <c r="G360" s="9"/>
      <c r="H360" s="6" t="n">
        <f aca="false">H359+D360+E360-G360-F360</f>
        <v>380</v>
      </c>
      <c r="I360" s="7" t="n">
        <v>0</v>
      </c>
      <c r="J360" s="7"/>
      <c r="K360" s="6"/>
      <c r="L360" s="6"/>
      <c r="M360" s="7" t="n">
        <v>42</v>
      </c>
      <c r="N360" s="7"/>
      <c r="O360" s="7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 t="n">
        <f aca="false">Z359+(I360+L360+M360+N360+O360+R360+S360+T360+U360+V360)-(J360+K360+P360+Q360+W360+X360+Y360)</f>
        <v>13800</v>
      </c>
      <c r="AA360" s="18"/>
      <c r="AB360" s="40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 t="n">
        <f aca="false">AR359+(AA360+AD360+AE360+AF360+AG360+AJ360+AK360+AL360+AM360+AN360)-(AB360+AC360+AH360+AI360+AO360+AP360+AQ360)</f>
        <v>0</v>
      </c>
      <c r="AS360" s="18"/>
      <c r="AT360" s="40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 t="n">
        <f aca="false">BJ359+(AS360+AV360+AW360+AX360+AY360+BB360+BC360+BD360+BE360+BF360)-(AT360+AU360+AZ360+BA360+BG360+BH360+BI360)</f>
        <v>0</v>
      </c>
      <c r="BL360" s="8"/>
      <c r="BM360" s="9"/>
    </row>
    <row r="361" customFormat="false" ht="15" hidden="false" customHeight="false" outlineLevel="0" collapsed="false">
      <c r="B361" s="16" t="s">
        <v>1596</v>
      </c>
      <c r="C361" s="16" t="s">
        <v>1478</v>
      </c>
      <c r="D361" s="45"/>
      <c r="E361" s="7"/>
      <c r="F361" s="9"/>
      <c r="G361" s="9"/>
      <c r="H361" s="6" t="n">
        <f aca="false">H360+D361+E361-G361-F361</f>
        <v>380</v>
      </c>
      <c r="I361" s="7" t="n">
        <v>0</v>
      </c>
      <c r="J361" s="7"/>
      <c r="K361" s="6"/>
      <c r="L361" s="6"/>
      <c r="M361" s="7" t="n">
        <v>27</v>
      </c>
      <c r="N361" s="7"/>
      <c r="O361" s="7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 t="n">
        <f aca="false">Z360+(I361+L361+M361+N361+O361+R361+S361+T361+U361+V361)-(J361+K361+P361+Q361+W361+X361+Y361)</f>
        <v>13827</v>
      </c>
      <c r="AA361" s="18"/>
      <c r="AB361" s="40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 t="n">
        <f aca="false">AR360+(AA361+AD361+AE361+AF361+AG361+AJ361+AK361+AL361+AM361+AN361)-(AB361+AC361+AH361+AI361+AO361+AP361+AQ361)</f>
        <v>0</v>
      </c>
      <c r="AS361" s="18"/>
      <c r="AT361" s="40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 t="n">
        <f aca="false">BJ360+(AS361+AV361+AW361+AX361+AY361+BB361+BC361+BD361+BE361+BF361)-(AT361+AU361+AZ361+BA361+BG361+BH361+BI361)</f>
        <v>0</v>
      </c>
      <c r="BL361" s="8"/>
      <c r="BM361" s="9"/>
    </row>
    <row r="362" customFormat="false" ht="15" hidden="false" customHeight="false" outlineLevel="0" collapsed="false">
      <c r="B362" s="16" t="s">
        <v>1596</v>
      </c>
      <c r="C362" s="16" t="s">
        <v>1478</v>
      </c>
      <c r="D362" s="45"/>
      <c r="E362" s="7"/>
      <c r="F362" s="9"/>
      <c r="G362" s="9"/>
      <c r="H362" s="6" t="n">
        <f aca="false">H361+D362+E362-G362-F362</f>
        <v>380</v>
      </c>
      <c r="I362" s="7" t="n">
        <v>0</v>
      </c>
      <c r="J362" s="7"/>
      <c r="K362" s="6"/>
      <c r="L362" s="6"/>
      <c r="M362" s="7" t="n">
        <v>25</v>
      </c>
      <c r="N362" s="7"/>
      <c r="O362" s="7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 t="n">
        <f aca="false">Z361+(I362+L362+M362+N362+O362+R362+S362+T362+U362+V362)-(J362+K362+P362+Q362+W362+X362+Y362)</f>
        <v>13852</v>
      </c>
      <c r="AA362" s="18"/>
      <c r="AB362" s="40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 t="n">
        <f aca="false">AR361+(AA362+AD362+AE362+AF362+AG362+AJ362+AK362+AL362+AM362+AN362)-(AB362+AC362+AH362+AI362+AO362+AP362+AQ362)</f>
        <v>0</v>
      </c>
      <c r="AS362" s="18"/>
      <c r="AT362" s="40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 t="n">
        <f aca="false">BJ361+(AS362+AV362+AW362+AX362+AY362+BB362+BC362+BD362+BE362+BF362)-(AT362+AU362+AZ362+BA362+BG362+BH362+BI362)</f>
        <v>0</v>
      </c>
      <c r="BL362" s="8"/>
      <c r="BM362" s="9"/>
    </row>
    <row r="363" customFormat="false" ht="15" hidden="false" customHeight="false" outlineLevel="0" collapsed="false">
      <c r="B363" s="16" t="s">
        <v>1596</v>
      </c>
      <c r="C363" s="16" t="s">
        <v>1478</v>
      </c>
      <c r="D363" s="45"/>
      <c r="E363" s="7"/>
      <c r="F363" s="9"/>
      <c r="G363" s="9"/>
      <c r="H363" s="6" t="n">
        <f aca="false">H362+D363+E363-G363-F363</f>
        <v>380</v>
      </c>
      <c r="I363" s="7" t="n">
        <v>0</v>
      </c>
      <c r="J363" s="7"/>
      <c r="K363" s="6"/>
      <c r="L363" s="6"/>
      <c r="M363" s="7" t="n">
        <v>7</v>
      </c>
      <c r="N363" s="7"/>
      <c r="O363" s="7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 t="n">
        <f aca="false">Z362+(I363+L363+M363+N363+O363+R363+S363+T363+U363+V363)-(J363+K363+P363+Q363+W363+X363+Y363)</f>
        <v>13859</v>
      </c>
      <c r="AA363" s="18"/>
      <c r="AB363" s="40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 t="n">
        <f aca="false">AR362+(AA363+AD363+AE363+AF363+AG363+AJ363+AK363+AL363+AM363+AN363)-(AB363+AC363+AH363+AI363+AO363+AP363+AQ363)</f>
        <v>0</v>
      </c>
      <c r="AS363" s="18"/>
      <c r="AT363" s="40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 t="n">
        <f aca="false">BJ362+(AS363+AV363+AW363+AX363+AY363+BB363+BC363+BD363+BE363+BF363)-(AT363+AU363+AZ363+BA363+BG363+BH363+BI363)</f>
        <v>0</v>
      </c>
      <c r="BL363" s="8"/>
      <c r="BM363" s="9"/>
    </row>
    <row r="364" customFormat="false" ht="15" hidden="false" customHeight="false" outlineLevel="0" collapsed="false">
      <c r="B364" s="16" t="s">
        <v>1596</v>
      </c>
      <c r="C364" s="16" t="s">
        <v>1478</v>
      </c>
      <c r="D364" s="45"/>
      <c r="E364" s="7"/>
      <c r="F364" s="9"/>
      <c r="G364" s="9"/>
      <c r="H364" s="6" t="n">
        <f aca="false">H363+D364+E364-G364-F364</f>
        <v>380</v>
      </c>
      <c r="I364" s="7" t="n">
        <v>0</v>
      </c>
      <c r="J364" s="7"/>
      <c r="K364" s="6"/>
      <c r="L364" s="6"/>
      <c r="M364" s="7" t="n">
        <v>14</v>
      </c>
      <c r="N364" s="7"/>
      <c r="O364" s="7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 t="n">
        <f aca="false">Z363+(I364+L364+M364+N364+O364+R364+S364+T364+U364+V364)-(J364+K364+P364+Q364+W364+X364+Y364)</f>
        <v>13873</v>
      </c>
      <c r="AA364" s="18"/>
      <c r="AB364" s="40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 t="n">
        <f aca="false">AR363+(AA364+AD364+AE364+AF364+AG364+AJ364+AK364+AL364+AM364+AN364)-(AB364+AC364+AH364+AI364+AO364+AP364+AQ364)</f>
        <v>0</v>
      </c>
      <c r="AS364" s="18"/>
      <c r="AT364" s="40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 t="n">
        <f aca="false">BJ363+(AS364+AV364+AW364+AX364+AY364+BB364+BC364+BD364+BE364+BF364)-(AT364+AU364+AZ364+BA364+BG364+BH364+BI364)</f>
        <v>0</v>
      </c>
      <c r="BL364" s="8"/>
      <c r="BM364" s="9"/>
    </row>
    <row r="365" customFormat="false" ht="15" hidden="false" customHeight="false" outlineLevel="0" collapsed="false">
      <c r="B365" s="16" t="s">
        <v>1596</v>
      </c>
      <c r="C365" s="16" t="s">
        <v>1478</v>
      </c>
      <c r="D365" s="45"/>
      <c r="E365" s="7"/>
      <c r="F365" s="9"/>
      <c r="G365" s="9"/>
      <c r="H365" s="6" t="n">
        <f aca="false">H364+D365+E365-G365-F365</f>
        <v>380</v>
      </c>
      <c r="I365" s="7" t="n">
        <v>0</v>
      </c>
      <c r="J365" s="7"/>
      <c r="K365" s="6"/>
      <c r="L365" s="6"/>
      <c r="M365" s="7" t="n">
        <v>48</v>
      </c>
      <c r="N365" s="7"/>
      <c r="O365" s="7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 t="n">
        <f aca="false">Z364+(I365+L365+M365+N365+O365+R365+S365+T365+U365+V365)-(J365+K365+P365+Q365+W365+X365+Y365)</f>
        <v>13921</v>
      </c>
      <c r="AA365" s="18"/>
      <c r="AB365" s="40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 t="n">
        <f aca="false">AR364+(AA365+AD365+AE365+AF365+AG365+AJ365+AK365+AL365+AM365+AN365)-(AB365+AC365+AH365+AI365+AO365+AP365+AQ365)</f>
        <v>0</v>
      </c>
      <c r="AS365" s="18"/>
      <c r="AT365" s="40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 t="n">
        <f aca="false">BJ364+(AS365+AV365+AW365+AX365+AY365+BB365+BC365+BD365+BE365+BF365)-(AT365+AU365+AZ365+BA365+BG365+BH365+BI365)</f>
        <v>0</v>
      </c>
      <c r="BL365" s="8"/>
      <c r="BM365" s="9"/>
    </row>
    <row r="366" customFormat="false" ht="15" hidden="false" customHeight="false" outlineLevel="0" collapsed="false">
      <c r="B366" s="16" t="s">
        <v>1596</v>
      </c>
      <c r="C366" s="16" t="s">
        <v>1478</v>
      </c>
      <c r="D366" s="45"/>
      <c r="E366" s="7"/>
      <c r="F366" s="9"/>
      <c r="G366" s="9"/>
      <c r="H366" s="6" t="n">
        <f aca="false">H365+D366+E366-G366-F366</f>
        <v>380</v>
      </c>
      <c r="I366" s="7" t="n">
        <v>0</v>
      </c>
      <c r="J366" s="7"/>
      <c r="K366" s="6"/>
      <c r="L366" s="6"/>
      <c r="M366" s="7" t="n">
        <v>114</v>
      </c>
      <c r="N366" s="7"/>
      <c r="O366" s="7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 t="n">
        <f aca="false">Z365+(I366+L366+M366+N366+O366+R366+S366+T366+U366+V366)-(J366+K366+P366+Q366+W366+X366+Y366)</f>
        <v>14035</v>
      </c>
      <c r="AA366" s="18"/>
      <c r="AB366" s="40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 t="n">
        <f aca="false">AR365+(AA366+AD366+AE366+AF366+AG366+AJ366+AK366+AL366+AM366+AN366)-(AB366+AC366+AH366+AI366+AO366+AP366+AQ366)</f>
        <v>0</v>
      </c>
      <c r="AS366" s="18"/>
      <c r="AT366" s="40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 t="n">
        <f aca="false">BJ365+(AS366+AV366+AW366+AX366+AY366+BB366+BC366+BD366+BE366+BF366)-(AT366+AU366+AZ366+BA366+BG366+BH366+BI366)</f>
        <v>0</v>
      </c>
      <c r="BL366" s="8"/>
      <c r="BM366" s="9"/>
    </row>
    <row r="367" customFormat="false" ht="15" hidden="false" customHeight="false" outlineLevel="0" collapsed="false">
      <c r="B367" s="16" t="s">
        <v>1596</v>
      </c>
      <c r="C367" s="16" t="s">
        <v>1478</v>
      </c>
      <c r="D367" s="45"/>
      <c r="E367" s="7"/>
      <c r="F367" s="9"/>
      <c r="G367" s="9"/>
      <c r="H367" s="6" t="n">
        <f aca="false">H366+D367+E367-G367-F367</f>
        <v>380</v>
      </c>
      <c r="I367" s="7" t="n">
        <v>0</v>
      </c>
      <c r="J367" s="7"/>
      <c r="K367" s="6"/>
      <c r="L367" s="6"/>
      <c r="M367" s="7" t="n">
        <v>228</v>
      </c>
      <c r="N367" s="7"/>
      <c r="O367" s="7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 t="n">
        <f aca="false">Z366+(I367+L367+M367+N367+O367+R367+S367+T367+U367+V367)-(J367+K367+P367+Q367+W367+X367+Y367)</f>
        <v>14263</v>
      </c>
      <c r="AA367" s="18"/>
      <c r="AB367" s="40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 t="n">
        <f aca="false">AR366+(AA367+AD367+AE367+AF367+AG367+AJ367+AK367+AL367+AM367+AN367)-(AB367+AC367+AH367+AI367+AO367+AP367+AQ367)</f>
        <v>0</v>
      </c>
      <c r="AS367" s="18"/>
      <c r="AT367" s="40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 t="n">
        <f aca="false">BJ366+(AS367+AV367+AW367+AX367+AY367+BB367+BC367+BD367+BE367+BF367)-(AT367+AU367+AZ367+BA367+BG367+BH367+BI367)</f>
        <v>0</v>
      </c>
      <c r="BL367" s="8"/>
      <c r="BM367" s="9"/>
    </row>
    <row r="368" customFormat="false" ht="15" hidden="false" customHeight="false" outlineLevel="0" collapsed="false">
      <c r="B368" s="16" t="s">
        <v>1596</v>
      </c>
      <c r="C368" s="16" t="s">
        <v>1478</v>
      </c>
      <c r="D368" s="45"/>
      <c r="E368" s="7"/>
      <c r="F368" s="9"/>
      <c r="G368" s="9"/>
      <c r="H368" s="6" t="n">
        <f aca="false">H367+D368+E368-G368-F368</f>
        <v>380</v>
      </c>
      <c r="I368" s="7" t="n">
        <v>0</v>
      </c>
      <c r="J368" s="7"/>
      <c r="K368" s="6"/>
      <c r="L368" s="6"/>
      <c r="M368" s="7" t="n">
        <v>259</v>
      </c>
      <c r="N368" s="7"/>
      <c r="O368" s="7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 t="n">
        <f aca="false">Z367+(I368+L368+M368+N368+O368+R368+S368+T368+U368+V368)-(J368+K368+P368+Q368+W368+X368+Y368)</f>
        <v>14522</v>
      </c>
      <c r="AA368" s="18"/>
      <c r="AB368" s="40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 t="n">
        <f aca="false">AR367+(AA368+AD368+AE368+AF368+AG368+AJ368+AK368+AL368+AM368+AN368)-(AB368+AC368+AH368+AI368+AO368+AP368+AQ368)</f>
        <v>0</v>
      </c>
      <c r="AS368" s="18"/>
      <c r="AT368" s="40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 t="n">
        <f aca="false">BJ367+(AS368+AV368+AW368+AX368+AY368+BB368+BC368+BD368+BE368+BF368)-(AT368+AU368+AZ368+BA368+BG368+BH368+BI368)</f>
        <v>0</v>
      </c>
      <c r="BL368" s="8"/>
      <c r="BM368" s="9"/>
    </row>
    <row r="369" customFormat="false" ht="15" hidden="false" customHeight="false" outlineLevel="0" collapsed="false">
      <c r="B369" s="16" t="s">
        <v>1597</v>
      </c>
      <c r="C369" s="16" t="s">
        <v>1598</v>
      </c>
      <c r="D369" s="45"/>
      <c r="E369" s="7"/>
      <c r="F369" s="9"/>
      <c r="G369" s="9"/>
      <c r="H369" s="6" t="n">
        <f aca="false">H368+D369+E369-G369-F369</f>
        <v>380</v>
      </c>
      <c r="I369" s="7"/>
      <c r="J369" s="7" t="n">
        <v>3215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 t="n">
        <f aca="false">Z368+(I369+L369+M369+N369+O369+R369+S369+T369+U369+V369)-(J369+K369+P369+Q369+W369+X369+Y369)</f>
        <v>11307</v>
      </c>
      <c r="AA369" s="18"/>
      <c r="AB369" s="40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 t="n">
        <f aca="false">AR368+(AA369+AD369+AE369+AF369+AG369+AJ369+AK369+AL369+AM369+AN369)-(AB369+AC369+AH369+AI369+AO369+AP369+AQ369)</f>
        <v>0</v>
      </c>
      <c r="AS369" s="18"/>
      <c r="AT369" s="40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 t="n">
        <f aca="false">BJ368+(AS369+AV369+AW369+AX369+AY369+BB369+BC369+BD369+BE369+BF369)-(AT369+AU369+AZ369+BA369+BG369+BH369+BI369)</f>
        <v>0</v>
      </c>
      <c r="BL369" s="8"/>
      <c r="BM369" s="9"/>
    </row>
    <row r="370" customFormat="false" ht="15" hidden="false" customHeight="false" outlineLevel="0" collapsed="false">
      <c r="B370" s="16" t="s">
        <v>1599</v>
      </c>
      <c r="C370" s="16" t="s">
        <v>1055</v>
      </c>
      <c r="D370" s="45"/>
      <c r="E370" s="7"/>
      <c r="F370" s="9"/>
      <c r="G370" s="9"/>
      <c r="H370" s="6" t="n">
        <f aca="false">H369+D370+E370-G370-F370</f>
        <v>380</v>
      </c>
      <c r="I370" s="7"/>
      <c r="J370" s="7" t="n">
        <v>3000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 t="n">
        <f aca="false">Z369+(I370+L370+M370+N370+O370+R370+S370+T370+U370+V370)-(J370+K370+P370+Q370+W370+X370+Y370)</f>
        <v>8307</v>
      </c>
      <c r="AA370" s="18"/>
      <c r="AB370" s="40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 t="n">
        <f aca="false">AR369+(AA370+AD370+AE370+AF370+AG370+AJ370+AK370+AL370+AM370+AN370)-(AB370+AC370+AH370+AI370+AO370+AP370+AQ370)</f>
        <v>0</v>
      </c>
      <c r="AS370" s="18"/>
      <c r="AT370" s="40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 t="n">
        <f aca="false">BJ369+(AS370+AV370+AW370+AX370+AY370+BB370+BC370+BD370+BE370+BF370)-(AT370+AU370+AZ370+BA370+BG370+BH370+BI370)</f>
        <v>0</v>
      </c>
      <c r="BL370" s="8"/>
      <c r="BM370" s="9"/>
    </row>
    <row r="371" customFormat="false" ht="15" hidden="false" customHeight="false" outlineLevel="0" collapsed="false">
      <c r="B371" s="16" t="s">
        <v>1600</v>
      </c>
      <c r="C371" s="16" t="s">
        <v>1478</v>
      </c>
      <c r="D371" s="45"/>
      <c r="E371" s="7"/>
      <c r="F371" s="9"/>
      <c r="G371" s="9"/>
      <c r="H371" s="6" t="n">
        <f aca="false">H370+D371+E371-G371-F371</f>
        <v>380</v>
      </c>
      <c r="I371" s="7" t="n">
        <v>0</v>
      </c>
      <c r="J371" s="7"/>
      <c r="K371" s="6"/>
      <c r="L371" s="6"/>
      <c r="M371" s="7" t="n">
        <v>27</v>
      </c>
      <c r="N371" s="7"/>
      <c r="O371" s="7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 t="n">
        <f aca="false">Z370+(I371+L371+M371+N371+O371+R371+S371+T371+U371+V371)-(J371+K371+P371+Q371+W371+X371+Y371)</f>
        <v>8334</v>
      </c>
      <c r="AA371" s="18"/>
      <c r="AB371" s="40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 t="n">
        <f aca="false">AR370+(AA371+AD371+AE371+AF371+AG371+AJ371+AK371+AL371+AM371+AN371)-(AB371+AC371+AH371+AI371+AO371+AP371+AQ371)</f>
        <v>0</v>
      </c>
      <c r="AS371" s="18"/>
      <c r="AT371" s="40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 t="n">
        <f aca="false">BJ370+(AS371+AV371+AW371+AX371+AY371+BB371+BC371+BD371+BE371+BF371)-(AT371+AU371+AZ371+BA371+BG371+BH371+BI371)</f>
        <v>0</v>
      </c>
      <c r="BL371" s="8"/>
      <c r="BM371" s="9"/>
    </row>
    <row r="372" customFormat="false" ht="15" hidden="false" customHeight="false" outlineLevel="0" collapsed="false">
      <c r="B372" s="16" t="s">
        <v>1600</v>
      </c>
      <c r="C372" s="16" t="s">
        <v>1478</v>
      </c>
      <c r="D372" s="45"/>
      <c r="E372" s="7"/>
      <c r="F372" s="9"/>
      <c r="G372" s="9"/>
      <c r="H372" s="6" t="n">
        <f aca="false">H371+D372+E372-G372-F372</f>
        <v>380</v>
      </c>
      <c r="I372" s="7" t="n">
        <v>0</v>
      </c>
      <c r="J372" s="7"/>
      <c r="K372" s="6"/>
      <c r="L372" s="6"/>
      <c r="M372" s="7" t="n">
        <v>25</v>
      </c>
      <c r="N372" s="7"/>
      <c r="O372" s="7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 t="n">
        <f aca="false">Z371+(I372+L372+M372+N372+O372+R372+S372+T372+U372+V372)-(J372+K372+P372+Q372+W372+X372+Y372)</f>
        <v>8359</v>
      </c>
      <c r="AA372" s="18"/>
      <c r="AB372" s="40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 t="n">
        <f aca="false">AR371+(AA372+AD372+AE372+AF372+AG372+AJ372+AK372+AL372+AM372+AN372)-(AB372+AC372+AH372+AI372+AO372+AP372+AQ372)</f>
        <v>0</v>
      </c>
      <c r="AS372" s="18"/>
      <c r="AT372" s="40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 t="n">
        <f aca="false">BJ371+(AS372+AV372+AW372+AX372+AY372+BB372+BC372+BD372+BE372+BF372)-(AT372+AU372+AZ372+BA372+BG372+BH372+BI372)</f>
        <v>0</v>
      </c>
      <c r="BL372" s="8"/>
      <c r="BM372" s="9"/>
    </row>
    <row r="373" customFormat="false" ht="15" hidden="false" customHeight="false" outlineLevel="0" collapsed="false">
      <c r="B373" s="16" t="s">
        <v>1600</v>
      </c>
      <c r="C373" s="16" t="s">
        <v>1478</v>
      </c>
      <c r="D373" s="45"/>
      <c r="E373" s="7"/>
      <c r="F373" s="9"/>
      <c r="G373" s="9"/>
      <c r="H373" s="6" t="n">
        <f aca="false">H372+D373+E373-G373-F373</f>
        <v>380</v>
      </c>
      <c r="I373" s="7" t="n">
        <v>0</v>
      </c>
      <c r="J373" s="7"/>
      <c r="K373" s="6"/>
      <c r="L373" s="6"/>
      <c r="M373" s="7" t="n">
        <v>7</v>
      </c>
      <c r="N373" s="7"/>
      <c r="O373" s="7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 t="n">
        <f aca="false">Z372+(I373+L373+M373+N373+O373+R373+S373+T373+U373+V373)-(J373+K373+P373+Q373+W373+X373+Y373)</f>
        <v>8366</v>
      </c>
      <c r="AA373" s="18"/>
      <c r="AB373" s="40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 t="n">
        <f aca="false">AR372+(AA373+AD373+AE373+AF373+AG373+AJ373+AK373+AL373+AM373+AN373)-(AB373+AC373+AH373+AI373+AO373+AP373+AQ373)</f>
        <v>0</v>
      </c>
      <c r="AS373" s="18"/>
      <c r="AT373" s="40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 t="n">
        <f aca="false">BJ372+(AS373+AV373+AW373+AX373+AY373+BB373+BC373+BD373+BE373+BF373)-(AT373+AU373+AZ373+BA373+BG373+BH373+BI373)</f>
        <v>0</v>
      </c>
      <c r="BL373" s="8"/>
      <c r="BM373" s="9"/>
    </row>
    <row r="374" customFormat="false" ht="15" hidden="false" customHeight="false" outlineLevel="0" collapsed="false">
      <c r="B374" s="16" t="s">
        <v>1600</v>
      </c>
      <c r="C374" s="16" t="s">
        <v>1478</v>
      </c>
      <c r="D374" s="45"/>
      <c r="E374" s="7"/>
      <c r="F374" s="9"/>
      <c r="G374" s="9"/>
      <c r="H374" s="6" t="n">
        <f aca="false">H373+D374+E374-G374-F374</f>
        <v>380</v>
      </c>
      <c r="I374" s="7" t="n">
        <v>0</v>
      </c>
      <c r="J374" s="7"/>
      <c r="K374" s="6"/>
      <c r="L374" s="6"/>
      <c r="M374" s="7" t="n">
        <v>14</v>
      </c>
      <c r="N374" s="7"/>
      <c r="O374" s="7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 t="n">
        <f aca="false">Z373+(I374+L374+M374+N374+O374+R374+S374+T374+U374+V374)-(J374+K374+P374+Q374+W374+X374+Y374)</f>
        <v>8380</v>
      </c>
      <c r="AA374" s="18"/>
      <c r="AB374" s="40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 t="n">
        <f aca="false">AR373+(AA374+AD374+AE374+AF374+AG374+AJ374+AK374+AL374+AM374+AN374)-(AB374+AC374+AH374+AI374+AO374+AP374+AQ374)</f>
        <v>0</v>
      </c>
      <c r="AS374" s="18"/>
      <c r="AT374" s="40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 t="n">
        <f aca="false">BJ373+(AS374+AV374+AW374+AX374+AY374+BB374+BC374+BD374+BE374+BF374)-(AT374+AU374+AZ374+BA374+BG374+BH374+BI374)</f>
        <v>0</v>
      </c>
      <c r="BL374" s="8"/>
      <c r="BM374" s="9"/>
    </row>
    <row r="375" customFormat="false" ht="15" hidden="false" customHeight="false" outlineLevel="0" collapsed="false">
      <c r="B375" s="16" t="s">
        <v>1600</v>
      </c>
      <c r="C375" s="16" t="s">
        <v>1478</v>
      </c>
      <c r="D375" s="45"/>
      <c r="E375" s="7"/>
      <c r="F375" s="9"/>
      <c r="G375" s="9"/>
      <c r="H375" s="6" t="n">
        <f aca="false">H374+D375+E375-G375-F375</f>
        <v>380</v>
      </c>
      <c r="I375" s="7" t="n">
        <v>0</v>
      </c>
      <c r="J375" s="7"/>
      <c r="K375" s="6"/>
      <c r="L375" s="6"/>
      <c r="M375" s="7" t="n">
        <v>48</v>
      </c>
      <c r="N375" s="7"/>
      <c r="O375" s="7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 t="n">
        <f aca="false">Z374+(I375+L375+M375+N375+O375+R375+S375+T375+U375+V375)-(J375+K375+P375+Q375+W375+X375+Y375)</f>
        <v>8428</v>
      </c>
      <c r="AA375" s="18"/>
      <c r="AB375" s="40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 t="n">
        <f aca="false">AR374+(AA375+AD375+AE375+AF375+AG375+AJ375+AK375+AL375+AM375+AN375)-(AB375+AC375+AH375+AI375+AO375+AP375+AQ375)</f>
        <v>0</v>
      </c>
      <c r="AS375" s="18"/>
      <c r="AT375" s="40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 t="n">
        <f aca="false">BJ374+(AS375+AV375+AW375+AX375+AY375+BB375+BC375+BD375+BE375+BF375)-(AT375+AU375+AZ375+BA375+BG375+BH375+BI375)</f>
        <v>0</v>
      </c>
      <c r="BL375" s="8"/>
      <c r="BM375" s="9"/>
    </row>
    <row r="376" customFormat="false" ht="15" hidden="false" customHeight="false" outlineLevel="0" collapsed="false">
      <c r="B376" s="16" t="s">
        <v>1600</v>
      </c>
      <c r="C376" s="16" t="s">
        <v>1478</v>
      </c>
      <c r="D376" s="45"/>
      <c r="E376" s="7"/>
      <c r="F376" s="9"/>
      <c r="G376" s="9"/>
      <c r="H376" s="6" t="n">
        <f aca="false">H375+D376+E376-G376-F376</f>
        <v>380</v>
      </c>
      <c r="I376" s="7" t="n">
        <v>0</v>
      </c>
      <c r="J376" s="7"/>
      <c r="K376" s="6"/>
      <c r="L376" s="6"/>
      <c r="M376" s="7" t="n">
        <v>114</v>
      </c>
      <c r="N376" s="7"/>
      <c r="O376" s="7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 t="n">
        <f aca="false">Z375+(I376+L376+M376+N376+O376+R376+S376+T376+U376+V376)-(J376+K376+P376+Q376+W376+X376+Y376)</f>
        <v>8542</v>
      </c>
      <c r="AA376" s="18"/>
      <c r="AB376" s="40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 t="n">
        <f aca="false">AR375+(AA376+AD376+AE376+AF376+AG376+AJ376+AK376+AL376+AM376+AN376)-(AB376+AC376+AH376+AI376+AO376+AP376+AQ376)</f>
        <v>0</v>
      </c>
      <c r="AS376" s="18"/>
      <c r="AT376" s="40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 t="n">
        <f aca="false">BJ375+(AS376+AV376+AW376+AX376+AY376+BB376+BC376+BD376+BE376+BF376)-(AT376+AU376+AZ376+BA376+BG376+BH376+BI376)</f>
        <v>0</v>
      </c>
      <c r="BL376" s="8"/>
      <c r="BM376" s="9"/>
    </row>
    <row r="377" customFormat="false" ht="15" hidden="false" customHeight="false" outlineLevel="0" collapsed="false">
      <c r="B377" s="16" t="s">
        <v>1600</v>
      </c>
      <c r="C377" s="16" t="s">
        <v>1478</v>
      </c>
      <c r="D377" s="45"/>
      <c r="E377" s="7"/>
      <c r="F377" s="9"/>
      <c r="G377" s="9"/>
      <c r="H377" s="6" t="n">
        <f aca="false">H376+D377+E377-G377-F377</f>
        <v>380</v>
      </c>
      <c r="I377" s="7" t="n">
        <v>0</v>
      </c>
      <c r="J377" s="7"/>
      <c r="K377" s="6"/>
      <c r="L377" s="6"/>
      <c r="M377" s="7" t="n">
        <v>228</v>
      </c>
      <c r="N377" s="7"/>
      <c r="O377" s="7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 t="n">
        <f aca="false">Z376+(I377+L377+M377+N377+O377+R377+S377+T377+U377+V377)-(J377+K377+P377+Q377+W377+X377+Y377)</f>
        <v>8770</v>
      </c>
      <c r="AA377" s="18"/>
      <c r="AB377" s="40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 t="n">
        <f aca="false">AR376+(AA377+AD377+AE377+AF377+AG377+AJ377+AK377+AL377+AM377+AN377)-(AB377+AC377+AH377+AI377+AO377+AP377+AQ377)</f>
        <v>0</v>
      </c>
      <c r="AS377" s="18"/>
      <c r="AT377" s="40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 t="n">
        <f aca="false">BJ376+(AS377+AV377+AW377+AX377+AY377+BB377+BC377+BD377+BE377+BF377)-(AT377+AU377+AZ377+BA377+BG377+BH377+BI377)</f>
        <v>0</v>
      </c>
      <c r="BL377" s="8"/>
      <c r="BM377" s="9"/>
    </row>
    <row r="378" customFormat="false" ht="15" hidden="false" customHeight="false" outlineLevel="0" collapsed="false">
      <c r="B378" s="16" t="s">
        <v>1600</v>
      </c>
      <c r="C378" s="16" t="s">
        <v>1478</v>
      </c>
      <c r="D378" s="45"/>
      <c r="E378" s="7"/>
      <c r="F378" s="9"/>
      <c r="G378" s="9"/>
      <c r="H378" s="6" t="n">
        <f aca="false">H377+D378+E378-G378-F378</f>
        <v>380</v>
      </c>
      <c r="I378" s="7" t="n">
        <v>0</v>
      </c>
      <c r="J378" s="7"/>
      <c r="K378" s="6"/>
      <c r="L378" s="6"/>
      <c r="M378" s="7" t="n">
        <v>259</v>
      </c>
      <c r="N378" s="7"/>
      <c r="O378" s="7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 t="n">
        <f aca="false">Z377+(I378+L378+M378+N378+O378+R378+S378+T378+U378+V378)-(J378+K378+P378+Q378+W378+X378+Y378)</f>
        <v>9029</v>
      </c>
      <c r="AA378" s="18"/>
      <c r="AB378" s="40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 t="n">
        <f aca="false">AR377+(AA378+AD378+AE378+AF378+AG378+AJ378+AK378+AL378+AM378+AN378)-(AB378+AC378+AH378+AI378+AO378+AP378+AQ378)</f>
        <v>0</v>
      </c>
      <c r="AS378" s="18"/>
      <c r="AT378" s="40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 t="n">
        <f aca="false">BJ377+(AS378+AV378+AW378+AX378+AY378+BB378+BC378+BD378+BE378+BF378)-(AT378+AU378+AZ378+BA378+BG378+BH378+BI378)</f>
        <v>0</v>
      </c>
      <c r="BL378" s="8"/>
      <c r="BM378" s="9"/>
    </row>
    <row r="379" customFormat="false" ht="15" hidden="false" customHeight="false" outlineLevel="0" collapsed="false">
      <c r="B379" s="16" t="s">
        <v>1601</v>
      </c>
      <c r="C379" s="16" t="s">
        <v>1478</v>
      </c>
      <c r="D379" s="45"/>
      <c r="E379" s="7"/>
      <c r="F379" s="9"/>
      <c r="G379" s="9"/>
      <c r="H379" s="6" t="n">
        <f aca="false">H378+D379+E379-G379-F379</f>
        <v>380</v>
      </c>
      <c r="I379" s="7" t="n">
        <v>0</v>
      </c>
      <c r="J379" s="7"/>
      <c r="K379" s="6"/>
      <c r="L379" s="6"/>
      <c r="M379" s="7" t="n">
        <v>27</v>
      </c>
      <c r="N379" s="7"/>
      <c r="O379" s="7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 t="n">
        <f aca="false">Z378+(I379+L379+M379+N379+O379+R379+S379+T379+U379+V379)-(J379+K379+P379+Q379+W379+X379+Y379)</f>
        <v>9056</v>
      </c>
      <c r="AA379" s="18"/>
      <c r="AB379" s="40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 t="n">
        <f aca="false">AR378+(AA379+AD379+AE379+AF379+AG379+AJ379+AK379+AL379+AM379+AN379)-(AB379+AC379+AH379+AI379+AO379+AP379+AQ379)</f>
        <v>0</v>
      </c>
      <c r="AS379" s="18"/>
      <c r="AT379" s="40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 t="n">
        <f aca="false">BJ378+(AS379+AV379+AW379+AX379+AY379+BB379+BC379+BD379+BE379+BF379)-(AT379+AU379+AZ379+BA379+BG379+BH379+BI379)</f>
        <v>0</v>
      </c>
      <c r="BL379" s="8"/>
      <c r="BM379" s="9"/>
    </row>
    <row r="380" customFormat="false" ht="15" hidden="false" customHeight="false" outlineLevel="0" collapsed="false">
      <c r="B380" s="16" t="s">
        <v>1601</v>
      </c>
      <c r="C380" s="16" t="s">
        <v>1478</v>
      </c>
      <c r="D380" s="45"/>
      <c r="E380" s="7"/>
      <c r="F380" s="9"/>
      <c r="G380" s="9"/>
      <c r="H380" s="6" t="n">
        <f aca="false">H379+D380+E380-G380-F380</f>
        <v>380</v>
      </c>
      <c r="I380" s="7" t="n">
        <v>0</v>
      </c>
      <c r="J380" s="7"/>
      <c r="K380" s="6"/>
      <c r="L380" s="6"/>
      <c r="M380" s="7" t="n">
        <v>25</v>
      </c>
      <c r="N380" s="7"/>
      <c r="O380" s="7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 t="n">
        <f aca="false">Z379+(I380+L380+M380+N380+O380+R380+S380+T380+U380+V380)-(J380+K380+P380+Q380+W380+X380+Y380)</f>
        <v>9081</v>
      </c>
      <c r="AA380" s="18"/>
      <c r="AB380" s="40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 t="n">
        <f aca="false">AR379+(AA380+AD380+AE380+AF380+AG380+AJ380+AK380+AL380+AM380+AN380)-(AB380+AC380+AH380+AI380+AO380+AP380+AQ380)</f>
        <v>0</v>
      </c>
      <c r="AS380" s="18"/>
      <c r="AT380" s="40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 t="n">
        <f aca="false">BJ379+(AS380+AV380+AW380+AX380+AY380+BB380+BC380+BD380+BE380+BF380)-(AT380+AU380+AZ380+BA380+BG380+BH380+BI380)</f>
        <v>0</v>
      </c>
      <c r="BL380" s="8"/>
      <c r="BM380" s="9"/>
    </row>
    <row r="381" customFormat="false" ht="15" hidden="false" customHeight="false" outlineLevel="0" collapsed="false">
      <c r="B381" s="16" t="s">
        <v>1601</v>
      </c>
      <c r="C381" s="16" t="s">
        <v>1478</v>
      </c>
      <c r="D381" s="45"/>
      <c r="E381" s="7"/>
      <c r="F381" s="9"/>
      <c r="G381" s="9"/>
      <c r="H381" s="6" t="n">
        <f aca="false">H380+D381+E381-G381-F381</f>
        <v>380</v>
      </c>
      <c r="I381" s="7" t="n">
        <v>0</v>
      </c>
      <c r="J381" s="7"/>
      <c r="K381" s="6"/>
      <c r="L381" s="6"/>
      <c r="M381" s="7" t="n">
        <v>7</v>
      </c>
      <c r="N381" s="7"/>
      <c r="O381" s="7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 t="n">
        <f aca="false">Z380+(I381+L381+M381+N381+O381+R381+S381+T381+U381+V381)-(J381+K381+P381+Q381+W381+X381+Y381)</f>
        <v>9088</v>
      </c>
      <c r="AA381" s="18"/>
      <c r="AB381" s="40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 t="n">
        <f aca="false">AR380+(AA381+AD381+AE381+AF381+AG381+AJ381+AK381+AL381+AM381+AN381)-(AB381+AC381+AH381+AI381+AO381+AP381+AQ381)</f>
        <v>0</v>
      </c>
      <c r="AS381" s="18"/>
      <c r="AT381" s="40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 t="n">
        <f aca="false">BJ380+(AS381+AV381+AW381+AX381+AY381+BB381+BC381+BD381+BE381+BF381)-(AT381+AU381+AZ381+BA381+BG381+BH381+BI381)</f>
        <v>0</v>
      </c>
      <c r="BL381" s="8"/>
      <c r="BM381" s="9"/>
    </row>
    <row r="382" customFormat="false" ht="15" hidden="false" customHeight="false" outlineLevel="0" collapsed="false">
      <c r="B382" s="16" t="s">
        <v>1601</v>
      </c>
      <c r="C382" s="16" t="s">
        <v>1478</v>
      </c>
      <c r="D382" s="45"/>
      <c r="E382" s="7"/>
      <c r="F382" s="9"/>
      <c r="G382" s="9"/>
      <c r="H382" s="6" t="n">
        <f aca="false">H381+D382+E382-G382-F382</f>
        <v>380</v>
      </c>
      <c r="I382" s="7" t="n">
        <v>0</v>
      </c>
      <c r="J382" s="7"/>
      <c r="K382" s="6"/>
      <c r="L382" s="6"/>
      <c r="M382" s="7" t="n">
        <v>14</v>
      </c>
      <c r="N382" s="7"/>
      <c r="O382" s="7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 t="n">
        <f aca="false">Z381+(I382+L382+M382+N382+O382+R382+S382+T382+U382+V382)-(J382+K382+P382+Q382+W382+X382+Y382)</f>
        <v>9102</v>
      </c>
      <c r="AA382" s="18"/>
      <c r="AB382" s="40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 t="n">
        <f aca="false">AR381+(AA382+AD382+AE382+AF382+AG382+AJ382+AK382+AL382+AM382+AN382)-(AB382+AC382+AH382+AI382+AO382+AP382+AQ382)</f>
        <v>0</v>
      </c>
      <c r="AS382" s="18"/>
      <c r="AT382" s="40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 t="n">
        <f aca="false">BJ381+(AS382+AV382+AW382+AX382+AY382+BB382+BC382+BD382+BE382+BF382)-(AT382+AU382+AZ382+BA382+BG382+BH382+BI382)</f>
        <v>0</v>
      </c>
      <c r="BL382" s="8"/>
      <c r="BM382" s="9"/>
    </row>
    <row r="383" customFormat="false" ht="15" hidden="false" customHeight="false" outlineLevel="0" collapsed="false">
      <c r="B383" s="16" t="s">
        <v>1601</v>
      </c>
      <c r="C383" s="16" t="s">
        <v>1478</v>
      </c>
      <c r="D383" s="45"/>
      <c r="E383" s="7"/>
      <c r="F383" s="9"/>
      <c r="G383" s="9"/>
      <c r="H383" s="6" t="n">
        <f aca="false">H382+D383+E383-G383-F383</f>
        <v>380</v>
      </c>
      <c r="I383" s="7" t="n">
        <v>0</v>
      </c>
      <c r="J383" s="7"/>
      <c r="K383" s="6"/>
      <c r="L383" s="6"/>
      <c r="M383" s="7" t="n">
        <v>48</v>
      </c>
      <c r="N383" s="7"/>
      <c r="O383" s="7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 t="n">
        <f aca="false">Z382+(I383+L383+M383+N383+O383+R383+S383+T383+U383+V383)-(J383+K383+P383+Q383+W383+X383+Y383)</f>
        <v>9150</v>
      </c>
      <c r="AA383" s="18"/>
      <c r="AB383" s="40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 t="n">
        <f aca="false">AR382+(AA383+AD383+AE383+AF383+AG383+AJ383+AK383+AL383+AM383+AN383)-(AB383+AC383+AH383+AI383+AO383+AP383+AQ383)</f>
        <v>0</v>
      </c>
      <c r="AS383" s="18"/>
      <c r="AT383" s="40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 t="n">
        <f aca="false">BJ382+(AS383+AV383+AW383+AX383+AY383+BB383+BC383+BD383+BE383+BF383)-(AT383+AU383+AZ383+BA383+BG383+BH383+BI383)</f>
        <v>0</v>
      </c>
      <c r="BL383" s="8"/>
      <c r="BM383" s="9"/>
    </row>
    <row r="384" customFormat="false" ht="15" hidden="false" customHeight="false" outlineLevel="0" collapsed="false">
      <c r="B384" s="16" t="s">
        <v>1601</v>
      </c>
      <c r="C384" s="16" t="s">
        <v>1478</v>
      </c>
      <c r="D384" s="45"/>
      <c r="E384" s="7"/>
      <c r="F384" s="9"/>
      <c r="G384" s="9"/>
      <c r="H384" s="6" t="n">
        <f aca="false">H383+D384+E384-G384-F384</f>
        <v>380</v>
      </c>
      <c r="I384" s="7" t="n">
        <v>0</v>
      </c>
      <c r="J384" s="7"/>
      <c r="K384" s="6"/>
      <c r="L384" s="6"/>
      <c r="M384" s="7" t="n">
        <v>114</v>
      </c>
      <c r="N384" s="7"/>
      <c r="O384" s="7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 t="n">
        <f aca="false">Z383+(I384+L384+M384+N384+O384+R384+S384+T384+U384+V384)-(J384+K384+P384+Q384+W384+X384+Y384)</f>
        <v>9264</v>
      </c>
      <c r="AA384" s="18"/>
      <c r="AB384" s="40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 t="n">
        <f aca="false">AR383+(AA384+AD384+AE384+AF384+AG384+AJ384+AK384+AL384+AM384+AN384)-(AB384+AC384+AH384+AI384+AO384+AP384+AQ384)</f>
        <v>0</v>
      </c>
      <c r="AS384" s="18"/>
      <c r="AT384" s="40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 t="n">
        <f aca="false">BJ383+(AS384+AV384+AW384+AX384+AY384+BB384+BC384+BD384+BE384+BF384)-(AT384+AU384+AZ384+BA384+BG384+BH384+BI384)</f>
        <v>0</v>
      </c>
      <c r="BL384" s="8"/>
      <c r="BM384" s="9"/>
    </row>
    <row r="385" customFormat="false" ht="15" hidden="false" customHeight="false" outlineLevel="0" collapsed="false">
      <c r="B385" s="16" t="s">
        <v>1601</v>
      </c>
      <c r="C385" s="16" t="s">
        <v>1478</v>
      </c>
      <c r="D385" s="45"/>
      <c r="E385" s="7"/>
      <c r="F385" s="9"/>
      <c r="G385" s="9"/>
      <c r="H385" s="6" t="n">
        <f aca="false">H384+D385+E385-G385-F385</f>
        <v>380</v>
      </c>
      <c r="I385" s="7" t="n">
        <v>0</v>
      </c>
      <c r="J385" s="7"/>
      <c r="K385" s="6"/>
      <c r="L385" s="6"/>
      <c r="M385" s="7" t="n">
        <v>228</v>
      </c>
      <c r="N385" s="7"/>
      <c r="O385" s="7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 t="n">
        <f aca="false">Z384+(I385+L385+M385+N385+O385+R385+S385+T385+U385+V385)-(J385+K385+P385+Q385+W385+X385+Y385)</f>
        <v>9492</v>
      </c>
      <c r="AA385" s="18"/>
      <c r="AB385" s="40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 t="n">
        <f aca="false">AR384+(AA385+AD385+AE385+AF385+AG385+AJ385+AK385+AL385+AM385+AN385)-(AB385+AC385+AH385+AI385+AO385+AP385+AQ385)</f>
        <v>0</v>
      </c>
      <c r="AS385" s="18"/>
      <c r="AT385" s="40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 t="n">
        <f aca="false">BJ384+(AS385+AV385+AW385+AX385+AY385+BB385+BC385+BD385+BE385+BF385)-(AT385+AU385+AZ385+BA385+BG385+BH385+BI385)</f>
        <v>0</v>
      </c>
      <c r="BL385" s="8"/>
      <c r="BM385" s="9"/>
    </row>
    <row r="386" customFormat="false" ht="15" hidden="false" customHeight="false" outlineLevel="0" collapsed="false">
      <c r="B386" s="16" t="s">
        <v>1601</v>
      </c>
      <c r="C386" s="16" t="s">
        <v>1478</v>
      </c>
      <c r="D386" s="45"/>
      <c r="E386" s="7"/>
      <c r="F386" s="9"/>
      <c r="G386" s="9"/>
      <c r="H386" s="6" t="n">
        <f aca="false">H385+D386+E386-G386-F386</f>
        <v>380</v>
      </c>
      <c r="I386" s="7" t="n">
        <v>0</v>
      </c>
      <c r="J386" s="7"/>
      <c r="K386" s="6"/>
      <c r="L386" s="6"/>
      <c r="M386" s="7" t="n">
        <v>259</v>
      </c>
      <c r="N386" s="7"/>
      <c r="O386" s="7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 t="n">
        <f aca="false">Z385+(I386+L386+M386+N386+O386+R386+S386+T386+U386+V386)-(J386+K386+P386+Q386+W386+X386+Y386)</f>
        <v>9751</v>
      </c>
      <c r="AA386" s="18"/>
      <c r="AB386" s="40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 t="n">
        <f aca="false">AR385+(AA386+AD386+AE386+AF386+AG386+AJ386+AK386+AL386+AM386+AN386)-(AB386+AC386+AH386+AI386+AO386+AP386+AQ386)</f>
        <v>0</v>
      </c>
      <c r="AS386" s="18"/>
      <c r="AT386" s="40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 t="n">
        <f aca="false">BJ385+(AS386+AV386+AW386+AX386+AY386+BB386+BC386+BD386+BE386+BF386)-(AT386+AU386+AZ386+BA386+BG386+BH386+BI386)</f>
        <v>0</v>
      </c>
      <c r="BL386" s="8"/>
      <c r="BM386" s="9"/>
    </row>
    <row r="387" customFormat="false" ht="15" hidden="false" customHeight="false" outlineLevel="0" collapsed="false">
      <c r="B387" s="16" t="s">
        <v>1602</v>
      </c>
      <c r="C387" s="16" t="s">
        <v>1368</v>
      </c>
      <c r="D387" s="45"/>
      <c r="E387" s="7"/>
      <c r="F387" s="9"/>
      <c r="G387" s="9"/>
      <c r="H387" s="6" t="n">
        <f aca="false">H386+D387+E387-G387-F387</f>
        <v>380</v>
      </c>
      <c r="I387" s="7" t="n">
        <v>2000</v>
      </c>
      <c r="J387" s="7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 t="n">
        <f aca="false">Z386+(I387+L387+M387+N387+O387+R387+S387+T387+U387+V387)-(J387+K387+P387+Q387+W387+X387+Y387)</f>
        <v>11751</v>
      </c>
      <c r="AA387" s="18"/>
      <c r="AB387" s="40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 t="n">
        <f aca="false">AR386+(AA387+AD387+AE387+AF387+AG387+AJ387+AK387+AL387+AM387+AN387)-(AB387+AC387+AH387+AI387+AO387+AP387+AQ387)</f>
        <v>0</v>
      </c>
      <c r="AS387" s="18"/>
      <c r="AT387" s="40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 t="n">
        <f aca="false">BJ386+(AS387+AV387+AW387+AX387+AY387+BB387+BC387+BD387+BE387+BF387)-(AT387+AU387+AZ387+BA387+BG387+BH387+BI387)</f>
        <v>0</v>
      </c>
      <c r="BL387" s="8"/>
      <c r="BM387" s="9"/>
    </row>
    <row r="388" customFormat="false" ht="15" hidden="false" customHeight="false" outlineLevel="0" collapsed="false">
      <c r="B388" s="16" t="s">
        <v>1603</v>
      </c>
      <c r="C388" s="16" t="s">
        <v>1598</v>
      </c>
      <c r="D388" s="45"/>
      <c r="E388" s="7"/>
      <c r="F388" s="9"/>
      <c r="G388" s="9"/>
      <c r="H388" s="6" t="n">
        <f aca="false">H387+D388+E388-G388-F388</f>
        <v>380</v>
      </c>
      <c r="I388" s="7" t="n">
        <v>0</v>
      </c>
      <c r="J388" s="7" t="n">
        <v>615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 t="n">
        <f aca="false">Z387+(I388+L388+M388+N388+O388+R388+S388+T388+U388+V388)-(J388+K388+P388+Q388+W388+X388+Y388)</f>
        <v>11136</v>
      </c>
      <c r="AA388" s="18"/>
      <c r="AB388" s="40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 t="n">
        <f aca="false">AR387+(AA388+AD388+AE388+AF388+AG388+AJ388+AK388+AL388+AM388+AN388)-(AB388+AC388+AH388+AI388+AO388+AP388+AQ388)</f>
        <v>0</v>
      </c>
      <c r="AS388" s="18"/>
      <c r="AT388" s="40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 t="n">
        <f aca="false">BJ387+(AS388+AV388+AW388+AX388+AY388+BB388+BC388+BD388+BE388+BF388)-(AT388+AU388+AZ388+BA388+BG388+BH388+BI388)</f>
        <v>0</v>
      </c>
      <c r="BL388" s="8"/>
      <c r="BM388" s="9"/>
    </row>
    <row r="389" customFormat="false" ht="15" hidden="false" customHeight="false" outlineLevel="0" collapsed="false">
      <c r="B389" s="16" t="s">
        <v>1604</v>
      </c>
      <c r="C389" s="16" t="s">
        <v>1045</v>
      </c>
      <c r="D389" s="45"/>
      <c r="E389" s="7"/>
      <c r="F389" s="9"/>
      <c r="G389" s="9"/>
      <c r="H389" s="6" t="n">
        <f aca="false">H388+D389+E389-G389-F389</f>
        <v>380</v>
      </c>
      <c r="I389" s="7" t="n">
        <v>24600</v>
      </c>
      <c r="J389" s="7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 t="n">
        <f aca="false">Z388+(I389+L389+M389+N389+O389+R389+S389+T389+U389+V389)-(J389+K389+P389+Q389+W389+X389+Y389)</f>
        <v>35736</v>
      </c>
      <c r="AA389" s="18"/>
      <c r="AB389" s="40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 t="n">
        <f aca="false">AR388+(AA389+AD389+AE389+AF389+AG389+AJ389+AK389+AL389+AM389+AN389)-(AB389+AC389+AH389+AI389+AO389+AP389+AQ389)</f>
        <v>0</v>
      </c>
      <c r="AS389" s="18"/>
      <c r="AT389" s="40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 t="n">
        <f aca="false">BJ388+(AS389+AV389+AW389+AX389+AY389+BB389+BC389+BD389+BE389+BF389)-(AT389+AU389+AZ389+BA389+BG389+BH389+BI389)</f>
        <v>0</v>
      </c>
      <c r="BL389" s="8"/>
      <c r="BM389" s="9"/>
    </row>
    <row r="390" customFormat="false" ht="15" hidden="false" customHeight="false" outlineLevel="0" collapsed="false">
      <c r="B390" s="16" t="s">
        <v>1604</v>
      </c>
      <c r="C390" s="16" t="s">
        <v>1148</v>
      </c>
      <c r="D390" s="45"/>
      <c r="E390" s="7"/>
      <c r="F390" s="9"/>
      <c r="G390" s="9"/>
      <c r="H390" s="6" t="n">
        <f aca="false">H389+D390+E390-G390-F390</f>
        <v>380</v>
      </c>
      <c r="I390" s="7"/>
      <c r="J390" s="7" t="n">
        <v>500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 t="n">
        <f aca="false">Z389+(I390+L390+M390+N390+O390+R390+S390+T390+U390+V390)-(J390+K390+P390+Q390+W390+X390+Y390)</f>
        <v>35236</v>
      </c>
      <c r="AA390" s="18"/>
      <c r="AB390" s="40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 t="n">
        <f aca="false">AR389+(AA390+AD390+AE390+AF390+AG390+AJ390+AK390+AL390+AM390+AN390)-(AB390+AC390+AH390+AI390+AO390+AP390+AQ390)</f>
        <v>0</v>
      </c>
      <c r="AS390" s="18"/>
      <c r="AT390" s="40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 t="n">
        <f aca="false">BJ389+(AS390+AV390+AW390+AX390+AY390+BB390+BC390+BD390+BE390+BF390)-(AT390+AU390+AZ390+BA390+BG390+BH390+BI390)</f>
        <v>0</v>
      </c>
      <c r="BL390" s="8" t="n">
        <v>500</v>
      </c>
      <c r="BM390" s="9"/>
    </row>
    <row r="391" customFormat="false" ht="15" hidden="false" customHeight="false" outlineLevel="0" collapsed="false">
      <c r="B391" s="16" t="s">
        <v>1604</v>
      </c>
      <c r="C391" s="16" t="s">
        <v>1549</v>
      </c>
      <c r="D391" s="45"/>
      <c r="E391" s="7"/>
      <c r="F391" s="9"/>
      <c r="G391" s="9"/>
      <c r="H391" s="6" t="n">
        <f aca="false">H390+D391+E391-G391-F391</f>
        <v>380</v>
      </c>
      <c r="I391" s="7"/>
      <c r="J391" s="7" t="n">
        <v>0</v>
      </c>
      <c r="K391" s="6" t="n">
        <v>11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 t="n">
        <f aca="false">Z390+(I391+L391+M391+N391+O391+R391+S391+T391+U391+V391)-(J391+K391+P391+Q391+W391+X391+Y391)</f>
        <v>35225</v>
      </c>
      <c r="AA391" s="18"/>
      <c r="AB391" s="40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 t="n">
        <f aca="false">AR390+(AA391+AD391+AE391+AF391+AG391+AJ391+AK391+AL391+AM391+AN391)-(AB391+AC391+AH391+AI391+AO391+AP391+AQ391)</f>
        <v>0</v>
      </c>
      <c r="AS391" s="18"/>
      <c r="AT391" s="40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 t="n">
        <f aca="false">BJ390+(AS391+AV391+AW391+AX391+AY391+BB391+BC391+BD391+BE391+BF391)-(AT391+AU391+AZ391+BA391+BG391+BH391+BI391)</f>
        <v>0</v>
      </c>
      <c r="BL391" s="8"/>
      <c r="BM391" s="9"/>
    </row>
    <row r="392" customFormat="false" ht="15" hidden="false" customHeight="false" outlineLevel="0" collapsed="false">
      <c r="B392" s="16" t="s">
        <v>1604</v>
      </c>
      <c r="C392" s="16" t="s">
        <v>1144</v>
      </c>
      <c r="D392" s="45"/>
      <c r="E392" s="7"/>
      <c r="F392" s="9"/>
      <c r="G392" s="9"/>
      <c r="H392" s="6" t="n">
        <f aca="false">H391+D392+E392-G392-F392</f>
        <v>380</v>
      </c>
      <c r="I392" s="7"/>
      <c r="J392" s="7" t="n">
        <v>10500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 t="n">
        <f aca="false">Z391+(I392+L392+M392+N392+O392+R392+S392+T392+U392+V392)-(J392+K392+P392+Q392+W392+X392+Y392)</f>
        <v>24725</v>
      </c>
      <c r="AA392" s="18"/>
      <c r="AB392" s="40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 t="n">
        <f aca="false">AR391+(AA392+AD392+AE392+AF392+AG392+AJ392+AK392+AL392+AM392+AN392)-(AB392+AC392+AH392+AI392+AO392+AP392+AQ392)</f>
        <v>0</v>
      </c>
      <c r="AS392" s="18"/>
      <c r="AT392" s="40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 t="n">
        <f aca="false">BJ391+(AS392+AV392+AW392+AX392+AY392+BB392+BC392+BD392+BE392+BF392)-(AT392+AU392+AZ392+BA392+BG392+BH392+BI392)</f>
        <v>0</v>
      </c>
      <c r="BL392" s="8" t="n">
        <v>10500</v>
      </c>
      <c r="BM392" s="9"/>
    </row>
    <row r="393" customFormat="false" ht="15" hidden="false" customHeight="false" outlineLevel="0" collapsed="false">
      <c r="B393" s="16" t="s">
        <v>1604</v>
      </c>
      <c r="C393" s="16" t="s">
        <v>1549</v>
      </c>
      <c r="D393" s="45"/>
      <c r="E393" s="7"/>
      <c r="F393" s="9"/>
      <c r="G393" s="9"/>
      <c r="H393" s="6" t="n">
        <f aca="false">H392+D393+E393-G393-F393</f>
        <v>380</v>
      </c>
      <c r="I393" s="7"/>
      <c r="J393" s="7" t="n">
        <v>0</v>
      </c>
      <c r="K393" s="6" t="n">
        <v>29.65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 t="n">
        <f aca="false">Z392+(I393+L393+M393+N393+O393+R393+S393+T393+U393+V393)-(J393+K393+P393+Q393+W393+X393+Y393)</f>
        <v>24695.35</v>
      </c>
      <c r="AA393" s="18"/>
      <c r="AB393" s="40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 t="n">
        <f aca="false">AR392+(AA393+AD393+AE393+AF393+AG393+AJ393+AK393+AL393+AM393+AN393)-(AB393+AC393+AH393+AI393+AO393+AP393+AQ393)</f>
        <v>0</v>
      </c>
      <c r="AS393" s="18"/>
      <c r="AT393" s="40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 t="n">
        <f aca="false">BJ392+(AS393+AV393+AW393+AX393+AY393+BB393+BC393+BD393+BE393+BF393)-(AT393+AU393+AZ393+BA393+BG393+BH393+BI393)</f>
        <v>0</v>
      </c>
      <c r="BL393" s="8"/>
      <c r="BM393" s="9"/>
    </row>
    <row r="394" customFormat="false" ht="15" hidden="false" customHeight="false" outlineLevel="0" collapsed="false">
      <c r="B394" s="16" t="s">
        <v>1604</v>
      </c>
      <c r="C394" s="16" t="s">
        <v>1145</v>
      </c>
      <c r="D394" s="45"/>
      <c r="E394" s="7"/>
      <c r="F394" s="9"/>
      <c r="G394" s="9"/>
      <c r="H394" s="6" t="n">
        <f aca="false">H393+D394+E394-G394-F394</f>
        <v>380</v>
      </c>
      <c r="I394" s="7"/>
      <c r="J394" s="7" t="n">
        <v>5000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 t="n">
        <f aca="false">Z393+(I394+L394+M394+N394+O394+R394+S394+T394+U394+V394)-(J394+K394+P394+Q394+W394+X394+Y394)</f>
        <v>19695.35</v>
      </c>
      <c r="AA394" s="18"/>
      <c r="AB394" s="40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 t="n">
        <f aca="false">AR393+(AA394+AD394+AE394+AF394+AG394+AJ394+AK394+AL394+AM394+AN394)-(AB394+AC394+AH394+AI394+AO394+AP394+AQ394)</f>
        <v>0</v>
      </c>
      <c r="AS394" s="18"/>
      <c r="AT394" s="40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 t="n">
        <f aca="false">BJ393+(AS394+AV394+AW394+AX394+AY394+BB394+BC394+BD394+BE394+BF394)-(AT394+AU394+AZ394+BA394+BG394+BH394+BI394)</f>
        <v>0</v>
      </c>
      <c r="BL394" s="8" t="n">
        <v>5000</v>
      </c>
      <c r="BM394" s="9"/>
    </row>
    <row r="395" customFormat="false" ht="15" hidden="false" customHeight="false" outlineLevel="0" collapsed="false">
      <c r="B395" s="16" t="s">
        <v>1604</v>
      </c>
      <c r="C395" s="16" t="s">
        <v>1549</v>
      </c>
      <c r="D395" s="45"/>
      <c r="E395" s="7"/>
      <c r="F395" s="9"/>
      <c r="G395" s="9"/>
      <c r="H395" s="6" t="n">
        <f aca="false">H394+D395+E395-G395-F395</f>
        <v>380</v>
      </c>
      <c r="I395" s="7"/>
      <c r="J395" s="7" t="n">
        <v>0</v>
      </c>
      <c r="K395" s="6" t="n">
        <v>22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 t="n">
        <f aca="false">Z394+(I395+L395+M395+N395+O395+R395+S395+T395+U395+V395)-(J395+K395+P395+Q395+W395+X395+Y395)</f>
        <v>19673.35</v>
      </c>
      <c r="AA395" s="18"/>
      <c r="AB395" s="40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 t="n">
        <f aca="false">AR394+(AA395+AD395+AE395+AF395+AG395+AJ395+AK395+AL395+AM395+AN395)-(AB395+AC395+AH395+AI395+AO395+AP395+AQ395)</f>
        <v>0</v>
      </c>
      <c r="AS395" s="18"/>
      <c r="AT395" s="40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 t="n">
        <f aca="false">BJ394+(AS395+AV395+AW395+AX395+AY395+BB395+BC395+BD395+BE395+BF395)-(AT395+AU395+AZ395+BA395+BG395+BH395+BI395)</f>
        <v>0</v>
      </c>
      <c r="BL395" s="8"/>
      <c r="BM395" s="9"/>
    </row>
    <row r="396" customFormat="false" ht="15" hidden="false" customHeight="false" outlineLevel="0" collapsed="false">
      <c r="B396" s="16" t="s">
        <v>1605</v>
      </c>
      <c r="C396" s="16" t="s">
        <v>1478</v>
      </c>
      <c r="D396" s="45"/>
      <c r="E396" s="7"/>
      <c r="F396" s="9"/>
      <c r="G396" s="9"/>
      <c r="H396" s="6" t="n">
        <f aca="false">H395+D396+E396-G396-F396</f>
        <v>380</v>
      </c>
      <c r="I396" s="7" t="n">
        <v>0</v>
      </c>
      <c r="J396" s="7"/>
      <c r="K396" s="6"/>
      <c r="L396" s="6"/>
      <c r="M396" s="7" t="n">
        <v>27</v>
      </c>
      <c r="N396" s="7"/>
      <c r="O396" s="7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 t="n">
        <f aca="false">Z395+(I396+L396+M396+N396+O396+R396+S396+T396+U396+V396)-(J396+K396+P396+Q396+W396+X396+Y396)</f>
        <v>19700.35</v>
      </c>
      <c r="AA396" s="18"/>
      <c r="AB396" s="40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 t="n">
        <f aca="false">AR395+(AA396+AD396+AE396+AF396+AG396+AJ396+AK396+AL396+AM396+AN396)-(AB396+AC396+AH396+AI396+AO396+AP396+AQ396)</f>
        <v>0</v>
      </c>
      <c r="AS396" s="18"/>
      <c r="AT396" s="40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 t="n">
        <f aca="false">BJ395+(AS396+AV396+AW396+AX396+AY396+BB396+BC396+BD396+BE396+BF396)-(AT396+AU396+AZ396+BA396+BG396+BH396+BI396)</f>
        <v>0</v>
      </c>
      <c r="BL396" s="8"/>
      <c r="BM396" s="9"/>
    </row>
    <row r="397" customFormat="false" ht="15" hidden="false" customHeight="false" outlineLevel="0" collapsed="false">
      <c r="B397" s="16" t="s">
        <v>1605</v>
      </c>
      <c r="C397" s="16" t="s">
        <v>1478</v>
      </c>
      <c r="D397" s="45"/>
      <c r="E397" s="7"/>
      <c r="F397" s="9"/>
      <c r="G397" s="9"/>
      <c r="H397" s="6" t="n">
        <f aca="false">H396+D397+E397-G397-F397</f>
        <v>380</v>
      </c>
      <c r="I397" s="7" t="n">
        <v>0</v>
      </c>
      <c r="J397" s="7"/>
      <c r="K397" s="6"/>
      <c r="L397" s="6"/>
      <c r="M397" s="7" t="n">
        <v>25</v>
      </c>
      <c r="N397" s="7"/>
      <c r="O397" s="7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 t="n">
        <f aca="false">Z396+(I397+L397+M397+N397+O397+R397+S397+T397+U397+V397)-(J397+K397+P397+Q397+W397+X397+Y397)</f>
        <v>19725.35</v>
      </c>
      <c r="AA397" s="18"/>
      <c r="AB397" s="40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 t="n">
        <f aca="false">AR396+(AA397+AD397+AE397+AF397+AG397+AJ397+AK397+AL397+AM397+AN397)-(AB397+AC397+AH397+AI397+AO397+AP397+AQ397)</f>
        <v>0</v>
      </c>
      <c r="AS397" s="18"/>
      <c r="AT397" s="40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 t="n">
        <f aca="false">BJ396+(AS397+AV397+AW397+AX397+AY397+BB397+BC397+BD397+BE397+BF397)-(AT397+AU397+AZ397+BA397+BG397+BH397+BI397)</f>
        <v>0</v>
      </c>
      <c r="BL397" s="8"/>
      <c r="BM397" s="9"/>
    </row>
    <row r="398" customFormat="false" ht="15" hidden="false" customHeight="false" outlineLevel="0" collapsed="false">
      <c r="B398" s="16" t="s">
        <v>1605</v>
      </c>
      <c r="C398" s="16" t="s">
        <v>1478</v>
      </c>
      <c r="D398" s="45"/>
      <c r="E398" s="7"/>
      <c r="F398" s="9"/>
      <c r="G398" s="9"/>
      <c r="H398" s="6" t="n">
        <f aca="false">H397+D398+E398-G398-F398</f>
        <v>380</v>
      </c>
      <c r="I398" s="7" t="n">
        <v>0</v>
      </c>
      <c r="J398" s="7"/>
      <c r="K398" s="6"/>
      <c r="L398" s="6"/>
      <c r="M398" s="7" t="n">
        <v>7</v>
      </c>
      <c r="N398" s="7"/>
      <c r="O398" s="7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 t="n">
        <f aca="false">Z397+(I398+L398+M398+N398+O398+R398+S398+T398+U398+V398)-(J398+K398+P398+Q398+W398+X398+Y398)</f>
        <v>19732.35</v>
      </c>
      <c r="AA398" s="18"/>
      <c r="AB398" s="40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 t="n">
        <f aca="false">AR397+(AA398+AD398+AE398+AF398+AG398+AJ398+AK398+AL398+AM398+AN398)-(AB398+AC398+AH398+AI398+AO398+AP398+AQ398)</f>
        <v>0</v>
      </c>
      <c r="AS398" s="18"/>
      <c r="AT398" s="40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 t="n">
        <f aca="false">BJ397+(AS398+AV398+AW398+AX398+AY398+BB398+BC398+BD398+BE398+BF398)-(AT398+AU398+AZ398+BA398+BG398+BH398+BI398)</f>
        <v>0</v>
      </c>
      <c r="BL398" s="8"/>
      <c r="BM398" s="9"/>
    </row>
    <row r="399" customFormat="false" ht="15" hidden="false" customHeight="false" outlineLevel="0" collapsed="false">
      <c r="B399" s="16" t="s">
        <v>1605</v>
      </c>
      <c r="C399" s="16" t="s">
        <v>1478</v>
      </c>
      <c r="D399" s="45"/>
      <c r="E399" s="7"/>
      <c r="F399" s="9"/>
      <c r="G399" s="9"/>
      <c r="H399" s="6" t="n">
        <f aca="false">H398+D399+E399-G399-F399</f>
        <v>380</v>
      </c>
      <c r="I399" s="7" t="n">
        <v>0</v>
      </c>
      <c r="J399" s="7"/>
      <c r="K399" s="6"/>
      <c r="L399" s="6"/>
      <c r="M399" s="7" t="n">
        <v>14</v>
      </c>
      <c r="N399" s="7"/>
      <c r="O399" s="7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 t="n">
        <f aca="false">Z398+(I399+L399+M399+N399+O399+R399+S399+T399+U399+V399)-(J399+K399+P399+Q399+W399+X399+Y399)</f>
        <v>19746.35</v>
      </c>
      <c r="AA399" s="18"/>
      <c r="AB399" s="40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 t="n">
        <f aca="false">AR398+(AA399+AD399+AE399+AF399+AG399+AJ399+AK399+AL399+AM399+AN399)-(AB399+AC399+AH399+AI399+AO399+AP399+AQ399)</f>
        <v>0</v>
      </c>
      <c r="AS399" s="18"/>
      <c r="AT399" s="40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 t="n">
        <f aca="false">BJ398+(AS399+AV399+AW399+AX399+AY399+BB399+BC399+BD399+BE399+BF399)-(AT399+AU399+AZ399+BA399+BG399+BH399+BI399)</f>
        <v>0</v>
      </c>
      <c r="BL399" s="8"/>
      <c r="BM399" s="9"/>
    </row>
    <row r="400" customFormat="false" ht="15" hidden="false" customHeight="false" outlineLevel="0" collapsed="false">
      <c r="B400" s="16" t="s">
        <v>1605</v>
      </c>
      <c r="C400" s="16" t="s">
        <v>1478</v>
      </c>
      <c r="D400" s="45"/>
      <c r="E400" s="7"/>
      <c r="F400" s="9"/>
      <c r="G400" s="9"/>
      <c r="H400" s="6" t="n">
        <f aca="false">H399+D400+E400-G400-F400</f>
        <v>380</v>
      </c>
      <c r="I400" s="7" t="n">
        <v>0</v>
      </c>
      <c r="J400" s="7"/>
      <c r="K400" s="6"/>
      <c r="L400" s="6"/>
      <c r="M400" s="7" t="n">
        <v>48</v>
      </c>
      <c r="N400" s="7"/>
      <c r="O400" s="7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 t="n">
        <f aca="false">Z399+(I400+L400+M400+N400+O400+R400+S400+T400+U400+V400)-(J400+K400+P400+Q400+W400+X400+Y400)</f>
        <v>19794.35</v>
      </c>
      <c r="AA400" s="18"/>
      <c r="AB400" s="40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 t="n">
        <f aca="false">AR399+(AA400+AD400+AE400+AF400+AG400+AJ400+AK400+AL400+AM400+AN400)-(AB400+AC400+AH400+AI400+AO400+AP400+AQ400)</f>
        <v>0</v>
      </c>
      <c r="AS400" s="18"/>
      <c r="AT400" s="40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 t="n">
        <f aca="false">BJ399+(AS400+AV400+AW400+AX400+AY400+BB400+BC400+BD400+BE400+BF400)-(AT400+AU400+AZ400+BA400+BG400+BH400+BI400)</f>
        <v>0</v>
      </c>
      <c r="BL400" s="8"/>
      <c r="BM400" s="9"/>
    </row>
    <row r="401" customFormat="false" ht="15" hidden="false" customHeight="false" outlineLevel="0" collapsed="false">
      <c r="B401" s="16" t="s">
        <v>1605</v>
      </c>
      <c r="C401" s="16" t="s">
        <v>1478</v>
      </c>
      <c r="D401" s="45"/>
      <c r="E401" s="7"/>
      <c r="F401" s="9"/>
      <c r="G401" s="9"/>
      <c r="H401" s="6" t="n">
        <f aca="false">H400+D401+E401-G401-F401</f>
        <v>380</v>
      </c>
      <c r="I401" s="7" t="n">
        <v>0</v>
      </c>
      <c r="J401" s="7"/>
      <c r="K401" s="6"/>
      <c r="L401" s="6"/>
      <c r="M401" s="7" t="n">
        <v>114</v>
      </c>
      <c r="N401" s="7"/>
      <c r="O401" s="7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 t="n">
        <f aca="false">Z400+(I401+L401+M401+N401+O401+R401+S401+T401+U401+V401)-(J401+K401+P401+Q401+W401+X401+Y401)</f>
        <v>19908.35</v>
      </c>
      <c r="AA401" s="18"/>
      <c r="AB401" s="40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 t="n">
        <f aca="false">AR400+(AA401+AD401+AE401+AF401+AG401+AJ401+AK401+AL401+AM401+AN401)-(AB401+AC401+AH401+AI401+AO401+AP401+AQ401)</f>
        <v>0</v>
      </c>
      <c r="AS401" s="18"/>
      <c r="AT401" s="40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 t="n">
        <f aca="false">BJ400+(AS401+AV401+AW401+AX401+AY401+BB401+BC401+BD401+BE401+BF401)-(AT401+AU401+AZ401+BA401+BG401+BH401+BI401)</f>
        <v>0</v>
      </c>
      <c r="BL401" s="8"/>
      <c r="BM401" s="9"/>
    </row>
    <row r="402" customFormat="false" ht="15" hidden="false" customHeight="false" outlineLevel="0" collapsed="false">
      <c r="B402" s="16" t="s">
        <v>1605</v>
      </c>
      <c r="C402" s="16" t="s">
        <v>1478</v>
      </c>
      <c r="D402" s="45"/>
      <c r="E402" s="7"/>
      <c r="F402" s="9"/>
      <c r="G402" s="9"/>
      <c r="H402" s="6" t="n">
        <f aca="false">H401+D402+E402-G402-F402</f>
        <v>380</v>
      </c>
      <c r="I402" s="7" t="n">
        <v>0</v>
      </c>
      <c r="J402" s="7"/>
      <c r="K402" s="6"/>
      <c r="L402" s="6"/>
      <c r="M402" s="7" t="n">
        <v>228</v>
      </c>
      <c r="N402" s="7"/>
      <c r="O402" s="7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 t="n">
        <f aca="false">Z401+(I402+L402+M402+N402+O402+R402+S402+T402+U402+V402)-(J402+K402+P402+Q402+W402+X402+Y402)</f>
        <v>20136.35</v>
      </c>
      <c r="AA402" s="18"/>
      <c r="AB402" s="40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 t="n">
        <f aca="false">AR401+(AA402+AD402+AE402+AF402+AG402+AJ402+AK402+AL402+AM402+AN402)-(AB402+AC402+AH402+AI402+AO402+AP402+AQ402)</f>
        <v>0</v>
      </c>
      <c r="AS402" s="18"/>
      <c r="AT402" s="40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 t="n">
        <f aca="false">BJ401+(AS402+AV402+AW402+AX402+AY402+BB402+BC402+BD402+BE402+BF402)-(AT402+AU402+AZ402+BA402+BG402+BH402+BI402)</f>
        <v>0</v>
      </c>
      <c r="BL402" s="8"/>
      <c r="BM402" s="9"/>
    </row>
    <row r="403" customFormat="false" ht="15" hidden="false" customHeight="false" outlineLevel="0" collapsed="false">
      <c r="B403" s="16" t="s">
        <v>1605</v>
      </c>
      <c r="C403" s="16" t="s">
        <v>1478</v>
      </c>
      <c r="D403" s="45"/>
      <c r="E403" s="7"/>
      <c r="F403" s="9"/>
      <c r="G403" s="9"/>
      <c r="H403" s="6" t="n">
        <f aca="false">H402+D403+E403-G403-F403</f>
        <v>380</v>
      </c>
      <c r="I403" s="7" t="n">
        <v>0</v>
      </c>
      <c r="J403" s="7"/>
      <c r="K403" s="6"/>
      <c r="L403" s="6"/>
      <c r="M403" s="7" t="n">
        <v>259</v>
      </c>
      <c r="N403" s="7"/>
      <c r="O403" s="7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 t="n">
        <f aca="false">Z402+(I403+L403+M403+N403+O403+R403+S403+T403+U403+V403)-(J403+K403+P403+Q403+W403+X403+Y403)</f>
        <v>20395.35</v>
      </c>
      <c r="AA403" s="18"/>
      <c r="AB403" s="40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 t="n">
        <f aca="false">AR402+(AA403+AD403+AE403+AF403+AG403+AJ403+AK403+AL403+AM403+AN403)-(AB403+AC403+AH403+AI403+AO403+AP403+AQ403)</f>
        <v>0</v>
      </c>
      <c r="AS403" s="18"/>
      <c r="AT403" s="40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 t="n">
        <f aca="false">BJ402+(AS403+AV403+AW403+AX403+AY403+BB403+BC403+BD403+BE403+BF403)-(AT403+AU403+AZ403+BA403+BG403+BH403+BI403)</f>
        <v>0</v>
      </c>
      <c r="BL403" s="8"/>
      <c r="BM403" s="9"/>
    </row>
    <row r="404" customFormat="false" ht="15" hidden="false" customHeight="false" outlineLevel="0" collapsed="false">
      <c r="B404" s="16" t="s">
        <v>1606</v>
      </c>
      <c r="C404" s="16" t="s">
        <v>1391</v>
      </c>
      <c r="D404" s="45"/>
      <c r="E404" s="7"/>
      <c r="F404" s="9"/>
      <c r="G404" s="9"/>
      <c r="H404" s="6" t="n">
        <f aca="false">H403+D404+E404-G404-F404</f>
        <v>380</v>
      </c>
      <c r="I404" s="7" t="n">
        <v>0</v>
      </c>
      <c r="J404" s="7"/>
      <c r="K404" s="6"/>
      <c r="L404" s="6" t="n">
        <v>160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 t="n">
        <f aca="false">Z403+(I404+L404+M404+N404+O404+R404+S404+T404+U404+V404)-(J404+K404+P404+Q404+W404+X404+Y404)</f>
        <v>20555.35</v>
      </c>
      <c r="AA404" s="18"/>
      <c r="AB404" s="40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 t="n">
        <f aca="false">AR403+(AA404+AD404+AE404+AF404+AG404+AJ404+AK404+AL404+AM404+AN404)-(AB404+AC404+AH404+AI404+AO404+AP404+AQ404)</f>
        <v>0</v>
      </c>
      <c r="AS404" s="18"/>
      <c r="AT404" s="40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 t="n">
        <f aca="false">BJ403+(AS404+AV404+AW404+AX404+AY404+BB404+BC404+BD404+BE404+BF404)-(AT404+AU404+AZ404+BA404+BG404+BH404+BI404)</f>
        <v>0</v>
      </c>
      <c r="BL404" s="8"/>
      <c r="BM404" s="9"/>
    </row>
    <row r="405" customFormat="false" ht="15" hidden="false" customHeight="false" outlineLevel="0" collapsed="false">
      <c r="B405" s="16" t="s">
        <v>1607</v>
      </c>
      <c r="C405" s="16" t="s">
        <v>1608</v>
      </c>
      <c r="D405" s="45"/>
      <c r="E405" s="7"/>
      <c r="F405" s="9"/>
      <c r="G405" s="9"/>
      <c r="H405" s="6" t="n">
        <f aca="false">H404+D405+E405-G405-F405</f>
        <v>380</v>
      </c>
      <c r="I405" s="7"/>
      <c r="J405" s="7" t="n">
        <v>5000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 t="n">
        <f aca="false">Z404+(I405+L405+M405+N405+O405+R405+S405+T405+U405+V405)-(J405+K405+P405+Q405+W405+X405+Y405)</f>
        <v>15555.35</v>
      </c>
      <c r="AA405" s="18"/>
      <c r="AB405" s="40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 t="n">
        <f aca="false">AR404+(AA405+AD405+AE405+AF405+AG405+AJ405+AK405+AL405+AM405+AN405)-(AB405+AC405+AH405+AI405+AO405+AP405+AQ405)</f>
        <v>0</v>
      </c>
      <c r="AS405" s="18"/>
      <c r="AT405" s="40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 t="n">
        <f aca="false">BJ404+(AS405+AV405+AW405+AX405+AY405+BB405+BC405+BD405+BE405+BF405)-(AT405+AU405+AZ405+BA405+BG405+BH405+BI405)</f>
        <v>0</v>
      </c>
      <c r="BL405" s="8"/>
      <c r="BM405" s="9"/>
    </row>
    <row r="406" customFormat="false" ht="15" hidden="false" customHeight="false" outlineLevel="0" collapsed="false">
      <c r="B406" s="16" t="s">
        <v>1607</v>
      </c>
      <c r="C406" s="16" t="s">
        <v>1549</v>
      </c>
      <c r="D406" s="45"/>
      <c r="E406" s="7"/>
      <c r="F406" s="9"/>
      <c r="G406" s="9"/>
      <c r="H406" s="6" t="n">
        <f aca="false">H405+D406+E406-G406-F406</f>
        <v>380</v>
      </c>
      <c r="I406" s="7"/>
      <c r="J406" s="7" t="n">
        <v>0</v>
      </c>
      <c r="K406" s="6" t="n">
        <v>22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 t="n">
        <f aca="false">Z405+(I406+L406+M406+N406+O406+R406+S406+T406+U406+V406)-(J406+K406+P406+Q406+W406+X406+Y406)</f>
        <v>15533.35</v>
      </c>
      <c r="AA406" s="18"/>
      <c r="AB406" s="40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 t="n">
        <f aca="false">AR405+(AA406+AD406+AE406+AF406+AG406+AJ406+AK406+AL406+AM406+AN406)-(AB406+AC406+AH406+AI406+AO406+AP406+AQ406)</f>
        <v>0</v>
      </c>
      <c r="AS406" s="18"/>
      <c r="AT406" s="40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 t="n">
        <f aca="false">BJ405+(AS406+AV406+AW406+AX406+AY406+BB406+BC406+BD406+BE406+BF406)-(AT406+AU406+AZ406+BA406+BG406+BH406+BI406)</f>
        <v>0</v>
      </c>
      <c r="BL406" s="8"/>
      <c r="BM406" s="9"/>
    </row>
    <row r="407" customFormat="false" ht="15" hidden="false" customHeight="false" outlineLevel="0" collapsed="false">
      <c r="B407" s="16" t="s">
        <v>1609</v>
      </c>
      <c r="C407" s="16" t="s">
        <v>1610</v>
      </c>
      <c r="D407" s="45"/>
      <c r="E407" s="7"/>
      <c r="F407" s="9"/>
      <c r="G407" s="9"/>
      <c r="H407" s="6" t="n">
        <f aca="false">H406+D407+E407-G407-F407</f>
        <v>380</v>
      </c>
      <c r="I407" s="7" t="n">
        <v>501</v>
      </c>
      <c r="J407" s="7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 t="n">
        <f aca="false">Z406+(I407+L407+M407+N407+O407+R407+S407+T407+U407+V407)-(J407+K407+P407+Q407+W407+X407+Y407)</f>
        <v>16034.35</v>
      </c>
      <c r="AA407" s="18"/>
      <c r="AB407" s="40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 t="n">
        <f aca="false">AR406+(AA407+AD407+AE407+AF407+AG407+AJ407+AK407+AL407+AM407+AN407)-(AB407+AC407+AH407+AI407+AO407+AP407+AQ407)</f>
        <v>0</v>
      </c>
      <c r="AS407" s="18"/>
      <c r="AT407" s="40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 t="n">
        <f aca="false">BJ406+(AS407+AV407+AW407+AX407+AY407+BB407+BC407+BD407+BE407+BF407)-(AT407+AU407+AZ407+BA407+BG407+BH407+BI407)</f>
        <v>0</v>
      </c>
      <c r="BL407" s="8"/>
      <c r="BM407" s="9"/>
    </row>
    <row r="408" customFormat="false" ht="15" hidden="false" customHeight="false" outlineLevel="0" collapsed="false">
      <c r="B408" s="16" t="s">
        <v>1609</v>
      </c>
      <c r="C408" s="16" t="s">
        <v>1287</v>
      </c>
      <c r="D408" s="45"/>
      <c r="E408" s="7"/>
      <c r="F408" s="9"/>
      <c r="G408" s="9"/>
      <c r="H408" s="6" t="n">
        <f aca="false">H407+D408+E408-G408-F408</f>
        <v>380</v>
      </c>
      <c r="I408" s="7" t="n">
        <v>10000</v>
      </c>
      <c r="J408" s="7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 t="n">
        <f aca="false">Z407+(I408+L408+M408+N408+O408+R408+S408+T408+U408+V408)-(J408+K408+P408+Q408+W408+X408+Y408)</f>
        <v>26034.35</v>
      </c>
      <c r="AA408" s="18"/>
      <c r="AB408" s="40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 t="n">
        <f aca="false">AR407+(AA408+AD408+AE408+AF408+AG408+AJ408+AK408+AL408+AM408+AN408)-(AB408+AC408+AH408+AI408+AO408+AP408+AQ408)</f>
        <v>0</v>
      </c>
      <c r="AS408" s="18"/>
      <c r="AT408" s="40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 t="n">
        <f aca="false">BJ407+(AS408+AV408+AW408+AX408+AY408+BB408+BC408+BD408+BE408+BF408)-(AT408+AU408+AZ408+BA408+BG408+BH408+BI408)</f>
        <v>0</v>
      </c>
      <c r="BL408" s="8"/>
      <c r="BM408" s="9"/>
    </row>
    <row r="409" customFormat="false" ht="15" hidden="false" customHeight="false" outlineLevel="0" collapsed="false">
      <c r="B409" s="16" t="s">
        <v>1611</v>
      </c>
      <c r="C409" s="16" t="s">
        <v>1478</v>
      </c>
      <c r="D409" s="45"/>
      <c r="E409" s="7"/>
      <c r="F409" s="9"/>
      <c r="G409" s="9"/>
      <c r="H409" s="6" t="n">
        <f aca="false">H408+D409+E409-G409-F409</f>
        <v>380</v>
      </c>
      <c r="I409" s="7" t="n">
        <v>0</v>
      </c>
      <c r="J409" s="7"/>
      <c r="K409" s="6"/>
      <c r="L409" s="6"/>
      <c r="M409" s="7" t="n">
        <v>27</v>
      </c>
      <c r="N409" s="7"/>
      <c r="O409" s="7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 t="n">
        <f aca="false">Z408+(I409+L409+M409+N409+O409+R409+S409+T409+U409+V409)-(J409+K409+P409+Q409+W409+X409+Y409)</f>
        <v>26061.35</v>
      </c>
      <c r="AA409" s="18"/>
      <c r="AB409" s="40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 t="n">
        <f aca="false">AR408+(AA409+AD409+AE409+AF409+AG409+AJ409+AK409+AL409+AM409+AN409)-(AB409+AC409+AH409+AI409+AO409+AP409+AQ409)</f>
        <v>0</v>
      </c>
      <c r="AS409" s="18"/>
      <c r="AT409" s="40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 t="n">
        <f aca="false">BJ408+(AS409+AV409+AW409+AX409+AY409+BB409+BC409+BD409+BE409+BF409)-(AT409+AU409+AZ409+BA409+BG409+BH409+BI409)</f>
        <v>0</v>
      </c>
      <c r="BL409" s="8"/>
      <c r="BM409" s="9"/>
    </row>
    <row r="410" customFormat="false" ht="15" hidden="false" customHeight="false" outlineLevel="0" collapsed="false">
      <c r="B410" s="16" t="s">
        <v>1611</v>
      </c>
      <c r="C410" s="16" t="s">
        <v>1478</v>
      </c>
      <c r="D410" s="45"/>
      <c r="E410" s="7"/>
      <c r="F410" s="9"/>
      <c r="G410" s="9"/>
      <c r="H410" s="6" t="n">
        <f aca="false">H409+D410+E410-G410-F410</f>
        <v>380</v>
      </c>
      <c r="I410" s="7" t="n">
        <v>0</v>
      </c>
      <c r="J410" s="7"/>
      <c r="K410" s="6"/>
      <c r="L410" s="6"/>
      <c r="M410" s="7" t="n">
        <v>25</v>
      </c>
      <c r="N410" s="7"/>
      <c r="O410" s="7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 t="n">
        <f aca="false">Z409+(I410+L410+M410+N410+O410+R410+S410+T410+U410+V410)-(J410+K410+P410+Q410+W410+X410+Y410)</f>
        <v>26086.35</v>
      </c>
      <c r="AA410" s="18"/>
      <c r="AB410" s="40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 t="n">
        <f aca="false">AR409+(AA410+AD410+AE410+AF410+AG410+AJ410+AK410+AL410+AM410+AN410)-(AB410+AC410+AH410+AI410+AO410+AP410+AQ410)</f>
        <v>0</v>
      </c>
      <c r="AS410" s="18"/>
      <c r="AT410" s="40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 t="n">
        <f aca="false">BJ409+(AS410+AV410+AW410+AX410+AY410+BB410+BC410+BD410+BE410+BF410)-(AT410+AU410+AZ410+BA410+BG410+BH410+BI410)</f>
        <v>0</v>
      </c>
      <c r="BL410" s="8"/>
      <c r="BM410" s="9"/>
    </row>
    <row r="411" customFormat="false" ht="15" hidden="false" customHeight="false" outlineLevel="0" collapsed="false">
      <c r="B411" s="16" t="s">
        <v>1611</v>
      </c>
      <c r="C411" s="16" t="s">
        <v>1478</v>
      </c>
      <c r="D411" s="45"/>
      <c r="E411" s="7"/>
      <c r="F411" s="9"/>
      <c r="G411" s="9"/>
      <c r="H411" s="6" t="n">
        <f aca="false">H410+D411+E411-G411-F411</f>
        <v>380</v>
      </c>
      <c r="I411" s="7" t="n">
        <v>0</v>
      </c>
      <c r="J411" s="7"/>
      <c r="K411" s="6"/>
      <c r="L411" s="6"/>
      <c r="M411" s="7" t="n">
        <v>7</v>
      </c>
      <c r="N411" s="7"/>
      <c r="O411" s="7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 t="n">
        <f aca="false">Z410+(I411+L411+M411+N411+O411+R411+S411+T411+U411+V411)-(J411+K411+P411+Q411+W411+X411+Y411)</f>
        <v>26093.35</v>
      </c>
      <c r="AA411" s="18"/>
      <c r="AB411" s="40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 t="n">
        <f aca="false">AR410+(AA411+AD411+AE411+AF411+AG411+AJ411+AK411+AL411+AM411+AN411)-(AB411+AC411+AH411+AI411+AO411+AP411+AQ411)</f>
        <v>0</v>
      </c>
      <c r="AS411" s="18"/>
      <c r="AT411" s="40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 t="n">
        <f aca="false">BJ410+(AS411+AV411+AW411+AX411+AY411+BB411+BC411+BD411+BE411+BF411)-(AT411+AU411+AZ411+BA411+BG411+BH411+BI411)</f>
        <v>0</v>
      </c>
      <c r="BL411" s="8"/>
      <c r="BM411" s="9"/>
    </row>
    <row r="412" customFormat="false" ht="15" hidden="false" customHeight="false" outlineLevel="0" collapsed="false">
      <c r="B412" s="16" t="s">
        <v>1611</v>
      </c>
      <c r="C412" s="16" t="s">
        <v>1478</v>
      </c>
      <c r="D412" s="45"/>
      <c r="E412" s="7"/>
      <c r="F412" s="9"/>
      <c r="G412" s="9"/>
      <c r="H412" s="6" t="n">
        <f aca="false">H411+D412+E412-G412-F412</f>
        <v>380</v>
      </c>
      <c r="I412" s="7" t="n">
        <v>0</v>
      </c>
      <c r="J412" s="7"/>
      <c r="K412" s="6"/>
      <c r="L412" s="6"/>
      <c r="M412" s="7" t="n">
        <v>14</v>
      </c>
      <c r="N412" s="7"/>
      <c r="O412" s="7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 t="n">
        <f aca="false">Z411+(I412+L412+M412+N412+O412+R412+S412+T412+U412+V412)-(J412+K412+P412+Q412+W412+X412+Y412)</f>
        <v>26107.35</v>
      </c>
      <c r="AA412" s="18"/>
      <c r="AB412" s="40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 t="n">
        <f aca="false">AR411+(AA412+AD412+AE412+AF412+AG412+AJ412+AK412+AL412+AM412+AN412)-(AB412+AC412+AH412+AI412+AO412+AP412+AQ412)</f>
        <v>0</v>
      </c>
      <c r="AS412" s="18"/>
      <c r="AT412" s="40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 t="n">
        <f aca="false">BJ411+(AS412+AV412+AW412+AX412+AY412+BB412+BC412+BD412+BE412+BF412)-(AT412+AU412+AZ412+BA412+BG412+BH412+BI412)</f>
        <v>0</v>
      </c>
      <c r="BL412" s="8"/>
      <c r="BM412" s="9"/>
    </row>
    <row r="413" customFormat="false" ht="15" hidden="false" customHeight="false" outlineLevel="0" collapsed="false">
      <c r="B413" s="16" t="s">
        <v>1611</v>
      </c>
      <c r="C413" s="16" t="s">
        <v>1478</v>
      </c>
      <c r="D413" s="45"/>
      <c r="E413" s="7"/>
      <c r="F413" s="9"/>
      <c r="G413" s="9"/>
      <c r="H413" s="6" t="n">
        <f aca="false">H412+D413+E413-G413-F413</f>
        <v>380</v>
      </c>
      <c r="I413" s="7" t="n">
        <v>0</v>
      </c>
      <c r="J413" s="7"/>
      <c r="K413" s="6"/>
      <c r="L413" s="6"/>
      <c r="M413" s="7" t="n">
        <v>48</v>
      </c>
      <c r="N413" s="7"/>
      <c r="O413" s="7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 t="n">
        <f aca="false">Z412+(I413+L413+M413+N413+O413+R413+S413+T413+U413+V413)-(J413+K413+P413+Q413+W413+X413+Y413)</f>
        <v>26155.35</v>
      </c>
      <c r="AA413" s="18"/>
      <c r="AB413" s="40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 t="n">
        <f aca="false">AR412+(AA413+AD413+AE413+AF413+AG413+AJ413+AK413+AL413+AM413+AN413)-(AB413+AC413+AH413+AI413+AO413+AP413+AQ413)</f>
        <v>0</v>
      </c>
      <c r="AS413" s="18"/>
      <c r="AT413" s="40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 t="n">
        <f aca="false">BJ412+(AS413+AV413+AW413+AX413+AY413+BB413+BC413+BD413+BE413+BF413)-(AT413+AU413+AZ413+BA413+BG413+BH413+BI413)</f>
        <v>0</v>
      </c>
      <c r="BL413" s="8"/>
      <c r="BM413" s="9"/>
    </row>
    <row r="414" customFormat="false" ht="15" hidden="false" customHeight="false" outlineLevel="0" collapsed="false">
      <c r="B414" s="16" t="s">
        <v>1611</v>
      </c>
      <c r="C414" s="16" t="s">
        <v>1478</v>
      </c>
      <c r="D414" s="45"/>
      <c r="E414" s="7"/>
      <c r="F414" s="9"/>
      <c r="G414" s="9"/>
      <c r="H414" s="6" t="n">
        <f aca="false">H413+D414+E414-G414-F414</f>
        <v>380</v>
      </c>
      <c r="I414" s="7" t="n">
        <v>0</v>
      </c>
      <c r="J414" s="7"/>
      <c r="K414" s="6"/>
      <c r="L414" s="6"/>
      <c r="M414" s="7" t="n">
        <v>114</v>
      </c>
      <c r="N414" s="7"/>
      <c r="O414" s="7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 t="n">
        <f aca="false">Z413+(I414+L414+M414+N414+O414+R414+S414+T414+U414+V414)-(J414+K414+P414+Q414+W414+X414+Y414)</f>
        <v>26269.35</v>
      </c>
      <c r="AA414" s="18"/>
      <c r="AB414" s="40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 t="n">
        <f aca="false">AR413+(AA414+AD414+AE414+AF414+AG414+AJ414+AK414+AL414+AM414+AN414)-(AB414+AC414+AH414+AI414+AO414+AP414+AQ414)</f>
        <v>0</v>
      </c>
      <c r="AS414" s="18"/>
      <c r="AT414" s="40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 t="n">
        <f aca="false">BJ413+(AS414+AV414+AW414+AX414+AY414+BB414+BC414+BD414+BE414+BF414)-(AT414+AU414+AZ414+BA414+BG414+BH414+BI414)</f>
        <v>0</v>
      </c>
      <c r="BL414" s="8"/>
      <c r="BM414" s="9"/>
    </row>
    <row r="415" customFormat="false" ht="15" hidden="false" customHeight="false" outlineLevel="0" collapsed="false">
      <c r="B415" s="16" t="s">
        <v>1611</v>
      </c>
      <c r="C415" s="16" t="s">
        <v>1478</v>
      </c>
      <c r="D415" s="45"/>
      <c r="E415" s="7"/>
      <c r="F415" s="9"/>
      <c r="G415" s="9"/>
      <c r="H415" s="6" t="n">
        <f aca="false">H414+D415+E415-G415-F415</f>
        <v>380</v>
      </c>
      <c r="I415" s="7" t="n">
        <v>0</v>
      </c>
      <c r="J415" s="7"/>
      <c r="K415" s="6"/>
      <c r="L415" s="6"/>
      <c r="M415" s="7" t="n">
        <v>228</v>
      </c>
      <c r="N415" s="7"/>
      <c r="O415" s="7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 t="n">
        <f aca="false">Z414+(I415+L415+M415+N415+O415+R415+S415+T415+U415+V415)-(J415+K415+P415+Q415+W415+X415+Y415)</f>
        <v>26497.35</v>
      </c>
      <c r="AA415" s="18"/>
      <c r="AB415" s="40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 t="n">
        <f aca="false">AR414+(AA415+AD415+AE415+AF415+AG415+AJ415+AK415+AL415+AM415+AN415)-(AB415+AC415+AH415+AI415+AO415+AP415+AQ415)</f>
        <v>0</v>
      </c>
      <c r="AS415" s="18"/>
      <c r="AT415" s="40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 t="n">
        <f aca="false">BJ414+(AS415+AV415+AW415+AX415+AY415+BB415+BC415+BD415+BE415+BF415)-(AT415+AU415+AZ415+BA415+BG415+BH415+BI415)</f>
        <v>0</v>
      </c>
      <c r="BL415" s="8"/>
      <c r="BM415" s="9"/>
    </row>
    <row r="416" customFormat="false" ht="15" hidden="false" customHeight="false" outlineLevel="0" collapsed="false">
      <c r="B416" s="16" t="s">
        <v>1611</v>
      </c>
      <c r="C416" s="16" t="s">
        <v>1478</v>
      </c>
      <c r="D416" s="45"/>
      <c r="E416" s="7"/>
      <c r="F416" s="9"/>
      <c r="G416" s="9"/>
      <c r="H416" s="6" t="n">
        <f aca="false">H415+D416+E416-G416-F416</f>
        <v>380</v>
      </c>
      <c r="I416" s="7" t="n">
        <v>0</v>
      </c>
      <c r="J416" s="7"/>
      <c r="K416" s="6"/>
      <c r="L416" s="6"/>
      <c r="M416" s="7" t="n">
        <v>259</v>
      </c>
      <c r="N416" s="7"/>
      <c r="O416" s="7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 t="n">
        <f aca="false">Z415+(I416+L416+M416+N416+O416+R416+S416+T416+U416+V416)-(J416+K416+P416+Q416+W416+X416+Y416)</f>
        <v>26756.35</v>
      </c>
      <c r="AA416" s="18"/>
      <c r="AB416" s="40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 t="n">
        <f aca="false">AR415+(AA416+AD416+AE416+AF416+AG416+AJ416+AK416+AL416+AM416+AN416)-(AB416+AC416+AH416+AI416+AO416+AP416+AQ416)</f>
        <v>0</v>
      </c>
      <c r="AS416" s="18"/>
      <c r="AT416" s="40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 t="n">
        <f aca="false">BJ415+(AS416+AV416+AW416+AX416+AY416+BB416+BC416+BD416+BE416+BF416)-(AT416+AU416+AZ416+BA416+BG416+BH416+BI416)</f>
        <v>0</v>
      </c>
      <c r="BL416" s="8"/>
      <c r="BM416" s="9"/>
    </row>
    <row r="417" customFormat="false" ht="15" hidden="false" customHeight="false" outlineLevel="0" collapsed="false">
      <c r="B417" s="16" t="s">
        <v>1612</v>
      </c>
      <c r="C417" s="16" t="s">
        <v>1478</v>
      </c>
      <c r="D417" s="45"/>
      <c r="E417" s="7"/>
      <c r="F417" s="9"/>
      <c r="G417" s="9"/>
      <c r="H417" s="6" t="n">
        <f aca="false">H416+D417+E417-G417-F417</f>
        <v>380</v>
      </c>
      <c r="I417" s="7" t="n">
        <v>0</v>
      </c>
      <c r="J417" s="7"/>
      <c r="K417" s="6"/>
      <c r="L417" s="6"/>
      <c r="M417" s="7" t="n">
        <v>27</v>
      </c>
      <c r="N417" s="7"/>
      <c r="O417" s="7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 t="n">
        <f aca="false">Z416+(I417+L417+M417+N417+O417+R417+S417+T417+U417+V417)-(J417+K417+P417+Q417+W417+X417+Y417)</f>
        <v>26783.35</v>
      </c>
      <c r="AA417" s="18"/>
      <c r="AB417" s="40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 t="n">
        <f aca="false">AR416+(AA417+AD417+AE417+AF417+AG417+AJ417+AK417+AL417+AM417+AN417)-(AB417+AC417+AH417+AI417+AO417+AP417+AQ417)</f>
        <v>0</v>
      </c>
      <c r="AS417" s="18"/>
      <c r="AT417" s="40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 t="n">
        <f aca="false">BJ416+(AS417+AV417+AW417+AX417+AY417+BB417+BC417+BD417+BE417+BF417)-(AT417+AU417+AZ417+BA417+BG417+BH417+BI417)</f>
        <v>0</v>
      </c>
      <c r="BL417" s="8"/>
      <c r="BM417" s="9"/>
    </row>
    <row r="418" customFormat="false" ht="15" hidden="false" customHeight="false" outlineLevel="0" collapsed="false">
      <c r="B418" s="16" t="s">
        <v>1612</v>
      </c>
      <c r="C418" s="16" t="s">
        <v>1478</v>
      </c>
      <c r="D418" s="45"/>
      <c r="E418" s="7"/>
      <c r="F418" s="9"/>
      <c r="G418" s="9"/>
      <c r="H418" s="6" t="n">
        <f aca="false">H417+D418+E418-G418-F418</f>
        <v>380</v>
      </c>
      <c r="I418" s="7" t="n">
        <v>0</v>
      </c>
      <c r="J418" s="7"/>
      <c r="K418" s="6"/>
      <c r="L418" s="6"/>
      <c r="M418" s="7" t="n">
        <v>25</v>
      </c>
      <c r="N418" s="7"/>
      <c r="O418" s="7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 t="n">
        <f aca="false">Z417+(I418+L418+M418+N418+O418+R418+S418+T418+U418+V418)-(J418+K418+P418+Q418+W418+X418+Y418)</f>
        <v>26808.35</v>
      </c>
      <c r="AA418" s="18"/>
      <c r="AB418" s="40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 t="n">
        <f aca="false">AR417+(AA418+AD418+AE418+AF418+AG418+AJ418+AK418+AL418+AM418+AN418)-(AB418+AC418+AH418+AI418+AO418+AP418+AQ418)</f>
        <v>0</v>
      </c>
      <c r="AS418" s="18"/>
      <c r="AT418" s="40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 t="n">
        <f aca="false">BJ417+(AS418+AV418+AW418+AX418+AY418+BB418+BC418+BD418+BE418+BF418)-(AT418+AU418+AZ418+BA418+BG418+BH418+BI418)</f>
        <v>0</v>
      </c>
      <c r="BL418" s="8"/>
      <c r="BM418" s="9"/>
    </row>
    <row r="419" customFormat="false" ht="15" hidden="false" customHeight="false" outlineLevel="0" collapsed="false">
      <c r="B419" s="16" t="s">
        <v>1612</v>
      </c>
      <c r="C419" s="16" t="s">
        <v>1478</v>
      </c>
      <c r="D419" s="45"/>
      <c r="E419" s="7"/>
      <c r="F419" s="9"/>
      <c r="G419" s="9"/>
      <c r="H419" s="6" t="n">
        <f aca="false">H418+D419+E419-G419-F419</f>
        <v>380</v>
      </c>
      <c r="I419" s="7" t="n">
        <v>0</v>
      </c>
      <c r="J419" s="7"/>
      <c r="K419" s="6"/>
      <c r="L419" s="6"/>
      <c r="M419" s="7" t="n">
        <v>7</v>
      </c>
      <c r="N419" s="7"/>
      <c r="O419" s="7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 t="n">
        <f aca="false">Z418+(I419+L419+M419+N419+O419+R419+S419+T419+U419+V419)-(J419+K419+P419+Q419+W419+X419+Y419)</f>
        <v>26815.35</v>
      </c>
      <c r="AA419" s="18"/>
      <c r="AB419" s="40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 t="n">
        <f aca="false">AR418+(AA419+AD419+AE419+AF419+AG419+AJ419+AK419+AL419+AM419+AN419)-(AB419+AC419+AH419+AI419+AO419+AP419+AQ419)</f>
        <v>0</v>
      </c>
      <c r="AS419" s="18"/>
      <c r="AT419" s="40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 t="n">
        <f aca="false">BJ418+(AS419+AV419+AW419+AX419+AY419+BB419+BC419+BD419+BE419+BF419)-(AT419+AU419+AZ419+BA419+BG419+BH419+BI419)</f>
        <v>0</v>
      </c>
      <c r="BL419" s="8"/>
      <c r="BM419" s="9"/>
    </row>
    <row r="420" customFormat="false" ht="15" hidden="false" customHeight="false" outlineLevel="0" collapsed="false">
      <c r="B420" s="16" t="s">
        <v>1612</v>
      </c>
      <c r="C420" s="16" t="s">
        <v>1478</v>
      </c>
      <c r="D420" s="45"/>
      <c r="E420" s="7"/>
      <c r="F420" s="9"/>
      <c r="G420" s="9"/>
      <c r="H420" s="6" t="n">
        <f aca="false">H419+D420+E420-G420-F420</f>
        <v>380</v>
      </c>
      <c r="I420" s="7" t="n">
        <v>0</v>
      </c>
      <c r="J420" s="7"/>
      <c r="K420" s="6"/>
      <c r="L420" s="6"/>
      <c r="M420" s="7" t="n">
        <v>14</v>
      </c>
      <c r="N420" s="7"/>
      <c r="O420" s="7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 t="n">
        <f aca="false">Z419+(I420+L420+M420+N420+O420+R420+S420+T420+U420+V420)-(J420+K420+P420+Q420+W420+X420+Y420)</f>
        <v>26829.35</v>
      </c>
      <c r="AA420" s="18"/>
      <c r="AB420" s="40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 t="n">
        <f aca="false">AR419+(AA420+AD420+AE420+AF420+AG420+AJ420+AK420+AL420+AM420+AN420)-(AB420+AC420+AH420+AI420+AO420+AP420+AQ420)</f>
        <v>0</v>
      </c>
      <c r="AS420" s="18"/>
      <c r="AT420" s="40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 t="n">
        <f aca="false">BJ419+(AS420+AV420+AW420+AX420+AY420+BB420+BC420+BD420+BE420+BF420)-(AT420+AU420+AZ420+BA420+BG420+BH420+BI420)</f>
        <v>0</v>
      </c>
      <c r="BL420" s="8"/>
      <c r="BM420" s="9"/>
    </row>
    <row r="421" customFormat="false" ht="15" hidden="false" customHeight="false" outlineLevel="0" collapsed="false">
      <c r="B421" s="16" t="s">
        <v>1612</v>
      </c>
      <c r="C421" s="16" t="s">
        <v>1478</v>
      </c>
      <c r="D421" s="45"/>
      <c r="E421" s="7"/>
      <c r="F421" s="9"/>
      <c r="G421" s="9"/>
      <c r="H421" s="6" t="n">
        <f aca="false">H420+D421+E421-G421-F421</f>
        <v>380</v>
      </c>
      <c r="I421" s="7" t="n">
        <v>0</v>
      </c>
      <c r="J421" s="7"/>
      <c r="K421" s="6"/>
      <c r="L421" s="6"/>
      <c r="M421" s="7" t="n">
        <v>48</v>
      </c>
      <c r="N421" s="7"/>
      <c r="O421" s="7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 t="n">
        <f aca="false">Z420+(I421+L421+M421+N421+O421+R421+S421+T421+U421+V421)-(J421+K421+P421+Q421+W421+X421+Y421)</f>
        <v>26877.35</v>
      </c>
      <c r="AA421" s="18"/>
      <c r="AB421" s="40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 t="n">
        <f aca="false">AR420+(AA421+AD421+AE421+AF421+AG421+AJ421+AK421+AL421+AM421+AN421)-(AB421+AC421+AH421+AI421+AO421+AP421+AQ421)</f>
        <v>0</v>
      </c>
      <c r="AS421" s="18"/>
      <c r="AT421" s="40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 t="n">
        <f aca="false">BJ420+(AS421+AV421+AW421+AX421+AY421+BB421+BC421+BD421+BE421+BF421)-(AT421+AU421+AZ421+BA421+BG421+BH421+BI421)</f>
        <v>0</v>
      </c>
      <c r="BL421" s="8"/>
      <c r="BM421" s="9"/>
    </row>
    <row r="422" customFormat="false" ht="15" hidden="false" customHeight="false" outlineLevel="0" collapsed="false">
      <c r="B422" s="16" t="s">
        <v>1612</v>
      </c>
      <c r="C422" s="16" t="s">
        <v>1478</v>
      </c>
      <c r="D422" s="45"/>
      <c r="E422" s="7"/>
      <c r="F422" s="9"/>
      <c r="G422" s="9"/>
      <c r="H422" s="6" t="n">
        <f aca="false">H421+D422+E422-G422-F422</f>
        <v>380</v>
      </c>
      <c r="I422" s="7" t="n">
        <v>0</v>
      </c>
      <c r="J422" s="7"/>
      <c r="K422" s="6"/>
      <c r="L422" s="6"/>
      <c r="M422" s="7" t="n">
        <v>114</v>
      </c>
      <c r="N422" s="7"/>
      <c r="O422" s="7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 t="n">
        <f aca="false">Z421+(I422+L422+M422+N422+O422+R422+S422+T422+U422+V422)-(J422+K422+P422+Q422+W422+X422+Y422)</f>
        <v>26991.35</v>
      </c>
      <c r="AA422" s="18"/>
      <c r="AB422" s="40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 t="n">
        <f aca="false">AR421+(AA422+AD422+AE422+AF422+AG422+AJ422+AK422+AL422+AM422+AN422)-(AB422+AC422+AH422+AI422+AO422+AP422+AQ422)</f>
        <v>0</v>
      </c>
      <c r="AS422" s="18"/>
      <c r="AT422" s="40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 t="n">
        <f aca="false">BJ421+(AS422+AV422+AW422+AX422+AY422+BB422+BC422+BD422+BE422+BF422)-(AT422+AU422+AZ422+BA422+BG422+BH422+BI422)</f>
        <v>0</v>
      </c>
      <c r="BL422" s="8"/>
      <c r="BM422" s="9"/>
    </row>
    <row r="423" customFormat="false" ht="15" hidden="false" customHeight="false" outlineLevel="0" collapsed="false">
      <c r="B423" s="16" t="s">
        <v>1612</v>
      </c>
      <c r="C423" s="16" t="s">
        <v>1478</v>
      </c>
      <c r="D423" s="45"/>
      <c r="E423" s="7"/>
      <c r="F423" s="9"/>
      <c r="G423" s="9"/>
      <c r="H423" s="6" t="n">
        <f aca="false">H422+D423+E423-G423-F423</f>
        <v>380</v>
      </c>
      <c r="I423" s="7" t="n">
        <v>0</v>
      </c>
      <c r="J423" s="7"/>
      <c r="K423" s="6"/>
      <c r="L423" s="6"/>
      <c r="M423" s="7" t="n">
        <v>228</v>
      </c>
      <c r="N423" s="7"/>
      <c r="O423" s="7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 t="n">
        <f aca="false">Z422+(I423+L423+M423+N423+O423+R423+S423+T423+U423+V423)-(J423+K423+P423+Q423+W423+X423+Y423)</f>
        <v>27219.35</v>
      </c>
      <c r="AA423" s="18"/>
      <c r="AB423" s="40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 t="n">
        <f aca="false">AR422+(AA423+AD423+AE423+AF423+AG423+AJ423+AK423+AL423+AM423+AN423)-(AB423+AC423+AH423+AI423+AO423+AP423+AQ423)</f>
        <v>0</v>
      </c>
      <c r="AS423" s="18"/>
      <c r="AT423" s="40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 t="n">
        <f aca="false">BJ422+(AS423+AV423+AW423+AX423+AY423+BB423+BC423+BD423+BE423+BF423)-(AT423+AU423+AZ423+BA423+BG423+BH423+BI423)</f>
        <v>0</v>
      </c>
      <c r="BL423" s="8"/>
      <c r="BM423" s="9"/>
    </row>
    <row r="424" customFormat="false" ht="15" hidden="false" customHeight="false" outlineLevel="0" collapsed="false">
      <c r="B424" s="16" t="s">
        <v>1612</v>
      </c>
      <c r="C424" s="16" t="s">
        <v>1478</v>
      </c>
      <c r="D424" s="45"/>
      <c r="E424" s="7"/>
      <c r="F424" s="9"/>
      <c r="G424" s="9"/>
      <c r="H424" s="6" t="n">
        <f aca="false">H423+D424+E424-G424-F424</f>
        <v>380</v>
      </c>
      <c r="I424" s="7" t="n">
        <v>0</v>
      </c>
      <c r="J424" s="7"/>
      <c r="K424" s="6"/>
      <c r="L424" s="6"/>
      <c r="M424" s="7" t="n">
        <v>259</v>
      </c>
      <c r="N424" s="7"/>
      <c r="O424" s="7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 t="n">
        <f aca="false">Z423+(I424+L424+M424+N424+O424+R424+S424+T424+U424+V424)-(J424+K424+P424+Q424+W424+X424+Y424)</f>
        <v>27478.35</v>
      </c>
      <c r="AA424" s="18"/>
      <c r="AB424" s="40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 t="n">
        <f aca="false">AR423+(AA424+AD424+AE424+AF424+AG424+AJ424+AK424+AL424+AM424+AN424)-(AB424+AC424+AH424+AI424+AO424+AP424+AQ424)</f>
        <v>0</v>
      </c>
      <c r="AS424" s="18"/>
      <c r="AT424" s="40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 t="n">
        <f aca="false">BJ423+(AS424+AV424+AW424+AX424+AY424+BB424+BC424+BD424+BE424+BF424)-(AT424+AU424+AZ424+BA424+BG424+BH424+BI424)</f>
        <v>0</v>
      </c>
      <c r="BL424" s="8"/>
      <c r="BM424" s="9"/>
    </row>
    <row r="425" customFormat="false" ht="15" hidden="false" customHeight="false" outlineLevel="0" collapsed="false">
      <c r="B425" s="16" t="s">
        <v>1612</v>
      </c>
      <c r="C425" s="16" t="s">
        <v>449</v>
      </c>
      <c r="D425" s="45"/>
      <c r="E425" s="7"/>
      <c r="F425" s="9"/>
      <c r="G425" s="9"/>
      <c r="H425" s="6" t="n">
        <f aca="false">H424+D425+E425-G425-F425</f>
        <v>380</v>
      </c>
      <c r="I425" s="7" t="n">
        <v>50000</v>
      </c>
      <c r="J425" s="7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 t="n">
        <f aca="false">Z424+(I425+L425+M425+N425+O425+R425+S425+T425+U425+V425)-(J425+K425+P425+Q425+W425+X425+Y425)</f>
        <v>77478.35</v>
      </c>
      <c r="AA425" s="18"/>
      <c r="AB425" s="40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 t="n">
        <f aca="false">AR424+(AA425+AD425+AE425+AF425+AG425+AJ425+AK425+AL425+AM425+AN425)-(AB425+AC425+AH425+AI425+AO425+AP425+AQ425)</f>
        <v>0</v>
      </c>
      <c r="AS425" s="18"/>
      <c r="AT425" s="40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 t="n">
        <f aca="false">BJ424+(AS425+AV425+AW425+AX425+AY425+BB425+BC425+BD425+BE425+BF425)-(AT425+AU425+AZ425+BA425+BG425+BH425+BI425)</f>
        <v>0</v>
      </c>
      <c r="BL425" s="8"/>
      <c r="BM425" s="9"/>
    </row>
    <row r="426" customFormat="false" ht="15" hidden="false" customHeight="false" outlineLevel="0" collapsed="false">
      <c r="B426" s="16" t="s">
        <v>1613</v>
      </c>
      <c r="C426" s="16" t="s">
        <v>1478</v>
      </c>
      <c r="D426" s="45"/>
      <c r="E426" s="7"/>
      <c r="F426" s="9"/>
      <c r="G426" s="9"/>
      <c r="H426" s="6" t="n">
        <f aca="false">H425+D426+E426-G426-F426</f>
        <v>380</v>
      </c>
      <c r="I426" s="7" t="n">
        <v>0</v>
      </c>
      <c r="J426" s="7"/>
      <c r="K426" s="6"/>
      <c r="L426" s="6"/>
      <c r="M426" s="7" t="n">
        <v>27</v>
      </c>
      <c r="N426" s="7"/>
      <c r="O426" s="7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 t="n">
        <f aca="false">Z425+(I426+L426+M426+N426+O426+R426+S426+T426+U426+V426)-(J426+K426+P426+Q426+W426+X426+Y426)</f>
        <v>77505.35</v>
      </c>
      <c r="AA426" s="18"/>
      <c r="AB426" s="40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 t="n">
        <f aca="false">AR425+(AA426+AD426+AE426+AF426+AG426+AJ426+AK426+AL426+AM426+AN426)-(AB426+AC426+AH426+AI426+AO426+AP426+AQ426)</f>
        <v>0</v>
      </c>
      <c r="AS426" s="18"/>
      <c r="AT426" s="40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 t="n">
        <f aca="false">BJ425+(AS426+AV426+AW426+AX426+AY426+BB426+BC426+BD426+BE426+BF426)-(AT426+AU426+AZ426+BA426+BG426+BH426+BI426)</f>
        <v>0</v>
      </c>
      <c r="BL426" s="8"/>
      <c r="BM426" s="9"/>
    </row>
    <row r="427" customFormat="false" ht="15" hidden="false" customHeight="false" outlineLevel="0" collapsed="false">
      <c r="B427" s="16" t="s">
        <v>1613</v>
      </c>
      <c r="C427" s="16" t="s">
        <v>1478</v>
      </c>
      <c r="D427" s="45"/>
      <c r="E427" s="7"/>
      <c r="F427" s="9"/>
      <c r="G427" s="9"/>
      <c r="H427" s="6" t="n">
        <f aca="false">H426+D427+E427-G427-F427</f>
        <v>380</v>
      </c>
      <c r="I427" s="7" t="n">
        <v>0</v>
      </c>
      <c r="J427" s="7"/>
      <c r="K427" s="6"/>
      <c r="L427" s="6"/>
      <c r="M427" s="7" t="n">
        <v>25</v>
      </c>
      <c r="N427" s="7"/>
      <c r="O427" s="7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 t="n">
        <f aca="false">Z426+(I427+L427+M427+N427+O427+R427+S427+T427+U427+V427)-(J427+K427+P427+Q427+W427+X427+Y427)</f>
        <v>77530.35</v>
      </c>
      <c r="AA427" s="18"/>
      <c r="AB427" s="40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 t="n">
        <f aca="false">AR426+(AA427+AD427+AE427+AF427+AG427+AJ427+AK427+AL427+AM427+AN427)-(AB427+AC427+AH427+AI427+AO427+AP427+AQ427)</f>
        <v>0</v>
      </c>
      <c r="AS427" s="18"/>
      <c r="AT427" s="40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 t="n">
        <f aca="false">BJ426+(AS427+AV427+AW427+AX427+AY427+BB427+BC427+BD427+BE427+BF427)-(AT427+AU427+AZ427+BA427+BG427+BH427+BI427)</f>
        <v>0</v>
      </c>
      <c r="BL427" s="8"/>
      <c r="BM427" s="9"/>
    </row>
    <row r="428" customFormat="false" ht="15" hidden="false" customHeight="false" outlineLevel="0" collapsed="false">
      <c r="B428" s="16" t="s">
        <v>1613</v>
      </c>
      <c r="C428" s="16" t="s">
        <v>1478</v>
      </c>
      <c r="D428" s="45"/>
      <c r="E428" s="7"/>
      <c r="F428" s="9"/>
      <c r="G428" s="9"/>
      <c r="H428" s="6" t="n">
        <f aca="false">H427+D428+E428-G428-F428</f>
        <v>380</v>
      </c>
      <c r="I428" s="7" t="n">
        <v>0</v>
      </c>
      <c r="J428" s="7"/>
      <c r="K428" s="6"/>
      <c r="L428" s="6"/>
      <c r="M428" s="7" t="n">
        <v>7</v>
      </c>
      <c r="N428" s="7"/>
      <c r="O428" s="7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 t="n">
        <f aca="false">Z427+(I428+L428+M428+N428+O428+R428+S428+T428+U428+V428)-(J428+K428+P428+Q428+W428+X428+Y428)</f>
        <v>77537.35</v>
      </c>
      <c r="AA428" s="18"/>
      <c r="AB428" s="40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 t="n">
        <f aca="false">AR427+(AA428+AD428+AE428+AF428+AG428+AJ428+AK428+AL428+AM428+AN428)-(AB428+AC428+AH428+AI428+AO428+AP428+AQ428)</f>
        <v>0</v>
      </c>
      <c r="AS428" s="18"/>
      <c r="AT428" s="40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 t="n">
        <f aca="false">BJ427+(AS428+AV428+AW428+AX428+AY428+BB428+BC428+BD428+BE428+BF428)-(AT428+AU428+AZ428+BA428+BG428+BH428+BI428)</f>
        <v>0</v>
      </c>
      <c r="BL428" s="8"/>
      <c r="BM428" s="9"/>
    </row>
    <row r="429" customFormat="false" ht="15" hidden="false" customHeight="false" outlineLevel="0" collapsed="false">
      <c r="B429" s="16" t="s">
        <v>1613</v>
      </c>
      <c r="C429" s="16" t="s">
        <v>1478</v>
      </c>
      <c r="D429" s="45"/>
      <c r="E429" s="7"/>
      <c r="F429" s="9"/>
      <c r="G429" s="9"/>
      <c r="H429" s="6" t="n">
        <f aca="false">H428+D429+E429-G429-F429</f>
        <v>380</v>
      </c>
      <c r="I429" s="7" t="n">
        <v>0</v>
      </c>
      <c r="J429" s="7"/>
      <c r="K429" s="6"/>
      <c r="L429" s="6"/>
      <c r="M429" s="7" t="n">
        <v>14</v>
      </c>
      <c r="N429" s="7"/>
      <c r="O429" s="7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 t="n">
        <f aca="false">Z428+(I429+L429+M429+N429+O429+R429+S429+T429+U429+V429)-(J429+K429+P429+Q429+W429+X429+Y429)</f>
        <v>77551.35</v>
      </c>
      <c r="AA429" s="18"/>
      <c r="AB429" s="40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 t="n">
        <f aca="false">AR428+(AA429+AD429+AE429+AF429+AG429+AJ429+AK429+AL429+AM429+AN429)-(AB429+AC429+AH429+AI429+AO429+AP429+AQ429)</f>
        <v>0</v>
      </c>
      <c r="AS429" s="18"/>
      <c r="AT429" s="40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 t="n">
        <f aca="false">BJ428+(AS429+AV429+AW429+AX429+AY429+BB429+BC429+BD429+BE429+BF429)-(AT429+AU429+AZ429+BA429+BG429+BH429+BI429)</f>
        <v>0</v>
      </c>
      <c r="BL429" s="8"/>
      <c r="BM429" s="9"/>
    </row>
    <row r="430" customFormat="false" ht="15" hidden="false" customHeight="false" outlineLevel="0" collapsed="false">
      <c r="B430" s="16" t="s">
        <v>1613</v>
      </c>
      <c r="C430" s="16" t="s">
        <v>1478</v>
      </c>
      <c r="D430" s="45"/>
      <c r="E430" s="7"/>
      <c r="F430" s="9"/>
      <c r="G430" s="9"/>
      <c r="H430" s="6" t="n">
        <f aca="false">H429+D430+E430-G430-F430</f>
        <v>380</v>
      </c>
      <c r="I430" s="7" t="n">
        <v>0</v>
      </c>
      <c r="J430" s="7"/>
      <c r="K430" s="6"/>
      <c r="L430" s="6"/>
      <c r="M430" s="7" t="n">
        <v>48</v>
      </c>
      <c r="N430" s="7"/>
      <c r="O430" s="7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 t="n">
        <f aca="false">Z429+(I430+L430+M430+N430+O430+R430+S430+T430+U430+V430)-(J430+K430+P430+Q430+W430+X430+Y430)</f>
        <v>77599.35</v>
      </c>
      <c r="AA430" s="18"/>
      <c r="AB430" s="40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 t="n">
        <f aca="false">AR429+(AA430+AD430+AE430+AF430+AG430+AJ430+AK430+AL430+AM430+AN430)-(AB430+AC430+AH430+AI430+AO430+AP430+AQ430)</f>
        <v>0</v>
      </c>
      <c r="AS430" s="18"/>
      <c r="AT430" s="40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 t="n">
        <f aca="false">BJ429+(AS430+AV430+AW430+AX430+AY430+BB430+BC430+BD430+BE430+BF430)-(AT430+AU430+AZ430+BA430+BG430+BH430+BI430)</f>
        <v>0</v>
      </c>
      <c r="BL430" s="8"/>
      <c r="BM430" s="9"/>
    </row>
    <row r="431" customFormat="false" ht="15" hidden="false" customHeight="false" outlineLevel="0" collapsed="false">
      <c r="B431" s="16" t="s">
        <v>1613</v>
      </c>
      <c r="C431" s="16" t="s">
        <v>1478</v>
      </c>
      <c r="D431" s="45"/>
      <c r="E431" s="7"/>
      <c r="F431" s="9"/>
      <c r="G431" s="9"/>
      <c r="H431" s="6" t="n">
        <f aca="false">H430+D431+E431-G431-F431</f>
        <v>380</v>
      </c>
      <c r="I431" s="7" t="n">
        <v>0</v>
      </c>
      <c r="J431" s="7"/>
      <c r="K431" s="6"/>
      <c r="L431" s="6"/>
      <c r="M431" s="7" t="n">
        <v>114</v>
      </c>
      <c r="N431" s="7"/>
      <c r="O431" s="7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 t="n">
        <f aca="false">Z430+(I431+L431+M431+N431+O431+R431+S431+T431+U431+V431)-(J431+K431+P431+Q431+W431+X431+Y431)</f>
        <v>77713.35</v>
      </c>
      <c r="AA431" s="18"/>
      <c r="AB431" s="40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 t="n">
        <f aca="false">AR430+(AA431+AD431+AE431+AF431+AG431+AJ431+AK431+AL431+AM431+AN431)-(AB431+AC431+AH431+AI431+AO431+AP431+AQ431)</f>
        <v>0</v>
      </c>
      <c r="AS431" s="18"/>
      <c r="AT431" s="40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 t="n">
        <f aca="false">BJ430+(AS431+AV431+AW431+AX431+AY431+BB431+BC431+BD431+BE431+BF431)-(AT431+AU431+AZ431+BA431+BG431+BH431+BI431)</f>
        <v>0</v>
      </c>
      <c r="BL431" s="8"/>
      <c r="BM431" s="9"/>
    </row>
    <row r="432" customFormat="false" ht="15" hidden="false" customHeight="false" outlineLevel="0" collapsed="false">
      <c r="B432" s="16" t="s">
        <v>1613</v>
      </c>
      <c r="C432" s="16" t="s">
        <v>1478</v>
      </c>
      <c r="D432" s="45"/>
      <c r="E432" s="7"/>
      <c r="F432" s="9"/>
      <c r="G432" s="9"/>
      <c r="H432" s="6" t="n">
        <f aca="false">H431+D432+E432-G432-F432</f>
        <v>380</v>
      </c>
      <c r="I432" s="7" t="n">
        <v>0</v>
      </c>
      <c r="J432" s="7"/>
      <c r="K432" s="6"/>
      <c r="L432" s="6"/>
      <c r="M432" s="7" t="n">
        <v>228</v>
      </c>
      <c r="N432" s="7"/>
      <c r="O432" s="7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 t="n">
        <f aca="false">Z431+(I432+L432+M432+N432+O432+R432+S432+T432+U432+V432)-(J432+K432+P432+Q432+W432+X432+Y432)</f>
        <v>77941.35</v>
      </c>
      <c r="AA432" s="18"/>
      <c r="AB432" s="40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 t="n">
        <f aca="false">AR431+(AA432+AD432+AE432+AF432+AG432+AJ432+AK432+AL432+AM432+AN432)-(AB432+AC432+AH432+AI432+AO432+AP432+AQ432)</f>
        <v>0</v>
      </c>
      <c r="AS432" s="18"/>
      <c r="AT432" s="40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 t="n">
        <f aca="false">BJ431+(AS432+AV432+AW432+AX432+AY432+BB432+BC432+BD432+BE432+BF432)-(AT432+AU432+AZ432+BA432+BG432+BH432+BI432)</f>
        <v>0</v>
      </c>
      <c r="BL432" s="8"/>
      <c r="BM432" s="9"/>
    </row>
    <row r="433" customFormat="false" ht="15" hidden="false" customHeight="false" outlineLevel="0" collapsed="false">
      <c r="B433" s="16" t="s">
        <v>1613</v>
      </c>
      <c r="C433" s="16" t="s">
        <v>1478</v>
      </c>
      <c r="D433" s="45"/>
      <c r="E433" s="7"/>
      <c r="F433" s="9"/>
      <c r="G433" s="9"/>
      <c r="H433" s="6" t="n">
        <f aca="false">H432+D433+E433-G433-F433</f>
        <v>380</v>
      </c>
      <c r="I433" s="7" t="n">
        <v>0</v>
      </c>
      <c r="J433" s="7"/>
      <c r="K433" s="6"/>
      <c r="L433" s="6"/>
      <c r="M433" s="7" t="n">
        <v>259</v>
      </c>
      <c r="N433" s="7"/>
      <c r="O433" s="7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 t="n">
        <f aca="false">Z432+(I433+L433+M433+N433+O433+R433+S433+T433+U433+V433)-(J433+K433+P433+Q433+W433+X433+Y433)</f>
        <v>78200.35</v>
      </c>
      <c r="AA433" s="18"/>
      <c r="AB433" s="40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 t="n">
        <f aca="false">AR432+(AA433+AD433+AE433+AF433+AG433+AJ433+AK433+AL433+AM433+AN433)-(AB433+AC433+AH433+AI433+AO433+AP433+AQ433)</f>
        <v>0</v>
      </c>
      <c r="AS433" s="18"/>
      <c r="AT433" s="40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 t="n">
        <f aca="false">BJ432+(AS433+AV433+AW433+AX433+AY433+BB433+BC433+BD433+BE433+BF433)-(AT433+AU433+AZ433+BA433+BG433+BH433+BI433)</f>
        <v>0</v>
      </c>
      <c r="BL433" s="8"/>
      <c r="BM433" s="9"/>
    </row>
    <row r="434" customFormat="false" ht="15" hidden="false" customHeight="false" outlineLevel="0" collapsed="false">
      <c r="B434" s="16" t="s">
        <v>1614</v>
      </c>
      <c r="C434" s="43" t="s">
        <v>1576</v>
      </c>
      <c r="D434" s="45"/>
      <c r="E434" s="7"/>
      <c r="F434" s="9"/>
      <c r="G434" s="9"/>
      <c r="H434" s="6" t="n">
        <f aca="false">H433+D434+E434-G434-F434</f>
        <v>380</v>
      </c>
      <c r="I434" s="7" t="n">
        <v>25000</v>
      </c>
      <c r="J434" s="7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 t="n">
        <f aca="false">Z433+(I434+L434+M434+N434+O434+R434+S434+T434+U434+V434)-(J434+K434+P434+Q434+W434+X434+Y434)</f>
        <v>103200.35</v>
      </c>
      <c r="AA434" s="18"/>
      <c r="AB434" s="40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 t="n">
        <f aca="false">AR433+(AA434+AD434+AE434+AF434+AG434+AJ434+AK434+AL434+AM434+AN434)-(AB434+AC434+AH434+AI434+AO434+AP434+AQ434)</f>
        <v>0</v>
      </c>
      <c r="AS434" s="18"/>
      <c r="AT434" s="40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 t="n">
        <f aca="false">BJ433+(AS434+AV434+AW434+AX434+AY434+BB434+BC434+BD434+BE434+BF434)-(AT434+AU434+AZ434+BA434+BG434+BH434+BI434)</f>
        <v>0</v>
      </c>
      <c r="BL434" s="8"/>
      <c r="BM434" s="9"/>
    </row>
    <row r="435" customFormat="false" ht="15" hidden="false" customHeight="false" outlineLevel="0" collapsed="false">
      <c r="B435" s="16" t="s">
        <v>1614</v>
      </c>
      <c r="C435" s="43" t="s">
        <v>1576</v>
      </c>
      <c r="D435" s="45"/>
      <c r="E435" s="7"/>
      <c r="F435" s="9"/>
      <c r="G435" s="9"/>
      <c r="H435" s="6" t="n">
        <f aca="false">H434+D435+E435-G435-F435</f>
        <v>380</v>
      </c>
      <c r="I435" s="7" t="n">
        <v>25000</v>
      </c>
      <c r="J435" s="7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 t="n">
        <f aca="false">Z434+(I435+L435+M435+N435+O435+R435+S435+T435+U435+V435)-(J435+K435+P435+Q435+W435+X435+Y435)</f>
        <v>128200.35</v>
      </c>
      <c r="AA435" s="18"/>
      <c r="AB435" s="40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 t="n">
        <f aca="false">AR434+(AA435+AD435+AE435+AF435+AG435+AJ435+AK435+AL435+AM435+AN435)-(AB435+AC435+AH435+AI435+AO435+AP435+AQ435)</f>
        <v>0</v>
      </c>
      <c r="AS435" s="18"/>
      <c r="AT435" s="40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 t="n">
        <f aca="false">BJ434+(AS435+AV435+AW435+AX435+AY435+BB435+BC435+BD435+BE435+BF435)-(AT435+AU435+AZ435+BA435+BG435+BH435+BI435)</f>
        <v>0</v>
      </c>
      <c r="BL435" s="8"/>
      <c r="BM435" s="9"/>
    </row>
    <row r="436" customFormat="false" ht="15" hidden="false" customHeight="false" outlineLevel="0" collapsed="false">
      <c r="B436" s="16" t="s">
        <v>1614</v>
      </c>
      <c r="C436" s="16" t="s">
        <v>449</v>
      </c>
      <c r="D436" s="45"/>
      <c r="E436" s="7"/>
      <c r="F436" s="9"/>
      <c r="G436" s="9"/>
      <c r="H436" s="6" t="n">
        <f aca="false">H435+D436+E436-G436-F436</f>
        <v>380</v>
      </c>
      <c r="I436" s="7" t="n">
        <v>25000</v>
      </c>
      <c r="J436" s="7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 t="n">
        <f aca="false">Z435+(I436+L436+M436+N436+O436+R436+S436+T436+U436+V436)-(J436+K436+P436+Q436+W436+X436+Y436)</f>
        <v>153200.35</v>
      </c>
      <c r="AA436" s="18"/>
      <c r="AB436" s="40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 t="n">
        <f aca="false">AR435+(AA436+AD436+AE436+AF436+AG436+AJ436+AK436+AL436+AM436+AN436)-(AB436+AC436+AH436+AI436+AO436+AP436+AQ436)</f>
        <v>0</v>
      </c>
      <c r="AS436" s="18"/>
      <c r="AT436" s="40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 t="n">
        <f aca="false">BJ435+(AS436+AV436+AW436+AX436+AY436+BB436+BC436+BD436+BE436+BF436)-(AT436+AU436+AZ436+BA436+BG436+BH436+BI436)</f>
        <v>0</v>
      </c>
      <c r="BL436" s="8"/>
      <c r="BM436" s="9"/>
    </row>
    <row r="437" customFormat="false" ht="15" hidden="false" customHeight="false" outlineLevel="0" collapsed="false">
      <c r="B437" s="16" t="s">
        <v>1614</v>
      </c>
      <c r="C437" s="16" t="s">
        <v>1045</v>
      </c>
      <c r="D437" s="45"/>
      <c r="E437" s="7"/>
      <c r="F437" s="9"/>
      <c r="G437" s="9"/>
      <c r="H437" s="6" t="n">
        <f aca="false">H436+D437+E437-G437-F437</f>
        <v>380</v>
      </c>
      <c r="I437" s="7" t="n">
        <v>25000</v>
      </c>
      <c r="J437" s="7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 t="n">
        <f aca="false">Z436+(I437+L437+M437+N437+O437+R437+S437+T437+U437+V437)-(J437+K437+P437+Q437+W437+X437+Y437)</f>
        <v>178200.35</v>
      </c>
      <c r="AA437" s="18"/>
      <c r="AB437" s="40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 t="n">
        <f aca="false">AR436+(AA437+AD437+AE437+AF437+AG437+AJ437+AK437+AL437+AM437+AN437)-(AB437+AC437+AH437+AI437+AO437+AP437+AQ437)</f>
        <v>0</v>
      </c>
      <c r="AS437" s="18"/>
      <c r="AT437" s="40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 t="n">
        <f aca="false">BJ436+(AS437+AV437+AW437+AX437+AY437+BB437+BC437+BD437+BE437+BF437)-(AT437+AU437+AZ437+BA437+BG437+BH437+BI437)</f>
        <v>0</v>
      </c>
      <c r="BL437" s="8"/>
      <c r="BM437" s="9"/>
    </row>
    <row r="438" customFormat="false" ht="15" hidden="false" customHeight="false" outlineLevel="0" collapsed="false">
      <c r="B438" s="16" t="s">
        <v>1615</v>
      </c>
      <c r="C438" s="16" t="s">
        <v>1241</v>
      </c>
      <c r="D438" s="45"/>
      <c r="E438" s="7"/>
      <c r="F438" s="9"/>
      <c r="G438" s="9"/>
      <c r="H438" s="6" t="n">
        <f aca="false">H437+D438+E438-G438-F438</f>
        <v>380</v>
      </c>
      <c r="I438" s="7"/>
      <c r="J438" s="7" t="n">
        <v>0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 t="n">
        <v>150000</v>
      </c>
      <c r="X438" s="6"/>
      <c r="Y438" s="6"/>
      <c r="Z438" s="6" t="n">
        <f aca="false">Z437+(I438+L438+M438+N438+O438+R438+S438+T438+U438+V438)-(J438+K438+P438+Q438+W438+X438+Y438)</f>
        <v>28200.35</v>
      </c>
      <c r="AA438" s="18"/>
      <c r="AB438" s="40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 t="n">
        <f aca="false">AR437+(AA438+AD438+AE438+AF438+AG438+AJ438+AK438+AL438+AM438+AN438)-(AB438+AC438+AH438+AI438+AO438+AP438+AQ438)</f>
        <v>0</v>
      </c>
      <c r="AS438" s="18"/>
      <c r="AT438" s="40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 t="n">
        <f aca="false">BJ437+(AS438+AV438+AW438+AX438+AY438+BB438+BC438+BD438+BE438+BF438)-(AT438+AU438+AZ438+BA438+BG438+BH438+BI438)</f>
        <v>0</v>
      </c>
      <c r="BL438" s="8"/>
      <c r="BM438" s="9"/>
    </row>
    <row r="439" customFormat="false" ht="15" hidden="false" customHeight="false" outlineLevel="0" collapsed="false">
      <c r="B439" s="16" t="s">
        <v>1616</v>
      </c>
      <c r="C439" s="16" t="s">
        <v>1617</v>
      </c>
      <c r="D439" s="45"/>
      <c r="E439" s="7"/>
      <c r="F439" s="9"/>
      <c r="G439" s="9"/>
      <c r="H439" s="6" t="n">
        <f aca="false">H438+D439+E439-G439-F439</f>
        <v>380</v>
      </c>
      <c r="I439" s="7" t="n">
        <v>1200</v>
      </c>
      <c r="J439" s="7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 t="n">
        <f aca="false">Z438+(I439+L439+M439+N439+O439+R439+S439+T439+U439+V439)-(J439+K439+P439+Q439+W439+X439+Y439)</f>
        <v>29400.35</v>
      </c>
      <c r="AA439" s="18"/>
      <c r="AB439" s="40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 t="n">
        <f aca="false">AR438+(AA439+AD439+AE439+AF439+AG439+AJ439+AK439+AL439+AM439+AN439)-(AB439+AC439+AH439+AI439+AO439+AP439+AQ439)</f>
        <v>0</v>
      </c>
      <c r="AS439" s="18"/>
      <c r="AT439" s="40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 t="n">
        <f aca="false">BJ438+(AS439+AV439+AW439+AX439+AY439+BB439+BC439+BD439+BE439+BF439)-(AT439+AU439+AZ439+BA439+BG439+BH439+BI439)</f>
        <v>0</v>
      </c>
      <c r="BL439" s="8"/>
      <c r="BM439" s="9"/>
    </row>
    <row r="440" customFormat="false" ht="15" hidden="false" customHeight="false" outlineLevel="0" collapsed="false">
      <c r="B440" s="16" t="s">
        <v>1618</v>
      </c>
      <c r="C440" s="16" t="s">
        <v>1478</v>
      </c>
      <c r="D440" s="45"/>
      <c r="E440" s="7"/>
      <c r="F440" s="9"/>
      <c r="G440" s="9"/>
      <c r="H440" s="6" t="n">
        <f aca="false">H439+D440+E440-G440-F440</f>
        <v>380</v>
      </c>
      <c r="I440" s="7" t="n">
        <v>0</v>
      </c>
      <c r="J440" s="7"/>
      <c r="K440" s="6"/>
      <c r="L440" s="6"/>
      <c r="M440" s="7" t="n">
        <v>328</v>
      </c>
      <c r="N440" s="7"/>
      <c r="O440" s="7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 t="n">
        <f aca="false">Z439+(I440+L440+M440+N440+O440+R440+S440+T440+U440+V440)-(J440+K440+P440+Q440+W440+X440+Y440)</f>
        <v>29728.35</v>
      </c>
      <c r="AA440" s="18"/>
      <c r="AB440" s="40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 t="n">
        <f aca="false">AR439+(AA440+AD440+AE440+AF440+AG440+AJ440+AK440+AL440+AM440+AN440)-(AB440+AC440+AH440+AI440+AO440+AP440+AQ440)</f>
        <v>0</v>
      </c>
      <c r="AS440" s="18"/>
      <c r="AT440" s="40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 t="n">
        <f aca="false">BJ439+(AS440+AV440+AW440+AX440+AY440+BB440+BC440+BD440+BE440+BF440)-(AT440+AU440+AZ440+BA440+BG440+BH440+BI440)</f>
        <v>0</v>
      </c>
      <c r="BL440" s="8"/>
      <c r="BM440" s="9"/>
    </row>
    <row r="441" customFormat="false" ht="15" hidden="false" customHeight="false" outlineLevel="0" collapsed="false">
      <c r="B441" s="16" t="s">
        <v>1619</v>
      </c>
      <c r="C441" s="16" t="s">
        <v>1478</v>
      </c>
      <c r="D441" s="45"/>
      <c r="E441" s="7"/>
      <c r="F441" s="9"/>
      <c r="G441" s="9"/>
      <c r="H441" s="6" t="n">
        <f aca="false">H440+D441+E441-G441-F441</f>
        <v>380</v>
      </c>
      <c r="I441" s="7" t="n">
        <v>0</v>
      </c>
      <c r="J441" s="7"/>
      <c r="K441" s="6"/>
      <c r="L441" s="6"/>
      <c r="M441" s="7" t="n">
        <v>27</v>
      </c>
      <c r="N441" s="7"/>
      <c r="O441" s="7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 t="n">
        <f aca="false">Z440+(I441+L441+M441+N441+O441+R441+S441+T441+U441+V441)-(J441+K441+P441+Q441+W441+X441+Y441)</f>
        <v>29755.35</v>
      </c>
      <c r="AA441" s="18"/>
      <c r="AB441" s="40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 t="n">
        <f aca="false">AR440+(AA441+AD441+AE441+AF441+AG441+AJ441+AK441+AL441+AM441+AN441)-(AB441+AC441+AH441+AI441+AO441+AP441+AQ441)</f>
        <v>0</v>
      </c>
      <c r="AS441" s="18"/>
      <c r="AT441" s="40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 t="n">
        <f aca="false">BJ440+(AS441+AV441+AW441+AX441+AY441+BB441+BC441+BD441+BE441+BF441)-(AT441+AU441+AZ441+BA441+BG441+BH441+BI441)</f>
        <v>0</v>
      </c>
      <c r="BL441" s="8"/>
      <c r="BM441" s="9"/>
    </row>
    <row r="442" customFormat="false" ht="15" hidden="false" customHeight="false" outlineLevel="0" collapsed="false">
      <c r="B442" s="16" t="s">
        <v>1619</v>
      </c>
      <c r="C442" s="16" t="s">
        <v>1478</v>
      </c>
      <c r="D442" s="45"/>
      <c r="E442" s="7"/>
      <c r="F442" s="9"/>
      <c r="G442" s="9"/>
      <c r="H442" s="6" t="n">
        <f aca="false">H441+D442+E442-G442-F442</f>
        <v>380</v>
      </c>
      <c r="I442" s="7" t="n">
        <v>0</v>
      </c>
      <c r="J442" s="7"/>
      <c r="K442" s="6"/>
      <c r="L442" s="6"/>
      <c r="M442" s="7" t="n">
        <v>25</v>
      </c>
      <c r="N442" s="7"/>
      <c r="O442" s="7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 t="n">
        <f aca="false">Z441+(I442+L442+M442+N442+O442+R442+S442+T442+U442+V442)-(J442+K442+P442+Q442+W442+X442+Y442)</f>
        <v>29780.35</v>
      </c>
      <c r="AA442" s="18"/>
      <c r="AB442" s="40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 t="n">
        <f aca="false">AR441+(AA442+AD442+AE442+AF442+AG442+AJ442+AK442+AL442+AM442+AN442)-(AB442+AC442+AH442+AI442+AO442+AP442+AQ442)</f>
        <v>0</v>
      </c>
      <c r="AS442" s="18"/>
      <c r="AT442" s="40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 t="n">
        <f aca="false">BJ441+(AS442+AV442+AW442+AX442+AY442+BB442+BC442+BD442+BE442+BF442)-(AT442+AU442+AZ442+BA442+BG442+BH442+BI442)</f>
        <v>0</v>
      </c>
      <c r="BL442" s="8"/>
      <c r="BM442" s="9"/>
    </row>
    <row r="443" customFormat="false" ht="15" hidden="false" customHeight="false" outlineLevel="0" collapsed="false">
      <c r="B443" s="16" t="s">
        <v>1619</v>
      </c>
      <c r="C443" s="16" t="s">
        <v>1478</v>
      </c>
      <c r="D443" s="45"/>
      <c r="E443" s="7"/>
      <c r="F443" s="9"/>
      <c r="G443" s="9"/>
      <c r="H443" s="6" t="n">
        <f aca="false">H442+D443+E443-G443-F443</f>
        <v>380</v>
      </c>
      <c r="I443" s="7" t="n">
        <v>0</v>
      </c>
      <c r="J443" s="7"/>
      <c r="K443" s="6"/>
      <c r="L443" s="6"/>
      <c r="M443" s="7" t="n">
        <v>7</v>
      </c>
      <c r="N443" s="7"/>
      <c r="O443" s="7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 t="n">
        <f aca="false">Z442+(I443+L443+M443+N443+O443+R443+S443+T443+U443+V443)-(J443+K443+P443+Q443+W443+X443+Y443)</f>
        <v>29787.35</v>
      </c>
      <c r="AA443" s="18"/>
      <c r="AB443" s="40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 t="n">
        <f aca="false">AR442+(AA443+AD443+AE443+AF443+AG443+AJ443+AK443+AL443+AM443+AN443)-(AB443+AC443+AH443+AI443+AO443+AP443+AQ443)</f>
        <v>0</v>
      </c>
      <c r="AS443" s="18"/>
      <c r="AT443" s="40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 t="n">
        <f aca="false">BJ442+(AS443+AV443+AW443+AX443+AY443+BB443+BC443+BD443+BE443+BF443)-(AT443+AU443+AZ443+BA443+BG443+BH443+BI443)</f>
        <v>0</v>
      </c>
      <c r="BL443" s="8"/>
      <c r="BM443" s="9"/>
    </row>
    <row r="444" customFormat="false" ht="15" hidden="false" customHeight="false" outlineLevel="0" collapsed="false">
      <c r="B444" s="16" t="s">
        <v>1619</v>
      </c>
      <c r="C444" s="16" t="s">
        <v>1478</v>
      </c>
      <c r="D444" s="45"/>
      <c r="E444" s="7"/>
      <c r="F444" s="9"/>
      <c r="G444" s="9"/>
      <c r="H444" s="6" t="n">
        <f aca="false">H443+D444+E444-G444-F444</f>
        <v>380</v>
      </c>
      <c r="I444" s="7" t="n">
        <v>0</v>
      </c>
      <c r="J444" s="7"/>
      <c r="K444" s="6"/>
      <c r="L444" s="6"/>
      <c r="M444" s="7" t="n">
        <v>14</v>
      </c>
      <c r="N444" s="7"/>
      <c r="O444" s="7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 t="n">
        <f aca="false">Z443+(I444+L444+M444+N444+O444+R444+S444+T444+U444+V444)-(J444+K444+P444+Q444+W444+X444+Y444)</f>
        <v>29801.35</v>
      </c>
      <c r="AA444" s="18"/>
      <c r="AB444" s="40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 t="n">
        <f aca="false">AR443+(AA444+AD444+AE444+AF444+AG444+AJ444+AK444+AL444+AM444+AN444)-(AB444+AC444+AH444+AI444+AO444+AP444+AQ444)</f>
        <v>0</v>
      </c>
      <c r="AS444" s="18"/>
      <c r="AT444" s="40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 t="n">
        <f aca="false">BJ443+(AS444+AV444+AW444+AX444+AY444+BB444+BC444+BD444+BE444+BF444)-(AT444+AU444+AZ444+BA444+BG444+BH444+BI444)</f>
        <v>0</v>
      </c>
      <c r="BL444" s="8"/>
      <c r="BM444" s="9"/>
    </row>
    <row r="445" customFormat="false" ht="15" hidden="false" customHeight="false" outlineLevel="0" collapsed="false">
      <c r="B445" s="16" t="s">
        <v>1619</v>
      </c>
      <c r="C445" s="16" t="s">
        <v>1478</v>
      </c>
      <c r="D445" s="45"/>
      <c r="E445" s="7"/>
      <c r="F445" s="9"/>
      <c r="G445" s="9"/>
      <c r="H445" s="6" t="n">
        <f aca="false">H444+D445+E445-G445-F445</f>
        <v>380</v>
      </c>
      <c r="I445" s="7" t="n">
        <v>0</v>
      </c>
      <c r="J445" s="7"/>
      <c r="K445" s="6"/>
      <c r="L445" s="6"/>
      <c r="M445" s="7" t="n">
        <v>48</v>
      </c>
      <c r="N445" s="7"/>
      <c r="O445" s="7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 t="n">
        <f aca="false">Z444+(I445+L445+M445+N445+O445+R445+S445+T445+U445+V445)-(J445+K445+P445+Q445+W445+X445+Y445)</f>
        <v>29849.35</v>
      </c>
      <c r="AA445" s="18"/>
      <c r="AB445" s="40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 t="n">
        <f aca="false">AR444+(AA445+AD445+AE445+AF445+AG445+AJ445+AK445+AL445+AM445+AN445)-(AB445+AC445+AH445+AI445+AO445+AP445+AQ445)</f>
        <v>0</v>
      </c>
      <c r="AS445" s="18"/>
      <c r="AT445" s="40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 t="n">
        <f aca="false">BJ444+(AS445+AV445+AW445+AX445+AY445+BB445+BC445+BD445+BE445+BF445)-(AT445+AU445+AZ445+BA445+BG445+BH445+BI445)</f>
        <v>0</v>
      </c>
      <c r="BL445" s="8"/>
      <c r="BM445" s="9"/>
    </row>
    <row r="446" customFormat="false" ht="15" hidden="false" customHeight="false" outlineLevel="0" collapsed="false">
      <c r="B446" s="16" t="s">
        <v>1619</v>
      </c>
      <c r="C446" s="16" t="s">
        <v>1478</v>
      </c>
      <c r="D446" s="45"/>
      <c r="E446" s="7"/>
      <c r="F446" s="9"/>
      <c r="G446" s="9"/>
      <c r="H446" s="6" t="n">
        <f aca="false">H445+D446+E446-G446-F446</f>
        <v>380</v>
      </c>
      <c r="I446" s="7" t="n">
        <v>0</v>
      </c>
      <c r="J446" s="7"/>
      <c r="K446" s="6"/>
      <c r="L446" s="6"/>
      <c r="M446" s="7" t="n">
        <v>114</v>
      </c>
      <c r="N446" s="7"/>
      <c r="O446" s="7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 t="n">
        <f aca="false">Z445+(I446+L446+M446+N446+O446+R446+S446+T446+U446+V446)-(J446+K446+P446+Q446+W446+X446+Y446)</f>
        <v>29963.35</v>
      </c>
      <c r="AA446" s="18"/>
      <c r="AB446" s="40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 t="n">
        <f aca="false">AR445+(AA446+AD446+AE446+AF446+AG446+AJ446+AK446+AL446+AM446+AN446)-(AB446+AC446+AH446+AI446+AO446+AP446+AQ446)</f>
        <v>0</v>
      </c>
      <c r="AS446" s="18"/>
      <c r="AT446" s="40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 t="n">
        <f aca="false">BJ445+(AS446+AV446+AW446+AX446+AY446+BB446+BC446+BD446+BE446+BF446)-(AT446+AU446+AZ446+BA446+BG446+BH446+BI446)</f>
        <v>0</v>
      </c>
      <c r="BL446" s="8"/>
      <c r="BM446" s="9"/>
    </row>
    <row r="447" customFormat="false" ht="15" hidden="false" customHeight="false" outlineLevel="0" collapsed="false">
      <c r="B447" s="16" t="s">
        <v>1619</v>
      </c>
      <c r="C447" s="16" t="s">
        <v>1478</v>
      </c>
      <c r="D447" s="45"/>
      <c r="E447" s="7"/>
      <c r="F447" s="9"/>
      <c r="G447" s="9"/>
      <c r="H447" s="6" t="n">
        <f aca="false">H446+D447+E447-G447-F447</f>
        <v>380</v>
      </c>
      <c r="I447" s="7" t="n">
        <v>0</v>
      </c>
      <c r="J447" s="7"/>
      <c r="K447" s="6"/>
      <c r="L447" s="6"/>
      <c r="M447" s="7" t="n">
        <v>228</v>
      </c>
      <c r="N447" s="7"/>
      <c r="O447" s="7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 t="n">
        <f aca="false">Z446+(I447+L447+M447+N447+O447+R447+S447+T447+U447+V447)-(J447+K447+P447+Q447+W447+X447+Y447)</f>
        <v>30191.35</v>
      </c>
      <c r="AA447" s="18"/>
      <c r="AB447" s="40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 t="n">
        <f aca="false">AR446+(AA447+AD447+AE447+AF447+AG447+AJ447+AK447+AL447+AM447+AN447)-(AB447+AC447+AH447+AI447+AO447+AP447+AQ447)</f>
        <v>0</v>
      </c>
      <c r="AS447" s="18"/>
      <c r="AT447" s="40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 t="n">
        <f aca="false">BJ446+(AS447+AV447+AW447+AX447+AY447+BB447+BC447+BD447+BE447+BF447)-(AT447+AU447+AZ447+BA447+BG447+BH447+BI447)</f>
        <v>0</v>
      </c>
      <c r="BL447" s="8"/>
      <c r="BM447" s="9"/>
    </row>
    <row r="448" customFormat="false" ht="15" hidden="false" customHeight="false" outlineLevel="0" collapsed="false">
      <c r="B448" s="16" t="s">
        <v>1619</v>
      </c>
      <c r="C448" s="16" t="s">
        <v>1478</v>
      </c>
      <c r="D448" s="45"/>
      <c r="E448" s="7"/>
      <c r="F448" s="9"/>
      <c r="G448" s="9"/>
      <c r="H448" s="6" t="n">
        <f aca="false">H447+D448+E448-G448-F448</f>
        <v>380</v>
      </c>
      <c r="I448" s="7" t="n">
        <v>0</v>
      </c>
      <c r="J448" s="7"/>
      <c r="K448" s="6"/>
      <c r="L448" s="6"/>
      <c r="M448" s="7" t="n">
        <v>259</v>
      </c>
      <c r="N448" s="7"/>
      <c r="O448" s="7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 t="n">
        <f aca="false">Z447+(I448+L448+M448+N448+O448+R448+S448+T448+U448+V448)-(J448+K448+P448+Q448+W448+X448+Y448)</f>
        <v>30450.35</v>
      </c>
      <c r="AA448" s="18"/>
      <c r="AB448" s="40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 t="n">
        <f aca="false">AR447+(AA448+AD448+AE448+AF448+AG448+AJ448+AK448+AL448+AM448+AN448)-(AB448+AC448+AH448+AI448+AO448+AP448+AQ448)</f>
        <v>0</v>
      </c>
      <c r="AS448" s="18"/>
      <c r="AT448" s="40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 t="n">
        <f aca="false">BJ447+(AS448+AV448+AW448+AX448+AY448+BB448+BC448+BD448+BE448+BF448)-(AT448+AU448+AZ448+BA448+BG448+BH448+BI448)</f>
        <v>0</v>
      </c>
      <c r="BL448" s="8"/>
      <c r="BM448" s="9"/>
    </row>
    <row r="449" customFormat="false" ht="15" hidden="false" customHeight="false" outlineLevel="0" collapsed="false">
      <c r="B449" s="16" t="s">
        <v>1620</v>
      </c>
      <c r="C449" s="16" t="s">
        <v>1621</v>
      </c>
      <c r="D449" s="45"/>
      <c r="E449" s="7"/>
      <c r="F449" s="9"/>
      <c r="G449" s="9"/>
      <c r="H449" s="6" t="n">
        <f aca="false">H448+D449+E449-G449-F449</f>
        <v>380</v>
      </c>
      <c r="I449" s="7" t="n">
        <v>2500</v>
      </c>
      <c r="J449" s="7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 t="n">
        <f aca="false">Z448+(I449+L449+M449+N449+O449+R449+S449+T449+U449+V449)-(J449+K449+P449+Q449+W449+X449+Y449)</f>
        <v>32950.35</v>
      </c>
      <c r="AA449" s="18"/>
      <c r="AB449" s="40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 t="n">
        <f aca="false">AR448+(AA449+AD449+AE449+AF449+AG449+AJ449+AK449+AL449+AM449+AN449)-(AB449+AC449+AH449+AI449+AO449+AP449+AQ449)</f>
        <v>0</v>
      </c>
      <c r="AS449" s="18"/>
      <c r="AT449" s="40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 t="n">
        <f aca="false">BJ448+(AS449+AV449+AW449+AX449+AY449+BB449+BC449+BD449+BE449+BF449)-(AT449+AU449+AZ449+BA449+BG449+BH449+BI449)</f>
        <v>0</v>
      </c>
      <c r="BL449" s="8"/>
      <c r="BM449" s="9"/>
    </row>
    <row r="450" customFormat="false" ht="15" hidden="false" customHeight="false" outlineLevel="0" collapsed="false">
      <c r="B450" s="16" t="s">
        <v>1622</v>
      </c>
      <c r="C450" s="16" t="s">
        <v>1478</v>
      </c>
      <c r="D450" s="45"/>
      <c r="E450" s="7"/>
      <c r="F450" s="9"/>
      <c r="G450" s="9"/>
      <c r="H450" s="6" t="n">
        <f aca="false">H449+D450+E450-G450-F450</f>
        <v>380</v>
      </c>
      <c r="I450" s="7" t="n">
        <v>0</v>
      </c>
      <c r="J450" s="7"/>
      <c r="K450" s="6"/>
      <c r="L450" s="6"/>
      <c r="M450" s="7" t="n">
        <v>820</v>
      </c>
      <c r="N450" s="7"/>
      <c r="O450" s="7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 t="n">
        <f aca="false">Z449+(I450+L450+M450+N450+O450+R450+S450+T450+U450+V450)-(J450+K450+P450+Q450+W450+X450+Y450)</f>
        <v>33770.35</v>
      </c>
      <c r="AA450" s="18"/>
      <c r="AB450" s="40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 t="n">
        <f aca="false">AR449+(AA450+AD450+AE450+AF450+AG450+AJ450+AK450+AL450+AM450+AN450)-(AB450+AC450+AH450+AI450+AO450+AP450+AQ450)</f>
        <v>0</v>
      </c>
      <c r="AS450" s="18"/>
      <c r="AT450" s="40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 t="n">
        <f aca="false">BJ449+(AS450+AV450+AW450+AX450+AY450+BB450+BC450+BD450+BE450+BF450)-(AT450+AU450+AZ450+BA450+BG450+BH450+BI450)</f>
        <v>0</v>
      </c>
      <c r="BL450" s="8"/>
      <c r="BM450" s="9"/>
    </row>
    <row r="451" customFormat="false" ht="15" hidden="false" customHeight="false" outlineLevel="0" collapsed="false">
      <c r="B451" s="16" t="s">
        <v>1623</v>
      </c>
      <c r="C451" s="16" t="s">
        <v>1478</v>
      </c>
      <c r="D451" s="45"/>
      <c r="E451" s="7"/>
      <c r="F451" s="9"/>
      <c r="G451" s="9"/>
      <c r="H451" s="6" t="n">
        <f aca="false">H450+D451+E451-G451-F451</f>
        <v>380</v>
      </c>
      <c r="I451" s="7" t="n">
        <v>0</v>
      </c>
      <c r="J451" s="7"/>
      <c r="K451" s="6"/>
      <c r="L451" s="6"/>
      <c r="M451" s="7" t="n">
        <v>27</v>
      </c>
      <c r="N451" s="7"/>
      <c r="O451" s="7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 t="n">
        <f aca="false">Z450+(I451+L451+M451+N451+O451+R451+S451+T451+U451+V451)-(J451+K451+P451+Q451+W451+X451+Y451)</f>
        <v>33797.35</v>
      </c>
      <c r="AA451" s="18"/>
      <c r="AB451" s="40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 t="n">
        <f aca="false">AR450+(AA451+AD451+AE451+AF451+AG451+AJ451+AK451+AL451+AM451+AN451)-(AB451+AC451+AH451+AI451+AO451+AP451+AQ451)</f>
        <v>0</v>
      </c>
      <c r="AS451" s="18"/>
      <c r="AT451" s="40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 t="n">
        <f aca="false">BJ450+(AS451+AV451+AW451+AX451+AY451+BB451+BC451+BD451+BE451+BF451)-(AT451+AU451+AZ451+BA451+BG451+BH451+BI451)</f>
        <v>0</v>
      </c>
      <c r="BL451" s="8"/>
      <c r="BM451" s="9"/>
    </row>
    <row r="452" customFormat="false" ht="15" hidden="false" customHeight="false" outlineLevel="0" collapsed="false">
      <c r="B452" s="16" t="s">
        <v>1623</v>
      </c>
      <c r="C452" s="16" t="s">
        <v>1478</v>
      </c>
      <c r="D452" s="45"/>
      <c r="E452" s="7"/>
      <c r="F452" s="9"/>
      <c r="G452" s="9"/>
      <c r="H452" s="6" t="n">
        <f aca="false">H451+D452+E452-G452-F452</f>
        <v>380</v>
      </c>
      <c r="I452" s="7" t="n">
        <v>0</v>
      </c>
      <c r="J452" s="7"/>
      <c r="K452" s="6"/>
      <c r="L452" s="6"/>
      <c r="M452" s="7" t="n">
        <v>25</v>
      </c>
      <c r="N452" s="7"/>
      <c r="O452" s="7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 t="n">
        <f aca="false">Z451+(I452+L452+M452+N452+O452+R452+S452+T452+U452+V452)-(J452+K452+P452+Q452+W452+X452+Y452)</f>
        <v>33822.35</v>
      </c>
      <c r="AA452" s="18"/>
      <c r="AB452" s="40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 t="n">
        <f aca="false">AR451+(AA452+AD452+AE452+AF452+AG452+AJ452+AK452+AL452+AM452+AN452)-(AB452+AC452+AH452+AI452+AO452+AP452+AQ452)</f>
        <v>0</v>
      </c>
      <c r="AS452" s="18"/>
      <c r="AT452" s="40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 t="n">
        <f aca="false">BJ451+(AS452+AV452+AW452+AX452+AY452+BB452+BC452+BD452+BE452+BF452)-(AT452+AU452+AZ452+BA452+BG452+BH452+BI452)</f>
        <v>0</v>
      </c>
      <c r="BL452" s="8"/>
      <c r="BM452" s="9"/>
    </row>
    <row r="453" customFormat="false" ht="15" hidden="false" customHeight="false" outlineLevel="0" collapsed="false">
      <c r="B453" s="16" t="s">
        <v>1623</v>
      </c>
      <c r="C453" s="16" t="s">
        <v>1478</v>
      </c>
      <c r="D453" s="45"/>
      <c r="E453" s="7"/>
      <c r="F453" s="9"/>
      <c r="G453" s="9"/>
      <c r="H453" s="6" t="n">
        <f aca="false">H452+D453+E453-G453-F453</f>
        <v>380</v>
      </c>
      <c r="I453" s="7" t="n">
        <v>0</v>
      </c>
      <c r="J453" s="7"/>
      <c r="K453" s="6"/>
      <c r="L453" s="6"/>
      <c r="M453" s="7" t="n">
        <v>7</v>
      </c>
      <c r="N453" s="7"/>
      <c r="O453" s="7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 t="n">
        <f aca="false">Z452+(I453+L453+M453+N453+O453+R453+S453+T453+U453+V453)-(J453+K453+P453+Q453+W453+X453+Y453)</f>
        <v>33829.35</v>
      </c>
      <c r="AA453" s="18"/>
      <c r="AB453" s="40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 t="n">
        <f aca="false">AR452+(AA453+AD453+AE453+AF453+AG453+AJ453+AK453+AL453+AM453+AN453)-(AB453+AC453+AH453+AI453+AO453+AP453+AQ453)</f>
        <v>0</v>
      </c>
      <c r="AS453" s="18"/>
      <c r="AT453" s="40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 t="n">
        <f aca="false">BJ452+(AS453+AV453+AW453+AX453+AY453+BB453+BC453+BD453+BE453+BF453)-(AT453+AU453+AZ453+BA453+BG453+BH453+BI453)</f>
        <v>0</v>
      </c>
      <c r="BL453" s="8"/>
      <c r="BM453" s="9"/>
    </row>
    <row r="454" customFormat="false" ht="15" hidden="false" customHeight="false" outlineLevel="0" collapsed="false">
      <c r="B454" s="16" t="s">
        <v>1623</v>
      </c>
      <c r="C454" s="16" t="s">
        <v>1478</v>
      </c>
      <c r="D454" s="45"/>
      <c r="E454" s="7"/>
      <c r="F454" s="9"/>
      <c r="G454" s="9"/>
      <c r="H454" s="6" t="n">
        <f aca="false">H453+D454+E454-G454-F454</f>
        <v>380</v>
      </c>
      <c r="I454" s="7" t="n">
        <v>0</v>
      </c>
      <c r="J454" s="7"/>
      <c r="K454" s="6"/>
      <c r="L454" s="6"/>
      <c r="M454" s="7" t="n">
        <v>14</v>
      </c>
      <c r="N454" s="7"/>
      <c r="O454" s="7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 t="n">
        <f aca="false">Z453+(I454+L454+M454+N454+O454+R454+S454+T454+U454+V454)-(J454+K454+P454+Q454+W454+X454+Y454)</f>
        <v>33843.35</v>
      </c>
      <c r="AA454" s="18"/>
      <c r="AB454" s="40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 t="n">
        <f aca="false">AR453+(AA454+AD454+AE454+AF454+AG454+AJ454+AK454+AL454+AM454+AN454)-(AB454+AC454+AH454+AI454+AO454+AP454+AQ454)</f>
        <v>0</v>
      </c>
      <c r="AS454" s="18"/>
      <c r="AT454" s="40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 t="n">
        <f aca="false">BJ453+(AS454+AV454+AW454+AX454+AY454+BB454+BC454+BD454+BE454+BF454)-(AT454+AU454+AZ454+BA454+BG454+BH454+BI454)</f>
        <v>0</v>
      </c>
      <c r="BL454" s="8"/>
      <c r="BM454" s="9"/>
    </row>
    <row r="455" customFormat="false" ht="15" hidden="false" customHeight="false" outlineLevel="0" collapsed="false">
      <c r="B455" s="16" t="s">
        <v>1623</v>
      </c>
      <c r="C455" s="16" t="s">
        <v>1478</v>
      </c>
      <c r="D455" s="45"/>
      <c r="E455" s="7"/>
      <c r="F455" s="9"/>
      <c r="G455" s="9"/>
      <c r="H455" s="6" t="n">
        <f aca="false">H454+D455+E455-G455-F455</f>
        <v>380</v>
      </c>
      <c r="I455" s="7" t="n">
        <v>0</v>
      </c>
      <c r="J455" s="7"/>
      <c r="K455" s="6"/>
      <c r="L455" s="6"/>
      <c r="M455" s="7" t="n">
        <v>48</v>
      </c>
      <c r="N455" s="7"/>
      <c r="O455" s="7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 t="n">
        <f aca="false">Z454+(I455+L455+M455+N455+O455+R455+S455+T455+U455+V455)-(J455+K455+P455+Q455+W455+X455+Y455)</f>
        <v>33891.35</v>
      </c>
      <c r="AA455" s="18"/>
      <c r="AB455" s="40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 t="n">
        <f aca="false">AR454+(AA455+AD455+AE455+AF455+AG455+AJ455+AK455+AL455+AM455+AN455)-(AB455+AC455+AH455+AI455+AO455+AP455+AQ455)</f>
        <v>0</v>
      </c>
      <c r="AS455" s="18"/>
      <c r="AT455" s="40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 t="n">
        <f aca="false">BJ454+(AS455+AV455+AW455+AX455+AY455+BB455+BC455+BD455+BE455+BF455)-(AT455+AU455+AZ455+BA455+BG455+BH455+BI455)</f>
        <v>0</v>
      </c>
      <c r="BL455" s="8"/>
      <c r="BM455" s="9"/>
    </row>
    <row r="456" customFormat="false" ht="15" hidden="false" customHeight="false" outlineLevel="0" collapsed="false">
      <c r="B456" s="16" t="s">
        <v>1623</v>
      </c>
      <c r="C456" s="16" t="s">
        <v>1478</v>
      </c>
      <c r="D456" s="45"/>
      <c r="E456" s="7"/>
      <c r="F456" s="9"/>
      <c r="G456" s="9"/>
      <c r="H456" s="6" t="n">
        <f aca="false">H455+D456+E456-G456-F456</f>
        <v>380</v>
      </c>
      <c r="I456" s="7" t="n">
        <v>0</v>
      </c>
      <c r="J456" s="7"/>
      <c r="K456" s="6"/>
      <c r="L456" s="6"/>
      <c r="M456" s="7" t="n">
        <v>114</v>
      </c>
      <c r="N456" s="7"/>
      <c r="O456" s="7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 t="n">
        <f aca="false">Z455+(I456+L456+M456+N456+O456+R456+S456+T456+U456+V456)-(J456+K456+P456+Q456+W456+X456+Y456)</f>
        <v>34005.35</v>
      </c>
      <c r="AA456" s="18"/>
      <c r="AB456" s="40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 t="n">
        <f aca="false">AR455+(AA456+AD456+AE456+AF456+AG456+AJ456+AK456+AL456+AM456+AN456)-(AB456+AC456+AH456+AI456+AO456+AP456+AQ456)</f>
        <v>0</v>
      </c>
      <c r="AS456" s="18"/>
      <c r="AT456" s="40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 t="n">
        <f aca="false">BJ455+(AS456+AV456+AW456+AX456+AY456+BB456+BC456+BD456+BE456+BF456)-(AT456+AU456+AZ456+BA456+BG456+BH456+BI456)</f>
        <v>0</v>
      </c>
      <c r="BL456" s="8"/>
      <c r="BM456" s="9"/>
    </row>
    <row r="457" customFormat="false" ht="15" hidden="false" customHeight="false" outlineLevel="0" collapsed="false">
      <c r="B457" s="16" t="s">
        <v>1623</v>
      </c>
      <c r="C457" s="16" t="s">
        <v>1478</v>
      </c>
      <c r="D457" s="45"/>
      <c r="E457" s="7"/>
      <c r="F457" s="9"/>
      <c r="G457" s="9"/>
      <c r="H457" s="6" t="n">
        <f aca="false">H456+D457+E457-G457-F457</f>
        <v>380</v>
      </c>
      <c r="I457" s="7" t="n">
        <v>0</v>
      </c>
      <c r="J457" s="7"/>
      <c r="K457" s="6"/>
      <c r="L457" s="6"/>
      <c r="M457" s="7" t="n">
        <v>228</v>
      </c>
      <c r="N457" s="7"/>
      <c r="O457" s="7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 t="n">
        <f aca="false">Z456+(I457+L457+M457+N457+O457+R457+S457+T457+U457+V457)-(J457+K457+P457+Q457+W457+X457+Y457)</f>
        <v>34233.35</v>
      </c>
      <c r="AA457" s="18"/>
      <c r="AB457" s="40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 t="n">
        <f aca="false">AR456+(AA457+AD457+AE457+AF457+AG457+AJ457+AK457+AL457+AM457+AN457)-(AB457+AC457+AH457+AI457+AO457+AP457+AQ457)</f>
        <v>0</v>
      </c>
      <c r="AS457" s="18"/>
      <c r="AT457" s="40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 t="n">
        <f aca="false">BJ456+(AS457+AV457+AW457+AX457+AY457+BB457+BC457+BD457+BE457+BF457)-(AT457+AU457+AZ457+BA457+BG457+BH457+BI457)</f>
        <v>0</v>
      </c>
      <c r="BL457" s="8"/>
      <c r="BM457" s="9"/>
    </row>
    <row r="458" customFormat="false" ht="15" hidden="false" customHeight="false" outlineLevel="0" collapsed="false">
      <c r="B458" s="16" t="s">
        <v>1623</v>
      </c>
      <c r="C458" s="16" t="s">
        <v>1478</v>
      </c>
      <c r="D458" s="45"/>
      <c r="E458" s="7"/>
      <c r="F458" s="9"/>
      <c r="G458" s="9"/>
      <c r="H458" s="6" t="n">
        <f aca="false">H457+D458+E458-G458-F458</f>
        <v>380</v>
      </c>
      <c r="I458" s="7" t="n">
        <v>0</v>
      </c>
      <c r="J458" s="7"/>
      <c r="K458" s="6"/>
      <c r="L458" s="6"/>
      <c r="M458" s="7" t="n">
        <v>259</v>
      </c>
      <c r="N458" s="7"/>
      <c r="O458" s="7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 t="n">
        <f aca="false">Z457+(I458+L458+M458+N458+O458+R458+S458+T458+U458+V458)-(J458+K458+P458+Q458+W458+X458+Y458)</f>
        <v>34492.35</v>
      </c>
      <c r="AA458" s="18"/>
      <c r="AB458" s="40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 t="n">
        <f aca="false">AR457+(AA458+AD458+AE458+AF458+AG458+AJ458+AK458+AL458+AM458+AN458)-(AB458+AC458+AH458+AI458+AO458+AP458+AQ458)</f>
        <v>0</v>
      </c>
      <c r="AS458" s="18"/>
      <c r="AT458" s="40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 t="n">
        <f aca="false">BJ457+(AS458+AV458+AW458+AX458+AY458+BB458+BC458+BD458+BE458+BF458)-(AT458+AU458+AZ458+BA458+BG458+BH458+BI458)</f>
        <v>0</v>
      </c>
      <c r="BL458" s="8"/>
      <c r="BM458" s="9"/>
    </row>
    <row r="459" customFormat="false" ht="15" hidden="false" customHeight="false" outlineLevel="0" collapsed="false">
      <c r="B459" s="16" t="s">
        <v>1624</v>
      </c>
      <c r="C459" s="16" t="s">
        <v>1478</v>
      </c>
      <c r="D459" s="45"/>
      <c r="E459" s="7"/>
      <c r="F459" s="9"/>
      <c r="G459" s="9"/>
      <c r="H459" s="6" t="n">
        <f aca="false">H458+D459+E459-G459-F459</f>
        <v>380</v>
      </c>
      <c r="I459" s="7" t="n">
        <v>0</v>
      </c>
      <c r="J459" s="7"/>
      <c r="K459" s="6"/>
      <c r="L459" s="6"/>
      <c r="M459" s="7" t="n">
        <v>820</v>
      </c>
      <c r="N459" s="7"/>
      <c r="O459" s="7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 t="n">
        <f aca="false">Z458+(I459+L459+M459+N459+O459+R459+S459+T459+U459+V459)-(J459+K459+P459+Q459+W459+X459+Y459)</f>
        <v>35312.35</v>
      </c>
      <c r="AA459" s="18"/>
      <c r="AB459" s="40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 t="n">
        <f aca="false">AR458+(AA459+AD459+AE459+AF459+AG459+AJ459+AK459+AL459+AM459+AN459)-(AB459+AC459+AH459+AI459+AO459+AP459+AQ459)</f>
        <v>0</v>
      </c>
      <c r="AS459" s="18"/>
      <c r="AT459" s="40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 t="n">
        <f aca="false">BJ458+(AS459+AV459+AW459+AX459+AY459+BB459+BC459+BD459+BE459+BF459)-(AT459+AU459+AZ459+BA459+BG459+BH459+BI459)</f>
        <v>0</v>
      </c>
      <c r="BL459" s="8"/>
      <c r="BM459" s="9"/>
    </row>
    <row r="460" customFormat="false" ht="15" hidden="false" customHeight="false" outlineLevel="0" collapsed="false">
      <c r="B460" s="16" t="s">
        <v>1624</v>
      </c>
      <c r="C460" s="16" t="s">
        <v>1510</v>
      </c>
      <c r="D460" s="45"/>
      <c r="E460" s="7"/>
      <c r="F460" s="9"/>
      <c r="G460" s="9"/>
      <c r="H460" s="6" t="n">
        <f aca="false">H459+D460+E460-G460-F460</f>
        <v>380</v>
      </c>
      <c r="I460" s="7" t="n">
        <v>5000</v>
      </c>
      <c r="J460" s="7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 t="n">
        <f aca="false">Z459+(I460+L460+M460+N460+O460+R460+S460+T460+U460+V460)-(J460+K460+P460+Q460+W460+X460+Y460)</f>
        <v>40312.35</v>
      </c>
      <c r="AA460" s="18"/>
      <c r="AB460" s="40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 t="n">
        <f aca="false">AR459+(AA460+AD460+AE460+AF460+AG460+AJ460+AK460+AL460+AM460+AN460)-(AB460+AC460+AH460+AI460+AO460+AP460+AQ460)</f>
        <v>0</v>
      </c>
      <c r="AS460" s="18"/>
      <c r="AT460" s="40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 t="n">
        <f aca="false">BJ459+(AS460+AV460+AW460+AX460+AY460+BB460+BC460+BD460+BE460+BF460)-(AT460+AU460+AZ460+BA460+BG460+BH460+BI460)</f>
        <v>0</v>
      </c>
      <c r="BL460" s="8"/>
      <c r="BM460" s="9"/>
    </row>
    <row r="461" customFormat="false" ht="15" hidden="false" customHeight="false" outlineLevel="0" collapsed="false">
      <c r="B461" s="16" t="s">
        <v>1624</v>
      </c>
      <c r="C461" s="16" t="s">
        <v>1287</v>
      </c>
      <c r="D461" s="45"/>
      <c r="E461" s="7"/>
      <c r="F461" s="9"/>
      <c r="G461" s="9"/>
      <c r="H461" s="6" t="n">
        <f aca="false">H460+D461+E461-G461-F461</f>
        <v>380</v>
      </c>
      <c r="I461" s="7" t="n">
        <v>10000</v>
      </c>
      <c r="J461" s="7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 t="n">
        <f aca="false">Z460+(I461+L461+M461+N461+O461+R461+S461+T461+U461+V461)-(J461+K461+P461+Q461+W461+X461+Y461)</f>
        <v>50312.35</v>
      </c>
      <c r="AA461" s="18"/>
      <c r="AB461" s="40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 t="n">
        <f aca="false">AR460+(AA461+AD461+AE461+AF461+AG461+AJ461+AK461+AL461+AM461+AN461)-(AB461+AC461+AH461+AI461+AO461+AP461+AQ461)</f>
        <v>0</v>
      </c>
      <c r="AS461" s="18"/>
      <c r="AT461" s="40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 t="n">
        <f aca="false">BJ460+(AS461+AV461+AW461+AX461+AY461+BB461+BC461+BD461+BE461+BF461)-(AT461+AU461+AZ461+BA461+BG461+BH461+BI461)</f>
        <v>0</v>
      </c>
      <c r="BL461" s="8"/>
      <c r="BM461" s="9"/>
    </row>
    <row r="462" customFormat="false" ht="15" hidden="false" customHeight="false" outlineLevel="0" collapsed="false">
      <c r="B462" s="16" t="s">
        <v>1625</v>
      </c>
      <c r="C462" s="16" t="s">
        <v>1478</v>
      </c>
      <c r="D462" s="45"/>
      <c r="E462" s="7"/>
      <c r="F462" s="9"/>
      <c r="G462" s="9"/>
      <c r="H462" s="6" t="n">
        <f aca="false">H461+D462+E462-G462-F462</f>
        <v>380</v>
      </c>
      <c r="I462" s="7" t="n">
        <v>0</v>
      </c>
      <c r="J462" s="7"/>
      <c r="K462" s="6"/>
      <c r="L462" s="6"/>
      <c r="M462" s="7" t="n">
        <v>27</v>
      </c>
      <c r="N462" s="7"/>
      <c r="O462" s="7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 t="n">
        <f aca="false">Z461+(I462+L462+M462+N462+O462+R462+S462+T462+U462+V462)-(J462+K462+P462+Q462+W462+X462+Y462)</f>
        <v>50339.35</v>
      </c>
      <c r="AA462" s="18"/>
      <c r="AB462" s="40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 t="n">
        <f aca="false">AR461+(AA462+AD462+AE462+AF462+AG462+AJ462+AK462+AL462+AM462+AN462)-(AB462+AC462+AH462+AI462+AO462+AP462+AQ462)</f>
        <v>0</v>
      </c>
      <c r="AS462" s="18"/>
      <c r="AT462" s="40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 t="n">
        <f aca="false">BJ461+(AS462+AV462+AW462+AX462+AY462+BB462+BC462+BD462+BE462+BF462)-(AT462+AU462+AZ462+BA462+BG462+BH462+BI462)</f>
        <v>0</v>
      </c>
      <c r="BL462" s="8"/>
      <c r="BM462" s="9"/>
    </row>
    <row r="463" customFormat="false" ht="15" hidden="false" customHeight="false" outlineLevel="0" collapsed="false">
      <c r="B463" s="16" t="s">
        <v>1625</v>
      </c>
      <c r="C463" s="16" t="s">
        <v>1478</v>
      </c>
      <c r="D463" s="45"/>
      <c r="E463" s="7"/>
      <c r="F463" s="9"/>
      <c r="G463" s="9"/>
      <c r="H463" s="6" t="n">
        <f aca="false">H462+D463+E463-G463-F463</f>
        <v>380</v>
      </c>
      <c r="I463" s="7" t="n">
        <v>0</v>
      </c>
      <c r="J463" s="7"/>
      <c r="K463" s="6"/>
      <c r="L463" s="6"/>
      <c r="M463" s="7" t="n">
        <v>25</v>
      </c>
      <c r="N463" s="7"/>
      <c r="O463" s="7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 t="n">
        <f aca="false">Z462+(I463+L463+M463+N463+O463+R463+S463+T463+U463+V463)-(J463+K463+P463+Q463+W463+X463+Y463)</f>
        <v>50364.35</v>
      </c>
      <c r="AA463" s="18"/>
      <c r="AB463" s="40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 t="n">
        <f aca="false">AR462+(AA463+AD463+AE463+AF463+AG463+AJ463+AK463+AL463+AM463+AN463)-(AB463+AC463+AH463+AI463+AO463+AP463+AQ463)</f>
        <v>0</v>
      </c>
      <c r="AS463" s="18"/>
      <c r="AT463" s="40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 t="n">
        <f aca="false">BJ462+(AS463+AV463+AW463+AX463+AY463+BB463+BC463+BD463+BE463+BF463)-(AT463+AU463+AZ463+BA463+BG463+BH463+BI463)</f>
        <v>0</v>
      </c>
      <c r="BL463" s="8"/>
      <c r="BM463" s="9"/>
    </row>
    <row r="464" customFormat="false" ht="15" hidden="false" customHeight="false" outlineLevel="0" collapsed="false">
      <c r="B464" s="16" t="s">
        <v>1625</v>
      </c>
      <c r="C464" s="16" t="s">
        <v>1478</v>
      </c>
      <c r="D464" s="45"/>
      <c r="E464" s="7"/>
      <c r="F464" s="9"/>
      <c r="G464" s="9"/>
      <c r="H464" s="6" t="n">
        <f aca="false">H463+D464+E464-G464-F464</f>
        <v>380</v>
      </c>
      <c r="I464" s="7" t="n">
        <v>0</v>
      </c>
      <c r="J464" s="7"/>
      <c r="K464" s="6"/>
      <c r="L464" s="6"/>
      <c r="M464" s="7" t="n">
        <v>7</v>
      </c>
      <c r="N464" s="7"/>
      <c r="O464" s="7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 t="n">
        <f aca="false">Z463+(I464+L464+M464+N464+O464+R464+S464+T464+U464+V464)-(J464+K464+P464+Q464+W464+X464+Y464)</f>
        <v>50371.35</v>
      </c>
      <c r="AA464" s="18"/>
      <c r="AB464" s="40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 t="n">
        <f aca="false">AR463+(AA464+AD464+AE464+AF464+AG464+AJ464+AK464+AL464+AM464+AN464)-(AB464+AC464+AH464+AI464+AO464+AP464+AQ464)</f>
        <v>0</v>
      </c>
      <c r="AS464" s="18"/>
      <c r="AT464" s="40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 t="n">
        <f aca="false">BJ463+(AS464+AV464+AW464+AX464+AY464+BB464+BC464+BD464+BE464+BF464)-(AT464+AU464+AZ464+BA464+BG464+BH464+BI464)</f>
        <v>0</v>
      </c>
      <c r="BL464" s="8"/>
      <c r="BM464" s="9"/>
    </row>
    <row r="465" customFormat="false" ht="15" hidden="false" customHeight="false" outlineLevel="0" collapsed="false">
      <c r="B465" s="16" t="s">
        <v>1625</v>
      </c>
      <c r="C465" s="16" t="s">
        <v>1478</v>
      </c>
      <c r="D465" s="45"/>
      <c r="E465" s="7"/>
      <c r="F465" s="9"/>
      <c r="G465" s="9"/>
      <c r="H465" s="6" t="n">
        <f aca="false">H464+D465+E465-G465-F465</f>
        <v>380</v>
      </c>
      <c r="I465" s="7" t="n">
        <v>0</v>
      </c>
      <c r="J465" s="7"/>
      <c r="K465" s="6"/>
      <c r="L465" s="6"/>
      <c r="M465" s="7" t="n">
        <v>14</v>
      </c>
      <c r="N465" s="7"/>
      <c r="O465" s="7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 t="n">
        <f aca="false">Z464+(I465+L465+M465+N465+O465+R465+S465+T465+U465+V465)-(J465+K465+P465+Q465+W465+X465+Y465)</f>
        <v>50385.35</v>
      </c>
      <c r="AA465" s="18"/>
      <c r="AB465" s="40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 t="n">
        <f aca="false">AR464+(AA465+AD465+AE465+AF465+AG465+AJ465+AK465+AL465+AM465+AN465)-(AB465+AC465+AH465+AI465+AO465+AP465+AQ465)</f>
        <v>0</v>
      </c>
      <c r="AS465" s="18"/>
      <c r="AT465" s="40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 t="n">
        <f aca="false">BJ464+(AS465+AV465+AW465+AX465+AY465+BB465+BC465+BD465+BE465+BF465)-(AT465+AU465+AZ465+BA465+BG465+BH465+BI465)</f>
        <v>0</v>
      </c>
      <c r="BL465" s="8"/>
      <c r="BM465" s="9"/>
    </row>
    <row r="466" customFormat="false" ht="15" hidden="false" customHeight="false" outlineLevel="0" collapsed="false">
      <c r="B466" s="16" t="s">
        <v>1625</v>
      </c>
      <c r="C466" s="16" t="s">
        <v>1478</v>
      </c>
      <c r="D466" s="45"/>
      <c r="E466" s="7"/>
      <c r="F466" s="9"/>
      <c r="G466" s="9"/>
      <c r="H466" s="6" t="n">
        <f aca="false">H465+D466+E466-G466-F466</f>
        <v>380</v>
      </c>
      <c r="I466" s="7" t="n">
        <v>0</v>
      </c>
      <c r="J466" s="7"/>
      <c r="K466" s="6"/>
      <c r="L466" s="6"/>
      <c r="M466" s="7" t="n">
        <v>48</v>
      </c>
      <c r="N466" s="7"/>
      <c r="O466" s="7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 t="n">
        <f aca="false">Z465+(I466+L466+M466+N466+O466+R466+S466+T466+U466+V466)-(J466+K466+P466+Q466+W466+X466+Y466)</f>
        <v>50433.35</v>
      </c>
      <c r="AA466" s="18"/>
      <c r="AB466" s="40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 t="n">
        <f aca="false">AR465+(AA466+AD466+AE466+AF466+AG466+AJ466+AK466+AL466+AM466+AN466)-(AB466+AC466+AH466+AI466+AO466+AP466+AQ466)</f>
        <v>0</v>
      </c>
      <c r="AS466" s="18"/>
      <c r="AT466" s="40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 t="n">
        <f aca="false">BJ465+(AS466+AV466+AW466+AX466+AY466+BB466+BC466+BD466+BE466+BF466)-(AT466+AU466+AZ466+BA466+BG466+BH466+BI466)</f>
        <v>0</v>
      </c>
      <c r="BL466" s="8"/>
      <c r="BM466" s="9"/>
    </row>
    <row r="467" customFormat="false" ht="15" hidden="false" customHeight="false" outlineLevel="0" collapsed="false">
      <c r="B467" s="16" t="s">
        <v>1625</v>
      </c>
      <c r="C467" s="16" t="s">
        <v>1478</v>
      </c>
      <c r="D467" s="45"/>
      <c r="E467" s="7"/>
      <c r="F467" s="9"/>
      <c r="G467" s="9"/>
      <c r="H467" s="6" t="n">
        <f aca="false">H466+D467+E467-G467-F467</f>
        <v>380</v>
      </c>
      <c r="I467" s="7" t="n">
        <v>0</v>
      </c>
      <c r="J467" s="7"/>
      <c r="K467" s="6"/>
      <c r="L467" s="6"/>
      <c r="M467" s="7" t="n">
        <v>114</v>
      </c>
      <c r="N467" s="7"/>
      <c r="O467" s="7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 t="n">
        <f aca="false">Z466+(I467+L467+M467+N467+O467+R467+S467+T467+U467+V467)-(J467+K467+P467+Q467+W467+X467+Y467)</f>
        <v>50547.35</v>
      </c>
      <c r="AA467" s="18"/>
      <c r="AB467" s="40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 t="n">
        <f aca="false">AR466+(AA467+AD467+AE467+AF467+AG467+AJ467+AK467+AL467+AM467+AN467)-(AB467+AC467+AH467+AI467+AO467+AP467+AQ467)</f>
        <v>0</v>
      </c>
      <c r="AS467" s="18"/>
      <c r="AT467" s="40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 t="n">
        <f aca="false">BJ466+(AS467+AV467+AW467+AX467+AY467+BB467+BC467+BD467+BE467+BF467)-(AT467+AU467+AZ467+BA467+BG467+BH467+BI467)</f>
        <v>0</v>
      </c>
      <c r="BL467" s="8"/>
      <c r="BM467" s="9"/>
    </row>
    <row r="468" customFormat="false" ht="15" hidden="false" customHeight="false" outlineLevel="0" collapsed="false">
      <c r="B468" s="16" t="s">
        <v>1625</v>
      </c>
      <c r="C468" s="16" t="s">
        <v>1478</v>
      </c>
      <c r="D468" s="45"/>
      <c r="E468" s="7"/>
      <c r="F468" s="9"/>
      <c r="G468" s="9"/>
      <c r="H468" s="6" t="n">
        <f aca="false">H467+D468+E468-G468-F468</f>
        <v>380</v>
      </c>
      <c r="I468" s="7" t="n">
        <v>0</v>
      </c>
      <c r="J468" s="7"/>
      <c r="K468" s="6"/>
      <c r="L468" s="6"/>
      <c r="M468" s="7" t="n">
        <v>228</v>
      </c>
      <c r="N468" s="7"/>
      <c r="O468" s="7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 t="n">
        <f aca="false">Z467+(I468+L468+M468+N468+O468+R468+S468+T468+U468+V468)-(J468+K468+P468+Q468+W468+X468+Y468)</f>
        <v>50775.35</v>
      </c>
      <c r="AA468" s="18"/>
      <c r="AB468" s="40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 t="n">
        <f aca="false">AR467+(AA468+AD468+AE468+AF468+AG468+AJ468+AK468+AL468+AM468+AN468)-(AB468+AC468+AH468+AI468+AO468+AP468+AQ468)</f>
        <v>0</v>
      </c>
      <c r="AS468" s="18"/>
      <c r="AT468" s="40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 t="n">
        <f aca="false">BJ467+(AS468+AV468+AW468+AX468+AY468+BB468+BC468+BD468+BE468+BF468)-(AT468+AU468+AZ468+BA468+BG468+BH468+BI468)</f>
        <v>0</v>
      </c>
      <c r="BL468" s="8"/>
      <c r="BM468" s="9"/>
    </row>
    <row r="469" customFormat="false" ht="15" hidden="false" customHeight="false" outlineLevel="0" collapsed="false">
      <c r="B469" s="16" t="s">
        <v>1625</v>
      </c>
      <c r="C469" s="16" t="s">
        <v>1478</v>
      </c>
      <c r="D469" s="45"/>
      <c r="E469" s="7"/>
      <c r="F469" s="9"/>
      <c r="G469" s="9"/>
      <c r="H469" s="6" t="n">
        <f aca="false">H468+D469+E469-G469-F469</f>
        <v>380</v>
      </c>
      <c r="I469" s="7" t="n">
        <v>0</v>
      </c>
      <c r="J469" s="7"/>
      <c r="K469" s="6"/>
      <c r="L469" s="6"/>
      <c r="M469" s="7" t="n">
        <v>259</v>
      </c>
      <c r="N469" s="7"/>
      <c r="O469" s="7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 t="n">
        <f aca="false">Z468+(I469+L469+M469+N469+O469+R469+S469+T469+U469+V469)-(J469+K469+P469+Q469+W469+X469+Y469)</f>
        <v>51034.35</v>
      </c>
      <c r="AA469" s="18"/>
      <c r="AB469" s="40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 t="n">
        <f aca="false">AR468+(AA469+AD469+AE469+AF469+AG469+AJ469+AK469+AL469+AM469+AN469)-(AB469+AC469+AH469+AI469+AO469+AP469+AQ469)</f>
        <v>0</v>
      </c>
      <c r="AS469" s="18"/>
      <c r="AT469" s="40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 t="n">
        <f aca="false">BJ468+(AS469+AV469+AW469+AX469+AY469+BB469+BC469+BD469+BE469+BF469)-(AT469+AU469+AZ469+BA469+BG469+BH469+BI469)</f>
        <v>0</v>
      </c>
      <c r="BL469" s="8"/>
      <c r="BM469" s="9"/>
    </row>
    <row r="470" customFormat="false" ht="15" hidden="false" customHeight="false" outlineLevel="0" collapsed="false">
      <c r="B470" s="16" t="s">
        <v>1625</v>
      </c>
      <c r="C470" s="16" t="s">
        <v>1626</v>
      </c>
      <c r="D470" s="45"/>
      <c r="E470" s="7"/>
      <c r="F470" s="9"/>
      <c r="G470" s="9"/>
      <c r="H470" s="6" t="n">
        <f aca="false">H469+D470+E470-G470-F470</f>
        <v>380</v>
      </c>
      <c r="I470" s="7" t="n">
        <v>0</v>
      </c>
      <c r="J470" s="7"/>
      <c r="K470" s="6"/>
      <c r="L470" s="6" t="n">
        <v>628</v>
      </c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 t="n">
        <f aca="false">Z469+(I470+L470+M470+N470+O470+R470+S470+T470+U470+V470)-(J470+K470+P470+Q470+W470+X470+Y470)</f>
        <v>51662.35</v>
      </c>
      <c r="AA470" s="18"/>
      <c r="AB470" s="40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 t="n">
        <f aca="false">AR469+(AA470+AD470+AE470+AF470+AG470+AJ470+AK470+AL470+AM470+AN470)-(AB470+AC470+AH470+AI470+AO470+AP470+AQ470)</f>
        <v>0</v>
      </c>
      <c r="AS470" s="18"/>
      <c r="AT470" s="40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 t="n">
        <f aca="false">BJ469+(AS470+AV470+AW470+AX470+AY470+BB470+BC470+BD470+BE470+BF470)-(AT470+AU470+AZ470+BA470+BG470+BH470+BI470)</f>
        <v>0</v>
      </c>
      <c r="BL470" s="8"/>
      <c r="BM470" s="9"/>
    </row>
    <row r="471" customFormat="false" ht="15" hidden="false" customHeight="false" outlineLevel="0" collapsed="false">
      <c r="B471" s="16" t="s">
        <v>1627</v>
      </c>
      <c r="C471" s="16" t="s">
        <v>54</v>
      </c>
      <c r="D471" s="45"/>
      <c r="E471" s="7"/>
      <c r="F471" s="9"/>
      <c r="G471" s="9"/>
      <c r="H471" s="6" t="n">
        <f aca="false">H470+D471+E471-G471-F471</f>
        <v>380</v>
      </c>
      <c r="I471" s="7" t="n">
        <v>0</v>
      </c>
      <c r="J471" s="7"/>
      <c r="K471" s="6"/>
      <c r="L471" s="6"/>
      <c r="M471" s="6"/>
      <c r="N471" s="6"/>
      <c r="O471" s="6"/>
      <c r="P471" s="6"/>
      <c r="Q471" s="6"/>
      <c r="R471" s="6"/>
      <c r="S471" s="6"/>
      <c r="T471" s="7" t="n">
        <v>1489</v>
      </c>
      <c r="U471" s="7"/>
      <c r="V471" s="7"/>
      <c r="W471" s="6"/>
      <c r="X471" s="6"/>
      <c r="Y471" s="6"/>
      <c r="Z471" s="6" t="n">
        <f aca="false">Z470+(I471+L471+M471+N471+O471+R471+S471+T471+U471+V471)-(J471+K471+P471+Q471+W471+X471+Y471)</f>
        <v>53151.35</v>
      </c>
      <c r="AA471" s="18"/>
      <c r="AB471" s="40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 t="n">
        <f aca="false">AR470+(AA471+AD471+AE471+AF471+AG471+AJ471+AK471+AL471+AM471+AN471)-(AB471+AC471+AH471+AI471+AO471+AP471+AQ471)</f>
        <v>0</v>
      </c>
      <c r="AS471" s="18"/>
      <c r="AT471" s="40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 t="n">
        <f aca="false">BJ470+(AS471+AV471+AW471+AX471+AY471+BB471+BC471+BD471+BE471+BF471)-(AT471+AU471+AZ471+BA471+BG471+BH471+BI471)</f>
        <v>0</v>
      </c>
      <c r="BL471" s="8"/>
      <c r="BM471" s="9"/>
    </row>
    <row r="472" customFormat="false" ht="15" hidden="false" customHeight="false" outlineLevel="0" collapsed="false">
      <c r="B472" s="16" t="s">
        <v>1627</v>
      </c>
      <c r="C472" s="16" t="s">
        <v>54</v>
      </c>
      <c r="D472" s="45"/>
      <c r="E472" s="7"/>
      <c r="F472" s="9"/>
      <c r="G472" s="9"/>
      <c r="H472" s="6" t="n">
        <f aca="false">H471+D472+E472-G472-F472</f>
        <v>380</v>
      </c>
      <c r="I472" s="7" t="n">
        <v>0</v>
      </c>
      <c r="J472" s="7"/>
      <c r="K472" s="6"/>
      <c r="L472" s="6"/>
      <c r="M472" s="6"/>
      <c r="N472" s="6"/>
      <c r="O472" s="6"/>
      <c r="P472" s="6"/>
      <c r="Q472" s="6"/>
      <c r="R472" s="6"/>
      <c r="S472" s="6"/>
      <c r="T472" s="7" t="n">
        <v>10020</v>
      </c>
      <c r="U472" s="7"/>
      <c r="V472" s="7"/>
      <c r="W472" s="6"/>
      <c r="X472" s="6"/>
      <c r="Y472" s="6"/>
      <c r="Z472" s="6" t="n">
        <f aca="false">Z471+(I472+L472+M472+N472+O472+R472+S472+T472+U472+V472)-(J472+K472+P472+Q472+W472+X472+Y472)</f>
        <v>63171.35</v>
      </c>
      <c r="AA472" s="18"/>
      <c r="AB472" s="40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 t="n">
        <f aca="false">AR471+(AA472+AD472+AE472+AF472+AG472+AJ472+AK472+AL472+AM472+AN472)-(AB472+AC472+AH472+AI472+AO472+AP472+AQ472)</f>
        <v>0</v>
      </c>
      <c r="AS472" s="18"/>
      <c r="AT472" s="40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 t="n">
        <f aca="false">BJ471+(AS472+AV472+AW472+AX472+AY472+BB472+BC472+BD472+BE472+BF472)-(AT472+AU472+AZ472+BA472+BG472+BH472+BI472)</f>
        <v>0</v>
      </c>
      <c r="BL472" s="8"/>
      <c r="BM472" s="9"/>
    </row>
    <row r="473" customFormat="false" ht="15" hidden="false" customHeight="false" outlineLevel="0" collapsed="false">
      <c r="B473" s="16" t="s">
        <v>1627</v>
      </c>
      <c r="C473" s="16" t="s">
        <v>54</v>
      </c>
      <c r="D473" s="45"/>
      <c r="E473" s="7"/>
      <c r="F473" s="9"/>
      <c r="G473" s="9"/>
      <c r="H473" s="6" t="n">
        <f aca="false">H472+D473+E473-G473-F473</f>
        <v>380</v>
      </c>
      <c r="I473" s="7" t="n">
        <v>0</v>
      </c>
      <c r="J473" s="7"/>
      <c r="K473" s="6"/>
      <c r="L473" s="6"/>
      <c r="M473" s="6"/>
      <c r="N473" s="6"/>
      <c r="O473" s="6"/>
      <c r="P473" s="6"/>
      <c r="Q473" s="6"/>
      <c r="R473" s="6"/>
      <c r="S473" s="6"/>
      <c r="T473" s="7" t="n">
        <v>4977</v>
      </c>
      <c r="U473" s="7"/>
      <c r="V473" s="7"/>
      <c r="W473" s="6"/>
      <c r="X473" s="6"/>
      <c r="Y473" s="6"/>
      <c r="Z473" s="6" t="n">
        <f aca="false">Z472+(I473+L473+M473+N473+O473+R473+S473+T473+U473+V473)-(J473+K473+P473+Q473+W473+X473+Y473)</f>
        <v>68148.35</v>
      </c>
      <c r="AA473" s="18"/>
      <c r="AB473" s="40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 t="n">
        <f aca="false">AR472+(AA473+AD473+AE473+AF473+AG473+AJ473+AK473+AL473+AM473+AN473)-(AB473+AC473+AH473+AI473+AO473+AP473+AQ473)</f>
        <v>0</v>
      </c>
      <c r="AS473" s="18"/>
      <c r="AT473" s="40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 t="n">
        <f aca="false">BJ472+(AS473+AV473+AW473+AX473+AY473+BB473+BC473+BD473+BE473+BF473)-(AT473+AU473+AZ473+BA473+BG473+BH473+BI473)</f>
        <v>0</v>
      </c>
      <c r="BL473" s="8"/>
      <c r="BM473" s="9"/>
    </row>
    <row r="474" customFormat="false" ht="15" hidden="false" customHeight="false" outlineLevel="0" collapsed="false">
      <c r="B474" s="16" t="s">
        <v>1627</v>
      </c>
      <c r="C474" s="16" t="s">
        <v>54</v>
      </c>
      <c r="D474" s="45"/>
      <c r="E474" s="7"/>
      <c r="F474" s="9"/>
      <c r="G474" s="9"/>
      <c r="H474" s="6" t="n">
        <f aca="false">H473+D474+E474-G474-F474</f>
        <v>380</v>
      </c>
      <c r="I474" s="7" t="n">
        <v>0</v>
      </c>
      <c r="J474" s="7"/>
      <c r="K474" s="6"/>
      <c r="L474" s="6"/>
      <c r="M474" s="6"/>
      <c r="N474" s="6"/>
      <c r="O474" s="6"/>
      <c r="P474" s="6"/>
      <c r="Q474" s="6"/>
      <c r="R474" s="6"/>
      <c r="S474" s="6"/>
      <c r="T474" s="7" t="n">
        <v>4979</v>
      </c>
      <c r="U474" s="7"/>
      <c r="V474" s="7"/>
      <c r="W474" s="6"/>
      <c r="X474" s="6"/>
      <c r="Y474" s="6"/>
      <c r="Z474" s="6" t="n">
        <f aca="false">Z473+(I474+L474+M474+N474+O474+R474+S474+T474+U474+V474)-(J474+K474+P474+Q474+W474+X474+Y474)</f>
        <v>73127.35</v>
      </c>
      <c r="AA474" s="18"/>
      <c r="AB474" s="40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 t="n">
        <f aca="false">AR473+(AA474+AD474+AE474+AF474+AG474+AJ474+AK474+AL474+AM474+AN474)-(AB474+AC474+AH474+AI474+AO474+AP474+AQ474)</f>
        <v>0</v>
      </c>
      <c r="AS474" s="18"/>
      <c r="AT474" s="40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 t="n">
        <f aca="false">BJ473+(AS474+AV474+AW474+AX474+AY474+BB474+BC474+BD474+BE474+BF474)-(AT474+AU474+AZ474+BA474+BG474+BH474+BI474)</f>
        <v>0</v>
      </c>
      <c r="BL474" s="8"/>
      <c r="BM474" s="9"/>
    </row>
    <row r="475" customFormat="false" ht="15" hidden="false" customHeight="false" outlineLevel="0" collapsed="false">
      <c r="B475" s="16" t="s">
        <v>1627</v>
      </c>
      <c r="C475" s="16" t="s">
        <v>54</v>
      </c>
      <c r="D475" s="45"/>
      <c r="E475" s="7"/>
      <c r="F475" s="9"/>
      <c r="G475" s="9"/>
      <c r="H475" s="6" t="n">
        <f aca="false">H474+D475+E475-G475-F475</f>
        <v>380</v>
      </c>
      <c r="I475" s="7" t="n">
        <v>0</v>
      </c>
      <c r="J475" s="7"/>
      <c r="K475" s="6"/>
      <c r="L475" s="6"/>
      <c r="M475" s="6"/>
      <c r="N475" s="6"/>
      <c r="O475" s="6"/>
      <c r="P475" s="6"/>
      <c r="Q475" s="6"/>
      <c r="R475" s="6"/>
      <c r="S475" s="6"/>
      <c r="T475" s="7" t="n">
        <v>24843</v>
      </c>
      <c r="U475" s="7"/>
      <c r="V475" s="7"/>
      <c r="W475" s="6"/>
      <c r="X475" s="6"/>
      <c r="Y475" s="6"/>
      <c r="Z475" s="6" t="n">
        <f aca="false">Z474+(I475+L475+M475+N475+O475+R475+S475+T475+U475+V475)-(J475+K475+P475+Q475+W475+X475+Y475)</f>
        <v>97970.35</v>
      </c>
      <c r="AA475" s="18"/>
      <c r="AB475" s="40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 t="n">
        <f aca="false">AR474+(AA475+AD475+AE475+AF475+AG475+AJ475+AK475+AL475+AM475+AN475)-(AB475+AC475+AH475+AI475+AO475+AP475+AQ475)</f>
        <v>0</v>
      </c>
      <c r="AS475" s="18"/>
      <c r="AT475" s="40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 t="n">
        <f aca="false">BJ474+(AS475+AV475+AW475+AX475+AY475+BB475+BC475+BD475+BE475+BF475)-(AT475+AU475+AZ475+BA475+BG475+BH475+BI475)</f>
        <v>0</v>
      </c>
      <c r="BL475" s="8"/>
      <c r="BM475" s="9"/>
    </row>
    <row r="476" customFormat="false" ht="15" hidden="false" customHeight="false" outlineLevel="0" collapsed="false">
      <c r="B476" s="16" t="s">
        <v>1627</v>
      </c>
      <c r="C476" s="16" t="s">
        <v>54</v>
      </c>
      <c r="D476" s="45"/>
      <c r="E476" s="7"/>
      <c r="F476" s="9"/>
      <c r="G476" s="9"/>
      <c r="H476" s="6" t="n">
        <f aca="false">H475+D476+E476-G476-F476</f>
        <v>380</v>
      </c>
      <c r="I476" s="7" t="n">
        <v>0</v>
      </c>
      <c r="J476" s="7"/>
      <c r="K476" s="6"/>
      <c r="L476" s="6"/>
      <c r="M476" s="6"/>
      <c r="N476" s="6"/>
      <c r="O476" s="6"/>
      <c r="P476" s="6"/>
      <c r="Q476" s="6"/>
      <c r="R476" s="6"/>
      <c r="S476" s="6"/>
      <c r="T476" s="7" t="n">
        <v>49742</v>
      </c>
      <c r="U476" s="7"/>
      <c r="V476" s="7"/>
      <c r="W476" s="6"/>
      <c r="X476" s="6"/>
      <c r="Y476" s="6"/>
      <c r="Z476" s="6" t="n">
        <f aca="false">Z475+(I476+L476+M476+N476+O476+R476+S476+T476+U476+V476)-(J476+K476+P476+Q476+W476+X476+Y476)</f>
        <v>147712.35</v>
      </c>
      <c r="AA476" s="18"/>
      <c r="AB476" s="40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 t="n">
        <f aca="false">AR475+(AA476+AD476+AE476+AF476+AG476+AJ476+AK476+AL476+AM476+AN476)-(AB476+AC476+AH476+AI476+AO476+AP476+AQ476)</f>
        <v>0</v>
      </c>
      <c r="AS476" s="18"/>
      <c r="AT476" s="40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 t="n">
        <f aca="false">BJ475+(AS476+AV476+AW476+AX476+AY476+BB476+BC476+BD476+BE476+BF476)-(AT476+AU476+AZ476+BA476+BG476+BH476+BI476)</f>
        <v>0</v>
      </c>
      <c r="BL476" s="8"/>
      <c r="BM476" s="9"/>
    </row>
    <row r="477" customFormat="false" ht="15" hidden="false" customHeight="false" outlineLevel="0" collapsed="false">
      <c r="B477" s="16" t="s">
        <v>1627</v>
      </c>
      <c r="C477" s="16" t="s">
        <v>54</v>
      </c>
      <c r="D477" s="45"/>
      <c r="E477" s="7"/>
      <c r="F477" s="9"/>
      <c r="G477" s="9"/>
      <c r="H477" s="6" t="n">
        <f aca="false">H476+D477+E477-G477-F477</f>
        <v>380</v>
      </c>
      <c r="I477" s="7" t="n">
        <v>0</v>
      </c>
      <c r="J477" s="7"/>
      <c r="K477" s="6"/>
      <c r="L477" s="6"/>
      <c r="M477" s="6"/>
      <c r="N477" s="6"/>
      <c r="O477" s="6"/>
      <c r="P477" s="6"/>
      <c r="Q477" s="6"/>
      <c r="R477" s="6"/>
      <c r="S477" s="6"/>
      <c r="T477" s="7" t="n">
        <v>2981</v>
      </c>
      <c r="U477" s="7"/>
      <c r="V477" s="7"/>
      <c r="W477" s="6"/>
      <c r="X477" s="6"/>
      <c r="Y477" s="6"/>
      <c r="Z477" s="6" t="n">
        <f aca="false">Z476+(I477+L477+M477+N477+O477+R477+S477+T477+U477+V477)-(J477+K477+P477+Q477+W477+X477+Y477)</f>
        <v>150693.35</v>
      </c>
      <c r="AA477" s="18"/>
      <c r="AB477" s="40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 t="n">
        <f aca="false">AR476+(AA477+AD477+AE477+AF477+AG477+AJ477+AK477+AL477+AM477+AN477)-(AB477+AC477+AH477+AI477+AO477+AP477+AQ477)</f>
        <v>0</v>
      </c>
      <c r="AS477" s="18"/>
      <c r="AT477" s="40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 t="n">
        <f aca="false">BJ476+(AS477+AV477+AW477+AX477+AY477+BB477+BC477+BD477+BE477+BF477)-(AT477+AU477+AZ477+BA477+BG477+BH477+BI477)</f>
        <v>0</v>
      </c>
      <c r="BL477" s="8"/>
      <c r="BM477" s="9"/>
    </row>
    <row r="478" customFormat="false" ht="15" hidden="false" customHeight="false" outlineLevel="0" collapsed="false">
      <c r="B478" s="16" t="s">
        <v>1627</v>
      </c>
      <c r="C478" s="16" t="s">
        <v>1241</v>
      </c>
      <c r="D478" s="45"/>
      <c r="E478" s="7"/>
      <c r="F478" s="9"/>
      <c r="G478" s="9"/>
      <c r="H478" s="6" t="n">
        <f aca="false">H477+D478+E478-G478-F478</f>
        <v>380</v>
      </c>
      <c r="I478" s="7" t="n">
        <v>0</v>
      </c>
      <c r="J478" s="7" t="n">
        <v>0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 t="n">
        <v>100000</v>
      </c>
      <c r="X478" s="6"/>
      <c r="Y478" s="6"/>
      <c r="Z478" s="6" t="n">
        <f aca="false">Z477+(I478+L478+M478+N478+O478+R478+S478+T478+U478+V478)-(J478+K478+P478+Q478+W478+X478+Y478)</f>
        <v>50693.35</v>
      </c>
      <c r="AA478" s="18"/>
      <c r="AB478" s="40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 t="n">
        <f aca="false">AR477+(AA478+AD478+AE478+AF478+AG478+AJ478+AK478+AL478+AM478+AN478)-(AB478+AC478+AH478+AI478+AO478+AP478+AQ478)</f>
        <v>0</v>
      </c>
      <c r="AS478" s="18"/>
      <c r="AT478" s="40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 t="n">
        <f aca="false">BJ477+(AS478+AV478+AW478+AX478+AY478+BB478+BC478+BD478+BE478+BF478)-(AT478+AU478+AZ478+BA478+BG478+BH478+BI478)</f>
        <v>0</v>
      </c>
      <c r="BL478" s="8"/>
      <c r="BM478" s="9"/>
    </row>
    <row r="479" customFormat="false" ht="15" hidden="false" customHeight="false" outlineLevel="0" collapsed="false">
      <c r="B479" s="16" t="s">
        <v>1628</v>
      </c>
      <c r="C479" s="16" t="s">
        <v>1241</v>
      </c>
      <c r="D479" s="45"/>
      <c r="E479" s="7"/>
      <c r="F479" s="9"/>
      <c r="G479" s="9"/>
      <c r="H479" s="6" t="n">
        <f aca="false">H478+D479+E479-G479-F479</f>
        <v>380</v>
      </c>
      <c r="I479" s="7" t="n">
        <v>0</v>
      </c>
      <c r="J479" s="7" t="n">
        <v>0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 t="n">
        <v>30000</v>
      </c>
      <c r="X479" s="6"/>
      <c r="Y479" s="6"/>
      <c r="Z479" s="6" t="n">
        <f aca="false">Z478+(I479+L479+M479+N479+O479+R479+S479+T479+U479+V479)-(J479+K479+P479+Q479+W479+X479+Y479)</f>
        <v>20693.35</v>
      </c>
      <c r="AA479" s="18"/>
      <c r="AB479" s="40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 t="n">
        <f aca="false">AR478+(AA479+AD479+AE479+AF479+AG479+AJ479+AK479+AL479+AM479+AN479)-(AB479+AC479+AH479+AI479+AO479+AP479+AQ479)</f>
        <v>0</v>
      </c>
      <c r="AS479" s="18"/>
      <c r="AT479" s="40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 t="n">
        <f aca="false">BJ478+(AS479+AV479+AW479+AX479+AY479+BB479+BC479+BD479+BE479+BF479)-(AT479+AU479+AZ479+BA479+BG479+BH479+BI479)</f>
        <v>0</v>
      </c>
      <c r="BL479" s="8"/>
      <c r="BM479" s="9"/>
    </row>
    <row r="480" customFormat="false" ht="15" hidden="false" customHeight="false" outlineLevel="0" collapsed="false">
      <c r="B480" s="16" t="s">
        <v>1628</v>
      </c>
      <c r="C480" s="16" t="s">
        <v>1478</v>
      </c>
      <c r="D480" s="45"/>
      <c r="E480" s="7"/>
      <c r="F480" s="9"/>
      <c r="G480" s="9"/>
      <c r="H480" s="6" t="n">
        <f aca="false">H479+D480+E480-G480-F480</f>
        <v>380</v>
      </c>
      <c r="I480" s="7" t="n">
        <v>0</v>
      </c>
      <c r="J480" s="7"/>
      <c r="K480" s="6"/>
      <c r="L480" s="6"/>
      <c r="M480" s="7" t="n">
        <v>2573</v>
      </c>
      <c r="N480" s="7"/>
      <c r="O480" s="7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 t="n">
        <f aca="false">Z479+(I480+L480+M480+N480+O480+R480+S480+T480+U480+V480)-(J480+K480+P480+Q480+W480+X480+Y480)</f>
        <v>23266.35</v>
      </c>
      <c r="AA480" s="18"/>
      <c r="AB480" s="40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 t="n">
        <f aca="false">AR479+(AA480+AD480+AE480+AF480+AG480+AJ480+AK480+AL480+AM480+AN480)-(AB480+AC480+AH480+AI480+AO480+AP480+AQ480)</f>
        <v>0</v>
      </c>
      <c r="AS480" s="18"/>
      <c r="AT480" s="40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 t="n">
        <f aca="false">BJ479+(AS480+AV480+AW480+AX480+AY480+BB480+BC480+BD480+BE480+BF480)-(AT480+AU480+AZ480+BA480+BG480+BH480+BI480)</f>
        <v>0</v>
      </c>
      <c r="BL480" s="8"/>
      <c r="BM480" s="9"/>
    </row>
    <row r="481" customFormat="false" ht="15" hidden="false" customHeight="false" outlineLevel="0" collapsed="false">
      <c r="B481" s="16" t="s">
        <v>1628</v>
      </c>
      <c r="C481" s="16" t="s">
        <v>1478</v>
      </c>
      <c r="D481" s="45"/>
      <c r="E481" s="7"/>
      <c r="F481" s="9"/>
      <c r="G481" s="9"/>
      <c r="H481" s="6" t="n">
        <f aca="false">H480+D481+E481-G481-F481</f>
        <v>380</v>
      </c>
      <c r="I481" s="7" t="n">
        <v>0</v>
      </c>
      <c r="J481" s="7"/>
      <c r="K481" s="6"/>
      <c r="L481" s="6"/>
      <c r="M481" s="7" t="n">
        <v>998</v>
      </c>
      <c r="N481" s="7"/>
      <c r="O481" s="7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 t="n">
        <f aca="false">Z480+(I481+L481+M481+N481+O481+R481+S481+T481+U481+V481)-(J481+K481+P481+Q481+W481+X481+Y481)</f>
        <v>24264.35</v>
      </c>
      <c r="AA481" s="18"/>
      <c r="AB481" s="40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 t="n">
        <f aca="false">AR480+(AA481+AD481+AE481+AF481+AG481+AJ481+AK481+AL481+AM481+AN481)-(AB481+AC481+AH481+AI481+AO481+AP481+AQ481)</f>
        <v>0</v>
      </c>
      <c r="AS481" s="18"/>
      <c r="AT481" s="40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 t="n">
        <f aca="false">BJ480+(AS481+AV481+AW481+AX481+AY481+BB481+BC481+BD481+BE481+BF481)-(AT481+AU481+AZ481+BA481+BG481+BH481+BI481)</f>
        <v>0</v>
      </c>
      <c r="BL481" s="8"/>
      <c r="BM481" s="9"/>
    </row>
    <row r="482" customFormat="false" ht="15" hidden="false" customHeight="false" outlineLevel="0" collapsed="false">
      <c r="B482" s="16" t="s">
        <v>1629</v>
      </c>
      <c r="C482" s="16" t="s">
        <v>1478</v>
      </c>
      <c r="D482" s="45"/>
      <c r="E482" s="7"/>
      <c r="F482" s="9"/>
      <c r="G482" s="9"/>
      <c r="H482" s="6" t="n">
        <f aca="false">H481+D482+E482-G482-F482</f>
        <v>380</v>
      </c>
      <c r="I482" s="7" t="n">
        <v>0</v>
      </c>
      <c r="J482" s="7"/>
      <c r="K482" s="6"/>
      <c r="L482" s="6"/>
      <c r="M482" s="7" t="n">
        <v>820</v>
      </c>
      <c r="N482" s="7"/>
      <c r="O482" s="7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 t="n">
        <f aca="false">Z481+(I482+L482+M482+N482+O482+R482+S482+T482+U482+V482)-(J482+K482+P482+Q482+W482+X482+Y482)</f>
        <v>25084.35</v>
      </c>
      <c r="AA482" s="18"/>
      <c r="AB482" s="40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 t="n">
        <f aca="false">AR481+(AA482+AD482+AE482+AF482+AG482+AJ482+AK482+AL482+AM482+AN482)-(AB482+AC482+AH482+AI482+AO482+AP482+AQ482)</f>
        <v>0</v>
      </c>
      <c r="AS482" s="18"/>
      <c r="AT482" s="40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 t="n">
        <f aca="false">BJ481+(AS482+AV482+AW482+AX482+AY482+BB482+BC482+BD482+BE482+BF482)-(AT482+AU482+AZ482+BA482+BG482+BH482+BI482)</f>
        <v>0</v>
      </c>
      <c r="BL482" s="8"/>
      <c r="BM482" s="9"/>
    </row>
    <row r="483" customFormat="false" ht="15" hidden="false" customHeight="false" outlineLevel="0" collapsed="false">
      <c r="B483" s="16" t="s">
        <v>1629</v>
      </c>
      <c r="C483" s="16" t="s">
        <v>1478</v>
      </c>
      <c r="D483" s="45"/>
      <c r="E483" s="7"/>
      <c r="F483" s="9"/>
      <c r="G483" s="9"/>
      <c r="H483" s="6" t="n">
        <f aca="false">H482+D483+E483-G483-F483</f>
        <v>380</v>
      </c>
      <c r="I483" s="7" t="n">
        <v>0</v>
      </c>
      <c r="J483" s="7"/>
      <c r="K483" s="6"/>
      <c r="L483" s="6"/>
      <c r="M483" s="7" t="n">
        <v>220</v>
      </c>
      <c r="N483" s="7"/>
      <c r="O483" s="7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 t="n">
        <f aca="false">Z482+(I483+L483+M483+N483+O483+R483+S483+T483+U483+V483)-(J483+K483+P483+Q483+W483+X483+Y483)</f>
        <v>25304.35</v>
      </c>
      <c r="AA483" s="18"/>
      <c r="AB483" s="40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 t="n">
        <f aca="false">AR482+(AA483+AD483+AE483+AF483+AG483+AJ483+AK483+AL483+AM483+AN483)-(AB483+AC483+AH483+AI483+AO483+AP483+AQ483)</f>
        <v>0</v>
      </c>
      <c r="AS483" s="18"/>
      <c r="AT483" s="40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 t="n">
        <f aca="false">BJ482+(AS483+AV483+AW483+AX483+AY483+BB483+BC483+BD483+BE483+BF483)-(AT483+AU483+AZ483+BA483+BG483+BH483+BI483)</f>
        <v>0</v>
      </c>
      <c r="BL483" s="8"/>
      <c r="BM483" s="9"/>
    </row>
    <row r="484" customFormat="false" ht="15" hidden="false" customHeight="false" outlineLevel="0" collapsed="false">
      <c r="B484" s="16" t="s">
        <v>1630</v>
      </c>
      <c r="C484" s="16" t="s">
        <v>1478</v>
      </c>
      <c r="D484" s="45"/>
      <c r="E484" s="7"/>
      <c r="F484" s="9"/>
      <c r="G484" s="9"/>
      <c r="H484" s="6" t="n">
        <f aca="false">H483+D484+E484-G484-F484</f>
        <v>380</v>
      </c>
      <c r="I484" s="7" t="n">
        <v>0</v>
      </c>
      <c r="J484" s="7"/>
      <c r="K484" s="6"/>
      <c r="L484" s="6"/>
      <c r="M484" s="7" t="n">
        <v>259</v>
      </c>
      <c r="N484" s="7"/>
      <c r="O484" s="7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 t="n">
        <f aca="false">Z483+(I484+L484+M484+N484+O484+R484+S484+T484+U484+V484)-(J484+K484+P484+Q484+W484+X484+Y484)</f>
        <v>25563.35</v>
      </c>
      <c r="AA484" s="18"/>
      <c r="AB484" s="40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 t="n">
        <f aca="false">AR483+(AA484+AD484+AE484+AF484+AG484+AJ484+AK484+AL484+AM484+AN484)-(AB484+AC484+AH484+AI484+AO484+AP484+AQ484)</f>
        <v>0</v>
      </c>
      <c r="AS484" s="18"/>
      <c r="AT484" s="40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 t="n">
        <f aca="false">BJ483+(AS484+AV484+AW484+AX484+AY484+BB484+BC484+BD484+BE484+BF484)-(AT484+AU484+AZ484+BA484+BG484+BH484+BI484)</f>
        <v>0</v>
      </c>
      <c r="BL484" s="8"/>
      <c r="BM484" s="9"/>
    </row>
    <row r="485" customFormat="false" ht="15" hidden="false" customHeight="false" outlineLevel="0" collapsed="false">
      <c r="B485" s="16" t="s">
        <v>1631</v>
      </c>
      <c r="C485" s="16" t="s">
        <v>139</v>
      </c>
      <c r="D485" s="45"/>
      <c r="E485" s="7"/>
      <c r="F485" s="9"/>
      <c r="G485" s="9"/>
      <c r="H485" s="6" t="n">
        <f aca="false">H484+D485+E485-G485-F485</f>
        <v>380</v>
      </c>
      <c r="I485" s="7" t="n">
        <v>0</v>
      </c>
      <c r="J485" s="7" t="n">
        <v>10000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 t="n">
        <f aca="false">Z484+(I485+L485+M485+N485+O485+R485+S485+T485+U485+V485)-(J485+K485+P485+Q485+W485+X485+Y485)</f>
        <v>15563.35</v>
      </c>
      <c r="AA485" s="18"/>
      <c r="AB485" s="40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 t="n">
        <f aca="false">AR484+(AA485+AD485+AE485+AF485+AG485+AJ485+AK485+AL485+AM485+AN485)-(AB485+AC485+AH485+AI485+AO485+AP485+AQ485)</f>
        <v>0</v>
      </c>
      <c r="AS485" s="18"/>
      <c r="AT485" s="40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 t="n">
        <f aca="false">BJ484+(AS485+AV485+AW485+AX485+AY485+BB485+BC485+BD485+BE485+BF485)-(AT485+AU485+AZ485+BA485+BG485+BH485+BI485)</f>
        <v>0</v>
      </c>
      <c r="BL485" s="8"/>
      <c r="BM485" s="9"/>
    </row>
    <row r="486" customFormat="false" ht="15" hidden="false" customHeight="false" outlineLevel="0" collapsed="false">
      <c r="B486" s="16" t="s">
        <v>1632</v>
      </c>
      <c r="C486" s="16" t="s">
        <v>1478</v>
      </c>
      <c r="D486" s="45"/>
      <c r="E486" s="7"/>
      <c r="F486" s="9"/>
      <c r="G486" s="9"/>
      <c r="H486" s="6" t="n">
        <f aca="false">H485+D486+E486-G486-F486</f>
        <v>380</v>
      </c>
      <c r="I486" s="7" t="n">
        <v>0</v>
      </c>
      <c r="J486" s="7"/>
      <c r="K486" s="6"/>
      <c r="L486" s="6"/>
      <c r="M486" s="6" t="n">
        <v>820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 t="n">
        <f aca="false">Z485+(I486+L486+M486+N486+O486+R486+S486+T486+U486+V486)-(J486+K486+P486+Q486+W486+X486+Y486)</f>
        <v>16383.35</v>
      </c>
      <c r="AA486" s="18"/>
      <c r="AB486" s="40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 t="n">
        <f aca="false">AR485+(AA486+AD486+AE486+AF486+AG486+AJ486+AK486+AL486+AM486+AN486)-(AB486+AC486+AH486+AI486+AO486+AP486+AQ486)</f>
        <v>0</v>
      </c>
      <c r="AS486" s="18"/>
      <c r="AT486" s="40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 t="n">
        <f aca="false">BJ485+(AS486+AV486+AW486+AX486+AY486+BB486+BC486+BD486+BE486+BF486)-(AT486+AU486+AZ486+BA486+BG486+BH486+BI486)</f>
        <v>0</v>
      </c>
      <c r="BL486" s="8"/>
      <c r="BM486" s="9"/>
    </row>
    <row r="487" customFormat="false" ht="15" hidden="false" customHeight="false" outlineLevel="0" collapsed="false">
      <c r="B487" s="20" t="s">
        <v>1632</v>
      </c>
      <c r="C487" s="20" t="s">
        <v>1478</v>
      </c>
      <c r="D487" s="45"/>
      <c r="E487" s="7"/>
      <c r="F487" s="9"/>
      <c r="G487" s="9"/>
      <c r="H487" s="6" t="n">
        <f aca="false">H486+D487+E487-G487-F487</f>
        <v>380</v>
      </c>
      <c r="I487" s="21" t="n">
        <v>0</v>
      </c>
      <c r="J487" s="21"/>
      <c r="K487" s="6"/>
      <c r="L487" s="6"/>
      <c r="M487" s="6" t="n">
        <v>559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 t="n">
        <f aca="false">Z486+(I487+L487+M487+N487+O487+R487+S487+T487+U487+V487)-(J487+K487+P487+Q487+W487+X487+Y487)</f>
        <v>16942.35</v>
      </c>
      <c r="AA487" s="18"/>
      <c r="AB487" s="40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 t="n">
        <f aca="false">AR486+(AA487+AD487+AE487+AF487+AG487+AJ487+AK487+AL487+AM487+AN487)-(AB487+AC487+AH487+AI487+AO487+AP487+AQ487)</f>
        <v>0</v>
      </c>
      <c r="AS487" s="18"/>
      <c r="AT487" s="40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 t="n">
        <f aca="false">BJ486+(AS487+AV487+AW487+AX487+AY487+BB487+BC487+BD487+BE487+BF487)-(AT487+AU487+AZ487+BA487+BG487+BH487+BI487)</f>
        <v>0</v>
      </c>
      <c r="BL487" s="8"/>
      <c r="BM487" s="9"/>
    </row>
    <row r="488" customFormat="false" ht="15" hidden="false" customHeight="false" outlineLevel="0" collapsed="false">
      <c r="B488" s="43" t="s">
        <v>1522</v>
      </c>
      <c r="C488" s="43" t="s">
        <v>1478</v>
      </c>
      <c r="D488" s="45"/>
      <c r="E488" s="7"/>
      <c r="F488" s="9"/>
      <c r="G488" s="9"/>
      <c r="H488" s="6" t="n">
        <f aca="false">H487+D488+E488-G488-F488</f>
        <v>380</v>
      </c>
      <c r="I488" s="45" t="n">
        <v>0</v>
      </c>
      <c r="J488" s="7"/>
      <c r="K488" s="6"/>
      <c r="L488" s="6"/>
      <c r="M488" s="45" t="n">
        <v>259</v>
      </c>
      <c r="N488" s="46"/>
      <c r="O488" s="4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 t="n">
        <f aca="false">Z487+(I488+L488+M488+N488+O488+R488+S488+T488+U488+V488)-(J488+K488+P488+Q488+W488+X488+Y488)</f>
        <v>17201.35</v>
      </c>
      <c r="AA488" s="18"/>
      <c r="AB488" s="40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 t="n">
        <f aca="false">AR487+(AA488+AD488+AE488+AF488+AG488+AJ488+AK488+AL488+AM488+AN488)-(AB488+AC488+AH488+AI488+AO488+AP488+AQ488)</f>
        <v>0</v>
      </c>
      <c r="AS488" s="18"/>
      <c r="AT488" s="40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 t="n">
        <f aca="false">BJ487+(AS488+AV488+AW488+AX488+AY488+BB488+BC488+BD488+BE488+BF488)-(AT488+AU488+AZ488+BA488+BG488+BH488+BI488)</f>
        <v>0</v>
      </c>
      <c r="BL488" s="8"/>
      <c r="BM488" s="9"/>
    </row>
    <row r="489" customFormat="false" ht="15" hidden="false" customHeight="false" outlineLevel="0" collapsed="false">
      <c r="B489" s="43" t="s">
        <v>1523</v>
      </c>
      <c r="C489" s="43" t="s">
        <v>449</v>
      </c>
      <c r="D489" s="45"/>
      <c r="E489" s="7"/>
      <c r="F489" s="9"/>
      <c r="G489" s="9"/>
      <c r="H489" s="6" t="n">
        <f aca="false">H488+D489+E489-G489-F489</f>
        <v>380</v>
      </c>
      <c r="I489" s="45" t="n">
        <v>10000</v>
      </c>
      <c r="J489" s="7"/>
      <c r="K489" s="6"/>
      <c r="L489" s="6"/>
      <c r="M489" s="45"/>
      <c r="N489" s="46"/>
      <c r="O489" s="4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 t="n">
        <f aca="false">Z488+(I489+L489+M489+N489+O489+R489+S489+T489+U489+V489)-(J489+K489+P489+Q489+W489+X489+Y489)</f>
        <v>27201.35</v>
      </c>
      <c r="AA489" s="18"/>
      <c r="AB489" s="40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 t="n">
        <f aca="false">AR488+(AA489+AD489+AE489+AF489+AG489+AJ489+AK489+AL489+AM489+AN489)-(AB489+AC489+AH489+AI489+AO489+AP489+AQ489)</f>
        <v>0</v>
      </c>
      <c r="AS489" s="18"/>
      <c r="AT489" s="40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 t="n">
        <f aca="false">BJ488+(AS489+AV489+AW489+AX489+AY489+BB489+BC489+BD489+BE489+BF489)-(AT489+AU489+AZ489+BA489+BG489+BH489+BI489)</f>
        <v>0</v>
      </c>
      <c r="BL489" s="8"/>
      <c r="BM489" s="9"/>
    </row>
    <row r="490" customFormat="false" ht="15" hidden="false" customHeight="false" outlineLevel="0" collapsed="false">
      <c r="B490" s="43" t="s">
        <v>1523</v>
      </c>
      <c r="C490" s="43" t="s">
        <v>1045</v>
      </c>
      <c r="D490" s="45"/>
      <c r="E490" s="7"/>
      <c r="F490" s="9"/>
      <c r="G490" s="9"/>
      <c r="H490" s="6" t="n">
        <f aca="false">H489+D490+E490-G490-F490</f>
        <v>380</v>
      </c>
      <c r="I490" s="45" t="n">
        <v>10000</v>
      </c>
      <c r="J490" s="7"/>
      <c r="K490" s="6"/>
      <c r="L490" s="6"/>
      <c r="M490" s="45"/>
      <c r="N490" s="46"/>
      <c r="O490" s="4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 t="n">
        <f aca="false">Z489+(I490+L490+M490+N490+O490+R490+S490+T490+U490+V490)-(J490+K490+P490+Q490+W490+X490+Y490)</f>
        <v>37201.35</v>
      </c>
      <c r="AA490" s="18"/>
      <c r="AB490" s="40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 t="n">
        <f aca="false">AR489+(AA490+AD490+AE490+AF490+AG490+AJ490+AK490+AL490+AM490+AN490)-(AB490+AC490+AH490+AI490+AO490+AP490+AQ490)</f>
        <v>0</v>
      </c>
      <c r="AS490" s="18"/>
      <c r="AT490" s="40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 t="n">
        <f aca="false">BJ489+(AS490+AV490+AW490+AX490+AY490+BB490+BC490+BD490+BE490+BF490)-(AT490+AU490+AZ490+BA490+BG490+BH490+BI490)</f>
        <v>0</v>
      </c>
      <c r="BL490" s="8"/>
      <c r="BM490" s="9"/>
    </row>
    <row r="491" customFormat="false" ht="15" hidden="false" customHeight="false" outlineLevel="0" collapsed="false">
      <c r="B491" s="43" t="s">
        <v>1523</v>
      </c>
      <c r="C491" s="43" t="s">
        <v>602</v>
      </c>
      <c r="D491" s="45"/>
      <c r="E491" s="7"/>
      <c r="F491" s="9"/>
      <c r="G491" s="9"/>
      <c r="H491" s="6" t="n">
        <f aca="false">H490+D491+E491-G491-F491</f>
        <v>380</v>
      </c>
      <c r="I491" s="45" t="n">
        <v>10000</v>
      </c>
      <c r="J491" s="7"/>
      <c r="K491" s="6"/>
      <c r="L491" s="6"/>
      <c r="M491" s="45"/>
      <c r="N491" s="46"/>
      <c r="O491" s="4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 t="n">
        <f aca="false">Z490+(I491+L491+M491+N491+O491+R491+S491+T491+U491+V491)-(J491+K491+P491+Q491+W491+X491+Y491)</f>
        <v>47201.35</v>
      </c>
      <c r="AA491" s="18"/>
      <c r="AB491" s="40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 t="n">
        <f aca="false">AR490+(AA491+AD491+AE491+AF491+AG491+AJ491+AK491+AL491+AM491+AN491)-(AB491+AC491+AH491+AI491+AO491+AP491+AQ491)</f>
        <v>0</v>
      </c>
      <c r="AS491" s="18"/>
      <c r="AT491" s="40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 t="n">
        <f aca="false">BJ490+(AS491+AV491+AW491+AX491+AY491+BB491+BC491+BD491+BE491+BF491)-(AT491+AU491+AZ491+BA491+BG491+BH491+BI491)</f>
        <v>0</v>
      </c>
      <c r="BL491" s="8"/>
      <c r="BM491" s="9"/>
    </row>
    <row r="492" customFormat="false" ht="15" hidden="false" customHeight="false" outlineLevel="0" collapsed="false">
      <c r="B492" s="43" t="s">
        <v>1523</v>
      </c>
      <c r="C492" s="43" t="s">
        <v>240</v>
      </c>
      <c r="D492" s="45"/>
      <c r="E492" s="7"/>
      <c r="F492" s="9"/>
      <c r="G492" s="9"/>
      <c r="H492" s="6" t="n">
        <f aca="false">H491+D492+E492-G492-F492</f>
        <v>380</v>
      </c>
      <c r="I492" s="45" t="n">
        <v>10000</v>
      </c>
      <c r="J492" s="7"/>
      <c r="K492" s="6"/>
      <c r="L492" s="6"/>
      <c r="M492" s="45"/>
      <c r="N492" s="46"/>
      <c r="O492" s="4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 t="n">
        <f aca="false">Z491+(I492+L492+M492+N492+O492+R492+S492+T492+U492+V492)-(J492+K492+P492+Q492+W492+X492+Y492)</f>
        <v>57201.35</v>
      </c>
      <c r="AA492" s="18"/>
      <c r="AB492" s="40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 t="n">
        <f aca="false">AR491+(AA492+AD492+AE492+AF492+AG492+AJ492+AK492+AL492+AM492+AN492)-(AB492+AC492+AH492+AI492+AO492+AP492+AQ492)</f>
        <v>0</v>
      </c>
      <c r="AS492" s="18"/>
      <c r="AT492" s="40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 t="n">
        <f aca="false">BJ491+(AS492+AV492+AW492+AX492+AY492+BB492+BC492+BD492+BE492+BF492)-(AT492+AU492+AZ492+BA492+BG492+BH492+BI492)</f>
        <v>0</v>
      </c>
      <c r="BL492" s="8"/>
      <c r="BM492" s="9"/>
    </row>
    <row r="493" customFormat="false" ht="15" hidden="false" customHeight="false" outlineLevel="0" collapsed="false">
      <c r="B493" s="43" t="s">
        <v>1524</v>
      </c>
      <c r="C493" s="43" t="s">
        <v>1478</v>
      </c>
      <c r="D493" s="45"/>
      <c r="E493" s="7"/>
      <c r="F493" s="9"/>
      <c r="G493" s="9"/>
      <c r="H493" s="6" t="n">
        <f aca="false">H492+D493+E493-G493-F493</f>
        <v>380</v>
      </c>
      <c r="I493" s="45" t="n">
        <v>0</v>
      </c>
      <c r="J493" s="7"/>
      <c r="K493" s="6"/>
      <c r="L493" s="6"/>
      <c r="M493" s="45" t="n">
        <v>259</v>
      </c>
      <c r="N493" s="46"/>
      <c r="O493" s="4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 t="n">
        <f aca="false">Z492+(I493+L493+M493+N493+O493+R493+S493+T493+U493+V493)-(J493+K493+P493+Q493+W493+X493+Y493)</f>
        <v>57460.35</v>
      </c>
      <c r="AA493" s="18"/>
      <c r="AB493" s="40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 t="n">
        <f aca="false">AR492+(AA493+AD493+AE493+AF493+AG493+AJ493+AK493+AL493+AM493+AN493)-(AB493+AC493+AH493+AI493+AO493+AP493+AQ493)</f>
        <v>0</v>
      </c>
      <c r="AS493" s="18"/>
      <c r="AT493" s="40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 t="n">
        <f aca="false">BJ492+(AS493+AV493+AW493+AX493+AY493+BB493+BC493+BD493+BE493+BF493)-(AT493+AU493+AZ493+BA493+BG493+BH493+BI493)</f>
        <v>0</v>
      </c>
      <c r="BL493" s="8"/>
      <c r="BM493" s="9"/>
    </row>
    <row r="494" customFormat="false" ht="15" hidden="false" customHeight="false" outlineLevel="0" collapsed="false">
      <c r="B494" s="43" t="s">
        <v>1525</v>
      </c>
      <c r="C494" s="43" t="s">
        <v>174</v>
      </c>
      <c r="D494" s="45"/>
      <c r="E494" s="7"/>
      <c r="F494" s="9"/>
      <c r="G494" s="9"/>
      <c r="H494" s="6" t="n">
        <f aca="false">H493+D494+E494-G494-F494</f>
        <v>380</v>
      </c>
      <c r="I494" s="45" t="n">
        <v>20000</v>
      </c>
      <c r="J494" s="7"/>
      <c r="K494" s="6"/>
      <c r="L494" s="6"/>
      <c r="M494" s="45"/>
      <c r="N494" s="46"/>
      <c r="O494" s="4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 t="n">
        <f aca="false">Z493+(I494+L494+M494+N494+O494+R494+S494+T494+U494+V494)-(J494+K494+P494+Q494+W494+X494+Y494)</f>
        <v>77460.35</v>
      </c>
      <c r="AA494" s="18"/>
      <c r="AB494" s="40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 t="n">
        <f aca="false">AR493+(AA494+AD494+AE494+AF494+AG494+AJ494+AK494+AL494+AM494+AN494)-(AB494+AC494+AH494+AI494+AO494+AP494+AQ494)</f>
        <v>0</v>
      </c>
      <c r="AS494" s="18"/>
      <c r="AT494" s="40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 t="n">
        <f aca="false">BJ493+(AS494+AV494+AW494+AX494+AY494+BB494+BC494+BD494+BE494+BF494)-(AT494+AU494+AZ494+BA494+BG494+BH494+BI494)</f>
        <v>0</v>
      </c>
      <c r="BL494" s="8"/>
      <c r="BM494" s="9"/>
    </row>
    <row r="495" customFormat="false" ht="15" hidden="false" customHeight="false" outlineLevel="0" collapsed="false">
      <c r="B495" s="43" t="s">
        <v>1526</v>
      </c>
      <c r="C495" s="43" t="s">
        <v>1478</v>
      </c>
      <c r="D495" s="45"/>
      <c r="E495" s="7"/>
      <c r="F495" s="9"/>
      <c r="G495" s="9"/>
      <c r="H495" s="6" t="n">
        <f aca="false">H494+D495+E495-G495-F495</f>
        <v>380</v>
      </c>
      <c r="I495" s="45" t="n">
        <v>0</v>
      </c>
      <c r="J495" s="7"/>
      <c r="K495" s="6"/>
      <c r="L495" s="6"/>
      <c r="M495" s="45" t="n">
        <v>777</v>
      </c>
      <c r="N495" s="46"/>
      <c r="O495" s="4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 t="n">
        <f aca="false">Z494+(I495+L495+M495+N495+O495+R495+S495+T495+U495+V495)-(J495+K495+P495+Q495+W495+X495+Y495)</f>
        <v>78237.35</v>
      </c>
      <c r="AA495" s="18"/>
      <c r="AB495" s="40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 t="n">
        <f aca="false">AR494+(AA495+AD495+AE495+AF495+AG495+AJ495+AK495+AL495+AM495+AN495)-(AB495+AC495+AH495+AI495+AO495+AP495+AQ495)</f>
        <v>0</v>
      </c>
      <c r="AS495" s="18"/>
      <c r="AT495" s="40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 t="n">
        <f aca="false">BJ494+(AS495+AV495+AW495+AX495+AY495+BB495+BC495+BD495+BE495+BF495)-(AT495+AU495+AZ495+BA495+BG495+BH495+BI495)</f>
        <v>0</v>
      </c>
      <c r="BL495" s="8"/>
      <c r="BM495" s="9"/>
    </row>
    <row r="496" customFormat="false" ht="15" hidden="false" customHeight="false" outlineLevel="0" collapsed="false">
      <c r="B496" s="43" t="s">
        <v>1526</v>
      </c>
      <c r="C496" s="43" t="s">
        <v>1478</v>
      </c>
      <c r="D496" s="45"/>
      <c r="E496" s="7"/>
      <c r="F496" s="9"/>
      <c r="G496" s="9"/>
      <c r="H496" s="6" t="n">
        <f aca="false">H495+D496+E496-G496-F496</f>
        <v>380</v>
      </c>
      <c r="I496" s="45" t="n">
        <v>0</v>
      </c>
      <c r="J496" s="7"/>
      <c r="K496" s="6"/>
      <c r="L496" s="6"/>
      <c r="M496" s="45" t="n">
        <v>312</v>
      </c>
      <c r="N496" s="46"/>
      <c r="O496" s="4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 t="n">
        <f aca="false">Z495+(I496+L496+M496+N496+O496+R496+S496+T496+U496+V496)-(J496+K496+P496+Q496+W496+X496+Y496)</f>
        <v>78549.35</v>
      </c>
      <c r="AA496" s="18"/>
      <c r="AB496" s="40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 t="n">
        <f aca="false">AR495+(AA496+AD496+AE496+AF496+AG496+AJ496+AK496+AL496+AM496+AN496)-(AB496+AC496+AH496+AI496+AO496+AP496+AQ496)</f>
        <v>0</v>
      </c>
      <c r="AS496" s="18"/>
      <c r="AT496" s="40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 t="n">
        <f aca="false">BJ495+(AS496+AV496+AW496+AX496+AY496+BB496+BC496+BD496+BE496+BF496)-(AT496+AU496+AZ496+BA496+BG496+BH496+BI496)</f>
        <v>0</v>
      </c>
      <c r="BL496" s="8"/>
      <c r="BM496" s="9"/>
    </row>
    <row r="497" customFormat="false" ht="15" hidden="false" customHeight="false" outlineLevel="0" collapsed="false">
      <c r="B497" s="43" t="s">
        <v>1526</v>
      </c>
      <c r="C497" s="43" t="s">
        <v>1478</v>
      </c>
      <c r="D497" s="45"/>
      <c r="E497" s="7"/>
      <c r="F497" s="9"/>
      <c r="G497" s="9"/>
      <c r="H497" s="6" t="n">
        <f aca="false">H496+D497+E497-G497-F497</f>
        <v>380</v>
      </c>
      <c r="I497" s="45" t="n">
        <v>0</v>
      </c>
      <c r="J497" s="7"/>
      <c r="K497" s="6"/>
      <c r="L497" s="6"/>
      <c r="M497" s="45" t="n">
        <v>820</v>
      </c>
      <c r="N497" s="46"/>
      <c r="O497" s="4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 t="n">
        <f aca="false">Z496+(I497+L497+M497+N497+O497+R497+S497+T497+U497+V497)-(J497+K497+P497+Q497+W497+X497+Y497)</f>
        <v>79369.35</v>
      </c>
      <c r="AA497" s="18"/>
      <c r="AB497" s="40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 t="n">
        <f aca="false">AR496+(AA497+AD497+AE497+AF497+AG497+AJ497+AK497+AL497+AM497+AN497)-(AB497+AC497+AH497+AI497+AO497+AP497+AQ497)</f>
        <v>0</v>
      </c>
      <c r="AS497" s="18"/>
      <c r="AT497" s="40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 t="n">
        <f aca="false">BJ496+(AS497+AV497+AW497+AX497+AY497+BB497+BC497+BD497+BE497+BF497)-(AT497+AU497+AZ497+BA497+BG497+BH497+BI497)</f>
        <v>0</v>
      </c>
      <c r="BL497" s="8"/>
      <c r="BM497" s="9"/>
    </row>
    <row r="498" customFormat="false" ht="15" hidden="false" customHeight="false" outlineLevel="0" collapsed="false">
      <c r="B498" s="43" t="s">
        <v>1526</v>
      </c>
      <c r="C498" s="43" t="s">
        <v>1478</v>
      </c>
      <c r="D498" s="45"/>
      <c r="E498" s="7"/>
      <c r="F498" s="9"/>
      <c r="G498" s="9"/>
      <c r="H498" s="6" t="n">
        <f aca="false">H497+D498+E498-G498-F498</f>
        <v>380</v>
      </c>
      <c r="I498" s="45" t="n">
        <v>0</v>
      </c>
      <c r="J498" s="7"/>
      <c r="K498" s="6"/>
      <c r="L498" s="6"/>
      <c r="M498" s="45" t="n">
        <v>559</v>
      </c>
      <c r="N498" s="46"/>
      <c r="O498" s="4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 t="n">
        <f aca="false">Z497+(I498+L498+M498+N498+O498+R498+S498+T498+U498+V498)-(J498+K498+P498+Q498+W498+X498+Y498)</f>
        <v>79928.35</v>
      </c>
      <c r="AA498" s="18"/>
      <c r="AB498" s="40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 t="n">
        <f aca="false">AR497+(AA498+AD498+AE498+AF498+AG498+AJ498+AK498+AL498+AM498+AN498)-(AB498+AC498+AH498+AI498+AO498+AP498+AQ498)</f>
        <v>0</v>
      </c>
      <c r="AS498" s="18"/>
      <c r="AT498" s="40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 t="n">
        <f aca="false">BJ497+(AS498+AV498+AW498+AX498+AY498+BB498+BC498+BD498+BE498+BF498)-(AT498+AU498+AZ498+BA498+BG498+BH498+BI498)</f>
        <v>0</v>
      </c>
      <c r="BL498" s="8"/>
      <c r="BM498" s="9"/>
    </row>
    <row r="499" customFormat="false" ht="15" hidden="false" customHeight="false" outlineLevel="0" collapsed="false">
      <c r="B499" s="43" t="s">
        <v>1526</v>
      </c>
      <c r="C499" s="43" t="s">
        <v>1478</v>
      </c>
      <c r="D499" s="45"/>
      <c r="E499" s="7"/>
      <c r="F499" s="9"/>
      <c r="G499" s="9"/>
      <c r="H499" s="6" t="n">
        <f aca="false">H498+D499+E499-G499-F499</f>
        <v>380</v>
      </c>
      <c r="I499" s="45" t="n">
        <v>0</v>
      </c>
      <c r="J499" s="7"/>
      <c r="K499" s="6"/>
      <c r="L499" s="6"/>
      <c r="M499" s="45" t="n">
        <v>360</v>
      </c>
      <c r="N499" s="46"/>
      <c r="O499" s="4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 t="n">
        <f aca="false">Z498+(I499+L499+M499+N499+O499+R499+S499+T499+U499+V499)-(J499+K499+P499+Q499+W499+X499+Y499)</f>
        <v>80288.35</v>
      </c>
      <c r="AA499" s="18"/>
      <c r="AB499" s="40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 t="n">
        <f aca="false">AR498+(AA499+AD499+AE499+AF499+AG499+AJ499+AK499+AL499+AM499+AN499)-(AB499+AC499+AH499+AI499+AO499+AP499+AQ499)</f>
        <v>0</v>
      </c>
      <c r="AS499" s="18"/>
      <c r="AT499" s="40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 t="n">
        <f aca="false">BJ498+(AS499+AV499+AW499+AX499+AY499+BB499+BC499+BD499+BE499+BF499)-(AT499+AU499+AZ499+BA499+BG499+BH499+BI499)</f>
        <v>0</v>
      </c>
      <c r="BL499" s="8"/>
      <c r="BM499" s="9"/>
    </row>
    <row r="500" customFormat="false" ht="15" hidden="false" customHeight="false" outlineLevel="0" collapsed="false">
      <c r="B500" s="43" t="s">
        <v>1527</v>
      </c>
      <c r="C500" s="43" t="s">
        <v>1528</v>
      </c>
      <c r="D500" s="45"/>
      <c r="E500" s="7"/>
      <c r="F500" s="9"/>
      <c r="G500" s="9"/>
      <c r="H500" s="6" t="n">
        <f aca="false">H499+D500+E500-G500-F500</f>
        <v>380</v>
      </c>
      <c r="I500" s="45" t="n">
        <v>1000</v>
      </c>
      <c r="J500" s="7"/>
      <c r="K500" s="6"/>
      <c r="L500" s="6"/>
      <c r="M500" s="7"/>
      <c r="N500" s="7"/>
      <c r="O500" s="7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 t="n">
        <f aca="false">Z499+(I500+L500+M500+N500+O500+R500+S500+T500+U500+V500)-(J500+K500+P500+Q500+W500+X500+Y500)</f>
        <v>81288.35</v>
      </c>
      <c r="AA500" s="18"/>
      <c r="AB500" s="40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 t="n">
        <f aca="false">AR499+(AA500+AD500+AE500+AF500+AG500+AJ500+AK500+AL500+AM500+AN500)-(AB500+AC500+AH500+AI500+AO500+AP500+AQ500)</f>
        <v>0</v>
      </c>
      <c r="AS500" s="18"/>
      <c r="AT500" s="40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 t="n">
        <f aca="false">BJ499+(AS500+AV500+AW500+AX500+AY500+BB500+BC500+BD500+BE500+BF500)-(AT500+AU500+AZ500+BA500+BG500+BH500+BI500)</f>
        <v>0</v>
      </c>
      <c r="BL500" s="8"/>
      <c r="BM500" s="9"/>
    </row>
    <row r="501" customFormat="false" ht="15" hidden="false" customHeight="false" outlineLevel="0" collapsed="false">
      <c r="B501" s="43" t="s">
        <v>1529</v>
      </c>
      <c r="C501" s="43" t="s">
        <v>1376</v>
      </c>
      <c r="D501" s="45"/>
      <c r="E501" s="7"/>
      <c r="F501" s="9"/>
      <c r="G501" s="9"/>
      <c r="H501" s="6" t="n">
        <f aca="false">H500+D501+E501-G501-F501</f>
        <v>380</v>
      </c>
      <c r="I501" s="45"/>
      <c r="J501" s="7" t="n">
        <v>2000</v>
      </c>
      <c r="K501" s="6"/>
      <c r="L501" s="6"/>
      <c r="M501" s="7"/>
      <c r="N501" s="7"/>
      <c r="O501" s="7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 t="n">
        <f aca="false">Z500+(I501+L501+M501+N501+O501+R501+S501+T501+U501+V501)-(J501+K501+P501+Q501+W501+X501+Y501)</f>
        <v>79288.35</v>
      </c>
      <c r="AA501" s="18"/>
      <c r="AB501" s="40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 t="n">
        <f aca="false">AR500+(AA501+AD501+AE501+AF501+AG501+AJ501+AK501+AL501+AM501+AN501)-(AB501+AC501+AH501+AI501+AO501+AP501+AQ501)</f>
        <v>0</v>
      </c>
      <c r="AS501" s="18"/>
      <c r="AT501" s="40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 t="n">
        <f aca="false">BJ500+(AS501+AV501+AW501+AX501+AY501+BB501+BC501+BD501+BE501+BF501)-(AT501+AU501+AZ501+BA501+BG501+BH501+BI501)</f>
        <v>0</v>
      </c>
      <c r="BL501" s="8"/>
      <c r="BM501" s="9"/>
    </row>
    <row r="502" customFormat="false" ht="15" hidden="false" customHeight="false" outlineLevel="0" collapsed="false">
      <c r="B502" s="43" t="s">
        <v>1529</v>
      </c>
      <c r="C502" s="43" t="s">
        <v>1450</v>
      </c>
      <c r="D502" s="45"/>
      <c r="E502" s="7"/>
      <c r="F502" s="9"/>
      <c r="G502" s="9"/>
      <c r="H502" s="6" t="n">
        <f aca="false">H501+D502+E502-G502-F502</f>
        <v>380</v>
      </c>
      <c r="I502" s="45"/>
      <c r="J502" s="7" t="n">
        <v>2000</v>
      </c>
      <c r="K502" s="6"/>
      <c r="L502" s="6"/>
      <c r="M502" s="7"/>
      <c r="N502" s="7"/>
      <c r="O502" s="7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 t="n">
        <f aca="false">Z501+(I502+L502+M502+N502+O502+R502+S502+T502+U502+V502)-(J502+K502+P502+Q502+W502+X502+Y502)</f>
        <v>77288.35</v>
      </c>
      <c r="AA502" s="18"/>
      <c r="AB502" s="40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 t="n">
        <f aca="false">AR501+(AA502+AD502+AE502+AF502+AG502+AJ502+AK502+AL502+AM502+AN502)-(AB502+AC502+AH502+AI502+AO502+AP502+AQ502)</f>
        <v>0</v>
      </c>
      <c r="AS502" s="18"/>
      <c r="AT502" s="40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 t="n">
        <f aca="false">BJ501+(AS502+AV502+AW502+AX502+AY502+BB502+BC502+BD502+BE502+BF502)-(AT502+AU502+AZ502+BA502+BG502+BH502+BI502)</f>
        <v>0</v>
      </c>
      <c r="BL502" s="8"/>
      <c r="BM502" s="9"/>
    </row>
    <row r="503" customFormat="false" ht="15" hidden="false" customHeight="false" outlineLevel="0" collapsed="false">
      <c r="B503" s="43" t="s">
        <v>1530</v>
      </c>
      <c r="C503" s="43" t="s">
        <v>1009</v>
      </c>
      <c r="D503" s="45"/>
      <c r="E503" s="7"/>
      <c r="F503" s="9"/>
      <c r="G503" s="9"/>
      <c r="H503" s="6" t="n">
        <f aca="false">H502+D503+E503-G503-F503</f>
        <v>380</v>
      </c>
      <c r="I503" s="45"/>
      <c r="J503" s="7" t="n">
        <v>5000</v>
      </c>
      <c r="K503" s="6"/>
      <c r="L503" s="6"/>
      <c r="M503" s="7"/>
      <c r="N503" s="7"/>
      <c r="O503" s="7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 t="n">
        <f aca="false">Z502+(I503+L503+M503+N503+O503+R503+S503+T503+U503+V503)-(J503+K503+P503+Q503+W503+X503+Y503)</f>
        <v>72288.35</v>
      </c>
      <c r="AA503" s="18"/>
      <c r="AB503" s="40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 t="n">
        <f aca="false">AR502+(AA503+AD503+AE503+AF503+AG503+AJ503+AK503+AL503+AM503+AN503)-(AB503+AC503+AH503+AI503+AO503+AP503+AQ503)</f>
        <v>0</v>
      </c>
      <c r="AS503" s="18"/>
      <c r="AT503" s="40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 t="n">
        <f aca="false">BJ502+(AS503+AV503+AW503+AX503+AY503+BB503+BC503+BD503+BE503+BF503)-(AT503+AU503+AZ503+BA503+BG503+BH503+BI503)</f>
        <v>0</v>
      </c>
      <c r="BL503" s="8"/>
      <c r="BM503" s="9"/>
    </row>
    <row r="504" customFormat="false" ht="15" hidden="false" customHeight="false" outlineLevel="0" collapsed="false">
      <c r="B504" s="43" t="s">
        <v>1531</v>
      </c>
      <c r="C504" s="43" t="s">
        <v>1478</v>
      </c>
      <c r="D504" s="45"/>
      <c r="E504" s="7"/>
      <c r="F504" s="9"/>
      <c r="G504" s="9"/>
      <c r="H504" s="6" t="n">
        <f aca="false">H503+D504+E504-G504-F504</f>
        <v>380</v>
      </c>
      <c r="I504" s="45" t="n">
        <v>0</v>
      </c>
      <c r="J504" s="7" t="n">
        <v>0</v>
      </c>
      <c r="K504" s="6"/>
      <c r="L504" s="6"/>
      <c r="M504" s="45" t="n">
        <v>820</v>
      </c>
      <c r="N504" s="46"/>
      <c r="O504" s="4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 t="n">
        <f aca="false">Z503+(I504+L504+M504+N504+O504+R504+S504+T504+U504+V504)-(J504+K504+P504+Q504+W504+X504+Y504)</f>
        <v>73108.35</v>
      </c>
      <c r="AA504" s="18"/>
      <c r="AB504" s="40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 t="n">
        <f aca="false">AR503+(AA504+AD504+AE504+AF504+AG504+AJ504+AK504+AL504+AM504+AN504)-(AB504+AC504+AH504+AI504+AO504+AP504+AQ504)</f>
        <v>0</v>
      </c>
      <c r="AS504" s="18"/>
      <c r="AT504" s="40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 t="n">
        <f aca="false">BJ503+(AS504+AV504+AW504+AX504+AY504+BB504+BC504+BD504+BE504+BF504)-(AT504+AU504+AZ504+BA504+BG504+BH504+BI504)</f>
        <v>0</v>
      </c>
      <c r="BL504" s="8"/>
      <c r="BM504" s="9"/>
    </row>
    <row r="505" customFormat="false" ht="15" hidden="false" customHeight="false" outlineLevel="0" collapsed="false">
      <c r="B505" s="43" t="s">
        <v>1531</v>
      </c>
      <c r="C505" s="43" t="s">
        <v>1478</v>
      </c>
      <c r="D505" s="45"/>
      <c r="E505" s="7"/>
      <c r="F505" s="9"/>
      <c r="G505" s="9"/>
      <c r="H505" s="6" t="n">
        <f aca="false">H504+D505+E505-G505-F505</f>
        <v>380</v>
      </c>
      <c r="I505" s="45" t="n">
        <v>0</v>
      </c>
      <c r="J505" s="7" t="n">
        <v>0</v>
      </c>
      <c r="K505" s="6"/>
      <c r="L505" s="6"/>
      <c r="M505" s="45" t="n">
        <v>559</v>
      </c>
      <c r="N505" s="46"/>
      <c r="O505" s="4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 t="n">
        <f aca="false">Z504+(I505+L505+M505+N505+O505+R505+S505+T505+U505+V505)-(J505+K505+P505+Q505+W505+X505+Y505)</f>
        <v>73667.35</v>
      </c>
      <c r="AA505" s="18"/>
      <c r="AB505" s="40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 t="n">
        <f aca="false">AR504+(AA505+AD505+AE505+AF505+AG505+AJ505+AK505+AL505+AM505+AN505)-(AB505+AC505+AH505+AI505+AO505+AP505+AQ505)</f>
        <v>0</v>
      </c>
      <c r="AS505" s="18"/>
      <c r="AT505" s="40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 t="n">
        <f aca="false">BJ504+(AS505+AV505+AW505+AX505+AY505+BB505+BC505+BD505+BE505+BF505)-(AT505+AU505+AZ505+BA505+BG505+BH505+BI505)</f>
        <v>0</v>
      </c>
      <c r="BL505" s="8"/>
      <c r="BM505" s="9"/>
    </row>
    <row r="506" customFormat="false" ht="15" hidden="false" customHeight="false" outlineLevel="0" collapsed="false">
      <c r="B506" s="43" t="s">
        <v>1532</v>
      </c>
      <c r="C506" s="43" t="s">
        <v>1478</v>
      </c>
      <c r="D506" s="45"/>
      <c r="E506" s="7"/>
      <c r="F506" s="9"/>
      <c r="G506" s="9"/>
      <c r="H506" s="6" t="n">
        <f aca="false">H505+D506+E506-G506-F506</f>
        <v>380</v>
      </c>
      <c r="I506" s="45" t="n">
        <v>0</v>
      </c>
      <c r="J506" s="7" t="n">
        <v>0</v>
      </c>
      <c r="K506" s="6"/>
      <c r="L506" s="6"/>
      <c r="M506" s="45" t="n">
        <v>259</v>
      </c>
      <c r="N506" s="46"/>
      <c r="O506" s="4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 t="n">
        <f aca="false">Z505+(I506+L506+M506+N506+O506+R506+S506+T506+U506+V506)-(J506+K506+P506+Q506+W506+X506+Y506)</f>
        <v>73926.35</v>
      </c>
      <c r="AA506" s="18"/>
      <c r="AB506" s="40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 t="n">
        <f aca="false">AR505+(AA506+AD506+AE506+AF506+AG506+AJ506+AK506+AL506+AM506+AN506)-(AB506+AC506+AH506+AI506+AO506+AP506+AQ506)</f>
        <v>0</v>
      </c>
      <c r="AS506" s="18"/>
      <c r="AT506" s="40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 t="n">
        <f aca="false">BJ505+(AS506+AV506+AW506+AX506+AY506+BB506+BC506+BD506+BE506+BF506)-(AT506+AU506+AZ506+BA506+BG506+BH506+BI506)</f>
        <v>0</v>
      </c>
      <c r="BL506" s="8"/>
      <c r="BM506" s="9"/>
    </row>
    <row r="507" customFormat="false" ht="15" hidden="false" customHeight="false" outlineLevel="0" collapsed="false">
      <c r="B507" s="43" t="s">
        <v>1533</v>
      </c>
      <c r="C507" s="43" t="s">
        <v>1120</v>
      </c>
      <c r="D507" s="45"/>
      <c r="E507" s="7"/>
      <c r="F507" s="9"/>
      <c r="G507" s="9"/>
      <c r="H507" s="6" t="n">
        <f aca="false">H506+D507+E507-G507-F507</f>
        <v>380</v>
      </c>
      <c r="I507" s="45"/>
      <c r="J507" s="7" t="n">
        <v>20000</v>
      </c>
      <c r="K507" s="6"/>
      <c r="L507" s="6"/>
      <c r="M507" s="7"/>
      <c r="N507" s="7"/>
      <c r="O507" s="7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 t="n">
        <f aca="false">Z506+(I507+L507+M507+N507+O507+R507+S507+T507+U507+V507)-(J507+K507+P507+Q507+W507+X507+Y507)</f>
        <v>53926.35</v>
      </c>
      <c r="AA507" s="18"/>
      <c r="AB507" s="40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 t="n">
        <f aca="false">AR506+(AA507+AD507+AE507+AF507+AG507+AJ507+AK507+AL507+AM507+AN507)-(AB507+AC507+AH507+AI507+AO507+AP507+AQ507)</f>
        <v>0</v>
      </c>
      <c r="AS507" s="18"/>
      <c r="AT507" s="40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 t="n">
        <f aca="false">BJ506+(AS507+AV507+AW507+AX507+AY507+BB507+BC507+BD507+BE507+BF507)-(AT507+AU507+AZ507+BA507+BG507+BH507+BI507)</f>
        <v>0</v>
      </c>
      <c r="BL507" s="8"/>
      <c r="BM507" s="9"/>
    </row>
    <row r="508" customFormat="false" ht="15" hidden="false" customHeight="false" outlineLevel="0" collapsed="false">
      <c r="B508" s="43" t="s">
        <v>1534</v>
      </c>
      <c r="C508" s="43" t="s">
        <v>1535</v>
      </c>
      <c r="D508" s="45"/>
      <c r="E508" s="7"/>
      <c r="F508" s="9"/>
      <c r="G508" s="9"/>
      <c r="H508" s="6" t="n">
        <f aca="false">H507+D508+E508-G508-F508</f>
        <v>380</v>
      </c>
      <c r="I508" s="45"/>
      <c r="J508" s="7" t="n">
        <v>3650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 t="n">
        <f aca="false">Z507+(I508+L508+M508+N508+O508+R508+S508+T508+U508+V508)-(J508+K508+P508+Q508+W508+X508+Y508)</f>
        <v>50276.35</v>
      </c>
      <c r="AA508" s="18"/>
      <c r="AB508" s="40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 t="n">
        <f aca="false">AR507+(AA508+AD508+AE508+AF508+AG508+AJ508+AK508+AL508+AM508+AN508)-(AB508+AC508+AH508+AI508+AO508+AP508+AQ508)</f>
        <v>0</v>
      </c>
      <c r="AS508" s="18"/>
      <c r="AT508" s="40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 t="n">
        <f aca="false">BJ507+(AS508+AV508+AW508+AX508+AY508+BB508+BC508+BD508+BE508+BF508)-(AT508+AU508+AZ508+BA508+BG508+BH508+BI508)</f>
        <v>0</v>
      </c>
      <c r="BL508" s="8"/>
      <c r="BM508" s="9"/>
    </row>
    <row r="509" customFormat="false" ht="15" hidden="false" customHeight="false" outlineLevel="0" collapsed="false">
      <c r="B509" s="43" t="s">
        <v>1534</v>
      </c>
      <c r="C509" s="43" t="s">
        <v>1535</v>
      </c>
      <c r="D509" s="45"/>
      <c r="E509" s="7"/>
      <c r="F509" s="9"/>
      <c r="G509" s="9"/>
      <c r="H509" s="6" t="n">
        <f aca="false">H508+D509+E509-G509-F509</f>
        <v>380</v>
      </c>
      <c r="I509" s="45"/>
      <c r="J509" s="7" t="n">
        <v>1250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 t="n">
        <f aca="false">Z508+(I509+L509+M509+N509+O509+R509+S509+T509+U509+V509)-(J509+K509+P509+Q509+W509+X509+Y509)</f>
        <v>49026.35</v>
      </c>
      <c r="AA509" s="18"/>
      <c r="AB509" s="40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 t="n">
        <f aca="false">AR508+(AA509+AD509+AE509+AF509+AG509+AJ509+AK509+AL509+AM509+AN509)-(AB509+AC509+AH509+AI509+AO509+AP509+AQ509)</f>
        <v>0</v>
      </c>
      <c r="AS509" s="18"/>
      <c r="AT509" s="40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 t="n">
        <f aca="false">BJ508+(AS509+AV509+AW509+AX509+AY509+BB509+BC509+BD509+BE509+BF509)-(AT509+AU509+AZ509+BA509+BG509+BH509+BI509)</f>
        <v>0</v>
      </c>
      <c r="BL509" s="8"/>
      <c r="BM509" s="9"/>
    </row>
    <row r="510" customFormat="false" ht="15" hidden="false" customHeight="false" outlineLevel="0" collapsed="false">
      <c r="B510" s="43" t="s">
        <v>1536</v>
      </c>
      <c r="C510" s="43" t="s">
        <v>139</v>
      </c>
      <c r="D510" s="45"/>
      <c r="E510" s="7"/>
      <c r="F510" s="9"/>
      <c r="G510" s="9"/>
      <c r="H510" s="6" t="n">
        <f aca="false">H509+D510+E510-G510-F510</f>
        <v>380</v>
      </c>
      <c r="I510" s="45"/>
      <c r="J510" s="7" t="n">
        <v>10000</v>
      </c>
      <c r="K510" s="6"/>
      <c r="L510" s="6"/>
      <c r="M510" s="7"/>
      <c r="N510" s="7"/>
      <c r="O510" s="7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 t="n">
        <f aca="false">Z509+(I510+L510+M510+N510+O510+R510+S510+T510+U510+V510)-(J510+K510+P510+Q510+W510+X510+Y510)</f>
        <v>39026.35</v>
      </c>
      <c r="AA510" s="18"/>
      <c r="AB510" s="40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 t="n">
        <f aca="false">AR509+(AA510+AD510+AE510+AF510+AG510+AJ510+AK510+AL510+AM510+AN510)-(AB510+AC510+AH510+AI510+AO510+AP510+AQ510)</f>
        <v>0</v>
      </c>
      <c r="AS510" s="18"/>
      <c r="AT510" s="40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 t="n">
        <f aca="false">BJ509+(AS510+AV510+AW510+AX510+AY510+BB510+BC510+BD510+BE510+BF510)-(AT510+AU510+AZ510+BA510+BG510+BH510+BI510)</f>
        <v>0</v>
      </c>
      <c r="BL510" s="8"/>
      <c r="BM510" s="9"/>
    </row>
    <row r="511" customFormat="false" ht="15" hidden="false" customHeight="false" outlineLevel="0" collapsed="false">
      <c r="B511" s="43" t="s">
        <v>1537</v>
      </c>
      <c r="C511" s="43" t="s">
        <v>1538</v>
      </c>
      <c r="D511" s="45"/>
      <c r="E511" s="7"/>
      <c r="F511" s="9"/>
      <c r="G511" s="9"/>
      <c r="H511" s="6" t="n">
        <f aca="false">H510+D511+E511-G511-F511</f>
        <v>380</v>
      </c>
      <c r="I511" s="45" t="n">
        <v>1500</v>
      </c>
      <c r="J511" s="7" t="n">
        <v>0</v>
      </c>
      <c r="K511" s="6"/>
      <c r="L511" s="6"/>
      <c r="M511" s="7"/>
      <c r="N511" s="7"/>
      <c r="O511" s="7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 t="n">
        <f aca="false">Z510+(I511+L511+M511+N511+O511+R511+S511+T511+U511+V511)-(J511+K511+P511+Q511+W511+X511+Y511)</f>
        <v>40526.35</v>
      </c>
      <c r="AA511" s="18"/>
      <c r="AB511" s="40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 t="n">
        <f aca="false">AR510+(AA511+AD511+AE511+AF511+AG511+AJ511+AK511+AL511+AM511+AN511)-(AB511+AC511+AH511+AI511+AO511+AP511+AQ511)</f>
        <v>0</v>
      </c>
      <c r="AS511" s="18"/>
      <c r="AT511" s="40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 t="n">
        <f aca="false">BJ510+(AS511+AV511+AW511+AX511+AY511+BB511+BC511+BD511+BE511+BF511)-(AT511+AU511+AZ511+BA511+BG511+BH511+BI511)</f>
        <v>0</v>
      </c>
      <c r="BL511" s="8"/>
      <c r="BM511" s="9"/>
    </row>
    <row r="512" customFormat="false" ht="15" hidden="false" customHeight="false" outlineLevel="0" collapsed="false">
      <c r="B512" s="43" t="s">
        <v>1537</v>
      </c>
      <c r="C512" s="43" t="s">
        <v>1379</v>
      </c>
      <c r="D512" s="45"/>
      <c r="E512" s="7"/>
      <c r="F512" s="9"/>
      <c r="G512" s="9"/>
      <c r="H512" s="6" t="n">
        <f aca="false">H511+D512+E512-G512-F512</f>
        <v>380</v>
      </c>
      <c r="I512" s="45"/>
      <c r="J512" s="7" t="n">
        <v>880</v>
      </c>
      <c r="K512" s="6"/>
      <c r="L512" s="6"/>
      <c r="M512" s="7"/>
      <c r="N512" s="7"/>
      <c r="O512" s="7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 t="n">
        <f aca="false">Z511+(I512+L512+M512+N512+O512+R512+S512+T512+U512+V512)-(J512+K512+P512+Q512+W512+X512+Y512)</f>
        <v>39646.35</v>
      </c>
      <c r="AA512" s="18"/>
      <c r="AB512" s="40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 t="n">
        <f aca="false">AR511+(AA512+AD512+AE512+AF512+AG512+AJ512+AK512+AL512+AM512+AN512)-(AB512+AC512+AH512+AI512+AO512+AP512+AQ512)</f>
        <v>0</v>
      </c>
      <c r="AS512" s="18"/>
      <c r="AT512" s="40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 t="n">
        <f aca="false">BJ511+(AS512+AV512+AW512+AX512+AY512+BB512+BC512+BD512+BE512+BF512)-(AT512+AU512+AZ512+BA512+BG512+BH512+BI512)</f>
        <v>0</v>
      </c>
      <c r="BL512" s="8"/>
      <c r="BM512" s="9"/>
    </row>
    <row r="513" customFormat="false" ht="15" hidden="false" customHeight="false" outlineLevel="0" collapsed="false">
      <c r="B513" s="43" t="s">
        <v>1539</v>
      </c>
      <c r="C513" s="43" t="s">
        <v>1478</v>
      </c>
      <c r="D513" s="45"/>
      <c r="E513" s="7"/>
      <c r="F513" s="9"/>
      <c r="G513" s="9"/>
      <c r="H513" s="6" t="n">
        <f aca="false">H512+D513+E513-G513-F513</f>
        <v>380</v>
      </c>
      <c r="I513" s="45" t="n">
        <v>0</v>
      </c>
      <c r="J513" s="7" t="n">
        <v>0</v>
      </c>
      <c r="K513" s="6"/>
      <c r="L513" s="6"/>
      <c r="M513" s="45" t="n">
        <v>820</v>
      </c>
      <c r="N513" s="46"/>
      <c r="O513" s="4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 t="n">
        <f aca="false">Z512+(I513+L513+M513+N513+O513+R513+S513+T513+U513+V513)-(J513+K513+P513+Q513+W513+X513+Y513)</f>
        <v>40466.35</v>
      </c>
      <c r="AA513" s="18"/>
      <c r="AB513" s="40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 t="n">
        <f aca="false">AR512+(AA513+AD513+AE513+AF513+AG513+AJ513+AK513+AL513+AM513+AN513)-(AB513+AC513+AH513+AI513+AO513+AP513+AQ513)</f>
        <v>0</v>
      </c>
      <c r="AS513" s="18"/>
      <c r="AT513" s="40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 t="n">
        <f aca="false">BJ512+(AS513+AV513+AW513+AX513+AY513+BB513+BC513+BD513+BE513+BF513)-(AT513+AU513+AZ513+BA513+BG513+BH513+BI513)</f>
        <v>0</v>
      </c>
      <c r="BL513" s="8"/>
      <c r="BM513" s="9"/>
    </row>
    <row r="514" customFormat="false" ht="15" hidden="false" customHeight="false" outlineLevel="0" collapsed="false">
      <c r="B514" s="43" t="s">
        <v>1539</v>
      </c>
      <c r="C514" s="43" t="s">
        <v>1478</v>
      </c>
      <c r="D514" s="45"/>
      <c r="E514" s="7"/>
      <c r="F514" s="9"/>
      <c r="G514" s="9"/>
      <c r="H514" s="6" t="n">
        <f aca="false">H513+D514+E514-G514-F514</f>
        <v>380</v>
      </c>
      <c r="I514" s="45" t="n">
        <v>0</v>
      </c>
      <c r="J514" s="7" t="n">
        <v>0</v>
      </c>
      <c r="K514" s="6"/>
      <c r="L514" s="6"/>
      <c r="M514" s="45" t="n">
        <v>559</v>
      </c>
      <c r="N514" s="46"/>
      <c r="O514" s="4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 t="n">
        <f aca="false">Z513+(I514+L514+M514+N514+O514+R514+S514+T514+U514+V514)-(J514+K514+P514+Q514+W514+X514+Y514)</f>
        <v>41025.35</v>
      </c>
      <c r="AA514" s="18"/>
      <c r="AB514" s="40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 t="n">
        <f aca="false">AR513+(AA514+AD514+AE514+AF514+AG514+AJ514+AK514+AL514+AM514+AN514)-(AB514+AC514+AH514+AI514+AO514+AP514+AQ514)</f>
        <v>0</v>
      </c>
      <c r="AS514" s="18"/>
      <c r="AT514" s="40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 t="n">
        <f aca="false">BJ513+(AS514+AV514+AW514+AX514+AY514+BB514+BC514+BD514+BE514+BF514)-(AT514+AU514+AZ514+BA514+BG514+BH514+BI514)</f>
        <v>0</v>
      </c>
      <c r="BL514" s="8"/>
      <c r="BM514" s="9"/>
    </row>
    <row r="515" customFormat="false" ht="15" hidden="false" customHeight="false" outlineLevel="0" collapsed="false">
      <c r="B515" s="43" t="s">
        <v>1539</v>
      </c>
      <c r="C515" s="43" t="s">
        <v>1457</v>
      </c>
      <c r="D515" s="45"/>
      <c r="E515" s="7"/>
      <c r="F515" s="9"/>
      <c r="G515" s="9"/>
      <c r="H515" s="6" t="n">
        <f aca="false">H514+D515+E515-G515-F515</f>
        <v>380</v>
      </c>
      <c r="I515" s="45" t="n">
        <v>5000</v>
      </c>
      <c r="J515" s="7" t="n">
        <v>0</v>
      </c>
      <c r="K515" s="6"/>
      <c r="L515" s="6"/>
      <c r="M515" s="7"/>
      <c r="N515" s="7"/>
      <c r="O515" s="7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 t="n">
        <f aca="false">Z514+(I515+L515+M515+N515+O515+R515+S515+T515+U515+V515)-(J515+K515+P515+Q515+W515+X515+Y515)</f>
        <v>46025.35</v>
      </c>
      <c r="AA515" s="18"/>
      <c r="AB515" s="40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 t="n">
        <f aca="false">AR514+(AA515+AD515+AE515+AF515+AG515+AJ515+AK515+AL515+AM515+AN515)-(AB515+AC515+AH515+AI515+AO515+AP515+AQ515)</f>
        <v>0</v>
      </c>
      <c r="AS515" s="18"/>
      <c r="AT515" s="40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 t="n">
        <f aca="false">BJ514+(AS515+AV515+AW515+AX515+AY515+BB515+BC515+BD515+BE515+BF515)-(AT515+AU515+AZ515+BA515+BG515+BH515+BI515)</f>
        <v>0</v>
      </c>
      <c r="BL515" s="8"/>
      <c r="BM515" s="9"/>
    </row>
    <row r="516" customFormat="false" ht="15" hidden="false" customHeight="false" outlineLevel="0" collapsed="false">
      <c r="B516" s="43" t="s">
        <v>1539</v>
      </c>
      <c r="C516" s="43" t="s">
        <v>1540</v>
      </c>
      <c r="D516" s="45"/>
      <c r="E516" s="7"/>
      <c r="F516" s="9"/>
      <c r="G516" s="9"/>
      <c r="H516" s="6" t="n">
        <f aca="false">H515+D516+E516-G516-F516</f>
        <v>380</v>
      </c>
      <c r="I516" s="45"/>
      <c r="J516" s="7" t="n">
        <v>0</v>
      </c>
      <c r="K516" s="6" t="n">
        <v>73</v>
      </c>
      <c r="L516" s="6"/>
      <c r="M516" s="7"/>
      <c r="N516" s="7"/>
      <c r="O516" s="7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 t="n">
        <f aca="false">Z515+(I516+L516+M516+N516+O516+R516+S516+T516+U516+V516)-(J516+K516+P516+Q516+W516+X516+Y516)</f>
        <v>45952.35</v>
      </c>
      <c r="AA516" s="18"/>
      <c r="AB516" s="40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 t="n">
        <f aca="false">AR515+(AA516+AD516+AE516+AF516+AG516+AJ516+AK516+AL516+AM516+AN516)-(AB516+AC516+AH516+AI516+AO516+AP516+AQ516)</f>
        <v>0</v>
      </c>
      <c r="AS516" s="18"/>
      <c r="AT516" s="40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 t="n">
        <f aca="false">BJ515+(AS516+AV516+AW516+AX516+AY516+BB516+BC516+BD516+BE516+BF516)-(AT516+AU516+AZ516+BA516+BG516+BH516+BI516)</f>
        <v>0</v>
      </c>
      <c r="BL516" s="8"/>
      <c r="BM516" s="9"/>
    </row>
    <row r="517" customFormat="false" ht="15" hidden="false" customHeight="false" outlineLevel="0" collapsed="false">
      <c r="B517" s="43" t="s">
        <v>1541</v>
      </c>
      <c r="C517" s="43" t="s">
        <v>1478</v>
      </c>
      <c r="D517" s="45"/>
      <c r="E517" s="7"/>
      <c r="F517" s="9"/>
      <c r="G517" s="9"/>
      <c r="H517" s="6" t="n">
        <f aca="false">H516+D517+E517-G517-F517</f>
        <v>380</v>
      </c>
      <c r="I517" s="45" t="n">
        <v>0</v>
      </c>
      <c r="J517" s="7" t="n">
        <v>0</v>
      </c>
      <c r="K517" s="6"/>
      <c r="L517" s="6"/>
      <c r="M517" s="7" t="n">
        <v>259</v>
      </c>
      <c r="N517" s="7"/>
      <c r="O517" s="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 t="n">
        <f aca="false">Z516+(I517+L517+M517+N517+O517+R517+S517+T517+U517+V517)-(J517+K517+P517+Q517+W517+X517+Y517)</f>
        <v>46211.35</v>
      </c>
      <c r="AA517" s="18"/>
      <c r="AB517" s="40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 t="n">
        <f aca="false">AR516+(AA517+AD517+AE517+AF517+AG517+AJ517+AK517+AL517+AM517+AN517)-(AB517+AC517+AH517+AI517+AO517+AP517+AQ517)</f>
        <v>0</v>
      </c>
      <c r="AS517" s="18"/>
      <c r="AT517" s="40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 t="n">
        <f aca="false">BJ516+(AS517+AV517+AW517+AX517+AY517+BB517+BC517+BD517+BE517+BF517)-(AT517+AU517+AZ517+BA517+BG517+BH517+BI517)</f>
        <v>0</v>
      </c>
      <c r="BL517" s="8"/>
      <c r="BM517" s="9"/>
    </row>
    <row r="518" customFormat="false" ht="15" hidden="false" customHeight="false" outlineLevel="0" collapsed="false">
      <c r="B518" s="43" t="s">
        <v>1542</v>
      </c>
      <c r="C518" s="43" t="s">
        <v>1543</v>
      </c>
      <c r="D518" s="45"/>
      <c r="E518" s="7"/>
      <c r="F518" s="9"/>
      <c r="G518" s="9"/>
      <c r="H518" s="6" t="n">
        <f aca="false">H517+D518+E518-G518-F518</f>
        <v>380</v>
      </c>
      <c r="I518" s="45"/>
      <c r="J518" s="7" t="n">
        <v>550</v>
      </c>
      <c r="K518" s="6"/>
      <c r="L518" s="6"/>
      <c r="M518" s="7"/>
      <c r="N518" s="7"/>
      <c r="O518" s="7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 t="n">
        <f aca="false">Z517+(I518+L518+M518+N518+O518+R518+S518+T518+U518+V518)-(J518+K518+P518+Q518+W518+X518+Y518)</f>
        <v>45661.35</v>
      </c>
      <c r="AA518" s="18"/>
      <c r="AB518" s="40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 t="n">
        <f aca="false">AR517+(AA518+AD518+AE518+AF518+AG518+AJ518+AK518+AL518+AM518+AN518)-(AB518+AC518+AH518+AI518+AO518+AP518+AQ518)</f>
        <v>0</v>
      </c>
      <c r="AS518" s="18"/>
      <c r="AT518" s="40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 t="n">
        <f aca="false">BJ517+(AS518+AV518+AW518+AX518+AY518+BB518+BC518+BD518+BE518+BF518)-(AT518+AU518+AZ518+BA518+BG518+BH518+BI518)</f>
        <v>0</v>
      </c>
      <c r="BL518" s="8"/>
      <c r="BM518" s="9"/>
    </row>
    <row r="519" customFormat="false" ht="15" hidden="false" customHeight="false" outlineLevel="0" collapsed="false">
      <c r="B519" s="43" t="s">
        <v>1544</v>
      </c>
      <c r="C519" s="43" t="s">
        <v>1488</v>
      </c>
      <c r="D519" s="45"/>
      <c r="E519" s="7"/>
      <c r="F519" s="9"/>
      <c r="G519" s="9"/>
      <c r="H519" s="6" t="n">
        <f aca="false">H518+D519+E519-G519-F519</f>
        <v>380</v>
      </c>
      <c r="I519" s="45"/>
      <c r="J519" s="7" t="n">
        <v>0</v>
      </c>
      <c r="K519" s="6"/>
      <c r="L519" s="6"/>
      <c r="M519" s="7"/>
      <c r="N519" s="7"/>
      <c r="O519" s="7"/>
      <c r="P519" s="6" t="n">
        <v>3367</v>
      </c>
      <c r="Q519" s="6"/>
      <c r="R519" s="6"/>
      <c r="S519" s="6"/>
      <c r="T519" s="6"/>
      <c r="U519" s="6"/>
      <c r="V519" s="6"/>
      <c r="W519" s="6"/>
      <c r="X519" s="6"/>
      <c r="Y519" s="6"/>
      <c r="Z519" s="6" t="n">
        <f aca="false">Z518+(I519+L519+M519+N519+O519+R519+S519+T519+U519+V519)-(J519+K519+P519+Q519+W519+X519+Y519)</f>
        <v>42294.35</v>
      </c>
      <c r="AA519" s="18"/>
      <c r="AB519" s="40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 t="n">
        <f aca="false">AR518+(AA519+AD519+AE519+AF519+AG519+AJ519+AK519+AL519+AM519+AN519)-(AB519+AC519+AH519+AI519+AO519+AP519+AQ519)</f>
        <v>0</v>
      </c>
      <c r="AS519" s="18"/>
      <c r="AT519" s="40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 t="n">
        <f aca="false">BJ518+(AS519+AV519+AW519+AX519+AY519+BB519+BC519+BD519+BE519+BF519)-(AT519+AU519+AZ519+BA519+BG519+BH519+BI519)</f>
        <v>0</v>
      </c>
      <c r="BL519" s="8"/>
      <c r="BM519" s="9"/>
    </row>
    <row r="520" customFormat="false" ht="15" hidden="false" customHeight="false" outlineLevel="0" collapsed="false">
      <c r="B520" s="43" t="s">
        <v>1545</v>
      </c>
      <c r="C520" s="43" t="s">
        <v>1546</v>
      </c>
      <c r="D520" s="45"/>
      <c r="E520" s="7"/>
      <c r="F520" s="9"/>
      <c r="G520" s="9"/>
      <c r="H520" s="6" t="n">
        <f aca="false">H519+D520+E520-G520-F520</f>
        <v>380</v>
      </c>
      <c r="I520" s="45"/>
      <c r="J520" s="7" t="n">
        <v>10000</v>
      </c>
      <c r="K520" s="6"/>
      <c r="L520" s="6"/>
      <c r="M520" s="7"/>
      <c r="N520" s="7"/>
      <c r="O520" s="7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 t="n">
        <f aca="false">Z519+(I520+L520+M520+N520+O520+R520+S520+T520+U520+V520)-(J520+K520+P520+Q520+W520+X520+Y520)</f>
        <v>32294.35</v>
      </c>
      <c r="AA520" s="18"/>
      <c r="AB520" s="40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 t="n">
        <f aca="false">AR519+(AA520+AD520+AE520+AF520+AG520+AJ520+AK520+AL520+AM520+AN520)-(AB520+AC520+AH520+AI520+AO520+AP520+AQ520)</f>
        <v>0</v>
      </c>
      <c r="AS520" s="18"/>
      <c r="AT520" s="40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 t="n">
        <f aca="false">BJ519+(AS520+AV520+AW520+AX520+AY520+BB520+BC520+BD520+BE520+BF520)-(AT520+AU520+AZ520+BA520+BG520+BH520+BI520)</f>
        <v>0</v>
      </c>
      <c r="BL520" s="8"/>
      <c r="BM520" s="9"/>
    </row>
    <row r="521" customFormat="false" ht="15" hidden="false" customHeight="false" outlineLevel="0" collapsed="false">
      <c r="B521" s="43" t="s">
        <v>1547</v>
      </c>
      <c r="C521" s="43" t="s">
        <v>1548</v>
      </c>
      <c r="D521" s="45" t="n">
        <v>0</v>
      </c>
      <c r="E521" s="47" t="n">
        <v>15600</v>
      </c>
      <c r="F521" s="9"/>
      <c r="G521" s="9"/>
      <c r="H521" s="6" t="n">
        <f aca="false">H520+D521+E521-G521-F521</f>
        <v>15980</v>
      </c>
      <c r="I521" s="45"/>
      <c r="J521" s="7" t="n">
        <v>0</v>
      </c>
      <c r="K521" s="6"/>
      <c r="L521" s="6"/>
      <c r="M521" s="7"/>
      <c r="N521" s="7"/>
      <c r="O521" s="7"/>
      <c r="P521" s="6"/>
      <c r="Q521" s="6"/>
      <c r="R521" s="6" t="n">
        <v>-15600</v>
      </c>
      <c r="S521" s="6"/>
      <c r="T521" s="6"/>
      <c r="U521" s="6"/>
      <c r="V521" s="6"/>
      <c r="W521" s="6"/>
      <c r="X521" s="6"/>
      <c r="Y521" s="6"/>
      <c r="Z521" s="6" t="n">
        <f aca="false">Z520+(I521+L521+M521+N521+O521+R521+S521+T521+U521+V521)-(J521+K521+P521+Q521+W521+X521+Y521)</f>
        <v>16694.35</v>
      </c>
      <c r="AA521" s="18"/>
      <c r="AB521" s="40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 t="n">
        <f aca="false">AR520+(AA521+AD521+AE521+AF521+AG521+AJ521+AK521+AL521+AM521+AN521)-(AB521+AC521+AH521+AI521+AO521+AP521+AQ521)</f>
        <v>0</v>
      </c>
      <c r="AS521" s="18"/>
      <c r="AT521" s="40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 t="n">
        <f aca="false">BJ520+(AS521+AV521+AW521+AX521+AY521+BB521+BC521+BD521+BE521+BF521)-(AT521+AU521+AZ521+BA521+BG521+BH521+BI521)</f>
        <v>0</v>
      </c>
      <c r="BL521" s="8"/>
      <c r="BM521" s="9"/>
    </row>
    <row r="522" customFormat="false" ht="15" hidden="false" customHeight="false" outlineLevel="0" collapsed="false">
      <c r="B522" s="43" t="s">
        <v>1547</v>
      </c>
      <c r="C522" s="43" t="s">
        <v>1145</v>
      </c>
      <c r="D522" s="45"/>
      <c r="E522" s="48" t="n">
        <v>0</v>
      </c>
      <c r="F522" s="9"/>
      <c r="G522" s="9" t="n">
        <v>6500</v>
      </c>
      <c r="H522" s="6" t="n">
        <f aca="false">H521+D522+E522-G522-F522</f>
        <v>9480</v>
      </c>
      <c r="I522" s="45"/>
      <c r="J522" s="7"/>
      <c r="K522" s="6"/>
      <c r="L522" s="6"/>
      <c r="M522" s="7"/>
      <c r="N522" s="7"/>
      <c r="O522" s="7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 t="n">
        <f aca="false">Z521+(I522+L522+M522+N522+O522+R522+S522+T522+U522+V522)-(J522+K522+P522+Q522+W522+X522+Y522)</f>
        <v>16694.35</v>
      </c>
      <c r="AA522" s="18"/>
      <c r="AB522" s="40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 t="n">
        <f aca="false">AR521+(AA522+AD522+AE522+AF522+AG522+AJ522+AK522+AL522+AM522+AN522)-(AB522+AC522+AH522+AI522+AO522+AP522+AQ522)</f>
        <v>0</v>
      </c>
      <c r="AS522" s="18"/>
      <c r="AT522" s="40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 t="n">
        <f aca="false">BJ521+(AS522+AV522+AW522+AX522+AY522+BB522+BC522+BD522+BE522+BF522)-(AT522+AU522+AZ522+BA522+BG522+BH522+BI522)</f>
        <v>0</v>
      </c>
      <c r="BL522" s="8" t="n">
        <v>6500</v>
      </c>
      <c r="BM522" s="9"/>
    </row>
    <row r="523" customFormat="false" ht="15" hidden="false" customHeight="false" outlineLevel="0" collapsed="false">
      <c r="B523" s="43" t="s">
        <v>1547</v>
      </c>
      <c r="C523" s="43" t="s">
        <v>1549</v>
      </c>
      <c r="D523" s="45"/>
      <c r="E523" s="48" t="n">
        <v>0</v>
      </c>
      <c r="F523" s="9" t="n">
        <v>35</v>
      </c>
      <c r="G523" s="9"/>
      <c r="H523" s="6" t="n">
        <f aca="false">H522+D523+E523-G523-F523</f>
        <v>9445</v>
      </c>
      <c r="I523" s="45"/>
      <c r="J523" s="7"/>
      <c r="K523" s="6"/>
      <c r="L523" s="6"/>
      <c r="M523" s="7"/>
      <c r="N523" s="7"/>
      <c r="O523" s="7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 t="n">
        <f aca="false">Z522+(I523+L523+M523+N523+O523+R523+S523+T523+U523+V523)-(J523+K523+P523+Q523+W523+X523+Y523)</f>
        <v>16694.35</v>
      </c>
      <c r="AA523" s="18"/>
      <c r="AB523" s="40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 t="n">
        <f aca="false">AR522+(AA523+AD523+AE523+AF523+AG523+AJ523+AK523+AL523+AM523+AN523)-(AB523+AC523+AH523+AI523+AO523+AP523+AQ523)</f>
        <v>0</v>
      </c>
      <c r="AS523" s="18"/>
      <c r="AT523" s="40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 t="n">
        <f aca="false">BJ522+(AS523+AV523+AW523+AX523+AY523+BB523+BC523+BD523+BE523+BF523)-(AT523+AU523+AZ523+BA523+BG523+BH523+BI523)</f>
        <v>0</v>
      </c>
      <c r="BL523" s="8"/>
      <c r="BM523" s="9"/>
    </row>
    <row r="524" customFormat="false" ht="15" hidden="false" customHeight="false" outlineLevel="0" collapsed="false">
      <c r="B524" s="43" t="s">
        <v>1547</v>
      </c>
      <c r="C524" s="43" t="s">
        <v>62</v>
      </c>
      <c r="D524" s="45"/>
      <c r="E524" s="48" t="n">
        <v>0</v>
      </c>
      <c r="F524" s="9"/>
      <c r="G524" s="9" t="n">
        <v>8500</v>
      </c>
      <c r="H524" s="6" t="n">
        <f aca="false">H523+D524+E524-G524-F524</f>
        <v>945</v>
      </c>
      <c r="I524" s="45"/>
      <c r="J524" s="7"/>
      <c r="K524" s="6"/>
      <c r="L524" s="6"/>
      <c r="M524" s="7"/>
      <c r="N524" s="7"/>
      <c r="O524" s="7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 t="n">
        <f aca="false">Z523+(I524+L524+M524+N524+O524+R524+S524+T524+U524+V524)-(J524+K524+P524+Q524+W524+X524+Y524)</f>
        <v>16694.35</v>
      </c>
      <c r="AA524" s="18"/>
      <c r="AB524" s="40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 t="n">
        <f aca="false">AR523+(AA524+AD524+AE524+AF524+AG524+AJ524+AK524+AL524+AM524+AN524)-(AB524+AC524+AH524+AI524+AO524+AP524+AQ524)</f>
        <v>0</v>
      </c>
      <c r="AS524" s="18"/>
      <c r="AT524" s="40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 t="n">
        <f aca="false">BJ523+(AS524+AV524+AW524+AX524+AY524+BB524+BC524+BD524+BE524+BF524)-(AT524+AU524+AZ524+BA524+BG524+BH524+BI524)</f>
        <v>0</v>
      </c>
      <c r="BL524" s="8" t="n">
        <v>8500</v>
      </c>
      <c r="BM524" s="9"/>
    </row>
    <row r="525" customFormat="false" ht="15" hidden="false" customHeight="false" outlineLevel="0" collapsed="false">
      <c r="B525" s="43" t="s">
        <v>1547</v>
      </c>
      <c r="C525" s="43" t="s">
        <v>1549</v>
      </c>
      <c r="D525" s="45"/>
      <c r="E525" s="48" t="n">
        <v>0</v>
      </c>
      <c r="F525" s="9" t="n">
        <v>35</v>
      </c>
      <c r="G525" s="9"/>
      <c r="H525" s="6" t="n">
        <f aca="false">H524+D525+E525-G525-F525</f>
        <v>910</v>
      </c>
      <c r="I525" s="45"/>
      <c r="J525" s="7"/>
      <c r="K525" s="6"/>
      <c r="L525" s="6"/>
      <c r="M525" s="7"/>
      <c r="N525" s="7"/>
      <c r="O525" s="7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 t="n">
        <f aca="false">Z524+(I525+L525+M525+N525+O525+R525+S525+T525+U525+V525)-(J525+K525+P525+Q525+W525+X525+Y525)</f>
        <v>16694.35</v>
      </c>
      <c r="AA525" s="18"/>
      <c r="AB525" s="40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 t="n">
        <f aca="false">AR524+(AA525+AD525+AE525+AF525+AG525+AJ525+AK525+AL525+AM525+AN525)-(AB525+AC525+AH525+AI525+AO525+AP525+AQ525)</f>
        <v>0</v>
      </c>
      <c r="AS525" s="18"/>
      <c r="AT525" s="40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 t="n">
        <f aca="false">BJ524+(AS525+AV525+AW525+AX525+AY525+BB525+BC525+BD525+BE525+BF525)-(AT525+AU525+AZ525+BA525+BG525+BH525+BI525)</f>
        <v>0</v>
      </c>
      <c r="BL525" s="8"/>
      <c r="BM525" s="9"/>
    </row>
    <row r="526" customFormat="false" ht="15" hidden="false" customHeight="false" outlineLevel="0" collapsed="false">
      <c r="B526" s="43" t="s">
        <v>1547</v>
      </c>
      <c r="C526" s="43" t="s">
        <v>1550</v>
      </c>
      <c r="D526" s="45"/>
      <c r="E526" s="48" t="n">
        <v>0</v>
      </c>
      <c r="F526" s="9"/>
      <c r="G526" s="9" t="n">
        <v>500</v>
      </c>
      <c r="H526" s="6" t="n">
        <f aca="false">H525+D526+E526-G526-F526</f>
        <v>410</v>
      </c>
      <c r="I526" s="45"/>
      <c r="J526" s="7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 t="n">
        <f aca="false">Z525+(I526+L526+M526+N526+O526+R526+S526+T526+U526+V526)-(J526+K526+P526+Q526+W526+X526+Y526)</f>
        <v>16694.35</v>
      </c>
      <c r="AA526" s="18"/>
      <c r="AB526" s="40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 t="n">
        <f aca="false">AR525+(AA526+AD526+AE526+AF526+AG526+AJ526+AK526+AL526+AM526+AN526)-(AB526+AC526+AH526+AI526+AO526+AP526+AQ526)</f>
        <v>0</v>
      </c>
      <c r="AS526" s="18"/>
      <c r="AT526" s="40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 t="n">
        <f aca="false">BJ525+(AS526+AV526+AW526+AX526+AY526+BB526+BC526+BD526+BE526+BF526)-(AT526+AU526+AZ526+BA526+BG526+BH526+BI526)</f>
        <v>0</v>
      </c>
      <c r="BL526" s="8" t="n">
        <v>500</v>
      </c>
      <c r="BM526" s="9"/>
    </row>
    <row r="527" customFormat="false" ht="15" hidden="false" customHeight="false" outlineLevel="0" collapsed="false">
      <c r="B527" s="43" t="s">
        <v>1547</v>
      </c>
      <c r="C527" s="43" t="s">
        <v>1549</v>
      </c>
      <c r="D527" s="45"/>
      <c r="E527" s="48" t="n">
        <v>0</v>
      </c>
      <c r="F527" s="9" t="n">
        <v>15</v>
      </c>
      <c r="G527" s="9"/>
      <c r="H527" s="6" t="n">
        <f aca="false">H526+D527+E527-G527-F527</f>
        <v>395</v>
      </c>
      <c r="I527" s="45"/>
      <c r="J527" s="7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 t="n">
        <f aca="false">Z526+(I527+L527+M527+N527+O527+R527+S527+T527+U527+V527)-(J527+K527+P527+Q527+W527+X527+Y527)</f>
        <v>16694.35</v>
      </c>
      <c r="AA527" s="18"/>
      <c r="AB527" s="40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 t="n">
        <f aca="false">AR526+(AA527+AD527+AE527+AF527+AG527+AJ527+AK527+AL527+AM527+AN527)-(AB527+AC527+AH527+AI527+AO527+AP527+AQ527)</f>
        <v>0</v>
      </c>
      <c r="AS527" s="18"/>
      <c r="AT527" s="40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 t="n">
        <f aca="false">BJ526+(AS527+AV527+AW527+AX527+AY527+BB527+BC527+BD527+BE527+BF527)-(AT527+AU527+AZ527+BA527+BG527+BH527+BI527)</f>
        <v>0</v>
      </c>
      <c r="BL527" s="8"/>
      <c r="BM527" s="9"/>
    </row>
    <row r="528" customFormat="false" ht="15" hidden="false" customHeight="false" outlineLevel="0" collapsed="false">
      <c r="B528" s="43" t="s">
        <v>1547</v>
      </c>
      <c r="C528" s="43" t="s">
        <v>1551</v>
      </c>
      <c r="D528" s="45"/>
      <c r="E528" s="48" t="n">
        <v>0</v>
      </c>
      <c r="F528" s="9" t="n">
        <v>75</v>
      </c>
      <c r="G528" s="9"/>
      <c r="H528" s="6" t="n">
        <f aca="false">H527+D528+E528-G528-F528</f>
        <v>320</v>
      </c>
      <c r="I528" s="45"/>
      <c r="J528" s="7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 t="n">
        <f aca="false">Z527+(I528+L528+M528+N528+O528+R528+S528+T528+U528+V528)-(J528+K528+P528+Q528+W528+X528+Y528)</f>
        <v>16694.35</v>
      </c>
      <c r="AA528" s="18"/>
      <c r="AB528" s="40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 t="n">
        <f aca="false">AR527+(AA528+AD528+AE528+AF528+AG528+AJ528+AK528+AL528+AM528+AN528)-(AB528+AC528+AH528+AI528+AO528+AP528+AQ528)</f>
        <v>0</v>
      </c>
      <c r="AS528" s="18"/>
      <c r="AT528" s="40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 t="n">
        <f aca="false">BJ527+(AS528+AV528+AW528+AX528+AY528+BB528+BC528+BD528+BE528+BF528)-(AT528+AU528+AZ528+BA528+BG528+BH528+BI528)</f>
        <v>0</v>
      </c>
      <c r="BL528" s="8"/>
      <c r="BM528" s="9"/>
    </row>
    <row r="529" customFormat="false" ht="15" hidden="false" customHeight="false" outlineLevel="0" collapsed="false">
      <c r="B529" s="43" t="s">
        <v>1547</v>
      </c>
      <c r="C529" s="43" t="s">
        <v>1552</v>
      </c>
      <c r="D529" s="45"/>
      <c r="E529" s="7"/>
      <c r="F529" s="9"/>
      <c r="G529" s="9"/>
      <c r="H529" s="6" t="n">
        <f aca="false">H528+D529+E529-G529-F529</f>
        <v>320</v>
      </c>
      <c r="I529" s="45" t="n">
        <v>0</v>
      </c>
      <c r="J529" s="7"/>
      <c r="K529" s="6"/>
      <c r="L529" s="6"/>
      <c r="M529" s="6"/>
      <c r="N529" s="6"/>
      <c r="O529" s="6"/>
      <c r="P529" s="6"/>
      <c r="Q529" s="6"/>
      <c r="R529" s="6"/>
      <c r="S529" s="6"/>
      <c r="T529" s="45" t="n">
        <v>50479</v>
      </c>
      <c r="U529" s="46"/>
      <c r="V529" s="46"/>
      <c r="W529" s="6"/>
      <c r="X529" s="6"/>
      <c r="Y529" s="6"/>
      <c r="Z529" s="6" t="n">
        <f aca="false">Z528+(I529+L529+M529+N529+O529+R529+S529+T529+U529+V529)-(J529+K529+P529+Q529+W529+X529+Y529)</f>
        <v>67173.35</v>
      </c>
      <c r="AA529" s="18"/>
      <c r="AB529" s="40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 t="n">
        <f aca="false">AR528+(AA529+AD529+AE529+AF529+AG529+AJ529+AK529+AL529+AM529+AN529)-(AB529+AC529+AH529+AI529+AO529+AP529+AQ529)</f>
        <v>0</v>
      </c>
      <c r="AS529" s="18"/>
      <c r="AT529" s="40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 t="n">
        <f aca="false">BJ528+(AS529+AV529+AW529+AX529+AY529+BB529+BC529+BD529+BE529+BF529)-(AT529+AU529+AZ529+BA529+BG529+BH529+BI529)</f>
        <v>0</v>
      </c>
      <c r="BL529" s="8"/>
      <c r="BM529" s="9"/>
    </row>
    <row r="530" customFormat="false" ht="15" hidden="false" customHeight="false" outlineLevel="0" collapsed="false">
      <c r="B530" s="43" t="s">
        <v>1547</v>
      </c>
      <c r="C530" s="43" t="s">
        <v>1553</v>
      </c>
      <c r="D530" s="45"/>
      <c r="E530" s="7"/>
      <c r="F530" s="9"/>
      <c r="G530" s="9"/>
      <c r="H530" s="6" t="n">
        <f aca="false">H529+D530+E530-G530-F530</f>
        <v>320</v>
      </c>
      <c r="I530" s="45" t="n">
        <v>0</v>
      </c>
      <c r="J530" s="7"/>
      <c r="K530" s="6"/>
      <c r="L530" s="6"/>
      <c r="M530" s="6"/>
      <c r="N530" s="6"/>
      <c r="O530" s="6"/>
      <c r="P530" s="6"/>
      <c r="Q530" s="6"/>
      <c r="R530" s="6"/>
      <c r="S530" s="6"/>
      <c r="T530" s="45" t="n">
        <v>20189</v>
      </c>
      <c r="U530" s="46"/>
      <c r="V530" s="46"/>
      <c r="W530" s="6"/>
      <c r="X530" s="6"/>
      <c r="Y530" s="6"/>
      <c r="Z530" s="6" t="n">
        <f aca="false">Z529+(I530+L530+M530+N530+O530+R530+S530+T530+U530+V530)-(J530+K530+P530+Q530+W530+X530+Y530)</f>
        <v>87362.35</v>
      </c>
      <c r="AA530" s="18"/>
      <c r="AB530" s="40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 t="n">
        <f aca="false">AR529+(AA530+AD530+AE530+AF530+AG530+AJ530+AK530+AL530+AM530+AN530)-(AB530+AC530+AH530+AI530+AO530+AP530+AQ530)</f>
        <v>0</v>
      </c>
      <c r="AS530" s="18"/>
      <c r="AT530" s="40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 t="n">
        <f aca="false">BJ529+(AS530+AV530+AW530+AX530+AY530+BB530+BC530+BD530+BE530+BF530)-(AT530+AU530+AZ530+BA530+BG530+BH530+BI530)</f>
        <v>0</v>
      </c>
      <c r="BL530" s="8"/>
      <c r="BM530" s="9"/>
    </row>
    <row r="531" customFormat="false" ht="15" hidden="false" customHeight="false" outlineLevel="0" collapsed="false">
      <c r="B531" s="43" t="s">
        <v>1547</v>
      </c>
      <c r="C531" s="43" t="s">
        <v>1554</v>
      </c>
      <c r="D531" s="45"/>
      <c r="E531" s="7"/>
      <c r="F531" s="9"/>
      <c r="G531" s="9"/>
      <c r="H531" s="6" t="n">
        <f aca="false">H530+D531+E531-G531-F531</f>
        <v>320</v>
      </c>
      <c r="I531" s="45" t="n">
        <v>0</v>
      </c>
      <c r="J531" s="7"/>
      <c r="K531" s="6"/>
      <c r="L531" s="6"/>
      <c r="M531" s="6"/>
      <c r="N531" s="6"/>
      <c r="O531" s="6"/>
      <c r="P531" s="6"/>
      <c r="Q531" s="6"/>
      <c r="R531" s="6"/>
      <c r="S531" s="6"/>
      <c r="T531" s="45" t="n">
        <v>149308</v>
      </c>
      <c r="U531" s="46"/>
      <c r="V531" s="46"/>
      <c r="W531" s="6"/>
      <c r="X531" s="6"/>
      <c r="Y531" s="6"/>
      <c r="Z531" s="6" t="n">
        <f aca="false">Z530+(I531+L531+M531+N531+O531+R531+S531+T531+U531+V531)-(J531+K531+P531+Q531+W531+X531+Y531)</f>
        <v>236670.35</v>
      </c>
      <c r="AA531" s="18"/>
      <c r="AB531" s="40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 t="n">
        <f aca="false">AR530+(AA531+AD531+AE531+AF531+AG531+AJ531+AK531+AL531+AM531+AN531)-(AB531+AC531+AH531+AI531+AO531+AP531+AQ531)</f>
        <v>0</v>
      </c>
      <c r="AS531" s="18"/>
      <c r="AT531" s="40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 t="n">
        <f aca="false">BJ530+(AS531+AV531+AW531+AX531+AY531+BB531+BC531+BD531+BE531+BF531)-(AT531+AU531+AZ531+BA531+BG531+BH531+BI531)</f>
        <v>0</v>
      </c>
      <c r="BL531" s="8"/>
      <c r="BM531" s="9"/>
    </row>
    <row r="532" customFormat="false" ht="15" hidden="false" customHeight="false" outlineLevel="0" collapsed="false">
      <c r="B532" s="43" t="s">
        <v>1547</v>
      </c>
      <c r="C532" s="43" t="s">
        <v>1555</v>
      </c>
      <c r="D532" s="45"/>
      <c r="E532" s="7"/>
      <c r="F532" s="9"/>
      <c r="G532" s="9"/>
      <c r="H532" s="6" t="n">
        <f aca="false">H531+D532+E532-G532-F532</f>
        <v>320</v>
      </c>
      <c r="I532" s="45" t="n">
        <v>0</v>
      </c>
      <c r="J532" s="7"/>
      <c r="K532" s="6"/>
      <c r="L532" s="6"/>
      <c r="M532" s="6"/>
      <c r="N532" s="6"/>
      <c r="O532" s="6"/>
      <c r="P532" s="6"/>
      <c r="Q532" s="6"/>
      <c r="R532" s="6"/>
      <c r="S532" s="6"/>
      <c r="T532" s="45" t="n">
        <v>99673</v>
      </c>
      <c r="U532" s="46"/>
      <c r="V532" s="46"/>
      <c r="W532" s="6"/>
      <c r="X532" s="6"/>
      <c r="Y532" s="6"/>
      <c r="Z532" s="6" t="n">
        <f aca="false">Z531+(I532+L532+M532+N532+O532+R532+S532+T532+U532+V532)-(J532+K532+P532+Q532+W532+X532+Y532)</f>
        <v>336343.35</v>
      </c>
      <c r="AA532" s="18"/>
      <c r="AB532" s="40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 t="n">
        <f aca="false">AR531+(AA532+AD532+AE532+AF532+AG532+AJ532+AK532+AL532+AM532+AN532)-(AB532+AC532+AH532+AI532+AO532+AP532+AQ532)</f>
        <v>0</v>
      </c>
      <c r="AS532" s="18"/>
      <c r="AT532" s="40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 t="n">
        <f aca="false">BJ531+(AS532+AV532+AW532+AX532+AY532+BB532+BC532+BD532+BE532+BF532)-(AT532+AU532+AZ532+BA532+BG532+BH532+BI532)</f>
        <v>0</v>
      </c>
      <c r="BL532" s="8"/>
      <c r="BM532" s="9"/>
    </row>
    <row r="533" customFormat="false" ht="15" hidden="false" customHeight="false" outlineLevel="0" collapsed="false">
      <c r="B533" s="43" t="s">
        <v>1547</v>
      </c>
      <c r="C533" s="43" t="s">
        <v>1556</v>
      </c>
      <c r="D533" s="45"/>
      <c r="E533" s="7"/>
      <c r="F533" s="9"/>
      <c r="G533" s="9"/>
      <c r="H533" s="6" t="n">
        <f aca="false">H532+D533+E533-G533-F533</f>
        <v>320</v>
      </c>
      <c r="I533" s="45" t="n">
        <v>0</v>
      </c>
      <c r="J533" s="7"/>
      <c r="K533" s="6"/>
      <c r="L533" s="6"/>
      <c r="M533" s="6"/>
      <c r="N533" s="6"/>
      <c r="O533" s="6"/>
      <c r="P533" s="6"/>
      <c r="Q533" s="6"/>
      <c r="R533" s="6"/>
      <c r="S533" s="6"/>
      <c r="T533" s="45" t="n">
        <v>30249</v>
      </c>
      <c r="U533" s="46"/>
      <c r="V533" s="46"/>
      <c r="W533" s="6"/>
      <c r="X533" s="6"/>
      <c r="Y533" s="6"/>
      <c r="Z533" s="6" t="n">
        <f aca="false">Z532+(I533+L533+M533+N533+O533+R533+S533+T533+U533+V533)-(J533+K533+P533+Q533+W533+X533+Y533)</f>
        <v>366592.35</v>
      </c>
      <c r="AA533" s="18"/>
      <c r="AB533" s="40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 t="n">
        <f aca="false">AR532+(AA533+AD533+AE533+AF533+AG533+AJ533+AK533+AL533+AM533+AN533)-(AB533+AC533+AH533+AI533+AO533+AP533+AQ533)</f>
        <v>0</v>
      </c>
      <c r="AS533" s="18"/>
      <c r="AT533" s="40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 t="n">
        <f aca="false">BJ532+(AS533+AV533+AW533+AX533+AY533+BB533+BC533+BD533+BE533+BF533)-(AT533+AU533+AZ533+BA533+BG533+BH533+BI533)</f>
        <v>0</v>
      </c>
      <c r="BL533" s="8"/>
      <c r="BM533" s="9"/>
    </row>
    <row r="534" customFormat="false" ht="15" hidden="false" customHeight="false" outlineLevel="0" collapsed="false">
      <c r="B534" s="43" t="s">
        <v>1547</v>
      </c>
      <c r="C534" s="43" t="s">
        <v>1557</v>
      </c>
      <c r="D534" s="45"/>
      <c r="E534" s="7"/>
      <c r="F534" s="9"/>
      <c r="G534" s="9"/>
      <c r="H534" s="6" t="n">
        <f aca="false">H533+D534+E534-G534-F534</f>
        <v>320</v>
      </c>
      <c r="I534" s="45" t="n">
        <v>0</v>
      </c>
      <c r="J534" s="7"/>
      <c r="K534" s="6"/>
      <c r="L534" s="6"/>
      <c r="M534" s="6"/>
      <c r="N534" s="6"/>
      <c r="O534" s="6"/>
      <c r="P534" s="6"/>
      <c r="Q534" s="6"/>
      <c r="R534" s="6"/>
      <c r="S534" s="6"/>
      <c r="T534" s="45" t="n">
        <v>49930</v>
      </c>
      <c r="U534" s="46"/>
      <c r="V534" s="46"/>
      <c r="W534" s="6"/>
      <c r="X534" s="6"/>
      <c r="Y534" s="6"/>
      <c r="Z534" s="6" t="n">
        <f aca="false">Z533+(I534+L534+M534+N534+O534+R534+S534+T534+U534+V534)-(J534+K534+P534+Q534+W534+X534+Y534)</f>
        <v>416522.35</v>
      </c>
      <c r="AA534" s="18"/>
      <c r="AB534" s="40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 t="n">
        <f aca="false">AR533+(AA534+AD534+AE534+AF534+AG534+AJ534+AK534+AL534+AM534+AN534)-(AB534+AC534+AH534+AI534+AO534+AP534+AQ534)</f>
        <v>0</v>
      </c>
      <c r="AS534" s="18"/>
      <c r="AT534" s="40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 t="n">
        <f aca="false">BJ533+(AS534+AV534+AW534+AX534+AY534+BB534+BC534+BD534+BE534+BF534)-(AT534+AU534+AZ534+BA534+BG534+BH534+BI534)</f>
        <v>0</v>
      </c>
      <c r="BL534" s="8"/>
      <c r="BM534" s="9"/>
    </row>
    <row r="535" customFormat="false" ht="15" hidden="false" customHeight="false" outlineLevel="0" collapsed="false">
      <c r="B535" s="43" t="s">
        <v>1547</v>
      </c>
      <c r="C535" s="43" t="s">
        <v>1558</v>
      </c>
      <c r="D535" s="45"/>
      <c r="E535" s="7"/>
      <c r="F535" s="9"/>
      <c r="G535" s="9"/>
      <c r="H535" s="6" t="n">
        <f aca="false">H534+D535+E535-G535-F535</f>
        <v>320</v>
      </c>
      <c r="I535" s="45"/>
      <c r="J535" s="7" t="n">
        <v>0</v>
      </c>
      <c r="K535" s="6"/>
      <c r="L535" s="6"/>
      <c r="M535" s="7"/>
      <c r="N535" s="7"/>
      <c r="O535" s="7"/>
      <c r="P535" s="6"/>
      <c r="Q535" s="6"/>
      <c r="R535" s="6"/>
      <c r="S535" s="6"/>
      <c r="T535" s="6"/>
      <c r="U535" s="6"/>
      <c r="V535" s="6"/>
      <c r="W535" s="6" t="n">
        <v>400000</v>
      </c>
      <c r="X535" s="6"/>
      <c r="Y535" s="6"/>
      <c r="Z535" s="6" t="n">
        <f aca="false">Z534+(I535+L535+M535+N535+O535+R535+S535+T535+U535+V535)-(J535+K535+P535+Q535+W535+X535+Y535)</f>
        <v>16522.35</v>
      </c>
      <c r="AA535" s="18"/>
      <c r="AB535" s="40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 t="n">
        <f aca="false">AR534+(AA535+AD535+AE535+AF535+AG535+AJ535+AK535+AL535+AM535+AN535)-(AB535+AC535+AH535+AI535+AO535+AP535+AQ535)</f>
        <v>0</v>
      </c>
      <c r="AS535" s="18"/>
      <c r="AT535" s="40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 t="n">
        <f aca="false">BJ534+(AS535+AV535+AW535+AX535+AY535+BB535+BC535+BD535+BE535+BF535)-(AT535+AU535+AZ535+BA535+BG535+BH535+BI535)</f>
        <v>0</v>
      </c>
      <c r="BL535" s="8"/>
      <c r="BM535" s="9"/>
    </row>
    <row r="536" customFormat="false" ht="15" hidden="false" customHeight="false" outlineLevel="0" collapsed="false">
      <c r="B536" s="43" t="s">
        <v>1559</v>
      </c>
      <c r="C536" s="43" t="s">
        <v>1316</v>
      </c>
      <c r="D536" s="45"/>
      <c r="E536" s="7"/>
      <c r="F536" s="9"/>
      <c r="G536" s="9"/>
      <c r="H536" s="6" t="n">
        <f aca="false">H535+D536+E536-G536-F536</f>
        <v>320</v>
      </c>
      <c r="I536" s="45" t="n">
        <v>2200</v>
      </c>
      <c r="J536" s="7" t="n">
        <v>0</v>
      </c>
      <c r="K536" s="6"/>
      <c r="L536" s="6"/>
      <c r="M536" s="7"/>
      <c r="N536" s="7"/>
      <c r="O536" s="7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 t="n">
        <f aca="false">Z535+(I536+L536+M536+N536+O536+R536+S536+T536+U536+V536)-(J536+K536+P536+Q536+W536+X536+Y536)</f>
        <v>18722.35</v>
      </c>
      <c r="AA536" s="18"/>
      <c r="AB536" s="40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 t="n">
        <f aca="false">AR535+(AA536+AD536+AE536+AF536+AG536+AJ536+AK536+AL536+AM536+AN536)-(AB536+AC536+AH536+AI536+AO536+AP536+AQ536)</f>
        <v>0</v>
      </c>
      <c r="AS536" s="18"/>
      <c r="AT536" s="40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 t="n">
        <f aca="false">BJ535+(AS536+AV536+AW536+AX536+AY536+BB536+BC536+BD536+BE536+BF536)-(AT536+AU536+AZ536+BA536+BG536+BH536+BI536)</f>
        <v>0</v>
      </c>
      <c r="BL536" s="8"/>
      <c r="BM536" s="9"/>
    </row>
    <row r="537" customFormat="false" ht="15" hidden="false" customHeight="false" outlineLevel="0" collapsed="false">
      <c r="B537" s="43" t="s">
        <v>1559</v>
      </c>
      <c r="C537" s="43" t="s">
        <v>1447</v>
      </c>
      <c r="D537" s="45"/>
      <c r="E537" s="7"/>
      <c r="F537" s="9"/>
      <c r="G537" s="9"/>
      <c r="H537" s="6" t="n">
        <f aca="false">H536+D537+E537-G537-F537</f>
        <v>320</v>
      </c>
      <c r="I537" s="45" t="n">
        <v>2200</v>
      </c>
      <c r="J537" s="7"/>
      <c r="K537" s="6"/>
      <c r="L537" s="6"/>
      <c r="M537" s="7"/>
      <c r="N537" s="7"/>
      <c r="O537" s="7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 t="n">
        <f aca="false">Z536+(I537+L537+M537+N537+O537+R537+S537+T537+U537+V537)-(J537+K537+P537+Q537+W537+X537+Y537)</f>
        <v>20922.35</v>
      </c>
      <c r="AA537" s="18"/>
      <c r="AB537" s="40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 t="n">
        <f aca="false">AR536+(AA537+AD537+AE537+AF537+AG537+AJ537+AK537+AL537+AM537+AN537)-(AB537+AC537+AH537+AI537+AO537+AP537+AQ537)</f>
        <v>0</v>
      </c>
      <c r="AS537" s="18"/>
      <c r="AT537" s="40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 t="n">
        <f aca="false">BJ536+(AS537+AV537+AW537+AX537+AY537+BB537+BC537+BD537+BE537+BF537)-(AT537+AU537+AZ537+BA537+BG537+BH537+BI537)</f>
        <v>0</v>
      </c>
      <c r="BL537" s="8"/>
      <c r="BM537" s="9"/>
    </row>
    <row r="538" customFormat="false" ht="15" hidden="false" customHeight="false" outlineLevel="0" collapsed="false">
      <c r="B538" s="43" t="s">
        <v>1559</v>
      </c>
      <c r="C538" s="43" t="s">
        <v>1045</v>
      </c>
      <c r="D538" s="45"/>
      <c r="E538" s="7"/>
      <c r="F538" s="9"/>
      <c r="G538" s="9"/>
      <c r="H538" s="6" t="n">
        <f aca="false">H537+D538+E538-G538-F538</f>
        <v>320</v>
      </c>
      <c r="I538" s="45" t="n">
        <v>5000</v>
      </c>
      <c r="J538" s="7"/>
      <c r="K538" s="6"/>
      <c r="L538" s="6"/>
      <c r="M538" s="7"/>
      <c r="N538" s="7"/>
      <c r="O538" s="7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 t="n">
        <f aca="false">Z537+(I538+L538+M538+N538+O538+R538+S538+T538+U538+V538)-(J538+K538+P538+Q538+W538+X538+Y538)</f>
        <v>25922.35</v>
      </c>
      <c r="AA538" s="18"/>
      <c r="AB538" s="40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 t="n">
        <f aca="false">AR537+(AA538+AD538+AE538+AF538+AG538+AJ538+AK538+AL538+AM538+AN538)-(AB538+AC538+AH538+AI538+AO538+AP538+AQ538)</f>
        <v>0</v>
      </c>
      <c r="AS538" s="18"/>
      <c r="AT538" s="40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 t="n">
        <f aca="false">BJ537+(AS538+AV538+AW538+AX538+AY538+BB538+BC538+BD538+BE538+BF538)-(AT538+AU538+AZ538+BA538+BG538+BH538+BI538)</f>
        <v>0</v>
      </c>
      <c r="BL538" s="8"/>
      <c r="BM538" s="9"/>
    </row>
    <row r="539" customFormat="false" ht="15" hidden="false" customHeight="false" outlineLevel="0" collapsed="false">
      <c r="B539" s="43" t="s">
        <v>1559</v>
      </c>
      <c r="C539" s="43" t="s">
        <v>449</v>
      </c>
      <c r="D539" s="45"/>
      <c r="E539" s="7"/>
      <c r="F539" s="9"/>
      <c r="G539" s="9"/>
      <c r="H539" s="6" t="n">
        <f aca="false">H538+D539+E539-G539-F539</f>
        <v>320</v>
      </c>
      <c r="I539" s="45" t="n">
        <v>5000</v>
      </c>
      <c r="J539" s="7"/>
      <c r="K539" s="6"/>
      <c r="L539" s="6"/>
      <c r="M539" s="7"/>
      <c r="N539" s="7"/>
      <c r="O539" s="7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 t="n">
        <f aca="false">Z538+(I539+L539+M539+N539+O539+R539+S539+T539+U539+V539)-(J539+K539+P539+Q539+W539+X539+Y539)</f>
        <v>30922.35</v>
      </c>
      <c r="AA539" s="18"/>
      <c r="AB539" s="40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 t="n">
        <f aca="false">AR538+(AA539+AD539+AE539+AF539+AG539+AJ539+AK539+AL539+AM539+AN539)-(AB539+AC539+AH539+AI539+AO539+AP539+AQ539)</f>
        <v>0</v>
      </c>
      <c r="AS539" s="18"/>
      <c r="AT539" s="40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 t="n">
        <f aca="false">BJ538+(AS539+AV539+AW539+AX539+AY539+BB539+BC539+BD539+BE539+BF539)-(AT539+AU539+AZ539+BA539+BG539+BH539+BI539)</f>
        <v>0</v>
      </c>
      <c r="BL539" s="8"/>
      <c r="BM539" s="9"/>
    </row>
    <row r="540" customFormat="false" ht="15" hidden="false" customHeight="false" outlineLevel="0" collapsed="false">
      <c r="B540" s="43" t="s">
        <v>1559</v>
      </c>
      <c r="C540" s="43" t="s">
        <v>1492</v>
      </c>
      <c r="D540" s="45"/>
      <c r="E540" s="7"/>
      <c r="F540" s="9"/>
      <c r="G540" s="9"/>
      <c r="H540" s="6" t="n">
        <f aca="false">H539+D540+E540-G540-F540</f>
        <v>320</v>
      </c>
      <c r="I540" s="45" t="n">
        <v>1000</v>
      </c>
      <c r="J540" s="7"/>
      <c r="K540" s="6"/>
      <c r="L540" s="6"/>
      <c r="M540" s="7"/>
      <c r="N540" s="7"/>
      <c r="O540" s="7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 t="n">
        <f aca="false">Z539+(I540+L540+M540+N540+O540+R540+S540+T540+U540+V540)-(J540+K540+P540+Q540+W540+X540+Y540)</f>
        <v>31922.35</v>
      </c>
      <c r="AA540" s="18"/>
      <c r="AB540" s="40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 t="n">
        <f aca="false">AR539+(AA540+AD540+AE540+AF540+AG540+AJ540+AK540+AL540+AM540+AN540)-(AB540+AC540+AH540+AI540+AO540+AP540+AQ540)</f>
        <v>0</v>
      </c>
      <c r="AS540" s="18"/>
      <c r="AT540" s="40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 t="n">
        <f aca="false">BJ539+(AS540+AV540+AW540+AX540+AY540+BB540+BC540+BD540+BE540+BF540)-(AT540+AU540+AZ540+BA540+BG540+BH540+BI540)</f>
        <v>0</v>
      </c>
      <c r="BL540" s="8"/>
      <c r="BM540" s="9"/>
    </row>
    <row r="541" customFormat="false" ht="15" hidden="false" customHeight="false" outlineLevel="0" collapsed="false">
      <c r="B541" s="43" t="s">
        <v>1559</v>
      </c>
      <c r="C541" s="43" t="s">
        <v>1494</v>
      </c>
      <c r="D541" s="45"/>
      <c r="E541" s="7"/>
      <c r="F541" s="9"/>
      <c r="G541" s="9"/>
      <c r="H541" s="6" t="n">
        <f aca="false">H540+D541+E541-G541-F541</f>
        <v>320</v>
      </c>
      <c r="I541" s="45" t="n">
        <v>1500</v>
      </c>
      <c r="J541" s="7"/>
      <c r="K541" s="6"/>
      <c r="L541" s="6"/>
      <c r="M541" s="7"/>
      <c r="N541" s="7"/>
      <c r="O541" s="7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 t="n">
        <f aca="false">Z540+(I541+L541+M541+N541+O541+R541+S541+T541+U541+V541)-(J541+K541+P541+Q541+W541+X541+Y541)</f>
        <v>33422.35</v>
      </c>
      <c r="AA541" s="18"/>
      <c r="AB541" s="40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 t="n">
        <f aca="false">AR540+(AA541+AD541+AE541+AF541+AG541+AJ541+AK541+AL541+AM541+AN541)-(AB541+AC541+AH541+AI541+AO541+AP541+AQ541)</f>
        <v>0</v>
      </c>
      <c r="AS541" s="18"/>
      <c r="AT541" s="40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 t="n">
        <f aca="false">BJ540+(AS541+AV541+AW541+AX541+AY541+BB541+BC541+BD541+BE541+BF541)-(AT541+AU541+AZ541+BA541+BG541+BH541+BI541)</f>
        <v>0</v>
      </c>
      <c r="BL541" s="8"/>
      <c r="BM541" s="9"/>
    </row>
    <row r="542" customFormat="false" ht="15" hidden="false" customHeight="false" outlineLevel="0" collapsed="false">
      <c r="B542" s="43" t="s">
        <v>1559</v>
      </c>
      <c r="C542" s="43" t="s">
        <v>1493</v>
      </c>
      <c r="D542" s="45"/>
      <c r="E542" s="7"/>
      <c r="F542" s="9"/>
      <c r="G542" s="9"/>
      <c r="H542" s="6" t="n">
        <f aca="false">H541+D542+E542-G542-F542</f>
        <v>320</v>
      </c>
      <c r="I542" s="45" t="n">
        <v>1500</v>
      </c>
      <c r="J542" s="7"/>
      <c r="K542" s="6"/>
      <c r="L542" s="6"/>
      <c r="M542" s="7"/>
      <c r="N542" s="7"/>
      <c r="O542" s="7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 t="n">
        <f aca="false">Z541+(I542+L542+M542+N542+O542+R542+S542+T542+U542+V542)-(J542+K542+P542+Q542+W542+X542+Y542)</f>
        <v>34922.35</v>
      </c>
      <c r="AA542" s="18"/>
      <c r="AB542" s="40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 t="n">
        <f aca="false">AR541+(AA542+AD542+AE542+AF542+AG542+AJ542+AK542+AL542+AM542+AN542)-(AB542+AC542+AH542+AI542+AO542+AP542+AQ542)</f>
        <v>0</v>
      </c>
      <c r="AS542" s="18"/>
      <c r="AT542" s="40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 t="n">
        <f aca="false">BJ541+(AS542+AV542+AW542+AX542+AY542+BB542+BC542+BD542+BE542+BF542)-(AT542+AU542+AZ542+BA542+BG542+BH542+BI542)</f>
        <v>0</v>
      </c>
      <c r="BL542" s="8"/>
      <c r="BM542" s="9"/>
    </row>
    <row r="543" customFormat="false" ht="15" hidden="false" customHeight="false" outlineLevel="0" collapsed="false">
      <c r="B543" s="43" t="s">
        <v>1560</v>
      </c>
      <c r="C543" s="43" t="s">
        <v>1478</v>
      </c>
      <c r="D543" s="45"/>
      <c r="E543" s="7"/>
      <c r="F543" s="9"/>
      <c r="G543" s="9"/>
      <c r="H543" s="6" t="n">
        <f aca="false">H542+D543+E543-G543-F543</f>
        <v>320</v>
      </c>
      <c r="I543" s="45" t="n">
        <v>0</v>
      </c>
      <c r="J543" s="7"/>
      <c r="K543" s="6"/>
      <c r="L543" s="6"/>
      <c r="M543" s="6" t="n">
        <v>1362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 t="n">
        <f aca="false">Z542+(I543+L543+M543+N543+O543+R543+S543+T543+U543+V543)-(J543+K543+P543+Q543+W543+X543+Y543)</f>
        <v>36284.35</v>
      </c>
      <c r="AA543" s="18"/>
      <c r="AB543" s="40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 t="n">
        <f aca="false">AR542+(AA543+AD543+AE543+AF543+AG543+AJ543+AK543+AL543+AM543+AN543)-(AB543+AC543+AH543+AI543+AO543+AP543+AQ543)</f>
        <v>0</v>
      </c>
      <c r="AS543" s="18"/>
      <c r="AT543" s="40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 t="n">
        <f aca="false">BJ542+(AS543+AV543+AW543+AX543+AY543+BB543+BC543+BD543+BE543+BF543)-(AT543+AU543+AZ543+BA543+BG543+BH543+BI543)</f>
        <v>0</v>
      </c>
      <c r="BL543" s="8"/>
      <c r="BM543" s="9"/>
    </row>
    <row r="544" customFormat="false" ht="15" hidden="false" customHeight="false" outlineLevel="0" collapsed="false">
      <c r="B544" s="43" t="s">
        <v>1561</v>
      </c>
      <c r="C544" s="43" t="s">
        <v>1460</v>
      </c>
      <c r="D544" s="45"/>
      <c r="E544" s="7"/>
      <c r="F544" s="9"/>
      <c r="G544" s="9"/>
      <c r="H544" s="6" t="n">
        <f aca="false">H543+D544+E544-G544-F544</f>
        <v>320</v>
      </c>
      <c r="I544" s="45" t="n">
        <v>0</v>
      </c>
      <c r="J544" s="7" t="n">
        <v>1730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 t="n">
        <f aca="false">Z543+(I544+L544+M544+N544+O544+R544+S544+T544+U544+V544)-(J544+K544+P544+Q544+W544+X544+Y544)</f>
        <v>34554.35</v>
      </c>
      <c r="AA544" s="18"/>
      <c r="AB544" s="40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 t="n">
        <f aca="false">AR543+(AA544+AD544+AE544+AF544+AG544+AJ544+AK544+AL544+AM544+AN544)-(AB544+AC544+AH544+AI544+AO544+AP544+AQ544)</f>
        <v>0</v>
      </c>
      <c r="AS544" s="18"/>
      <c r="AT544" s="40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 t="n">
        <f aca="false">BJ543+(AS544+AV544+AW544+AX544+AY544+BB544+BC544+BD544+BE544+BF544)-(AT544+AU544+AZ544+BA544+BG544+BH544+BI544)</f>
        <v>0</v>
      </c>
      <c r="BL544" s="8"/>
      <c r="BM544" s="9"/>
    </row>
    <row r="545" customFormat="false" ht="15" hidden="false" customHeight="false" outlineLevel="0" collapsed="false">
      <c r="B545" s="43" t="s">
        <v>1562</v>
      </c>
      <c r="C545" s="43" t="s">
        <v>1478</v>
      </c>
      <c r="D545" s="45"/>
      <c r="E545" s="7"/>
      <c r="F545" s="9"/>
      <c r="G545" s="9"/>
      <c r="H545" s="6" t="n">
        <f aca="false">H544+D545+E545-G545-F545</f>
        <v>320</v>
      </c>
      <c r="I545" s="45" t="n">
        <v>0</v>
      </c>
      <c r="J545" s="7"/>
      <c r="K545" s="6"/>
      <c r="L545" s="6"/>
      <c r="M545" s="6" t="n">
        <v>656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 t="n">
        <f aca="false">Z544+(I545+L545+M545+N545+O545+R545+S545+T545+U545+V545)-(J545+K545+P545+Q545+W545+X545+Y545)</f>
        <v>35210.35</v>
      </c>
      <c r="AA545" s="18"/>
      <c r="AB545" s="40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 t="n">
        <f aca="false">AR544+(AA545+AD545+AE545+AF545+AG545+AJ545+AK545+AL545+AM545+AN545)-(AB545+AC545+AH545+AI545+AO545+AP545+AQ545)</f>
        <v>0</v>
      </c>
      <c r="AS545" s="18"/>
      <c r="AT545" s="40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 t="n">
        <f aca="false">BJ544+(AS545+AV545+AW545+AX545+AY545+BB545+BC545+BD545+BE545+BF545)-(AT545+AU545+AZ545+BA545+BG545+BH545+BI545)</f>
        <v>0</v>
      </c>
      <c r="BL545" s="8"/>
      <c r="BM545" s="9"/>
    </row>
    <row r="546" customFormat="false" ht="15" hidden="false" customHeight="false" outlineLevel="0" collapsed="false">
      <c r="B546" s="43" t="s">
        <v>1563</v>
      </c>
      <c r="C546" s="43" t="s">
        <v>449</v>
      </c>
      <c r="D546" s="45"/>
      <c r="E546" s="7"/>
      <c r="F546" s="9"/>
      <c r="G546" s="9"/>
      <c r="H546" s="6" t="n">
        <f aca="false">H545+D546+E546-G546-F546</f>
        <v>320</v>
      </c>
      <c r="I546" s="45" t="n">
        <v>19000</v>
      </c>
      <c r="J546" s="7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 t="n">
        <f aca="false">Z545+(I546+L546+M546+N546+O546+R546+S546+T546+U546+V546)-(J546+K546+P546+Q546+W546+X546+Y546)</f>
        <v>54210.35</v>
      </c>
      <c r="AA546" s="18"/>
      <c r="AB546" s="40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 t="n">
        <f aca="false">AR545+(AA546+AD546+AE546+AF546+AG546+AJ546+AK546+AL546+AM546+AN546)-(AB546+AC546+AH546+AI546+AO546+AP546+AQ546)</f>
        <v>0</v>
      </c>
      <c r="AS546" s="18"/>
      <c r="AT546" s="40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 t="n">
        <f aca="false">BJ545+(AS546+AV546+AW546+AX546+AY546+BB546+BC546+BD546+BE546+BF546)-(AT546+AU546+AZ546+BA546+BG546+BH546+BI546)</f>
        <v>0</v>
      </c>
      <c r="BL546" s="8"/>
      <c r="BM546" s="9"/>
    </row>
    <row r="547" customFormat="false" ht="15" hidden="false" customHeight="false" outlineLevel="0" collapsed="false">
      <c r="B547" s="43" t="s">
        <v>1564</v>
      </c>
      <c r="C547" s="43" t="s">
        <v>1558</v>
      </c>
      <c r="D547" s="45"/>
      <c r="E547" s="7"/>
      <c r="F547" s="9"/>
      <c r="G547" s="9"/>
      <c r="H547" s="6" t="n">
        <f aca="false">H546+D547+E547-G547-F547</f>
        <v>320</v>
      </c>
      <c r="I547" s="45"/>
      <c r="J547" s="7" t="n">
        <v>0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 t="n">
        <v>50000</v>
      </c>
      <c r="X547" s="6"/>
      <c r="Y547" s="6"/>
      <c r="Z547" s="6" t="n">
        <f aca="false">Z546+(I547+L547+M547+N547+O547+R547+S547+T547+U547+V547)-(J547+K547+P547+Q547+W547+X547+Y547)</f>
        <v>4210.34999999998</v>
      </c>
      <c r="AA547" s="18"/>
      <c r="AB547" s="40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 t="n">
        <f aca="false">AR546+(AA547+AD547+AE547+AF547+AG547+AJ547+AK547+AL547+AM547+AN547)-(AB547+AC547+AH547+AI547+AO547+AP547+AQ547)</f>
        <v>0</v>
      </c>
      <c r="AS547" s="18"/>
      <c r="AT547" s="40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 t="n">
        <f aca="false">BJ546+(AS547+AV547+AW547+AX547+AY547+BB547+BC547+BD547+BE547+BF547)-(AT547+AU547+AZ547+BA547+BG547+BH547+BI547)</f>
        <v>0</v>
      </c>
      <c r="BL547" s="8"/>
      <c r="BM547" s="9"/>
    </row>
    <row r="548" customFormat="false" ht="15" hidden="false" customHeight="false" outlineLevel="0" collapsed="false">
      <c r="B548" s="43" t="s">
        <v>1565</v>
      </c>
      <c r="C548" s="43" t="s">
        <v>1443</v>
      </c>
      <c r="D548" s="45"/>
      <c r="E548" s="7"/>
      <c r="F548" s="9"/>
      <c r="G548" s="9"/>
      <c r="H548" s="6" t="n">
        <f aca="false">H547+D548+E548-G548-F548</f>
        <v>320</v>
      </c>
      <c r="I548" s="45" t="n">
        <v>0</v>
      </c>
      <c r="J548" s="7"/>
      <c r="K548" s="6"/>
      <c r="L548" s="6"/>
      <c r="M548" s="7" t="n">
        <v>2484</v>
      </c>
      <c r="N548" s="7"/>
      <c r="O548" s="7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 t="n">
        <f aca="false">Z547+(I548+L548+M548+N548+O548+R548+S548+T548+U548+V548)-(J548+K548+P548+Q548+W548+X548+Y548)</f>
        <v>6694.34999999998</v>
      </c>
      <c r="AA548" s="18"/>
      <c r="AB548" s="40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 t="n">
        <f aca="false">AR547+(AA548+AD548+AE548+AF548+AG548+AJ548+AK548+AL548+AM548+AN548)-(AB548+AC548+AH548+AI548+AO548+AP548+AQ548)</f>
        <v>0</v>
      </c>
      <c r="AS548" s="18"/>
      <c r="AT548" s="40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 t="n">
        <f aca="false">BJ547+(AS548+AV548+AW548+AX548+AY548+BB548+BC548+BD548+BE548+BF548)-(AT548+AU548+AZ548+BA548+BG548+BH548+BI548)</f>
        <v>0</v>
      </c>
      <c r="BL548" s="8"/>
      <c r="BM548" s="9"/>
    </row>
    <row r="549" customFormat="false" ht="15" hidden="false" customHeight="false" outlineLevel="0" collapsed="false">
      <c r="B549" s="43" t="s">
        <v>1566</v>
      </c>
      <c r="C549" s="43" t="s">
        <v>1120</v>
      </c>
      <c r="D549" s="45"/>
      <c r="E549" s="7"/>
      <c r="F549" s="9"/>
      <c r="G549" s="9"/>
      <c r="H549" s="6" t="n">
        <f aca="false">H548+D549+E549-G549-F549</f>
        <v>320</v>
      </c>
      <c r="I549" s="45"/>
      <c r="J549" s="7" t="n">
        <v>1000</v>
      </c>
      <c r="K549" s="6"/>
      <c r="L549" s="6"/>
      <c r="M549" s="7"/>
      <c r="N549" s="7"/>
      <c r="O549" s="7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 t="n">
        <f aca="false">Z548+(I549+L549+M549+N549+O549+R549+S549+T549+U549+V549)-(J549+K549+P549+Q549+W549+X549+Y549)</f>
        <v>5694.34999999998</v>
      </c>
      <c r="AA549" s="18"/>
      <c r="AB549" s="40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 t="n">
        <f aca="false">AR548+(AA549+AD549+AE549+AF549+AG549+AJ549+AK549+AL549+AM549+AN549)-(AB549+AC549+AH549+AI549+AO549+AP549+AQ549)</f>
        <v>0</v>
      </c>
      <c r="AS549" s="18"/>
      <c r="AT549" s="40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 t="n">
        <f aca="false">BJ548+(AS549+AV549+AW549+AX549+AY549+BB549+BC549+BD549+BE549+BF549)-(AT549+AU549+AZ549+BA549+BG549+BH549+BI549)</f>
        <v>0</v>
      </c>
      <c r="BL549" s="8" t="n">
        <v>1000</v>
      </c>
      <c r="BM549" s="9"/>
    </row>
    <row r="550" customFormat="false" ht="15" hidden="false" customHeight="false" outlineLevel="0" collapsed="false">
      <c r="B550" s="43" t="s">
        <v>1566</v>
      </c>
      <c r="C550" s="43" t="s">
        <v>1147</v>
      </c>
      <c r="D550" s="45"/>
      <c r="E550" s="7"/>
      <c r="F550" s="9"/>
      <c r="G550" s="9"/>
      <c r="H550" s="6" t="n">
        <f aca="false">H549+D550+E550-G550-F550</f>
        <v>320</v>
      </c>
      <c r="I550" s="45"/>
      <c r="J550" s="7" t="n">
        <v>3100</v>
      </c>
      <c r="K550" s="6"/>
      <c r="L550" s="6"/>
      <c r="M550" s="7"/>
      <c r="N550" s="7"/>
      <c r="O550" s="7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 t="n">
        <f aca="false">Z549+(I550+L550+M550+N550+O550+R550+S550+T550+U550+V550)-(J550+K550+P550+Q550+W550+X550+Y550)</f>
        <v>2594.34999999998</v>
      </c>
      <c r="AA550" s="18"/>
      <c r="AB550" s="40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 t="n">
        <f aca="false">AR549+(AA550+AD550+AE550+AF550+AG550+AJ550+AK550+AL550+AM550+AN550)-(AB550+AC550+AH550+AI550+AO550+AP550+AQ550)</f>
        <v>0</v>
      </c>
      <c r="AS550" s="18"/>
      <c r="AT550" s="40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 t="n">
        <f aca="false">BJ549+(AS550+AV550+AW550+AX550+AY550+BB550+BC550+BD550+BE550+BF550)-(AT550+AU550+AZ550+BA550+BG550+BH550+BI550)</f>
        <v>0</v>
      </c>
      <c r="BL550" s="8" t="n">
        <v>3100</v>
      </c>
      <c r="BM550" s="9"/>
    </row>
    <row r="551" customFormat="false" ht="15" hidden="false" customHeight="false" outlineLevel="0" collapsed="false">
      <c r="B551" s="43" t="s">
        <v>1567</v>
      </c>
      <c r="C551" s="43" t="s">
        <v>1443</v>
      </c>
      <c r="D551" s="45"/>
      <c r="E551" s="7"/>
      <c r="F551" s="9"/>
      <c r="G551" s="9"/>
      <c r="H551" s="6" t="n">
        <f aca="false">H550+D551+E551-G551-F551</f>
        <v>320</v>
      </c>
      <c r="I551" s="45" t="n">
        <v>0</v>
      </c>
      <c r="J551" s="7"/>
      <c r="K551" s="6"/>
      <c r="L551" s="6"/>
      <c r="M551" s="7" t="n">
        <v>2484</v>
      </c>
      <c r="N551" s="7"/>
      <c r="O551" s="7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 t="n">
        <f aca="false">Z550+(I551+L551+M551+N551+O551+R551+S551+T551+U551+V551)-(J551+K551+P551+Q551+W551+X551+Y551)</f>
        <v>5078.34999999998</v>
      </c>
      <c r="AA551" s="18"/>
      <c r="AB551" s="40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 t="n">
        <f aca="false">AR550+(AA551+AD551+AE551+AF551+AG551+AJ551+AK551+AL551+AM551+AN551)-(AB551+AC551+AH551+AI551+AO551+AP551+AQ551)</f>
        <v>0</v>
      </c>
      <c r="AS551" s="18"/>
      <c r="AT551" s="40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 t="n">
        <f aca="false">BJ550+(AS551+AV551+AW551+AX551+AY551+BB551+BC551+BD551+BE551+BF551)-(AT551+AU551+AZ551+BA551+BG551+BH551+BI551)</f>
        <v>0</v>
      </c>
      <c r="BL551" s="8"/>
      <c r="BM551" s="9"/>
    </row>
    <row r="552" customFormat="false" ht="15" hidden="false" customHeight="false" outlineLevel="0" collapsed="false">
      <c r="B552" s="43" t="s">
        <v>1568</v>
      </c>
      <c r="C552" s="43" t="s">
        <v>1443</v>
      </c>
      <c r="D552" s="45"/>
      <c r="E552" s="7"/>
      <c r="F552" s="9"/>
      <c r="G552" s="9"/>
      <c r="H552" s="6" t="n">
        <f aca="false">H551+D552+E552-G552-F552</f>
        <v>320</v>
      </c>
      <c r="I552" s="45" t="n">
        <v>0</v>
      </c>
      <c r="J552" s="7"/>
      <c r="K552" s="6"/>
      <c r="L552" s="6"/>
      <c r="M552" s="7" t="n">
        <v>2484</v>
      </c>
      <c r="N552" s="7"/>
      <c r="O552" s="7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 t="n">
        <f aca="false">Z551+(I552+L552+M552+N552+O552+R552+S552+T552+U552+V552)-(J552+K552+P552+Q552+W552+X552+Y552)</f>
        <v>7562.34999999998</v>
      </c>
      <c r="AA552" s="18"/>
      <c r="AB552" s="40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 t="n">
        <f aca="false">AR551+(AA552+AD552+AE552+AF552+AG552+AJ552+AK552+AL552+AM552+AN552)-(AB552+AC552+AH552+AI552+AO552+AP552+AQ552)</f>
        <v>0</v>
      </c>
      <c r="AS552" s="18"/>
      <c r="AT552" s="40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 t="n">
        <f aca="false">BJ551+(AS552+AV552+AW552+AX552+AY552+BB552+BC552+BD552+BE552+BF552)-(AT552+AU552+AZ552+BA552+BG552+BH552+BI552)</f>
        <v>0</v>
      </c>
      <c r="BL552" s="8"/>
      <c r="BM552" s="9"/>
    </row>
    <row r="553" customFormat="false" ht="15" hidden="false" customHeight="false" outlineLevel="0" collapsed="false">
      <c r="B553" s="43" t="s">
        <v>1569</v>
      </c>
      <c r="C553" s="43" t="s">
        <v>449</v>
      </c>
      <c r="D553" s="45"/>
      <c r="E553" s="7"/>
      <c r="F553" s="9"/>
      <c r="G553" s="9"/>
      <c r="H553" s="6" t="n">
        <f aca="false">H552+D553+E553-G553-F553</f>
        <v>320</v>
      </c>
      <c r="I553" s="45" t="n">
        <v>50000</v>
      </c>
      <c r="J553" s="7"/>
      <c r="K553" s="6"/>
      <c r="L553" s="6"/>
      <c r="M553" s="7"/>
      <c r="N553" s="7"/>
      <c r="O553" s="7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 t="n">
        <f aca="false">Z552+(I553+L553+M553+N553+O553+R553+S553+T553+U553+V553)-(J553+K553+P553+Q553+W553+X553+Y553)</f>
        <v>57562.35</v>
      </c>
      <c r="AA553" s="18"/>
      <c r="AB553" s="40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 t="n">
        <f aca="false">AR552+(AA553+AD553+AE553+AF553+AG553+AJ553+AK553+AL553+AM553+AN553)-(AB553+AC553+AH553+AI553+AO553+AP553+AQ553)</f>
        <v>0</v>
      </c>
      <c r="AS553" s="18"/>
      <c r="AT553" s="40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 t="n">
        <f aca="false">BJ552+(AS553+AV553+AW553+AX553+AY553+BB553+BC553+BD553+BE553+BF553)-(AT553+AU553+AZ553+BA553+BG553+BH553+BI553)</f>
        <v>0</v>
      </c>
      <c r="BL553" s="8"/>
      <c r="BM553" s="9"/>
    </row>
    <row r="554" customFormat="false" ht="15" hidden="false" customHeight="false" outlineLevel="0" collapsed="false">
      <c r="B554" s="43" t="s">
        <v>1570</v>
      </c>
      <c r="C554" s="43" t="s">
        <v>174</v>
      </c>
      <c r="D554" s="45"/>
      <c r="E554" s="7"/>
      <c r="F554" s="9"/>
      <c r="G554" s="9"/>
      <c r="H554" s="6" t="n">
        <f aca="false">H553+D554+E554-G554-F554</f>
        <v>320</v>
      </c>
      <c r="I554" s="45" t="n">
        <v>20000</v>
      </c>
      <c r="J554" s="7"/>
      <c r="K554" s="6"/>
      <c r="L554" s="6"/>
      <c r="M554" s="7"/>
      <c r="N554" s="7"/>
      <c r="O554" s="7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 t="n">
        <f aca="false">Z553+(I554+L554+M554+N554+O554+R554+S554+T554+U554+V554)-(J554+K554+P554+Q554+W554+X554+Y554)</f>
        <v>77562.35</v>
      </c>
      <c r="AA554" s="18"/>
      <c r="AB554" s="40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 t="n">
        <f aca="false">AR553+(AA554+AD554+AE554+AF554+AG554+AJ554+AK554+AL554+AM554+AN554)-(AB554+AC554+AH554+AI554+AO554+AP554+AQ554)</f>
        <v>0</v>
      </c>
      <c r="AS554" s="18"/>
      <c r="AT554" s="40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 t="n">
        <f aca="false">BJ553+(AS554+AV554+AW554+AX554+AY554+BB554+BC554+BD554+BE554+BF554)-(AT554+AU554+AZ554+BA554+BG554+BH554+BI554)</f>
        <v>0</v>
      </c>
      <c r="BL554" s="8"/>
      <c r="BM554" s="9"/>
    </row>
    <row r="555" customFormat="false" ht="15" hidden="false" customHeight="false" outlineLevel="0" collapsed="false">
      <c r="B555" s="43" t="s">
        <v>1571</v>
      </c>
      <c r="C555" s="43" t="s">
        <v>1141</v>
      </c>
      <c r="D555" s="45"/>
      <c r="E555" s="7"/>
      <c r="F555" s="9"/>
      <c r="G555" s="9"/>
      <c r="H555" s="6" t="n">
        <f aca="false">H554+D555+E555-G555-F555</f>
        <v>320</v>
      </c>
      <c r="I555" s="45"/>
      <c r="J555" s="7" t="n">
        <v>4200</v>
      </c>
      <c r="K555" s="6"/>
      <c r="L555" s="6"/>
      <c r="M555" s="7"/>
      <c r="N555" s="7"/>
      <c r="O555" s="7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 t="n">
        <f aca="false">Z554+(I555+L555+M555+N555+O555+R555+S555+T555+U555+V555)-(J555+K555+P555+Q555+W555+X555+Y555)</f>
        <v>73362.35</v>
      </c>
      <c r="AA555" s="18"/>
      <c r="AB555" s="40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 t="n">
        <f aca="false">AR554+(AA555+AD555+AE555+AF555+AG555+AJ555+AK555+AL555+AM555+AN555)-(AB555+AC555+AH555+AI555+AO555+AP555+AQ555)</f>
        <v>0</v>
      </c>
      <c r="AS555" s="18"/>
      <c r="AT555" s="40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 t="n">
        <f aca="false">BJ554+(AS555+AV555+AW555+AX555+AY555+BB555+BC555+BD555+BE555+BF555)-(AT555+AU555+AZ555+BA555+BG555+BH555+BI555)</f>
        <v>0</v>
      </c>
      <c r="BL555" s="8"/>
      <c r="BM555" s="9"/>
    </row>
    <row r="556" customFormat="false" ht="15" hidden="false" customHeight="false" outlineLevel="0" collapsed="false">
      <c r="B556" s="43" t="s">
        <v>1572</v>
      </c>
      <c r="C556" s="43" t="s">
        <v>1573</v>
      </c>
      <c r="D556" s="45"/>
      <c r="E556" s="7"/>
      <c r="F556" s="9"/>
      <c r="G556" s="9"/>
      <c r="H556" s="6" t="n">
        <f aca="false">H555+D556+E556-G556-F556</f>
        <v>320</v>
      </c>
      <c r="I556" s="45" t="n">
        <v>2500</v>
      </c>
      <c r="J556" s="7"/>
      <c r="K556" s="6"/>
      <c r="L556" s="6"/>
      <c r="M556" s="7"/>
      <c r="N556" s="7"/>
      <c r="O556" s="7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 t="n">
        <f aca="false">Z555+(I556+L556+M556+N556+O556+R556+S556+T556+U556+V556)-(J556+K556+P556+Q556+W556+X556+Y556)</f>
        <v>75862.35</v>
      </c>
      <c r="AA556" s="18"/>
      <c r="AB556" s="40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 t="n">
        <f aca="false">AR555+(AA556+AD556+AE556+AF556+AG556+AJ556+AK556+AL556+AM556+AN556)-(AB556+AC556+AH556+AI556+AO556+AP556+AQ556)</f>
        <v>0</v>
      </c>
      <c r="AS556" s="18"/>
      <c r="AT556" s="40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 t="n">
        <f aca="false">BJ555+(AS556+AV556+AW556+AX556+AY556+BB556+BC556+BD556+BE556+BF556)-(AT556+AU556+AZ556+BA556+BG556+BH556+BI556)</f>
        <v>0</v>
      </c>
      <c r="BL556" s="8"/>
      <c r="BM556" s="9"/>
    </row>
    <row r="557" customFormat="false" ht="15" hidden="false" customHeight="false" outlineLevel="0" collapsed="false">
      <c r="B557" s="43" t="s">
        <v>1574</v>
      </c>
      <c r="C557" s="43" t="s">
        <v>1443</v>
      </c>
      <c r="D557" s="45"/>
      <c r="E557" s="7"/>
      <c r="F557" s="9"/>
      <c r="G557" s="9"/>
      <c r="H557" s="6" t="n">
        <f aca="false">H556+D557+E557-G557-F557</f>
        <v>320</v>
      </c>
      <c r="I557" s="45" t="n">
        <v>0</v>
      </c>
      <c r="J557" s="7"/>
      <c r="K557" s="6"/>
      <c r="L557" s="6"/>
      <c r="M557" s="7" t="n">
        <v>2484</v>
      </c>
      <c r="N557" s="7"/>
      <c r="O557" s="7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 t="n">
        <f aca="false">Z556+(I557+L557+M557+N557+O557+R557+S557+T557+U557+V557)-(J557+K557+P557+Q557+W557+X557+Y557)</f>
        <v>78346.35</v>
      </c>
      <c r="AA557" s="18"/>
      <c r="AB557" s="40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 t="n">
        <f aca="false">AR556+(AA557+AD557+AE557+AF557+AG557+AJ557+AK557+AL557+AM557+AN557)-(AB557+AC557+AH557+AI557+AO557+AP557+AQ557)</f>
        <v>0</v>
      </c>
      <c r="AS557" s="18"/>
      <c r="AT557" s="40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 t="n">
        <f aca="false">BJ556+(AS557+AV557+AW557+AX557+AY557+BB557+BC557+BD557+BE557+BF557)-(AT557+AU557+AZ557+BA557+BG557+BH557+BI557)</f>
        <v>0</v>
      </c>
      <c r="BL557" s="8"/>
      <c r="BM557" s="9"/>
    </row>
    <row r="558" customFormat="false" ht="15" hidden="false" customHeight="false" outlineLevel="0" collapsed="false">
      <c r="B558" s="43" t="s">
        <v>1575</v>
      </c>
      <c r="C558" s="43" t="s">
        <v>1576</v>
      </c>
      <c r="D558" s="45"/>
      <c r="E558" s="7"/>
      <c r="F558" s="9"/>
      <c r="G558" s="9"/>
      <c r="H558" s="6" t="n">
        <f aca="false">H557+D558+E558-G558-F558</f>
        <v>320</v>
      </c>
      <c r="I558" s="45" t="n">
        <v>20000</v>
      </c>
      <c r="J558" s="7"/>
      <c r="K558" s="6"/>
      <c r="L558" s="6"/>
      <c r="M558" s="7"/>
      <c r="N558" s="7"/>
      <c r="O558" s="7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 t="n">
        <f aca="false">Z557+(I558+L558+M558+N558+O558+R558+S558+T558+U558+V558)-(J558+K558+P558+Q558+W558+X558+Y558)</f>
        <v>98346.35</v>
      </c>
      <c r="AA558" s="18"/>
      <c r="AB558" s="40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 t="n">
        <f aca="false">AR557+(AA558+AD558+AE558+AF558+AG558+AJ558+AK558+AL558+AM558+AN558)-(AB558+AC558+AH558+AI558+AO558+AP558+AQ558)</f>
        <v>0</v>
      </c>
      <c r="AS558" s="18"/>
      <c r="AT558" s="40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 t="n">
        <f aca="false">BJ557+(AS558+AV558+AW558+AX558+AY558+BB558+BC558+BD558+BE558+BF558)-(AT558+AU558+AZ558+BA558+BG558+BH558+BI558)</f>
        <v>0</v>
      </c>
      <c r="BL558" s="8"/>
      <c r="BM558" s="9"/>
    </row>
    <row r="559" customFormat="false" ht="15" hidden="false" customHeight="false" outlineLevel="0" collapsed="false">
      <c r="B559" s="43" t="s">
        <v>1575</v>
      </c>
      <c r="C559" s="43" t="s">
        <v>1577</v>
      </c>
      <c r="D559" s="45"/>
      <c r="E559" s="7"/>
      <c r="F559" s="9"/>
      <c r="G559" s="9"/>
      <c r="H559" s="6" t="n">
        <f aca="false">H558+D559+E559-G559-F559</f>
        <v>320</v>
      </c>
      <c r="I559" s="45" t="n">
        <v>20000</v>
      </c>
      <c r="J559" s="7"/>
      <c r="K559" s="6"/>
      <c r="L559" s="6"/>
      <c r="M559" s="7"/>
      <c r="N559" s="7"/>
      <c r="O559" s="7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 t="n">
        <f aca="false">Z558+(I559+L559+M559+N559+O559+R559+S559+T559+U559+V559)-(J559+K559+P559+Q559+W559+X559+Y559)</f>
        <v>118346.35</v>
      </c>
      <c r="AA559" s="18"/>
      <c r="AB559" s="40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 t="n">
        <f aca="false">AR558+(AA559+AD559+AE559+AF559+AG559+AJ559+AK559+AL559+AM559+AN559)-(AB559+AC559+AH559+AI559+AO559+AP559+AQ559)</f>
        <v>0</v>
      </c>
      <c r="AS559" s="18"/>
      <c r="AT559" s="40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 t="n">
        <f aca="false">BJ558+(AS559+AV559+AW559+AX559+AY559+BB559+BC559+BD559+BE559+BF559)-(AT559+AU559+AZ559+BA559+BG559+BH559+BI559)</f>
        <v>0</v>
      </c>
      <c r="BL559" s="8"/>
      <c r="BM559" s="9"/>
    </row>
    <row r="560" customFormat="false" ht="15" hidden="false" customHeight="false" outlineLevel="0" collapsed="false">
      <c r="B560" s="43" t="s">
        <v>1578</v>
      </c>
      <c r="C560" s="43" t="s">
        <v>1493</v>
      </c>
      <c r="D560" s="45"/>
      <c r="E560" s="7"/>
      <c r="F560" s="9"/>
      <c r="G560" s="9"/>
      <c r="H560" s="6" t="n">
        <f aca="false">H559+D560+E560-G560-F560</f>
        <v>320</v>
      </c>
      <c r="I560" s="45" t="n">
        <v>1000</v>
      </c>
      <c r="J560" s="7"/>
      <c r="K560" s="6"/>
      <c r="L560" s="6"/>
      <c r="M560" s="7"/>
      <c r="N560" s="7"/>
      <c r="O560" s="7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 t="n">
        <f aca="false">Z559+(I560+L560+M560+N560+O560+R560+S560+T560+U560+V560)-(J560+K560+P560+Q560+W560+X560+Y560)</f>
        <v>119346.35</v>
      </c>
      <c r="AA560" s="18"/>
      <c r="AB560" s="40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 t="n">
        <f aca="false">AR559+(AA560+AD560+AE560+AF560+AG560+AJ560+AK560+AL560+AM560+AN560)-(AB560+AC560+AH560+AI560+AO560+AP560+AQ560)</f>
        <v>0</v>
      </c>
      <c r="AS560" s="18"/>
      <c r="AT560" s="40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 t="n">
        <f aca="false">BJ559+(AS560+AV560+AW560+AX560+AY560+BB560+BC560+BD560+BE560+BF560)-(AT560+AU560+AZ560+BA560+BG560+BH560+BI560)</f>
        <v>0</v>
      </c>
      <c r="BL560" s="8"/>
      <c r="BM560" s="9"/>
    </row>
    <row r="561" customFormat="false" ht="15" hidden="false" customHeight="false" outlineLevel="0" collapsed="false">
      <c r="B561" s="43" t="s">
        <v>1578</v>
      </c>
      <c r="C561" s="43" t="s">
        <v>1494</v>
      </c>
      <c r="D561" s="45"/>
      <c r="E561" s="7"/>
      <c r="F561" s="9"/>
      <c r="G561" s="9"/>
      <c r="H561" s="6" t="n">
        <f aca="false">H560+D561+E561-G561-F561</f>
        <v>320</v>
      </c>
      <c r="I561" s="45" t="n">
        <v>1000</v>
      </c>
      <c r="J561" s="7"/>
      <c r="K561" s="6"/>
      <c r="L561" s="6"/>
      <c r="M561" s="7"/>
      <c r="N561" s="7"/>
      <c r="O561" s="7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 t="n">
        <f aca="false">Z560+(I561+L561+M561+N561+O561+R561+S561+T561+U561+V561)-(J561+K561+P561+Q561+W561+X561+Y561)</f>
        <v>120346.35</v>
      </c>
      <c r="AA561" s="18"/>
      <c r="AB561" s="40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 t="n">
        <f aca="false">AR560+(AA561+AD561+AE561+AF561+AG561+AJ561+AK561+AL561+AM561+AN561)-(AB561+AC561+AH561+AI561+AO561+AP561+AQ561)</f>
        <v>0</v>
      </c>
      <c r="AS561" s="18"/>
      <c r="AT561" s="40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 t="n">
        <f aca="false">BJ560+(AS561+AV561+AW561+AX561+AY561+BB561+BC561+BD561+BE561+BF561)-(AT561+AU561+AZ561+BA561+BG561+BH561+BI561)</f>
        <v>0</v>
      </c>
      <c r="BL561" s="8"/>
      <c r="BM561" s="9"/>
    </row>
    <row r="562" customFormat="false" ht="15" hidden="false" customHeight="false" outlineLevel="0" collapsed="false">
      <c r="B562" s="43" t="s">
        <v>1579</v>
      </c>
      <c r="C562" s="43" t="s">
        <v>1577</v>
      </c>
      <c r="D562" s="45"/>
      <c r="E562" s="7"/>
      <c r="F562" s="9"/>
      <c r="G562" s="9"/>
      <c r="H562" s="6" t="n">
        <f aca="false">H561+D562+E562-G562-F562</f>
        <v>320</v>
      </c>
      <c r="I562" s="45" t="n">
        <v>20000</v>
      </c>
      <c r="J562" s="7"/>
      <c r="K562" s="6"/>
      <c r="L562" s="6"/>
      <c r="M562" s="7"/>
      <c r="N562" s="7"/>
      <c r="O562" s="7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 t="n">
        <f aca="false">Z561+(I562+L562+M562+N562+O562+R562+S562+T562+U562+V562)-(J562+K562+P562+Q562+W562+X562+Y562)</f>
        <v>140346.35</v>
      </c>
      <c r="AA562" s="18"/>
      <c r="AB562" s="40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 t="n">
        <f aca="false">AR561+(AA562+AD562+AE562+AF562+AG562+AJ562+AK562+AL562+AM562+AN562)-(AB562+AC562+AH562+AI562+AO562+AP562+AQ562)</f>
        <v>0</v>
      </c>
      <c r="AS562" s="18"/>
      <c r="AT562" s="40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 t="n">
        <f aca="false">BJ561+(AS562+AV562+AW562+AX562+AY562+BB562+BC562+BD562+BE562+BF562)-(AT562+AU562+AZ562+BA562+BG562+BH562+BI562)</f>
        <v>0</v>
      </c>
      <c r="BL562" s="8"/>
      <c r="BM562" s="9"/>
    </row>
    <row r="563" customFormat="false" ht="15" hidden="false" customHeight="false" outlineLevel="0" collapsed="false">
      <c r="B563" s="43" t="s">
        <v>1580</v>
      </c>
      <c r="C563" s="43" t="s">
        <v>1558</v>
      </c>
      <c r="D563" s="45"/>
      <c r="E563" s="7"/>
      <c r="F563" s="9"/>
      <c r="G563" s="9"/>
      <c r="H563" s="6" t="n">
        <f aca="false">H562+D563+E563-G563-F563</f>
        <v>320</v>
      </c>
      <c r="I563" s="45"/>
      <c r="J563" s="7" t="n">
        <v>0</v>
      </c>
      <c r="K563" s="6"/>
      <c r="L563" s="6"/>
      <c r="M563" s="7"/>
      <c r="N563" s="7"/>
      <c r="O563" s="7"/>
      <c r="P563" s="6"/>
      <c r="Q563" s="6"/>
      <c r="R563" s="6"/>
      <c r="S563" s="6"/>
      <c r="T563" s="6"/>
      <c r="U563" s="6"/>
      <c r="V563" s="6"/>
      <c r="W563" s="6" t="n">
        <v>135000</v>
      </c>
      <c r="X563" s="6"/>
      <c r="Y563" s="6"/>
      <c r="Z563" s="6" t="n">
        <f aca="false">Z562+(I563+L563+M563+N563+O563+R563+S563+T563+U563+V563)-(J563+K563+P563+Q563+W563+X563+Y563)</f>
        <v>5346.34999999998</v>
      </c>
      <c r="AA563" s="18"/>
      <c r="AB563" s="40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 t="n">
        <f aca="false">AR562+(AA563+AD563+AE563+AF563+AG563+AJ563+AK563+AL563+AM563+AN563)-(AB563+AC563+AH563+AI563+AO563+AP563+AQ563)</f>
        <v>0</v>
      </c>
      <c r="AS563" s="18"/>
      <c r="AT563" s="40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 t="n">
        <f aca="false">BJ562+(AS563+AV563+AW563+AX563+AY563+BB563+BC563+BD563+BE563+BF563)-(AT563+AU563+AZ563+BA563+BG563+BH563+BI563)</f>
        <v>0</v>
      </c>
      <c r="BL563" s="8"/>
      <c r="BM563" s="9"/>
    </row>
    <row r="564" customFormat="false" ht="15" hidden="false" customHeight="false" outlineLevel="0" collapsed="false">
      <c r="B564" s="43" t="s">
        <v>1581</v>
      </c>
      <c r="C564" s="43" t="s">
        <v>1443</v>
      </c>
      <c r="D564" s="45"/>
      <c r="E564" s="7"/>
      <c r="F564" s="9"/>
      <c r="G564" s="9"/>
      <c r="H564" s="6" t="n">
        <f aca="false">H563+D564+E564-G564-F564</f>
        <v>320</v>
      </c>
      <c r="I564" s="45" t="n">
        <v>0</v>
      </c>
      <c r="J564" s="7"/>
      <c r="K564" s="6"/>
      <c r="L564" s="6"/>
      <c r="M564" s="45" t="n">
        <v>2484</v>
      </c>
      <c r="N564" s="46"/>
      <c r="O564" s="4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 t="n">
        <f aca="false">Z563+(I564+L564+M564+N564+O564+R564+S564+T564+U564+V564)-(J564+K564+P564+Q564+W564+X564+Y564)</f>
        <v>7830.34999999998</v>
      </c>
      <c r="AA564" s="18"/>
      <c r="AB564" s="40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 t="n">
        <f aca="false">AR563+(AA564+AD564+AE564+AF564+AG564+AJ564+AK564+AL564+AM564+AN564)-(AB564+AC564+AH564+AI564+AO564+AP564+AQ564)</f>
        <v>0</v>
      </c>
      <c r="AS564" s="18"/>
      <c r="AT564" s="40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 t="n">
        <f aca="false">BJ563+(AS564+AV564+AW564+AX564+AY564+BB564+BC564+BD564+BE564+BF564)-(AT564+AU564+AZ564+BA564+BG564+BH564+BI564)</f>
        <v>0</v>
      </c>
      <c r="BL564" s="8"/>
      <c r="BM564" s="9"/>
    </row>
    <row r="565" customFormat="false" ht="15" hidden="false" customHeight="false" outlineLevel="0" collapsed="false">
      <c r="B565" s="43" t="s">
        <v>1582</v>
      </c>
      <c r="C565" s="43" t="s">
        <v>1443</v>
      </c>
      <c r="D565" s="45"/>
      <c r="E565" s="7"/>
      <c r="F565" s="9"/>
      <c r="G565" s="9"/>
      <c r="H565" s="6" t="n">
        <f aca="false">H564+D565+E565-G565-F565</f>
        <v>320</v>
      </c>
      <c r="I565" s="45" t="n">
        <v>0</v>
      </c>
      <c r="J565" s="7"/>
      <c r="K565" s="6"/>
      <c r="L565" s="6"/>
      <c r="M565" s="45" t="n">
        <v>2484</v>
      </c>
      <c r="N565" s="46"/>
      <c r="O565" s="4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 t="n">
        <f aca="false">Z564+(I565+L565+M565+N565+O565+R565+S565+T565+U565+V565)-(J565+K565+P565+Q565+W565+X565+Y565)</f>
        <v>10314.35</v>
      </c>
      <c r="AA565" s="18"/>
      <c r="AB565" s="40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 t="n">
        <f aca="false">AR564+(AA565+AD565+AE565+AF565+AG565+AJ565+AK565+AL565+AM565+AN565)-(AB565+AC565+AH565+AI565+AO565+AP565+AQ565)</f>
        <v>0</v>
      </c>
      <c r="AS565" s="18"/>
      <c r="AT565" s="40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 t="n">
        <f aca="false">BJ564+(AS565+AV565+AW565+AX565+AY565+BB565+BC565+BD565+BE565+BF565)-(AT565+AU565+AZ565+BA565+BG565+BH565+BI565)</f>
        <v>0</v>
      </c>
      <c r="BL565" s="8"/>
      <c r="BM565" s="9"/>
    </row>
    <row r="566" customFormat="false" ht="15" hidden="false" customHeight="false" outlineLevel="0" collapsed="false">
      <c r="B566" s="43" t="s">
        <v>1583</v>
      </c>
      <c r="C566" s="43" t="s">
        <v>1391</v>
      </c>
      <c r="D566" s="45"/>
      <c r="E566" s="7"/>
      <c r="F566" s="9"/>
      <c r="G566" s="9"/>
      <c r="H566" s="6" t="n">
        <f aca="false">H565+D566+E566-G566-F566</f>
        <v>320</v>
      </c>
      <c r="I566" s="45" t="n">
        <v>0</v>
      </c>
      <c r="J566" s="7"/>
      <c r="K566" s="6"/>
      <c r="L566" s="6" t="n">
        <v>253</v>
      </c>
      <c r="M566" s="7"/>
      <c r="N566" s="7"/>
      <c r="O566" s="7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 t="n">
        <f aca="false">Z565+(I566+L566+M566+N566+O566+R566+S566+T566+U566+V566)-(J566+K566+P566+Q566+W566+X566+Y566)</f>
        <v>10567.35</v>
      </c>
      <c r="AA566" s="18"/>
      <c r="AB566" s="40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 t="n">
        <f aca="false">AR565+(AA566+AD566+AE566+AF566+AG566+AJ566+AK566+AL566+AM566+AN566)-(AB566+AC566+AH566+AI566+AO566+AP566+AQ566)</f>
        <v>0</v>
      </c>
      <c r="AS566" s="18"/>
      <c r="AT566" s="40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 t="n">
        <f aca="false">BJ565+(AS566+AV566+AW566+AX566+AY566+BB566+BC566+BD566+BE566+BF566)-(AT566+AU566+AZ566+BA566+BG566+BH566+BI566)</f>
        <v>0</v>
      </c>
      <c r="BL566" s="8"/>
      <c r="BM566" s="9"/>
    </row>
    <row r="567" customFormat="false" ht="15" hidden="false" customHeight="false" outlineLevel="0" collapsed="false">
      <c r="B567" s="43" t="s">
        <v>1584</v>
      </c>
      <c r="C567" s="43" t="s">
        <v>1434</v>
      </c>
      <c r="D567" s="45"/>
      <c r="E567" s="7"/>
      <c r="F567" s="9"/>
      <c r="G567" s="9"/>
      <c r="H567" s="6" t="n">
        <f aca="false">H566+D567+E567-G567-F567</f>
        <v>320</v>
      </c>
      <c r="I567" s="45" t="n">
        <v>2000</v>
      </c>
      <c r="J567" s="7"/>
      <c r="K567" s="6"/>
      <c r="L567" s="6"/>
      <c r="M567" s="7"/>
      <c r="N567" s="7"/>
      <c r="O567" s="7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 t="n">
        <f aca="false">Z566+(I567+L567+M567+N567+O567+R567+S567+T567+U567+V567)-(J567+K567+P567+Q567+W567+X567+Y567)</f>
        <v>12567.35</v>
      </c>
      <c r="AA567" s="18"/>
      <c r="AB567" s="40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 t="n">
        <f aca="false">AR566+(AA567+AD567+AE567+AF567+AG567+AJ567+AK567+AL567+AM567+AN567)-(AB567+AC567+AH567+AI567+AO567+AP567+AQ567)</f>
        <v>0</v>
      </c>
      <c r="AS567" s="18"/>
      <c r="AT567" s="40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 t="n">
        <f aca="false">BJ566+(AS567+AV567+AW567+AX567+AY567+BB567+BC567+BD567+BE567+BF567)-(AT567+AU567+AZ567+BA567+BG567+BH567+BI567)</f>
        <v>0</v>
      </c>
      <c r="BL567" s="8"/>
      <c r="BM567" s="9"/>
    </row>
    <row r="568" customFormat="false" ht="15" hidden="false" customHeight="false" outlineLevel="0" collapsed="false">
      <c r="B568" s="43" t="s">
        <v>1585</v>
      </c>
      <c r="C568" s="43" t="s">
        <v>1404</v>
      </c>
      <c r="D568" s="45"/>
      <c r="E568" s="7"/>
      <c r="F568" s="9"/>
      <c r="G568" s="9"/>
      <c r="H568" s="6" t="n">
        <f aca="false">H567+D568+E568-G568-F568</f>
        <v>320</v>
      </c>
      <c r="I568" s="45" t="n">
        <v>5000</v>
      </c>
      <c r="J568" s="7"/>
      <c r="K568" s="6"/>
      <c r="L568" s="6"/>
      <c r="M568" s="7"/>
      <c r="N568" s="7"/>
      <c r="O568" s="7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 t="n">
        <f aca="false">Z567+(I568+L568+M568+N568+O568+R568+S568+T568+U568+V568)-(J568+K568+P568+Q568+W568+X568+Y568)</f>
        <v>17567.35</v>
      </c>
      <c r="AA568" s="18"/>
      <c r="AB568" s="40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 t="n">
        <f aca="false">AR567+(AA568+AD568+AE568+AF568+AG568+AJ568+AK568+AL568+AM568+AN568)-(AB568+AC568+AH568+AI568+AO568+AP568+AQ568)</f>
        <v>0</v>
      </c>
      <c r="AS568" s="18"/>
      <c r="AT568" s="40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 t="n">
        <f aca="false">BJ567+(AS568+AV568+AW568+AX568+AY568+BB568+BC568+BD568+BE568+BF568)-(AT568+AU568+AZ568+BA568+BG568+BH568+BI568)</f>
        <v>0</v>
      </c>
      <c r="BL568" s="8"/>
      <c r="BM568" s="9"/>
    </row>
    <row r="569" customFormat="false" ht="15" hidden="false" customHeight="false" outlineLevel="0" collapsed="false">
      <c r="B569" s="43" t="s">
        <v>1586</v>
      </c>
      <c r="C569" s="43" t="s">
        <v>54</v>
      </c>
      <c r="D569" s="45"/>
      <c r="E569" s="7"/>
      <c r="F569" s="9"/>
      <c r="G569" s="9"/>
      <c r="H569" s="6" t="n">
        <f aca="false">H568+D569+E569-G569-F569</f>
        <v>320</v>
      </c>
      <c r="I569" s="45" t="n">
        <v>0</v>
      </c>
      <c r="J569" s="7"/>
      <c r="K569" s="6"/>
      <c r="L569" s="6"/>
      <c r="M569" s="7"/>
      <c r="N569" s="7"/>
      <c r="O569" s="7"/>
      <c r="P569" s="6"/>
      <c r="Q569" s="6"/>
      <c r="R569" s="6"/>
      <c r="S569" s="6"/>
      <c r="T569" s="45" t="n">
        <v>136021</v>
      </c>
      <c r="U569" s="46"/>
      <c r="V569" s="46"/>
      <c r="W569" s="6"/>
      <c r="X569" s="6"/>
      <c r="Y569" s="6"/>
      <c r="Z569" s="6" t="n">
        <f aca="false">Z568+(I569+L569+M569+N569+O569+R569+S569+T569+U569+V569)-(J569+K569+P569+Q569+W569+X569+Y569)</f>
        <v>153588.35</v>
      </c>
      <c r="AA569" s="18"/>
      <c r="AB569" s="40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 t="n">
        <f aca="false">AR568+(AA569+AD569+AE569+AF569+AG569+AJ569+AK569+AL569+AM569+AN569)-(AB569+AC569+AH569+AI569+AO569+AP569+AQ569)</f>
        <v>0</v>
      </c>
      <c r="AS569" s="18"/>
      <c r="AT569" s="40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 t="n">
        <f aca="false">BJ568+(AS569+AV569+AW569+AX569+AY569+BB569+BC569+BD569+BE569+BF569)-(AT569+AU569+AZ569+BA569+BG569+BH569+BI569)</f>
        <v>0</v>
      </c>
      <c r="BL569" s="8"/>
      <c r="BM569" s="9"/>
    </row>
    <row r="570" customFormat="false" ht="15" hidden="false" customHeight="false" outlineLevel="0" collapsed="false">
      <c r="B570" s="43" t="s">
        <v>1586</v>
      </c>
      <c r="C570" s="43" t="s">
        <v>54</v>
      </c>
      <c r="D570" s="45"/>
      <c r="E570" s="7"/>
      <c r="F570" s="9"/>
      <c r="G570" s="9"/>
      <c r="H570" s="6" t="n">
        <f aca="false">H569+D570+E570-G570-F570</f>
        <v>320</v>
      </c>
      <c r="I570" s="45" t="n">
        <v>0</v>
      </c>
      <c r="J570" s="7"/>
      <c r="K570" s="6"/>
      <c r="L570" s="6"/>
      <c r="M570" s="7"/>
      <c r="N570" s="7"/>
      <c r="O570" s="7"/>
      <c r="P570" s="6"/>
      <c r="Q570" s="6"/>
      <c r="R570" s="6"/>
      <c r="S570" s="6"/>
      <c r="T570" s="45" t="n">
        <v>51481</v>
      </c>
      <c r="U570" s="46"/>
      <c r="V570" s="46"/>
      <c r="W570" s="6"/>
      <c r="X570" s="6"/>
      <c r="Y570" s="6"/>
      <c r="Z570" s="6" t="n">
        <f aca="false">Z569+(I570+L570+M570+N570+O570+R570+S570+T570+U570+V570)-(J570+K570+P570+Q570+W570+X570+Y570)</f>
        <v>205069.35</v>
      </c>
      <c r="AA570" s="18"/>
      <c r="AB570" s="40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 t="n">
        <f aca="false">AR569+(AA570+AD570+AE570+AF570+AG570+AJ570+AK570+AL570+AM570+AN570)-(AB570+AC570+AH570+AI570+AO570+AP570+AQ570)</f>
        <v>0</v>
      </c>
      <c r="AS570" s="18"/>
      <c r="AT570" s="40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 t="n">
        <f aca="false">BJ569+(AS570+AV570+AW570+AX570+AY570+BB570+BC570+BD570+BE570+BF570)-(AT570+AU570+AZ570+BA570+BG570+BH570+BI570)</f>
        <v>0</v>
      </c>
      <c r="BL570" s="8"/>
      <c r="BM570" s="9"/>
    </row>
    <row r="571" customFormat="false" ht="15" hidden="false" customHeight="false" outlineLevel="0" collapsed="false">
      <c r="B571" s="43" t="s">
        <v>1586</v>
      </c>
      <c r="C571" s="43" t="s">
        <v>54</v>
      </c>
      <c r="D571" s="45"/>
      <c r="E571" s="7"/>
      <c r="F571" s="9"/>
      <c r="G571" s="9"/>
      <c r="H571" s="6" t="n">
        <f aca="false">H570+D571+E571-G571-F571</f>
        <v>320</v>
      </c>
      <c r="I571" s="45" t="n">
        <v>0</v>
      </c>
      <c r="J571" s="7"/>
      <c r="K571" s="6"/>
      <c r="L571" s="6"/>
      <c r="M571" s="7"/>
      <c r="N571" s="7"/>
      <c r="O571" s="7"/>
      <c r="P571" s="6"/>
      <c r="Q571" s="6"/>
      <c r="R571" s="6"/>
      <c r="S571" s="6"/>
      <c r="T571" s="45" t="n">
        <v>398253</v>
      </c>
      <c r="U571" s="46"/>
      <c r="V571" s="46"/>
      <c r="W571" s="6"/>
      <c r="X571" s="6"/>
      <c r="Y571" s="6"/>
      <c r="Z571" s="6" t="n">
        <f aca="false">Z570+(I571+L571+M571+N571+O571+R571+S571+T571+U571+V571)-(J571+K571+P571+Q571+W571+X571+Y571)</f>
        <v>603322.35</v>
      </c>
      <c r="AA571" s="18"/>
      <c r="AB571" s="40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 t="n">
        <f aca="false">AR570+(AA571+AD571+AE571+AF571+AG571+AJ571+AK571+AL571+AM571+AN571)-(AB571+AC571+AH571+AI571+AO571+AP571+AQ571)</f>
        <v>0</v>
      </c>
      <c r="AS571" s="18"/>
      <c r="AT571" s="40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 t="n">
        <f aca="false">BJ570+(AS571+AV571+AW571+AX571+AY571+BB571+BC571+BD571+BE571+BF571)-(AT571+AU571+AZ571+BA571+BG571+BH571+BI571)</f>
        <v>0</v>
      </c>
      <c r="BL571" s="8"/>
      <c r="BM571" s="9"/>
    </row>
    <row r="572" customFormat="false" ht="15" hidden="false" customHeight="false" outlineLevel="0" collapsed="false">
      <c r="B572" s="43" t="s">
        <v>1586</v>
      </c>
      <c r="C572" s="43" t="s">
        <v>927</v>
      </c>
      <c r="D572" s="45"/>
      <c r="E572" s="7"/>
      <c r="F572" s="9"/>
      <c r="G572" s="9"/>
      <c r="H572" s="6" t="n">
        <f aca="false">H571+D572+E572-G572-F572</f>
        <v>320</v>
      </c>
      <c r="I572" s="45"/>
      <c r="J572" s="7" t="n">
        <v>0</v>
      </c>
      <c r="K572" s="6"/>
      <c r="L572" s="6"/>
      <c r="M572" s="7"/>
      <c r="N572" s="7"/>
      <c r="O572" s="7"/>
      <c r="P572" s="6"/>
      <c r="Q572" s="6"/>
      <c r="R572" s="6"/>
      <c r="S572" s="6"/>
      <c r="T572" s="6"/>
      <c r="U572" s="6"/>
      <c r="V572" s="6"/>
      <c r="W572" s="6" t="n">
        <v>600000</v>
      </c>
      <c r="X572" s="6"/>
      <c r="Y572" s="6"/>
      <c r="Z572" s="6" t="n">
        <f aca="false">Z571+(I572+L572+M572+N572+O572+R572+S572+T572+U572+V572)-(J572+K572+P572+Q572+W572+X572+Y572)</f>
        <v>3322.34999999998</v>
      </c>
      <c r="AA572" s="18"/>
      <c r="AB572" s="40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 t="n">
        <f aca="false">AR571+(AA572+AD572+AE572+AF572+AG572+AJ572+AK572+AL572+AM572+AN572)-(AB572+AC572+AH572+AI572+AO572+AP572+AQ572)</f>
        <v>0</v>
      </c>
      <c r="AS572" s="18"/>
      <c r="AT572" s="40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 t="n">
        <f aca="false">BJ571+(AS572+AV572+AW572+AX572+AY572+BB572+BC572+BD572+BE572+BF572)-(AT572+AU572+AZ572+BA572+BG572+BH572+BI572)</f>
        <v>0</v>
      </c>
      <c r="BL572" s="8"/>
      <c r="BM572" s="9"/>
    </row>
    <row r="573" customFormat="false" ht="15" hidden="false" customHeight="false" outlineLevel="0" collapsed="false">
      <c r="B573" s="43" t="s">
        <v>1587</v>
      </c>
      <c r="C573" s="43" t="s">
        <v>1443</v>
      </c>
      <c r="D573" s="45"/>
      <c r="E573" s="7"/>
      <c r="F573" s="9"/>
      <c r="G573" s="9"/>
      <c r="H573" s="6" t="n">
        <f aca="false">H572+D573+E573-G573-F573</f>
        <v>320</v>
      </c>
      <c r="I573" s="45" t="n">
        <v>0</v>
      </c>
      <c r="J573" s="7"/>
      <c r="K573" s="6"/>
      <c r="L573" s="6"/>
      <c r="M573" s="6" t="n">
        <v>732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 t="n">
        <f aca="false">Z572+(I573+L573+M573+N573+O573+R573+S573+T573+U573+V573)-(J573+K573+P573+Q573+W573+X573+Y573)</f>
        <v>4054.34999999998</v>
      </c>
      <c r="AA573" s="18"/>
      <c r="AB573" s="40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 t="n">
        <f aca="false">AR572+(AA573+AD573+AE573+AF573+AG573+AJ573+AK573+AL573+AM573+AN573)-(AB573+AC573+AH573+AI573+AO573+AP573+AQ573)</f>
        <v>0</v>
      </c>
      <c r="AS573" s="18"/>
      <c r="AT573" s="40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 t="n">
        <f aca="false">BJ572+(AS573+AV573+AW573+AX573+AY573+BB573+BC573+BD573+BE573+BF573)-(AT573+AU573+AZ573+BA573+BG573+BH573+BI573)</f>
        <v>0</v>
      </c>
      <c r="BL573" s="8"/>
      <c r="BM573" s="9"/>
    </row>
    <row r="574" customFormat="false" ht="15" hidden="false" customHeight="false" outlineLevel="0" collapsed="false">
      <c r="B574" s="43" t="s">
        <v>1588</v>
      </c>
      <c r="C574" s="43" t="s">
        <v>1469</v>
      </c>
      <c r="D574" s="45" t="n">
        <v>0</v>
      </c>
      <c r="E574" s="7" t="n">
        <v>-320</v>
      </c>
      <c r="F574" s="9"/>
      <c r="G574" s="9"/>
      <c r="H574" s="6" t="n">
        <f aca="false">H573+D574+E574-G574-F574</f>
        <v>0</v>
      </c>
      <c r="I574" s="45" t="n">
        <v>0</v>
      </c>
      <c r="J574" s="7"/>
      <c r="K574" s="6"/>
      <c r="L574" s="6"/>
      <c r="M574" s="6"/>
      <c r="N574" s="6"/>
      <c r="O574" s="6"/>
      <c r="P574" s="6"/>
      <c r="Q574" s="6"/>
      <c r="R574" s="6" t="n">
        <v>320</v>
      </c>
      <c r="S574" s="6"/>
      <c r="T574" s="6"/>
      <c r="U574" s="6"/>
      <c r="V574" s="6"/>
      <c r="W574" s="6"/>
      <c r="X574" s="6"/>
      <c r="Y574" s="6"/>
      <c r="Z574" s="6" t="n">
        <f aca="false">Z573+(I574+L574+M574+N574+O574+R574+S574+T574+U574+V574)-(J574+K574+P574+Q574+W574+X574+Y574)</f>
        <v>4374.34999999998</v>
      </c>
      <c r="AA574" s="18"/>
      <c r="AB574" s="40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 t="n">
        <f aca="false">AR573+(AA574+AD574+AE574+AF574+AG574+AJ574+AK574+AL574+AM574+AN574)-(AB574+AC574+AH574+AI574+AO574+AP574+AQ574)</f>
        <v>0</v>
      </c>
      <c r="AS574" s="18"/>
      <c r="AT574" s="40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 t="n">
        <f aca="false">BJ573+(AS574+AV574+AW574+AX574+AY574+BB574+BC574+BD574+BE574+BF574)-(AT574+AU574+AZ574+BA574+BG574+BH574+BI574)</f>
        <v>0</v>
      </c>
      <c r="BL574" s="8"/>
      <c r="BM574" s="9"/>
    </row>
    <row r="575" customFormat="false" ht="15" hidden="false" customHeight="false" outlineLevel="0" collapsed="false">
      <c r="B575" s="43" t="s">
        <v>1589</v>
      </c>
      <c r="C575" s="43" t="s">
        <v>1590</v>
      </c>
      <c r="D575" s="45"/>
      <c r="E575" s="7"/>
      <c r="F575" s="9"/>
      <c r="G575" s="9"/>
      <c r="H575" s="6" t="n">
        <f aca="false">H574+D575+E575-G575-F575</f>
        <v>0</v>
      </c>
      <c r="I575" s="45" t="n">
        <v>25000</v>
      </c>
      <c r="J575" s="7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 t="n">
        <f aca="false">Z574+(I575+L575+M575+N575+O575+R575+S575+T575+U575+V575)-(J575+K575+P575+Q575+W575+X575+Y575)</f>
        <v>29374.35</v>
      </c>
      <c r="AA575" s="18"/>
      <c r="AB575" s="40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 t="n">
        <f aca="false">AR574+(AA575+AD575+AE575+AF575+AG575+AJ575+AK575+AL575+AM575+AN575)-(AB575+AC575+AH575+AI575+AO575+AP575+AQ575)</f>
        <v>0</v>
      </c>
      <c r="AS575" s="18"/>
      <c r="AT575" s="40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 t="n">
        <f aca="false">BJ574+(AS575+AV575+AW575+AX575+AY575+BB575+BC575+BD575+BE575+BF575)-(AT575+AU575+AZ575+BA575+BG575+BH575+BI575)</f>
        <v>0</v>
      </c>
      <c r="BL575" s="8"/>
      <c r="BM575" s="9"/>
    </row>
    <row r="576" customFormat="false" ht="15" hidden="false" customHeight="false" outlineLevel="0" collapsed="false">
      <c r="B576" s="43" t="s">
        <v>1591</v>
      </c>
      <c r="C576" s="43" t="s">
        <v>1287</v>
      </c>
      <c r="D576" s="45"/>
      <c r="E576" s="7"/>
      <c r="F576" s="9"/>
      <c r="G576" s="9"/>
      <c r="H576" s="6" t="n">
        <f aca="false">H575+D576+E576-G576-F576</f>
        <v>0</v>
      </c>
      <c r="I576" s="45" t="n">
        <v>20000</v>
      </c>
      <c r="J576" s="7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 t="n">
        <f aca="false">Z575+(I576+L576+M576+N576+O576+R576+S576+T576+U576+V576)-(J576+K576+P576+Q576+W576+X576+Y576)</f>
        <v>49374.35</v>
      </c>
      <c r="AA576" s="18"/>
      <c r="AB576" s="40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 t="n">
        <f aca="false">AR575+(AA576+AD576+AE576+AF576+AG576+AJ576+AK576+AL576+AM576+AN576)-(AB576+AC576+AH576+AI576+AO576+AP576+AQ576)</f>
        <v>0</v>
      </c>
      <c r="AS576" s="18"/>
      <c r="AT576" s="40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 t="n">
        <f aca="false">BJ575+(AS576+AV576+AW576+AX576+AY576+BB576+BC576+BD576+BE576+BF576)-(AT576+AU576+AZ576+BA576+BG576+BH576+BI576)</f>
        <v>0</v>
      </c>
      <c r="BL576" s="8"/>
      <c r="BM576" s="9"/>
    </row>
    <row r="577" customFormat="false" ht="15" hidden="false" customHeight="false" outlineLevel="0" collapsed="false">
      <c r="B577" s="24" t="s">
        <v>1592</v>
      </c>
      <c r="C577" s="24" t="s">
        <v>1540</v>
      </c>
      <c r="D577" s="45"/>
      <c r="E577" s="7"/>
      <c r="F577" s="9"/>
      <c r="G577" s="9"/>
      <c r="H577" s="6" t="n">
        <f aca="false">H576+D577+E577-G577-F577</f>
        <v>0</v>
      </c>
      <c r="I577" s="25"/>
      <c r="J577" s="21" t="n">
        <v>0</v>
      </c>
      <c r="K577" s="6" t="n">
        <v>140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 t="n">
        <f aca="false">Z576+(I577+L577+M577+N577+O577+R577+S577+T577+U577+V577)-(J577+K577+P577+Q577+W577+X577+Y577)</f>
        <v>49234.35</v>
      </c>
      <c r="AA577" s="18"/>
      <c r="AB577" s="40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 t="n">
        <f aca="false">AR576+(AA577+AD577+AE577+AF577+AG577+AJ577+AK577+AL577+AM577+AN577)-(AB577+AC577+AH577+AI577+AO577+AP577+AQ577)</f>
        <v>0</v>
      </c>
      <c r="AS577" s="18"/>
      <c r="AT577" s="40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 t="n">
        <f aca="false">BJ576+(AS577+AV577+AW577+AX577+AY577+BB577+BC577+BD577+BE577+BF577)-(AT577+AU577+AZ577+BA577+BG577+BH577+BI577)</f>
        <v>0</v>
      </c>
      <c r="BL577" s="8"/>
      <c r="BM577" s="9"/>
    </row>
    <row r="578" customFormat="false" ht="15" hidden="false" customHeight="false" outlineLevel="0" collapsed="false">
      <c r="B578" s="43" t="s">
        <v>1442</v>
      </c>
      <c r="C578" s="43" t="s">
        <v>1443</v>
      </c>
      <c r="D578" s="45"/>
      <c r="E578" s="7"/>
      <c r="F578" s="9"/>
      <c r="G578" s="9"/>
      <c r="H578" s="6" t="n">
        <f aca="false">H577+D578+E578-G578-F578</f>
        <v>0</v>
      </c>
      <c r="I578" s="45" t="n">
        <v>0</v>
      </c>
      <c r="J578" s="7"/>
      <c r="K578" s="6"/>
      <c r="L578" s="6"/>
      <c r="M578" s="45" t="n">
        <v>4097</v>
      </c>
      <c r="N578" s="46"/>
      <c r="O578" s="4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 t="n">
        <f aca="false">Z577+(I578+L578+M578+N578+O578+R578+S578+T578+U578+V578)-(J578+K578+P578+Q578+W578+X578+Y578)</f>
        <v>53331.35</v>
      </c>
      <c r="AA578" s="18"/>
      <c r="AB578" s="40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 t="n">
        <f aca="false">AR577+(AA578+AD578+AE578+AF578+AG578+AJ578+AK578+AL578+AM578+AN578)-(AB578+AC578+AH578+AI578+AO578+AP578+AQ578)</f>
        <v>0</v>
      </c>
      <c r="AS578" s="18"/>
      <c r="AT578" s="40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 t="n">
        <f aca="false">BJ577+(AS578+AV578+AW578+AX578+AY578+BB578+BC578+BD578+BE578+BF578)-(AT578+AU578+AZ578+BA578+BG578+BH578+BI578)</f>
        <v>0</v>
      </c>
      <c r="BL578" s="8"/>
      <c r="BM578" s="9"/>
    </row>
    <row r="579" customFormat="false" ht="15" hidden="false" customHeight="false" outlineLevel="0" collapsed="false">
      <c r="B579" s="43" t="s">
        <v>1442</v>
      </c>
      <c r="C579" s="43" t="s">
        <v>449</v>
      </c>
      <c r="D579" s="45"/>
      <c r="E579" s="7"/>
      <c r="F579" s="9"/>
      <c r="G579" s="9"/>
      <c r="H579" s="6" t="n">
        <f aca="false">H578+D579+E579-G579-F579</f>
        <v>0</v>
      </c>
      <c r="I579" s="45" t="n">
        <v>10000</v>
      </c>
      <c r="J579" s="7"/>
      <c r="K579" s="6"/>
      <c r="L579" s="6"/>
      <c r="M579" s="45"/>
      <c r="N579" s="46"/>
      <c r="O579" s="4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 t="n">
        <f aca="false">Z578+(I579+L579+M579+N579+O579+R579+S579+T579+U579+V579)-(J579+K579+P579+Q579+W579+X579+Y579)</f>
        <v>63331.35</v>
      </c>
      <c r="AA579" s="18"/>
      <c r="AB579" s="40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 t="n">
        <f aca="false">AR578+(AA579+AD579+AE579+AF579+AG579+AJ579+AK579+AL579+AM579+AN579)-(AB579+AC579+AH579+AI579+AO579+AP579+AQ579)</f>
        <v>0</v>
      </c>
      <c r="AS579" s="18"/>
      <c r="AT579" s="40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 t="n">
        <f aca="false">BJ578+(AS579+AV579+AW579+AX579+AY579+BB579+BC579+BD579+BE579+BF579)-(AT579+AU579+AZ579+BA579+BG579+BH579+BI579)</f>
        <v>0</v>
      </c>
      <c r="BL579" s="8"/>
      <c r="BM579" s="9"/>
    </row>
    <row r="580" customFormat="false" ht="15" hidden="false" customHeight="false" outlineLevel="0" collapsed="false">
      <c r="B580" s="43" t="s">
        <v>1442</v>
      </c>
      <c r="C580" s="43" t="s">
        <v>1045</v>
      </c>
      <c r="D580" s="45"/>
      <c r="E580" s="7"/>
      <c r="F580" s="9"/>
      <c r="G580" s="9"/>
      <c r="H580" s="6" t="n">
        <f aca="false">H579+D580+E580-G580-F580</f>
        <v>0</v>
      </c>
      <c r="I580" s="45" t="n">
        <v>10000</v>
      </c>
      <c r="J580" s="7"/>
      <c r="K580" s="6"/>
      <c r="L580" s="6"/>
      <c r="M580" s="45"/>
      <c r="N580" s="46"/>
      <c r="O580" s="4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 t="n">
        <f aca="false">Z579+(I580+L580+M580+N580+O580+R580+S580+T580+U580+V580)-(J580+K580+P580+Q580+W580+X580+Y580)</f>
        <v>73331.35</v>
      </c>
      <c r="AA580" s="18"/>
      <c r="AB580" s="40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 t="n">
        <f aca="false">AR579+(AA580+AD580+AE580+AF580+AG580+AJ580+AK580+AL580+AM580+AN580)-(AB580+AC580+AH580+AI580+AO580+AP580+AQ580)</f>
        <v>0</v>
      </c>
      <c r="AS580" s="18"/>
      <c r="AT580" s="40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 t="n">
        <f aca="false">BJ579+(AS580+AV580+AW580+AX580+AY580+BB580+BC580+BD580+BE580+BF580)-(AT580+AU580+AZ580+BA580+BG580+BH580+BI580)</f>
        <v>0</v>
      </c>
      <c r="BL580" s="8"/>
      <c r="BM580" s="9"/>
    </row>
    <row r="581" customFormat="false" ht="15" hidden="false" customHeight="false" outlineLevel="0" collapsed="false">
      <c r="B581" s="43" t="s">
        <v>1442</v>
      </c>
      <c r="C581" s="43" t="s">
        <v>602</v>
      </c>
      <c r="D581" s="45"/>
      <c r="E581" s="7"/>
      <c r="F581" s="9"/>
      <c r="G581" s="9"/>
      <c r="H581" s="6" t="n">
        <f aca="false">H580+D581+E581-G581-F581</f>
        <v>0</v>
      </c>
      <c r="I581" s="45" t="n">
        <v>10000</v>
      </c>
      <c r="J581" s="7"/>
      <c r="K581" s="6"/>
      <c r="L581" s="6"/>
      <c r="M581" s="45"/>
      <c r="N581" s="46"/>
      <c r="O581" s="4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 t="n">
        <f aca="false">Z580+(I581+L581+M581+N581+O581+R581+S581+T581+U581+V581)-(J581+K581+P581+Q581+W581+X581+Y581)</f>
        <v>83331.35</v>
      </c>
      <c r="AA581" s="18"/>
      <c r="AB581" s="40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 t="n">
        <f aca="false">AR580+(AA581+AD581+AE581+AF581+AG581+AJ581+AK581+AL581+AM581+AN581)-(AB581+AC581+AH581+AI581+AO581+AP581+AQ581)</f>
        <v>0</v>
      </c>
      <c r="AS581" s="18"/>
      <c r="AT581" s="40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 t="n">
        <f aca="false">BJ580+(AS581+AV581+AW581+AX581+AY581+BB581+BC581+BD581+BE581+BF581)-(AT581+AU581+AZ581+BA581+BG581+BH581+BI581)</f>
        <v>0</v>
      </c>
      <c r="BL581" s="8"/>
      <c r="BM581" s="9"/>
    </row>
    <row r="582" customFormat="false" ht="15" hidden="false" customHeight="false" outlineLevel="0" collapsed="false">
      <c r="B582" s="43" t="s">
        <v>1442</v>
      </c>
      <c r="C582" s="43" t="s">
        <v>240</v>
      </c>
      <c r="D582" s="45"/>
      <c r="E582" s="7"/>
      <c r="F582" s="9"/>
      <c r="G582" s="9"/>
      <c r="H582" s="6" t="n">
        <f aca="false">H581+D582+E582-G582-F582</f>
        <v>0</v>
      </c>
      <c r="I582" s="45" t="n">
        <v>10000</v>
      </c>
      <c r="J582" s="7"/>
      <c r="K582" s="6"/>
      <c r="L582" s="6"/>
      <c r="M582" s="45"/>
      <c r="N582" s="46"/>
      <c r="O582" s="4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 t="n">
        <f aca="false">Z581+(I582+L582+M582+N582+O582+R582+S582+T582+U582+V582)-(J582+K582+P582+Q582+W582+X582+Y582)</f>
        <v>93331.35</v>
      </c>
      <c r="AA582" s="18"/>
      <c r="AB582" s="40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 t="n">
        <f aca="false">AR581+(AA582+AD582+AE582+AF582+AG582+AJ582+AK582+AL582+AM582+AN582)-(AB582+AC582+AH582+AI582+AO582+AP582+AQ582)</f>
        <v>0</v>
      </c>
      <c r="AS582" s="18"/>
      <c r="AT582" s="40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 t="n">
        <f aca="false">BJ581+(AS582+AV582+AW582+AX582+AY582+BB582+BC582+BD582+BE582+BF582)-(AT582+AU582+AZ582+BA582+BG582+BH582+BI582)</f>
        <v>0</v>
      </c>
      <c r="BL582" s="8"/>
      <c r="BM582" s="9"/>
    </row>
    <row r="583" customFormat="false" ht="15" hidden="false" customHeight="false" outlineLevel="0" collapsed="false">
      <c r="B583" s="43" t="s">
        <v>1442</v>
      </c>
      <c r="C583" s="43" t="s">
        <v>1270</v>
      </c>
      <c r="D583" s="45"/>
      <c r="E583" s="7"/>
      <c r="F583" s="9"/>
      <c r="G583" s="9"/>
      <c r="H583" s="6" t="n">
        <f aca="false">H582+D583+E583-G583-F583</f>
        <v>0</v>
      </c>
      <c r="I583" s="45" t="n">
        <v>10000</v>
      </c>
      <c r="J583" s="7"/>
      <c r="K583" s="6"/>
      <c r="L583" s="6"/>
      <c r="M583" s="45"/>
      <c r="N583" s="46"/>
      <c r="O583" s="4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 t="n">
        <f aca="false">Z582+(I583+L583+M583+N583+O583+R583+S583+T583+U583+V583)-(J583+K583+P583+Q583+W583+X583+Y583)</f>
        <v>103331.35</v>
      </c>
      <c r="AA583" s="18"/>
      <c r="AB583" s="40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 t="n">
        <f aca="false">AR582+(AA583+AD583+AE583+AF583+AG583+AJ583+AK583+AL583+AM583+AN583)-(AB583+AC583+AH583+AI583+AO583+AP583+AQ583)</f>
        <v>0</v>
      </c>
      <c r="AS583" s="18"/>
      <c r="AT583" s="40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 t="n">
        <f aca="false">BJ582+(AS583+AV583+AW583+AX583+AY583+BB583+BC583+BD583+BE583+BF583)-(AT583+AU583+AZ583+BA583+BG583+BH583+BI583)</f>
        <v>0</v>
      </c>
      <c r="BL583" s="8"/>
      <c r="BM583" s="9"/>
    </row>
    <row r="584" customFormat="false" ht="15" hidden="false" customHeight="false" outlineLevel="0" collapsed="false">
      <c r="B584" s="43" t="s">
        <v>1444</v>
      </c>
      <c r="C584" s="43" t="s">
        <v>1445</v>
      </c>
      <c r="D584" s="45"/>
      <c r="E584" s="7"/>
      <c r="F584" s="9"/>
      <c r="G584" s="9"/>
      <c r="H584" s="6" t="n">
        <f aca="false">H583+D584+E584-G584-F584</f>
        <v>0</v>
      </c>
      <c r="I584" s="45" t="n">
        <v>5000</v>
      </c>
      <c r="J584" s="7"/>
      <c r="K584" s="6"/>
      <c r="L584" s="6"/>
      <c r="M584" s="45"/>
      <c r="N584" s="46"/>
      <c r="O584" s="4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 t="n">
        <f aca="false">Z583+(I584+L584+M584+N584+O584+R584+S584+T584+U584+V584)-(J584+K584+P584+Q584+W584+X584+Y584)</f>
        <v>108331.35</v>
      </c>
      <c r="AA584" s="18"/>
      <c r="AB584" s="40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 t="n">
        <f aca="false">AR583+(AA584+AD584+AE584+AF584+AG584+AJ584+AK584+AL584+AM584+AN584)-(AB584+AC584+AH584+AI584+AO584+AP584+AQ584)</f>
        <v>0</v>
      </c>
      <c r="AS584" s="18"/>
      <c r="AT584" s="40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 t="n">
        <f aca="false">BJ583+(AS584+AV584+AW584+AX584+AY584+BB584+BC584+BD584+BE584+BF584)-(AT584+AU584+AZ584+BA584+BG584+BH584+BI584)</f>
        <v>0</v>
      </c>
      <c r="BL584" s="8"/>
      <c r="BM584" s="9"/>
    </row>
    <row r="585" customFormat="false" ht="15" hidden="false" customHeight="false" outlineLevel="0" collapsed="false">
      <c r="B585" s="43" t="s">
        <v>1446</v>
      </c>
      <c r="C585" s="43" t="s">
        <v>449</v>
      </c>
      <c r="D585" s="45" t="n">
        <v>10000</v>
      </c>
      <c r="E585" s="7"/>
      <c r="F585" s="9"/>
      <c r="G585" s="9"/>
      <c r="H585" s="6" t="n">
        <f aca="false">H584+D585+E585-G585-F585</f>
        <v>10000</v>
      </c>
      <c r="I585" s="45"/>
      <c r="J585" s="7"/>
      <c r="K585" s="6"/>
      <c r="L585" s="6"/>
      <c r="M585" s="45"/>
      <c r="N585" s="46"/>
      <c r="O585" s="4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 t="n">
        <f aca="false">Z584+(I585+L585+M585+N585+O585+R585+S585+T585+U585+V585)-(J585+K585+P585+Q585+W585+X585+Y585)</f>
        <v>108331.35</v>
      </c>
      <c r="AA585" s="18"/>
      <c r="AB585" s="40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 t="n">
        <f aca="false">AR584+(AA585+AD585+AE585+AF585+AG585+AJ585+AK585+AL585+AM585+AN585)-(AB585+AC585+AH585+AI585+AO585+AP585+AQ585)</f>
        <v>0</v>
      </c>
      <c r="AS585" s="18"/>
      <c r="AT585" s="40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 t="n">
        <f aca="false">BJ584+(AS585+AV585+AW585+AX585+AY585+BB585+BC585+BD585+BE585+BF585)-(AT585+AU585+AZ585+BA585+BG585+BH585+BI585)</f>
        <v>0</v>
      </c>
      <c r="BL585" s="8"/>
      <c r="BM585" s="9"/>
    </row>
    <row r="586" customFormat="false" ht="15" hidden="false" customHeight="false" outlineLevel="0" collapsed="false">
      <c r="B586" s="43" t="s">
        <v>1446</v>
      </c>
      <c r="C586" s="43" t="s">
        <v>1045</v>
      </c>
      <c r="D586" s="45" t="n">
        <v>10000</v>
      </c>
      <c r="E586" s="7"/>
      <c r="F586" s="9"/>
      <c r="G586" s="9"/>
      <c r="H586" s="6" t="n">
        <f aca="false">H585+D586+E586-G586-F586</f>
        <v>20000</v>
      </c>
      <c r="I586" s="45"/>
      <c r="J586" s="7"/>
      <c r="K586" s="6"/>
      <c r="L586" s="6"/>
      <c r="M586" s="45"/>
      <c r="N586" s="46"/>
      <c r="O586" s="4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 t="n">
        <f aca="false">Z585+(I586+L586+M586+N586+O586+R586+S586+T586+U586+V586)-(J586+K586+P586+Q586+W586+X586+Y586)</f>
        <v>108331.35</v>
      </c>
      <c r="AA586" s="18"/>
      <c r="AB586" s="40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 t="n">
        <f aca="false">AR585+(AA586+AD586+AE586+AF586+AG586+AJ586+AK586+AL586+AM586+AN586)-(AB586+AC586+AH586+AI586+AO586+AP586+AQ586)</f>
        <v>0</v>
      </c>
      <c r="AS586" s="18"/>
      <c r="AT586" s="40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 t="n">
        <f aca="false">BJ585+(AS586+AV586+AW586+AX586+AY586+BB586+BC586+BD586+BE586+BF586)-(AT586+AU586+AZ586+BA586+BG586+BH586+BI586)</f>
        <v>0</v>
      </c>
      <c r="BL586" s="8"/>
      <c r="BM586" s="9"/>
    </row>
    <row r="587" customFormat="false" ht="15" hidden="false" customHeight="false" outlineLevel="0" collapsed="false">
      <c r="B587" s="43" t="s">
        <v>1446</v>
      </c>
      <c r="C587" s="43" t="s">
        <v>1316</v>
      </c>
      <c r="D587" s="45" t="n">
        <v>10000</v>
      </c>
      <c r="E587" s="7"/>
      <c r="F587" s="9"/>
      <c r="G587" s="9"/>
      <c r="H587" s="6" t="n">
        <f aca="false">H586+D587+E587-G587-F587</f>
        <v>30000</v>
      </c>
      <c r="I587" s="45"/>
      <c r="J587" s="7"/>
      <c r="K587" s="6"/>
      <c r="L587" s="6"/>
      <c r="M587" s="45"/>
      <c r="N587" s="46"/>
      <c r="O587" s="4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 t="n">
        <f aca="false">Z586+(I587+L587+M587+N587+O587+R587+S587+T587+U587+V587)-(J587+K587+P587+Q587+W587+X587+Y587)</f>
        <v>108331.35</v>
      </c>
      <c r="AA587" s="18"/>
      <c r="AB587" s="40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 t="n">
        <f aca="false">AR586+(AA587+AD587+AE587+AF587+AG587+AJ587+AK587+AL587+AM587+AN587)-(AB587+AC587+AH587+AI587+AO587+AP587+AQ587)</f>
        <v>0</v>
      </c>
      <c r="AS587" s="18"/>
      <c r="AT587" s="40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 t="n">
        <f aca="false">BJ586+(AS587+AV587+AW587+AX587+AY587+BB587+BC587+BD587+BE587+BF587)-(AT587+AU587+AZ587+BA587+BG587+BH587+BI587)</f>
        <v>0</v>
      </c>
      <c r="BL587" s="8"/>
      <c r="BM587" s="9"/>
    </row>
    <row r="588" customFormat="false" ht="15" hidden="false" customHeight="false" outlineLevel="0" collapsed="false">
      <c r="B588" s="43" t="s">
        <v>1446</v>
      </c>
      <c r="C588" s="43" t="s">
        <v>1447</v>
      </c>
      <c r="D588" s="45" t="n">
        <v>10000</v>
      </c>
      <c r="E588" s="7"/>
      <c r="F588" s="9"/>
      <c r="G588" s="9"/>
      <c r="H588" s="6" t="n">
        <f aca="false">H587+D588+E588-G588-F588</f>
        <v>40000</v>
      </c>
      <c r="I588" s="45"/>
      <c r="J588" s="7"/>
      <c r="K588" s="6"/>
      <c r="L588" s="6"/>
      <c r="M588" s="45"/>
      <c r="N588" s="46"/>
      <c r="O588" s="4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 t="n">
        <f aca="false">Z587+(I588+L588+M588+N588+O588+R588+S588+T588+U588+V588)-(J588+K588+P588+Q588+W588+X588+Y588)</f>
        <v>108331.35</v>
      </c>
      <c r="AA588" s="18"/>
      <c r="AB588" s="40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 t="n">
        <f aca="false">AR587+(AA588+AD588+AE588+AF588+AG588+AJ588+AK588+AL588+AM588+AN588)-(AB588+AC588+AH588+AI588+AO588+AP588+AQ588)</f>
        <v>0</v>
      </c>
      <c r="AS588" s="18"/>
      <c r="AT588" s="40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 t="n">
        <f aca="false">BJ587+(AS588+AV588+AW588+AX588+AY588+BB588+BC588+BD588+BE588+BF588)-(AT588+AU588+AZ588+BA588+BG588+BH588+BI588)</f>
        <v>0</v>
      </c>
      <c r="BL588" s="8"/>
      <c r="BM588" s="9"/>
    </row>
    <row r="589" customFormat="false" ht="15" hidden="false" customHeight="false" outlineLevel="0" collapsed="false">
      <c r="B589" s="43" t="s">
        <v>1446</v>
      </c>
      <c r="C589" s="43" t="s">
        <v>1315</v>
      </c>
      <c r="D589" s="45" t="n">
        <v>10000</v>
      </c>
      <c r="E589" s="7"/>
      <c r="F589" s="9"/>
      <c r="G589" s="9"/>
      <c r="H589" s="6" t="n">
        <f aca="false">H588+D589+E589-G589-F589</f>
        <v>50000</v>
      </c>
      <c r="I589" s="45"/>
      <c r="J589" s="7"/>
      <c r="K589" s="6"/>
      <c r="L589" s="6"/>
      <c r="M589" s="45"/>
      <c r="N589" s="46"/>
      <c r="O589" s="4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 t="n">
        <f aca="false">Z588+(I589+L589+M589+N589+O589+R589+S589+T589+U589+V589)-(J589+K589+P589+Q589+W589+X589+Y589)</f>
        <v>108331.35</v>
      </c>
      <c r="AA589" s="18"/>
      <c r="AB589" s="40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 t="n">
        <f aca="false">AR588+(AA589+AD589+AE589+AF589+AG589+AJ589+AK589+AL589+AM589+AN589)-(AB589+AC589+AH589+AI589+AO589+AP589+AQ589)</f>
        <v>0</v>
      </c>
      <c r="AS589" s="18"/>
      <c r="AT589" s="40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 t="n">
        <f aca="false">BJ588+(AS589+AV589+AW589+AX589+AY589+BB589+BC589+BD589+BE589+BF589)-(AT589+AU589+AZ589+BA589+BG589+BH589+BI589)</f>
        <v>0</v>
      </c>
      <c r="BL589" s="8"/>
      <c r="BM589" s="9"/>
    </row>
    <row r="590" customFormat="false" ht="15" hidden="false" customHeight="false" outlineLevel="0" collapsed="false">
      <c r="B590" s="43" t="s">
        <v>1448</v>
      </c>
      <c r="C590" s="43" t="s">
        <v>1111</v>
      </c>
      <c r="D590" s="45"/>
      <c r="E590" s="7"/>
      <c r="F590" s="9"/>
      <c r="G590" s="9"/>
      <c r="H590" s="6" t="n">
        <f aca="false">H589+D590+E590-G590-F590</f>
        <v>50000</v>
      </c>
      <c r="I590" s="45" t="n">
        <v>250</v>
      </c>
      <c r="J590" s="7"/>
      <c r="K590" s="6"/>
      <c r="L590" s="6"/>
      <c r="M590" s="45"/>
      <c r="N590" s="46"/>
      <c r="O590" s="4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 t="n">
        <f aca="false">Z589+(I590+L590+M590+N590+O590+R590+S590+T590+U590+V590)-(J590+K590+P590+Q590+W590+X590+Y590)</f>
        <v>108581.35</v>
      </c>
      <c r="AA590" s="18"/>
      <c r="AB590" s="40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 t="n">
        <f aca="false">AR589+(AA590+AD590+AE590+AF590+AG590+AJ590+AK590+AL590+AM590+AN590)-(AB590+AC590+AH590+AI590+AO590+AP590+AQ590)</f>
        <v>0</v>
      </c>
      <c r="AS590" s="18"/>
      <c r="AT590" s="40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 t="n">
        <f aca="false">BJ589+(AS590+AV590+AW590+AX590+AY590+BB590+BC590+BD590+BE590+BF590)-(AT590+AU590+AZ590+BA590+BG590+BH590+BI590)</f>
        <v>0</v>
      </c>
      <c r="BL590" s="8"/>
      <c r="BM590" s="9"/>
    </row>
    <row r="591" customFormat="false" ht="15" hidden="false" customHeight="false" outlineLevel="0" collapsed="false">
      <c r="B591" s="43" t="s">
        <v>1449</v>
      </c>
      <c r="C591" s="43" t="s">
        <v>1376</v>
      </c>
      <c r="D591" s="45"/>
      <c r="E591" s="7"/>
      <c r="F591" s="9"/>
      <c r="G591" s="9"/>
      <c r="H591" s="6" t="n">
        <f aca="false">H590+D591+E591-G591-F591</f>
        <v>50000</v>
      </c>
      <c r="I591" s="45"/>
      <c r="J591" s="7" t="n">
        <v>2000</v>
      </c>
      <c r="K591" s="6"/>
      <c r="L591" s="6"/>
      <c r="M591" s="45"/>
      <c r="N591" s="46"/>
      <c r="O591" s="4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 t="n">
        <f aca="false">Z590+(I591+L591+M591+N591+O591+R591+S591+T591+U591+V591)-(J591+K591+P591+Q591+W591+X591+Y591)</f>
        <v>106581.35</v>
      </c>
      <c r="AA591" s="18"/>
      <c r="AB591" s="40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 t="n">
        <f aca="false">AR590+(AA591+AD591+AE591+AF591+AG591+AJ591+AK591+AL591+AM591+AN591)-(AB591+AC591+AH591+AI591+AO591+AP591+AQ591)</f>
        <v>0</v>
      </c>
      <c r="AS591" s="18"/>
      <c r="AT591" s="40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 t="n">
        <f aca="false">BJ590+(AS591+AV591+AW591+AX591+AY591+BB591+BC591+BD591+BE591+BF591)-(AT591+AU591+AZ591+BA591+BG591+BH591+BI591)</f>
        <v>0</v>
      </c>
      <c r="BL591" s="8"/>
      <c r="BM591" s="9"/>
    </row>
    <row r="592" customFormat="false" ht="15" hidden="false" customHeight="false" outlineLevel="0" collapsed="false">
      <c r="B592" s="43" t="s">
        <v>1449</v>
      </c>
      <c r="C592" s="43" t="s">
        <v>1450</v>
      </c>
      <c r="D592" s="45"/>
      <c r="E592" s="7"/>
      <c r="F592" s="9"/>
      <c r="G592" s="9"/>
      <c r="H592" s="6" t="n">
        <f aca="false">H591+D592+E592-G592-F592</f>
        <v>50000</v>
      </c>
      <c r="I592" s="45"/>
      <c r="J592" s="7" t="n">
        <v>2000</v>
      </c>
      <c r="K592" s="6"/>
      <c r="L592" s="6"/>
      <c r="M592" s="45"/>
      <c r="N592" s="46"/>
      <c r="O592" s="4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 t="n">
        <f aca="false">Z591+(I592+L592+M592+N592+O592+R592+S592+T592+U592+V592)-(J592+K592+P592+Q592+W592+X592+Y592)</f>
        <v>104581.35</v>
      </c>
      <c r="AA592" s="18"/>
      <c r="AB592" s="40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 t="n">
        <f aca="false">AR591+(AA592+AD592+AE592+AF592+AG592+AJ592+AK592+AL592+AM592+AN592)-(AB592+AC592+AH592+AI592+AO592+AP592+AQ592)</f>
        <v>0</v>
      </c>
      <c r="AS592" s="18"/>
      <c r="AT592" s="40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 t="n">
        <f aca="false">BJ591+(AS592+AV592+AW592+AX592+AY592+BB592+BC592+BD592+BE592+BF592)-(AT592+AU592+AZ592+BA592+BG592+BH592+BI592)</f>
        <v>0</v>
      </c>
      <c r="BL592" s="8"/>
      <c r="BM592" s="9"/>
    </row>
    <row r="593" customFormat="false" ht="15" hidden="false" customHeight="false" outlineLevel="0" collapsed="false">
      <c r="B593" s="43" t="s">
        <v>1451</v>
      </c>
      <c r="C593" s="43" t="s">
        <v>1452</v>
      </c>
      <c r="D593" s="45"/>
      <c r="E593" s="7"/>
      <c r="F593" s="9"/>
      <c r="G593" s="9"/>
      <c r="H593" s="6" t="n">
        <f aca="false">H592+D593+E593-G593-F593</f>
        <v>50000</v>
      </c>
      <c r="I593" s="45"/>
      <c r="J593" s="7" t="n">
        <v>0</v>
      </c>
      <c r="K593" s="6"/>
      <c r="L593" s="6"/>
      <c r="M593" s="45"/>
      <c r="N593" s="46"/>
      <c r="O593" s="46"/>
      <c r="P593" s="6" t="n">
        <v>5000</v>
      </c>
      <c r="Q593" s="6"/>
      <c r="R593" s="6"/>
      <c r="S593" s="6"/>
      <c r="T593" s="6"/>
      <c r="U593" s="6"/>
      <c r="V593" s="6"/>
      <c r="W593" s="6"/>
      <c r="X593" s="6"/>
      <c r="Y593" s="6"/>
      <c r="Z593" s="6" t="n">
        <f aca="false">Z592+(I593+L593+M593+N593+O593+R593+S593+T593+U593+V593)-(J593+K593+P593+Q593+W593+X593+Y593)</f>
        <v>99581.35</v>
      </c>
      <c r="AA593" s="18"/>
      <c r="AB593" s="40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 t="n">
        <f aca="false">AR592+(AA593+AD593+AE593+AF593+AG593+AJ593+AK593+AL593+AM593+AN593)-(AB593+AC593+AH593+AI593+AO593+AP593+AQ593)</f>
        <v>0</v>
      </c>
      <c r="AS593" s="18"/>
      <c r="AT593" s="40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 t="n">
        <f aca="false">BJ592+(AS593+AV593+AW593+AX593+AY593+BB593+BC593+BD593+BE593+BF593)-(AT593+AU593+AZ593+BA593+BG593+BH593+BI593)</f>
        <v>0</v>
      </c>
      <c r="BL593" s="8"/>
      <c r="BM593" s="9"/>
    </row>
    <row r="594" customFormat="false" ht="15" hidden="false" customHeight="false" outlineLevel="0" collapsed="false">
      <c r="B594" s="43" t="s">
        <v>1453</v>
      </c>
      <c r="C594" s="43" t="s">
        <v>1443</v>
      </c>
      <c r="D594" s="45"/>
      <c r="E594" s="7"/>
      <c r="F594" s="9"/>
      <c r="G594" s="9"/>
      <c r="H594" s="6" t="n">
        <f aca="false">H593+D594+E594-G594-F594</f>
        <v>50000</v>
      </c>
      <c r="I594" s="45" t="n">
        <v>0</v>
      </c>
      <c r="J594" s="7"/>
      <c r="K594" s="6"/>
      <c r="L594" s="6"/>
      <c r="M594" s="45" t="n">
        <v>8194</v>
      </c>
      <c r="N594" s="46"/>
      <c r="O594" s="4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 t="n">
        <f aca="false">Z593+(I594+L594+M594+N594+O594+R594+S594+T594+U594+V594)-(J594+K594+P594+Q594+W594+X594+Y594)</f>
        <v>107775.35</v>
      </c>
      <c r="AA594" s="18"/>
      <c r="AB594" s="40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 t="n">
        <f aca="false">AR593+(AA594+AD594+AE594+AF594+AG594+AJ594+AK594+AL594+AM594+AN594)-(AB594+AC594+AH594+AI594+AO594+AP594+AQ594)</f>
        <v>0</v>
      </c>
      <c r="AS594" s="18"/>
      <c r="AT594" s="40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 t="n">
        <f aca="false">BJ593+(AS594+AV594+AW594+AX594+AY594+BB594+BC594+BD594+BE594+BF594)-(AT594+AU594+AZ594+BA594+BG594+BH594+BI594)</f>
        <v>0</v>
      </c>
      <c r="BL594" s="8"/>
      <c r="BM594" s="9"/>
    </row>
    <row r="595" customFormat="false" ht="15" hidden="false" customHeight="false" outlineLevel="0" collapsed="false">
      <c r="B595" s="43" t="s">
        <v>1453</v>
      </c>
      <c r="C595" s="43" t="s">
        <v>1293</v>
      </c>
      <c r="D595" s="45"/>
      <c r="E595" s="7"/>
      <c r="F595" s="9"/>
      <c r="G595" s="9"/>
      <c r="H595" s="6" t="n">
        <f aca="false">H594+D595+E595-G595-F595</f>
        <v>50000</v>
      </c>
      <c r="I595" s="45"/>
      <c r="J595" s="7" t="n">
        <v>15000</v>
      </c>
      <c r="K595" s="6"/>
      <c r="L595" s="6"/>
      <c r="M595" s="45"/>
      <c r="N595" s="46"/>
      <c r="O595" s="4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 t="n">
        <f aca="false">Z594+(I595+L595+M595+N595+O595+R595+S595+T595+U595+V595)-(J595+K595+P595+Q595+W595+X595+Y595)</f>
        <v>92775.35</v>
      </c>
      <c r="AA595" s="18"/>
      <c r="AB595" s="40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 t="n">
        <f aca="false">AR594+(AA595+AD595+AE595+AF595+AG595+AJ595+AK595+AL595+AM595+AN595)-(AB595+AC595+AH595+AI595+AO595+AP595+AQ595)</f>
        <v>0</v>
      </c>
      <c r="AS595" s="18"/>
      <c r="AT595" s="40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 t="n">
        <f aca="false">BJ594+(AS595+AV595+AW595+AX595+AY595+BB595+BC595+BD595+BE595+BF595)-(AT595+AU595+AZ595+BA595+BG595+BH595+BI595)</f>
        <v>0</v>
      </c>
      <c r="BL595" s="8"/>
      <c r="BM595" s="9"/>
    </row>
    <row r="596" customFormat="false" ht="15" hidden="false" customHeight="false" outlineLevel="0" collapsed="false">
      <c r="B596" s="43" t="s">
        <v>1454</v>
      </c>
      <c r="C596" s="43" t="s">
        <v>1111</v>
      </c>
      <c r="D596" s="45"/>
      <c r="E596" s="7"/>
      <c r="F596" s="9"/>
      <c r="G596" s="9"/>
      <c r="H596" s="6" t="n">
        <f aca="false">H595+D596+E596-G596-F596</f>
        <v>50000</v>
      </c>
      <c r="I596" s="45" t="n">
        <v>250</v>
      </c>
      <c r="J596" s="7"/>
      <c r="K596" s="6"/>
      <c r="L596" s="6"/>
      <c r="M596" s="45"/>
      <c r="N596" s="46"/>
      <c r="O596" s="4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 t="n">
        <f aca="false">Z595+(I596+L596+M596+N596+O596+R596+S596+T596+U596+V596)-(J596+K596+P596+Q596+W596+X596+Y596)</f>
        <v>93025.35</v>
      </c>
      <c r="AA596" s="18"/>
      <c r="AB596" s="40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 t="n">
        <f aca="false">AR595+(AA596+AD596+AE596+AF596+AG596+AJ596+AK596+AL596+AM596+AN596)-(AB596+AC596+AH596+AI596+AO596+AP596+AQ596)</f>
        <v>0</v>
      </c>
      <c r="AS596" s="18"/>
      <c r="AT596" s="40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 t="n">
        <f aca="false">BJ595+(AS596+AV596+AW596+AX596+AY596+BB596+BC596+BD596+BE596+BF596)-(AT596+AU596+AZ596+BA596+BG596+BH596+BI596)</f>
        <v>0</v>
      </c>
      <c r="BL596" s="8"/>
      <c r="BM596" s="9"/>
    </row>
    <row r="597" customFormat="false" ht="15" hidden="false" customHeight="false" outlineLevel="0" collapsed="false">
      <c r="B597" s="43" t="s">
        <v>1454</v>
      </c>
      <c r="C597" s="43" t="s">
        <v>1379</v>
      </c>
      <c r="D597" s="45"/>
      <c r="E597" s="7"/>
      <c r="F597" s="9"/>
      <c r="G597" s="9"/>
      <c r="H597" s="6" t="n">
        <f aca="false">H596+D597+E597-G597-F597</f>
        <v>50000</v>
      </c>
      <c r="I597" s="45"/>
      <c r="J597" s="7" t="n">
        <v>920</v>
      </c>
      <c r="K597" s="6"/>
      <c r="L597" s="6"/>
      <c r="M597" s="45"/>
      <c r="N597" s="46"/>
      <c r="O597" s="4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 t="n">
        <f aca="false">Z596+(I597+L597+M597+N597+O597+R597+S597+T597+U597+V597)-(J597+K597+P597+Q597+W597+X597+Y597)</f>
        <v>92105.35</v>
      </c>
      <c r="AA597" s="18"/>
      <c r="AB597" s="40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 t="n">
        <f aca="false">AR596+(AA597+AD597+AE597+AF597+AG597+AJ597+AK597+AL597+AM597+AN597)-(AB597+AC597+AH597+AI597+AO597+AP597+AQ597)</f>
        <v>0</v>
      </c>
      <c r="AS597" s="18"/>
      <c r="AT597" s="40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 t="n">
        <f aca="false">BJ596+(AS597+AV597+AW597+AX597+AY597+BB597+BC597+BD597+BE597+BF597)-(AT597+AU597+AZ597+BA597+BG597+BH597+BI597)</f>
        <v>0</v>
      </c>
      <c r="BL597" s="8"/>
      <c r="BM597" s="9"/>
    </row>
    <row r="598" customFormat="false" ht="15" hidden="false" customHeight="false" outlineLevel="0" collapsed="false">
      <c r="B598" s="43" t="s">
        <v>1455</v>
      </c>
      <c r="C598" s="43" t="s">
        <v>139</v>
      </c>
      <c r="D598" s="45"/>
      <c r="E598" s="7"/>
      <c r="F598" s="9"/>
      <c r="G598" s="9"/>
      <c r="H598" s="6" t="n">
        <f aca="false">H597+D598+E598-G598-F598</f>
        <v>50000</v>
      </c>
      <c r="I598" s="45"/>
      <c r="J598" s="7" t="n">
        <v>15000</v>
      </c>
      <c r="K598" s="6"/>
      <c r="L598" s="6"/>
      <c r="M598" s="45"/>
      <c r="N598" s="46"/>
      <c r="O598" s="4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 t="n">
        <f aca="false">Z597+(I598+L598+M598+N598+O598+R598+S598+T598+U598+V598)-(J598+K598+P598+Q598+W598+X598+Y598)</f>
        <v>77105.35</v>
      </c>
      <c r="AA598" s="18"/>
      <c r="AB598" s="40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 t="n">
        <f aca="false">AR597+(AA598+AD598+AE598+AF598+AG598+AJ598+AK598+AL598+AM598+AN598)-(AB598+AC598+AH598+AI598+AO598+AP598+AQ598)</f>
        <v>0</v>
      </c>
      <c r="AS598" s="18"/>
      <c r="AT598" s="40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 t="n">
        <f aca="false">BJ597+(AS598+AV598+AW598+AX598+AY598+BB598+BC598+BD598+BE598+BF598)-(AT598+AU598+AZ598+BA598+BG598+BH598+BI598)</f>
        <v>0</v>
      </c>
      <c r="BL598" s="8"/>
      <c r="BM598" s="9"/>
    </row>
    <row r="599" customFormat="false" ht="15" hidden="false" customHeight="false" outlineLevel="0" collapsed="false">
      <c r="B599" s="43" t="s">
        <v>1456</v>
      </c>
      <c r="C599" s="43" t="s">
        <v>1457</v>
      </c>
      <c r="D599" s="45" t="n">
        <v>743</v>
      </c>
      <c r="E599" s="7"/>
      <c r="F599" s="9"/>
      <c r="G599" s="9"/>
      <c r="H599" s="6" t="n">
        <f aca="false">H598+D599+E599-G599-F599</f>
        <v>50743</v>
      </c>
      <c r="I599" s="45"/>
      <c r="J599" s="7"/>
      <c r="K599" s="6"/>
      <c r="L599" s="6"/>
      <c r="M599" s="45"/>
      <c r="N599" s="46"/>
      <c r="O599" s="4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 t="n">
        <f aca="false">Z598+(I599+L599+M599+N599+O599+R599+S599+T599+U599+V599)-(J599+K599+P599+Q599+W599+X599+Y599)</f>
        <v>77105.35</v>
      </c>
      <c r="AA599" s="18"/>
      <c r="AB599" s="40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 t="n">
        <f aca="false">AR598+(AA599+AD599+AE599+AF599+AG599+AJ599+AK599+AL599+AM599+AN599)-(AB599+AC599+AH599+AI599+AO599+AP599+AQ599)</f>
        <v>0</v>
      </c>
      <c r="AS599" s="18"/>
      <c r="AT599" s="40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 t="n">
        <f aca="false">BJ598+(AS599+AV599+AW599+AX599+AY599+BB599+BC599+BD599+BE599+BF599)-(AT599+AU599+AZ599+BA599+BG599+BH599+BI599)</f>
        <v>0</v>
      </c>
      <c r="BL599" s="8"/>
      <c r="BM599" s="9"/>
    </row>
    <row r="600" customFormat="false" ht="15" hidden="false" customHeight="false" outlineLevel="0" collapsed="false">
      <c r="B600" s="43" t="s">
        <v>1456</v>
      </c>
      <c r="C600" s="43" t="s">
        <v>1458</v>
      </c>
      <c r="D600" s="45"/>
      <c r="E600" s="7" t="n">
        <v>0</v>
      </c>
      <c r="F600" s="9"/>
      <c r="G600" s="9" t="n">
        <v>350</v>
      </c>
      <c r="H600" s="6" t="n">
        <f aca="false">H599+D600+E600-G600-F600</f>
        <v>50393</v>
      </c>
      <c r="I600" s="45"/>
      <c r="J600" s="7"/>
      <c r="K600" s="6"/>
      <c r="L600" s="6"/>
      <c r="M600" s="45"/>
      <c r="N600" s="46"/>
      <c r="O600" s="4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 t="n">
        <f aca="false">Z599+(I600+L600+M600+N600+O600+R600+S600+T600+U600+V600)-(J600+K600+P600+Q600+W600+X600+Y600)</f>
        <v>77105.35</v>
      </c>
      <c r="AA600" s="18"/>
      <c r="AB600" s="40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 t="n">
        <f aca="false">AR599+(AA600+AD600+AE600+AF600+AG600+AJ600+AK600+AL600+AM600+AN600)-(AB600+AC600+AH600+AI600+AO600+AP600+AQ600)</f>
        <v>0</v>
      </c>
      <c r="AS600" s="18"/>
      <c r="AT600" s="40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 t="n">
        <f aca="false">BJ599+(AS600+AV600+AW600+AX600+AY600+BB600+BC600+BD600+BE600+BF600)-(AT600+AU600+AZ600+BA600+BG600+BH600+BI600)</f>
        <v>0</v>
      </c>
      <c r="BL600" s="8"/>
      <c r="BM600" s="9"/>
    </row>
    <row r="601" customFormat="false" ht="15" hidden="false" customHeight="false" outlineLevel="0" collapsed="false">
      <c r="B601" s="43" t="s">
        <v>1456</v>
      </c>
      <c r="C601" s="43" t="s">
        <v>1459</v>
      </c>
      <c r="D601" s="45"/>
      <c r="E601" s="7" t="n">
        <v>0</v>
      </c>
      <c r="F601" s="9"/>
      <c r="G601" s="9" t="n">
        <v>393</v>
      </c>
      <c r="H601" s="6" t="n">
        <f aca="false">H600+D601+E601-G601-F601</f>
        <v>50000</v>
      </c>
      <c r="I601" s="45"/>
      <c r="J601" s="7"/>
      <c r="K601" s="6"/>
      <c r="L601" s="6"/>
      <c r="M601" s="45"/>
      <c r="N601" s="46"/>
      <c r="O601" s="4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 t="n">
        <f aca="false">Z600+(I601+L601+M601+N601+O601+R601+S601+T601+U601+V601)-(J601+K601+P601+Q601+W601+X601+Y601)</f>
        <v>77105.35</v>
      </c>
      <c r="AA601" s="18"/>
      <c r="AB601" s="40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 t="n">
        <f aca="false">AR600+(AA601+AD601+AE601+AF601+AG601+AJ601+AK601+AL601+AM601+AN601)-(AB601+AC601+AH601+AI601+AO601+AP601+AQ601)</f>
        <v>0</v>
      </c>
      <c r="AS601" s="18"/>
      <c r="AT601" s="40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 t="n">
        <f aca="false">BJ600+(AS601+AV601+AW601+AX601+AY601+BB601+BC601+BD601+BE601+BF601)-(AT601+AU601+AZ601+BA601+BG601+BH601+BI601)</f>
        <v>0</v>
      </c>
      <c r="BL601" s="8"/>
      <c r="BM601" s="9"/>
    </row>
    <row r="602" customFormat="false" ht="15" hidden="false" customHeight="false" outlineLevel="0" collapsed="false">
      <c r="B602" s="43" t="s">
        <v>1456</v>
      </c>
      <c r="C602" s="43" t="s">
        <v>1460</v>
      </c>
      <c r="D602" s="45"/>
      <c r="E602" s="7"/>
      <c r="F602" s="9"/>
      <c r="G602" s="9"/>
      <c r="H602" s="6" t="n">
        <f aca="false">H601+D602+E602-G602-F602</f>
        <v>50000</v>
      </c>
      <c r="I602" s="45"/>
      <c r="J602" s="7" t="n">
        <v>4000</v>
      </c>
      <c r="K602" s="6"/>
      <c r="L602" s="6"/>
      <c r="M602" s="45"/>
      <c r="N602" s="46"/>
      <c r="O602" s="4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 t="n">
        <f aca="false">Z601+(I602+L602+M602+N602+O602+R602+S602+T602+U602+V602)-(J602+K602+P602+Q602+W602+X602+Y602)</f>
        <v>73105.35</v>
      </c>
      <c r="AA602" s="18"/>
      <c r="AB602" s="40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 t="n">
        <f aca="false">AR601+(AA602+AD602+AE602+AF602+AG602+AJ602+AK602+AL602+AM602+AN602)-(AB602+AC602+AH602+AI602+AO602+AP602+AQ602)</f>
        <v>0</v>
      </c>
      <c r="AS602" s="18"/>
      <c r="AT602" s="40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 t="n">
        <f aca="false">BJ601+(AS602+AV602+AW602+AX602+AY602+BB602+BC602+BD602+BE602+BF602)-(AT602+AU602+AZ602+BA602+BG602+BH602+BI602)</f>
        <v>0</v>
      </c>
      <c r="BL602" s="8"/>
      <c r="BM602" s="9"/>
    </row>
    <row r="603" customFormat="false" ht="15" hidden="false" customHeight="false" outlineLevel="0" collapsed="false">
      <c r="B603" s="43" t="s">
        <v>1461</v>
      </c>
      <c r="C603" s="43" t="s">
        <v>1462</v>
      </c>
      <c r="D603" s="45" t="n">
        <v>5000</v>
      </c>
      <c r="E603" s="7"/>
      <c r="F603" s="9"/>
      <c r="G603" s="9"/>
      <c r="H603" s="6" t="n">
        <f aca="false">H602+D603+E603-G603-F603</f>
        <v>55000</v>
      </c>
      <c r="I603" s="45"/>
      <c r="J603" s="7"/>
      <c r="K603" s="6"/>
      <c r="L603" s="6"/>
      <c r="M603" s="45"/>
      <c r="N603" s="46"/>
      <c r="O603" s="4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 t="n">
        <f aca="false">Z602+(I603+L603+M603+N603+O603+R603+S603+T603+U603+V603)-(J603+K603+P603+Q603+W603+X603+Y603)</f>
        <v>73105.35</v>
      </c>
      <c r="AA603" s="18"/>
      <c r="AB603" s="40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 t="n">
        <f aca="false">AR602+(AA603+AD603+AE603+AF603+AG603+AJ603+AK603+AL603+AM603+AN603)-(AB603+AC603+AH603+AI603+AO603+AP603+AQ603)</f>
        <v>0</v>
      </c>
      <c r="AS603" s="18"/>
      <c r="AT603" s="40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 t="n">
        <f aca="false">BJ602+(AS603+AV603+AW603+AX603+AY603+BB603+BC603+BD603+BE603+BF603)-(AT603+AU603+AZ603+BA603+BG603+BH603+BI603)</f>
        <v>0</v>
      </c>
      <c r="BL603" s="8"/>
      <c r="BM603" s="9"/>
    </row>
    <row r="604" customFormat="false" ht="15" hidden="false" customHeight="false" outlineLevel="0" collapsed="false">
      <c r="B604" s="43" t="s">
        <v>1461</v>
      </c>
      <c r="C604" s="43" t="s">
        <v>1463</v>
      </c>
      <c r="D604" s="45"/>
      <c r="E604" s="7" t="n">
        <v>0</v>
      </c>
      <c r="F604" s="9"/>
      <c r="G604" s="9" t="n">
        <v>5000</v>
      </c>
      <c r="H604" s="6" t="n">
        <f aca="false">H603+D604+E604-G604-F604</f>
        <v>50000</v>
      </c>
      <c r="I604" s="45"/>
      <c r="J604" s="7"/>
      <c r="K604" s="6"/>
      <c r="L604" s="6"/>
      <c r="M604" s="45"/>
      <c r="N604" s="46"/>
      <c r="O604" s="4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 t="n">
        <f aca="false">Z603+(I604+L604+M604+N604+O604+R604+S604+T604+U604+V604)-(J604+K604+P604+Q604+W604+X604+Y604)</f>
        <v>73105.35</v>
      </c>
      <c r="AA604" s="18"/>
      <c r="AB604" s="40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 t="n">
        <f aca="false">AR603+(AA604+AD604+AE604+AF604+AG604+AJ604+AK604+AL604+AM604+AN604)-(AB604+AC604+AH604+AI604+AO604+AP604+AQ604)</f>
        <v>0</v>
      </c>
      <c r="AS604" s="18"/>
      <c r="AT604" s="40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 t="n">
        <f aca="false">BJ603+(AS604+AV604+AW604+AX604+AY604+BB604+BC604+BD604+BE604+BF604)-(AT604+AU604+AZ604+BA604+BG604+BH604+BI604)</f>
        <v>0</v>
      </c>
      <c r="BL604" s="8"/>
      <c r="BM604" s="9"/>
    </row>
    <row r="605" customFormat="false" ht="15" hidden="false" customHeight="false" outlineLevel="0" collapsed="false">
      <c r="B605" s="43" t="s">
        <v>1464</v>
      </c>
      <c r="C605" s="43" t="s">
        <v>1443</v>
      </c>
      <c r="D605" s="45"/>
      <c r="E605" s="7"/>
      <c r="F605" s="9"/>
      <c r="G605" s="9"/>
      <c r="H605" s="6" t="n">
        <f aca="false">H604+D605+E605-G605-F605</f>
        <v>50000</v>
      </c>
      <c r="I605" s="45" t="n">
        <v>0</v>
      </c>
      <c r="J605" s="7"/>
      <c r="K605" s="6"/>
      <c r="L605" s="6"/>
      <c r="M605" s="45" t="n">
        <v>4097</v>
      </c>
      <c r="N605" s="46"/>
      <c r="O605" s="4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 t="n">
        <f aca="false">Z604+(I605+L605+M605+N605+O605+R605+S605+T605+U605+V605)-(J605+K605+P605+Q605+W605+X605+Y605)</f>
        <v>77202.35</v>
      </c>
      <c r="AA605" s="18"/>
      <c r="AB605" s="40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 t="n">
        <f aca="false">AR604+(AA605+AD605+AE605+AF605+AG605+AJ605+AK605+AL605+AM605+AN605)-(AB605+AC605+AH605+AI605+AO605+AP605+AQ605)</f>
        <v>0</v>
      </c>
      <c r="AS605" s="18"/>
      <c r="AT605" s="40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 t="n">
        <f aca="false">BJ604+(AS605+AV605+AW605+AX605+AY605+BB605+BC605+BD605+BE605+BF605)-(AT605+AU605+AZ605+BA605+BG605+BH605+BI605)</f>
        <v>0</v>
      </c>
      <c r="BL605" s="8"/>
      <c r="BM605" s="9"/>
    </row>
    <row r="606" customFormat="false" ht="15" hidden="false" customHeight="false" outlineLevel="0" collapsed="false">
      <c r="B606" s="43" t="s">
        <v>1464</v>
      </c>
      <c r="C606" s="43" t="s">
        <v>1465</v>
      </c>
      <c r="D606" s="45"/>
      <c r="E606" s="7"/>
      <c r="F606" s="9"/>
      <c r="G606" s="9"/>
      <c r="H606" s="6" t="n">
        <f aca="false">H605+D606+E606-G606-F606</f>
        <v>50000</v>
      </c>
      <c r="I606" s="45"/>
      <c r="J606" s="7" t="n">
        <v>5000</v>
      </c>
      <c r="K606" s="6"/>
      <c r="L606" s="6"/>
      <c r="M606" s="45"/>
      <c r="N606" s="46"/>
      <c r="O606" s="4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 t="n">
        <f aca="false">Z605+(I606+L606+M606+N606+O606+R606+S606+T606+U606+V606)-(J606+K606+P606+Q606+W606+X606+Y606)</f>
        <v>72202.35</v>
      </c>
      <c r="AA606" s="18"/>
      <c r="AB606" s="40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 t="n">
        <f aca="false">AR605+(AA606+AD606+AE606+AF606+AG606+AJ606+AK606+AL606+AM606+AN606)-(AB606+AC606+AH606+AI606+AO606+AP606+AQ606)</f>
        <v>0</v>
      </c>
      <c r="AS606" s="18"/>
      <c r="AT606" s="40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 t="n">
        <f aca="false">BJ605+(AS606+AV606+AW606+AX606+AY606+BB606+BC606+BD606+BE606+BF606)-(AT606+AU606+AZ606+BA606+BG606+BH606+BI606)</f>
        <v>0</v>
      </c>
      <c r="BL606" s="8"/>
      <c r="BM606" s="9"/>
    </row>
    <row r="607" customFormat="false" ht="15" hidden="false" customHeight="false" outlineLevel="0" collapsed="false">
      <c r="B607" s="43" t="s">
        <v>1466</v>
      </c>
      <c r="C607" s="43" t="s">
        <v>1467</v>
      </c>
      <c r="D607" s="45"/>
      <c r="E607" s="7"/>
      <c r="F607" s="9"/>
      <c r="G607" s="9"/>
      <c r="H607" s="6" t="n">
        <f aca="false">H606+D607+E607-G607-F607</f>
        <v>50000</v>
      </c>
      <c r="I607" s="45"/>
      <c r="J607" s="7" t="n">
        <v>10000</v>
      </c>
      <c r="K607" s="6"/>
      <c r="L607" s="6"/>
      <c r="M607" s="45"/>
      <c r="N607" s="46"/>
      <c r="O607" s="4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 t="n">
        <f aca="false">Z606+(I607+L607+M607+N607+O607+R607+S607+T607+U607+V607)-(J607+K607+P607+Q607+W607+X607+Y607)</f>
        <v>62202.35</v>
      </c>
      <c r="AA607" s="18"/>
      <c r="AB607" s="40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 t="n">
        <f aca="false">AR606+(AA607+AD607+AE607+AF607+AG607+AJ607+AK607+AL607+AM607+AN607)-(AB607+AC607+AH607+AI607+AO607+AP607+AQ607)</f>
        <v>0</v>
      </c>
      <c r="AS607" s="18"/>
      <c r="AT607" s="40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 t="n">
        <f aca="false">BJ606+(AS607+AV607+AW607+AX607+AY607+BB607+BC607+BD607+BE607+BF607)-(AT607+AU607+AZ607+BA607+BG607+BH607+BI607)</f>
        <v>0</v>
      </c>
      <c r="BL607" s="8"/>
      <c r="BM607" s="9"/>
    </row>
    <row r="608" customFormat="false" ht="15" hidden="false" customHeight="false" outlineLevel="0" collapsed="false">
      <c r="B608" s="43" t="s">
        <v>1468</v>
      </c>
      <c r="C608" s="43" t="s">
        <v>1469</v>
      </c>
      <c r="D608" s="45"/>
      <c r="E608" s="7" t="n">
        <v>-40000</v>
      </c>
      <c r="F608" s="9"/>
      <c r="G608" s="9"/>
      <c r="H608" s="6" t="n">
        <f aca="false">H607+D608+E608-G608-F608</f>
        <v>10000</v>
      </c>
      <c r="I608" s="45" t="n">
        <v>0</v>
      </c>
      <c r="J608" s="7"/>
      <c r="K608" s="6"/>
      <c r="L608" s="6"/>
      <c r="M608" s="45"/>
      <c r="N608" s="46"/>
      <c r="O608" s="46"/>
      <c r="P608" s="6"/>
      <c r="Q608" s="6"/>
      <c r="R608" s="6" t="n">
        <v>40000</v>
      </c>
      <c r="S608" s="6"/>
      <c r="T608" s="6"/>
      <c r="U608" s="6"/>
      <c r="V608" s="6"/>
      <c r="W608" s="6"/>
      <c r="X608" s="6"/>
      <c r="Y608" s="6"/>
      <c r="Z608" s="6" t="n">
        <f aca="false">Z607+(I608+L608+M608+N608+O608+R608+S608+T608+U608+V608)-(J608+K608+P608+Q608+W608+X608+Y608)</f>
        <v>102202.35</v>
      </c>
      <c r="AA608" s="18"/>
      <c r="AB608" s="40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 t="n">
        <f aca="false">AR607+(AA608+AD608+AE608+AF608+AG608+AJ608+AK608+AL608+AM608+AN608)-(AB608+AC608+AH608+AI608+AO608+AP608+AQ608)</f>
        <v>0</v>
      </c>
      <c r="AS608" s="18"/>
      <c r="AT608" s="40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 t="n">
        <f aca="false">BJ607+(AS608+AV608+AW608+AX608+AY608+BB608+BC608+BD608+BE608+BF608)-(AT608+AU608+AZ608+BA608+BG608+BH608+BI608)</f>
        <v>0</v>
      </c>
      <c r="BL608" s="8"/>
      <c r="BM608" s="9"/>
    </row>
    <row r="609" customFormat="false" ht="15" hidden="false" customHeight="false" outlineLevel="0" collapsed="false">
      <c r="B609" s="43" t="s">
        <v>1468</v>
      </c>
      <c r="C609" s="43" t="s">
        <v>449</v>
      </c>
      <c r="D609" s="45"/>
      <c r="E609" s="7"/>
      <c r="F609" s="9"/>
      <c r="G609" s="9"/>
      <c r="H609" s="6" t="n">
        <f aca="false">H608+D609+E609-G609-F609</f>
        <v>10000</v>
      </c>
      <c r="I609" s="45" t="n">
        <v>30000</v>
      </c>
      <c r="J609" s="7"/>
      <c r="K609" s="6"/>
      <c r="L609" s="6"/>
      <c r="M609" s="45"/>
      <c r="N609" s="46"/>
      <c r="O609" s="4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 t="n">
        <f aca="false">Z608+(I609+L609+M609+N609+O609+R609+S609+T609+U609+V609)-(J609+K609+P609+Q609+W609+X609+Y609)</f>
        <v>132202.35</v>
      </c>
      <c r="AA609" s="18"/>
      <c r="AB609" s="40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 t="n">
        <f aca="false">AR608+(AA609+AD609+AE609+AF609+AG609+AJ609+AK609+AL609+AM609+AN609)-(AB609+AC609+AH609+AI609+AO609+AP609+AQ609)</f>
        <v>0</v>
      </c>
      <c r="AS609" s="18"/>
      <c r="AT609" s="40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 t="n">
        <f aca="false">BJ608+(AS609+AV609+AW609+AX609+AY609+BB609+BC609+BD609+BE609+BF609)-(AT609+AU609+AZ609+BA609+BG609+BH609+BI609)</f>
        <v>0</v>
      </c>
      <c r="BL609" s="8"/>
      <c r="BM609" s="9"/>
    </row>
    <row r="610" customFormat="false" ht="15" hidden="false" customHeight="false" outlineLevel="0" collapsed="false">
      <c r="B610" s="43" t="s">
        <v>1468</v>
      </c>
      <c r="C610" s="43" t="s">
        <v>62</v>
      </c>
      <c r="D610" s="45"/>
      <c r="E610" s="7" t="n">
        <v>0</v>
      </c>
      <c r="F610" s="9"/>
      <c r="G610" s="9" t="n">
        <v>10000</v>
      </c>
      <c r="H610" s="6" t="n">
        <f aca="false">H609+D610+E610-G610-F610</f>
        <v>0</v>
      </c>
      <c r="I610" s="45"/>
      <c r="J610" s="7"/>
      <c r="K610" s="6"/>
      <c r="L610" s="6"/>
      <c r="M610" s="45"/>
      <c r="N610" s="46"/>
      <c r="O610" s="4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 t="n">
        <f aca="false">Z609+(I610+L610+M610+N610+O610+R610+S610+T610+U610+V610)-(J610+K610+P610+Q610+W610+X610+Y610)</f>
        <v>132202.35</v>
      </c>
      <c r="AA610" s="18"/>
      <c r="AB610" s="40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 t="n">
        <f aca="false">AR609+(AA610+AD610+AE610+AF610+AG610+AJ610+AK610+AL610+AM610+AN610)-(AB610+AC610+AH610+AI610+AO610+AP610+AQ610)</f>
        <v>0</v>
      </c>
      <c r="AS610" s="18"/>
      <c r="AT610" s="40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 t="n">
        <f aca="false">BJ609+(AS610+AV610+AW610+AX610+AY610+BB610+BC610+BD610+BE610+BF610)-(AT610+AU610+AZ610+BA610+BG610+BH610+BI610)</f>
        <v>0</v>
      </c>
      <c r="BL610" s="8"/>
      <c r="BM610" s="9"/>
    </row>
    <row r="611" customFormat="false" ht="15" hidden="false" customHeight="false" outlineLevel="0" collapsed="false">
      <c r="B611" s="43" t="s">
        <v>1470</v>
      </c>
      <c r="C611" s="43" t="s">
        <v>1111</v>
      </c>
      <c r="D611" s="45"/>
      <c r="E611" s="47"/>
      <c r="F611" s="9"/>
      <c r="G611" s="9"/>
      <c r="H611" s="6" t="n">
        <f aca="false">H610+D611+E611-G611-F611</f>
        <v>0</v>
      </c>
      <c r="I611" s="45" t="n">
        <v>250</v>
      </c>
      <c r="J611" s="7"/>
      <c r="K611" s="6"/>
      <c r="L611" s="6"/>
      <c r="M611" s="45"/>
      <c r="N611" s="46"/>
      <c r="O611" s="4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 t="n">
        <f aca="false">Z610+(I611+L611+M611+N611+O611+R611+S611+T611+U611+V611)-(J611+K611+P611+Q611+W611+X611+Y611)</f>
        <v>132452.35</v>
      </c>
      <c r="AA611" s="18"/>
      <c r="AB611" s="40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 t="n">
        <f aca="false">AR610+(AA611+AD611+AE611+AF611+AG611+AJ611+AK611+AL611+AM611+AN611)-(AB611+AC611+AH611+AI611+AO611+AP611+AQ611)</f>
        <v>0</v>
      </c>
      <c r="AS611" s="18"/>
      <c r="AT611" s="40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 t="n">
        <f aca="false">BJ610+(AS611+AV611+AW611+AX611+AY611+BB611+BC611+BD611+BE611+BF611)-(AT611+AU611+AZ611+BA611+BG611+BH611+BI611)</f>
        <v>0</v>
      </c>
      <c r="BL611" s="8"/>
      <c r="BM611" s="9"/>
    </row>
    <row r="612" customFormat="false" ht="15" hidden="false" customHeight="false" outlineLevel="0" collapsed="false">
      <c r="B612" s="43" t="s">
        <v>1471</v>
      </c>
      <c r="C612" s="43" t="s">
        <v>1302</v>
      </c>
      <c r="D612" s="45"/>
      <c r="E612" s="48"/>
      <c r="F612" s="9"/>
      <c r="G612" s="9"/>
      <c r="H612" s="6" t="n">
        <f aca="false">H611+D612+E612-G612-F612</f>
        <v>0</v>
      </c>
      <c r="I612" s="45"/>
      <c r="J612" s="7" t="n">
        <v>2500</v>
      </c>
      <c r="K612" s="6"/>
      <c r="L612" s="6"/>
      <c r="M612" s="45"/>
      <c r="N612" s="46"/>
      <c r="O612" s="4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 t="n">
        <f aca="false">Z611+(I612+L612+M612+N612+O612+R612+S612+T612+U612+V612)-(J612+K612+P612+Q612+W612+X612+Y612)</f>
        <v>129952.35</v>
      </c>
      <c r="AA612" s="18"/>
      <c r="AB612" s="40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 t="n">
        <f aca="false">AR611+(AA612+AD612+AE612+AF612+AG612+AJ612+AK612+AL612+AM612+AN612)-(AB612+AC612+AH612+AI612+AO612+AP612+AQ612)</f>
        <v>0</v>
      </c>
      <c r="AS612" s="18"/>
      <c r="AT612" s="40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 t="n">
        <f aca="false">BJ611+(AS612+AV612+AW612+AX612+AY612+BB612+BC612+BD612+BE612+BF612)-(AT612+AU612+AZ612+BA612+BG612+BH612+BI612)</f>
        <v>0</v>
      </c>
      <c r="BL612" s="8" t="n">
        <v>2500</v>
      </c>
      <c r="BM612" s="9"/>
    </row>
    <row r="613" customFormat="false" ht="15" hidden="false" customHeight="false" outlineLevel="0" collapsed="false">
      <c r="B613" s="43" t="s">
        <v>1472</v>
      </c>
      <c r="C613" s="43" t="s">
        <v>1299</v>
      </c>
      <c r="D613" s="45"/>
      <c r="E613" s="48"/>
      <c r="F613" s="9"/>
      <c r="G613" s="9"/>
      <c r="H613" s="6" t="n">
        <f aca="false">H612+D613+E613-G613-F613</f>
        <v>0</v>
      </c>
      <c r="I613" s="45"/>
      <c r="J613" s="7" t="n">
        <v>2000</v>
      </c>
      <c r="K613" s="6"/>
      <c r="L613" s="6"/>
      <c r="M613" s="45"/>
      <c r="N613" s="46"/>
      <c r="O613" s="4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 t="n">
        <f aca="false">Z612+(I613+L613+M613+N613+O613+R613+S613+T613+U613+V613)-(J613+K613+P613+Q613+W613+X613+Y613)</f>
        <v>127952.35</v>
      </c>
      <c r="AA613" s="18"/>
      <c r="AB613" s="40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 t="n">
        <f aca="false">AR612+(AA613+AD613+AE613+AF613+AG613+AJ613+AK613+AL613+AM613+AN613)-(AB613+AC613+AH613+AI613+AO613+AP613+AQ613)</f>
        <v>0</v>
      </c>
      <c r="AS613" s="18"/>
      <c r="AT613" s="40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 t="n">
        <f aca="false">BJ612+(AS613+AV613+AW613+AX613+AY613+BB613+BC613+BD613+BE613+BF613)-(AT613+AU613+AZ613+BA613+BG613+BH613+BI613)</f>
        <v>0</v>
      </c>
      <c r="BL613" s="8" t="n">
        <v>2000</v>
      </c>
      <c r="BM613" s="9"/>
    </row>
    <row r="614" customFormat="false" ht="15" hidden="false" customHeight="false" outlineLevel="0" collapsed="false">
      <c r="B614" s="43" t="s">
        <v>1473</v>
      </c>
      <c r="C614" s="43" t="s">
        <v>1299</v>
      </c>
      <c r="D614" s="45"/>
      <c r="E614" s="48"/>
      <c r="F614" s="9"/>
      <c r="G614" s="9"/>
      <c r="H614" s="6" t="n">
        <f aca="false">H613+D614+E614-G614-F614</f>
        <v>0</v>
      </c>
      <c r="I614" s="45"/>
      <c r="J614" s="7" t="n">
        <v>3000</v>
      </c>
      <c r="K614" s="6"/>
      <c r="L614" s="6"/>
      <c r="M614" s="45"/>
      <c r="N614" s="46"/>
      <c r="O614" s="4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 t="n">
        <f aca="false">Z613+(I614+L614+M614+N614+O614+R614+S614+T614+U614+V614)-(J614+K614+P614+Q614+W614+X614+Y614)</f>
        <v>124952.35</v>
      </c>
      <c r="AA614" s="18"/>
      <c r="AB614" s="40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 t="n">
        <f aca="false">AR613+(AA614+AD614+AE614+AF614+AG614+AJ614+AK614+AL614+AM614+AN614)-(AB614+AC614+AH614+AI614+AO614+AP614+AQ614)</f>
        <v>0</v>
      </c>
      <c r="AS614" s="18"/>
      <c r="AT614" s="40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 t="n">
        <f aca="false">BJ613+(AS614+AV614+AW614+AX614+AY614+BB614+BC614+BD614+BE614+BF614)-(AT614+AU614+AZ614+BA614+BG614+BH614+BI614)</f>
        <v>0</v>
      </c>
      <c r="BL614" s="8" t="n">
        <v>3000</v>
      </c>
      <c r="BM614" s="9"/>
    </row>
    <row r="615" customFormat="false" ht="15" hidden="false" customHeight="false" outlineLevel="0" collapsed="false">
      <c r="B615" s="43" t="s">
        <v>1474</v>
      </c>
      <c r="C615" s="43" t="s">
        <v>1145</v>
      </c>
      <c r="D615" s="45"/>
      <c r="E615" s="48"/>
      <c r="F615" s="9"/>
      <c r="G615" s="9"/>
      <c r="H615" s="6" t="n">
        <f aca="false">H614+D615+E615-G615-F615</f>
        <v>0</v>
      </c>
      <c r="I615" s="45"/>
      <c r="J615" s="7" t="n">
        <v>8000</v>
      </c>
      <c r="K615" s="6"/>
      <c r="L615" s="6"/>
      <c r="M615" s="45"/>
      <c r="N615" s="46"/>
      <c r="O615" s="4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 t="n">
        <f aca="false">Z614+(I615+L615+M615+N615+O615+R615+S615+T615+U615+V615)-(J615+K615+P615+Q615+W615+X615+Y615)</f>
        <v>116952.35</v>
      </c>
      <c r="AA615" s="18"/>
      <c r="AB615" s="40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 t="n">
        <f aca="false">AR614+(AA615+AD615+AE615+AF615+AG615+AJ615+AK615+AL615+AM615+AN615)-(AB615+AC615+AH615+AI615+AO615+AP615+AQ615)</f>
        <v>0</v>
      </c>
      <c r="AS615" s="18"/>
      <c r="AT615" s="40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 t="n">
        <f aca="false">BJ614+(AS615+AV615+AW615+AX615+AY615+BB615+BC615+BD615+BE615+BF615)-(AT615+AU615+AZ615+BA615+BG615+BH615+BI615)</f>
        <v>0</v>
      </c>
      <c r="BL615" s="8" t="n">
        <v>8000</v>
      </c>
      <c r="BM615" s="9"/>
    </row>
    <row r="616" customFormat="false" ht="15" hidden="false" customHeight="false" outlineLevel="0" collapsed="false">
      <c r="B616" s="43" t="s">
        <v>1474</v>
      </c>
      <c r="C616" s="43" t="s">
        <v>1475</v>
      </c>
      <c r="D616" s="45"/>
      <c r="E616" s="48"/>
      <c r="F616" s="9"/>
      <c r="G616" s="9"/>
      <c r="H616" s="6" t="n">
        <f aca="false">H615+D616+E616-G616-F616</f>
        <v>0</v>
      </c>
      <c r="I616" s="45"/>
      <c r="J616" s="7" t="n">
        <v>3000</v>
      </c>
      <c r="K616" s="6"/>
      <c r="L616" s="6"/>
      <c r="M616" s="45"/>
      <c r="N616" s="46"/>
      <c r="O616" s="4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 t="n">
        <f aca="false">Z615+(I616+L616+M616+N616+O616+R616+S616+T616+U616+V616)-(J616+K616+P616+Q616+W616+X616+Y616)</f>
        <v>113952.35</v>
      </c>
      <c r="AA616" s="18"/>
      <c r="AB616" s="40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 t="n">
        <f aca="false">AR615+(AA616+AD616+AE616+AF616+AG616+AJ616+AK616+AL616+AM616+AN616)-(AB616+AC616+AH616+AI616+AO616+AP616+AQ616)</f>
        <v>0</v>
      </c>
      <c r="AS616" s="18"/>
      <c r="AT616" s="40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 t="n">
        <f aca="false">BJ615+(AS616+AV616+AW616+AX616+AY616+BB616+BC616+BD616+BE616+BF616)-(AT616+AU616+AZ616+BA616+BG616+BH616+BI616)</f>
        <v>0</v>
      </c>
      <c r="BL616" s="8" t="n">
        <v>3000</v>
      </c>
      <c r="BM616" s="9"/>
    </row>
    <row r="617" customFormat="false" ht="15" hidden="false" customHeight="false" outlineLevel="0" collapsed="false">
      <c r="B617" s="43" t="s">
        <v>1476</v>
      </c>
      <c r="C617" s="43" t="s">
        <v>75</v>
      </c>
      <c r="D617" s="45"/>
      <c r="E617" s="48"/>
      <c r="F617" s="9"/>
      <c r="G617" s="9"/>
      <c r="H617" s="6" t="n">
        <f aca="false">H616+D617+E617-G617-F617</f>
        <v>0</v>
      </c>
      <c r="I617" s="45"/>
      <c r="J617" s="7" t="n">
        <v>0</v>
      </c>
      <c r="K617" s="6"/>
      <c r="L617" s="6"/>
      <c r="M617" s="45"/>
      <c r="N617" s="46"/>
      <c r="O617" s="46"/>
      <c r="P617" s="6"/>
      <c r="Q617" s="6"/>
      <c r="R617" s="6"/>
      <c r="S617" s="6"/>
      <c r="T617" s="6"/>
      <c r="U617" s="6"/>
      <c r="V617" s="6"/>
      <c r="W617" s="6" t="n">
        <v>100000</v>
      </c>
      <c r="X617" s="6"/>
      <c r="Y617" s="6"/>
      <c r="Z617" s="6" t="n">
        <f aca="false">Z616+(I617+L617+M617+N617+O617+R617+S617+T617+U617+V617)-(J617+K617+P617+Q617+W617+X617+Y617)</f>
        <v>13952.35</v>
      </c>
      <c r="AA617" s="18"/>
      <c r="AB617" s="40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 t="n">
        <f aca="false">AR616+(AA617+AD617+AE617+AF617+AG617+AJ617+AK617+AL617+AM617+AN617)-(AB617+AC617+AH617+AI617+AO617+AP617+AQ617)</f>
        <v>0</v>
      </c>
      <c r="AS617" s="18"/>
      <c r="AT617" s="40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 t="n">
        <f aca="false">BJ616+(AS617+AV617+AW617+AX617+AY617+BB617+BC617+BD617+BE617+BF617)-(AT617+AU617+AZ617+BA617+BG617+BH617+BI617)</f>
        <v>0</v>
      </c>
      <c r="BL617" s="8"/>
      <c r="BM617" s="9"/>
    </row>
    <row r="618" customFormat="false" ht="15" hidden="false" customHeight="false" outlineLevel="0" collapsed="false">
      <c r="B618" s="43" t="s">
        <v>1477</v>
      </c>
      <c r="C618" s="43" t="s">
        <v>1478</v>
      </c>
      <c r="D618" s="45"/>
      <c r="E618" s="48"/>
      <c r="F618" s="9"/>
      <c r="G618" s="9"/>
      <c r="H618" s="6" t="n">
        <f aca="false">H617+D618+E618-G618-F618</f>
        <v>0</v>
      </c>
      <c r="I618" s="45" t="n">
        <v>867</v>
      </c>
      <c r="J618" s="7"/>
      <c r="K618" s="6"/>
      <c r="L618" s="6"/>
      <c r="M618" s="45"/>
      <c r="N618" s="46"/>
      <c r="O618" s="4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 t="n">
        <f aca="false">Z617+(I618+L618+M618+N618+O618+R618+S618+T618+U618+V618)-(J618+K618+P618+Q618+W618+X618+Y618)</f>
        <v>14819.35</v>
      </c>
      <c r="AA618" s="18"/>
      <c r="AB618" s="40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 t="n">
        <f aca="false">AR617+(AA618+AD618+AE618+AF618+AG618+AJ618+AK618+AL618+AM618+AN618)-(AB618+AC618+AH618+AI618+AO618+AP618+AQ618)</f>
        <v>0</v>
      </c>
      <c r="AS618" s="18"/>
      <c r="AT618" s="40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 t="n">
        <f aca="false">BJ617+(AS618+AV618+AW618+AX618+AY618+BB618+BC618+BD618+BE618+BF618)-(AT618+AU618+AZ618+BA618+BG618+BH618+BI618)</f>
        <v>0</v>
      </c>
      <c r="BL618" s="8"/>
      <c r="BM618" s="9"/>
    </row>
    <row r="619" customFormat="false" ht="15" hidden="false" customHeight="false" outlineLevel="0" collapsed="false">
      <c r="B619" s="43" t="s">
        <v>1479</v>
      </c>
      <c r="C619" s="43" t="s">
        <v>1009</v>
      </c>
      <c r="D619" s="45"/>
      <c r="E619" s="7"/>
      <c r="F619" s="9"/>
      <c r="G619" s="9"/>
      <c r="H619" s="6" t="n">
        <f aca="false">H618+D619+E619-G619-F619</f>
        <v>0</v>
      </c>
      <c r="I619" s="45"/>
      <c r="J619" s="7" t="n">
        <v>500</v>
      </c>
      <c r="K619" s="6"/>
      <c r="L619" s="6"/>
      <c r="M619" s="45"/>
      <c r="N619" s="46"/>
      <c r="O619" s="4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 t="n">
        <f aca="false">Z618+(I619+L619+M619+N619+O619+R619+S619+T619+U619+V619)-(J619+K619+P619+Q619+W619+X619+Y619)</f>
        <v>14319.35</v>
      </c>
      <c r="AA619" s="18"/>
      <c r="AB619" s="40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 t="n">
        <f aca="false">AR618+(AA619+AD619+AE619+AF619+AG619+AJ619+AK619+AL619+AM619+AN619)-(AB619+AC619+AH619+AI619+AO619+AP619+AQ619)</f>
        <v>0</v>
      </c>
      <c r="AS619" s="18"/>
      <c r="AT619" s="40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 t="n">
        <f aca="false">BJ618+(AS619+AV619+AW619+AX619+AY619+BB619+BC619+BD619+BE619+BF619)-(AT619+AU619+AZ619+BA619+BG619+BH619+BI619)</f>
        <v>0</v>
      </c>
      <c r="BL619" s="8"/>
      <c r="BM619" s="9"/>
    </row>
    <row r="620" customFormat="false" ht="15" hidden="false" customHeight="false" outlineLevel="0" collapsed="false">
      <c r="B620" s="43" t="s">
        <v>1479</v>
      </c>
      <c r="C620" s="43" t="s">
        <v>1009</v>
      </c>
      <c r="D620" s="45"/>
      <c r="E620" s="7"/>
      <c r="F620" s="9"/>
      <c r="G620" s="9"/>
      <c r="H620" s="6" t="n">
        <f aca="false">H619+D620+E620-G620-F620</f>
        <v>0</v>
      </c>
      <c r="I620" s="45"/>
      <c r="J620" s="7" t="n">
        <v>500</v>
      </c>
      <c r="K620" s="6"/>
      <c r="L620" s="6"/>
      <c r="M620" s="45"/>
      <c r="N620" s="46"/>
      <c r="O620" s="4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 t="n">
        <f aca="false">Z619+(I620+L620+M620+N620+O620+R620+S620+T620+U620+V620)-(J620+K620+P620+Q620+W620+X620+Y620)</f>
        <v>13819.35</v>
      </c>
      <c r="AA620" s="18"/>
      <c r="AB620" s="40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 t="n">
        <f aca="false">AR619+(AA620+AD620+AE620+AF620+AG620+AJ620+AK620+AL620+AM620+AN620)-(AB620+AC620+AH620+AI620+AO620+AP620+AQ620)</f>
        <v>0</v>
      </c>
      <c r="AS620" s="18"/>
      <c r="AT620" s="40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 t="n">
        <f aca="false">BJ619+(AS620+AV620+AW620+AX620+AY620+BB620+BC620+BD620+BE620+BF620)-(AT620+AU620+AZ620+BA620+BG620+BH620+BI620)</f>
        <v>0</v>
      </c>
      <c r="BL620" s="8"/>
      <c r="BM620" s="9"/>
    </row>
    <row r="621" customFormat="false" ht="15" hidden="false" customHeight="false" outlineLevel="0" collapsed="false">
      <c r="B621" s="43" t="s">
        <v>1480</v>
      </c>
      <c r="C621" s="43" t="s">
        <v>1481</v>
      </c>
      <c r="D621" s="45"/>
      <c r="E621" s="7"/>
      <c r="F621" s="9"/>
      <c r="G621" s="9"/>
      <c r="H621" s="6" t="n">
        <f aca="false">H620+D621+E621-G621-F621</f>
        <v>0</v>
      </c>
      <c r="I621" s="45" t="n">
        <v>2500</v>
      </c>
      <c r="J621" s="7"/>
      <c r="K621" s="6"/>
      <c r="L621" s="6"/>
      <c r="M621" s="45"/>
      <c r="N621" s="46"/>
      <c r="O621" s="4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 t="n">
        <f aca="false">Z620+(I621+L621+M621+N621+O621+R621+S621+T621+U621+V621)-(J621+K621+P621+Q621+W621+X621+Y621)</f>
        <v>16319.35</v>
      </c>
      <c r="AA621" s="18"/>
      <c r="AB621" s="40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 t="n">
        <f aca="false">AR620+(AA621+AD621+AE621+AF621+AG621+AJ621+AK621+AL621+AM621+AN621)-(AB621+AC621+AH621+AI621+AO621+AP621+AQ621)</f>
        <v>0</v>
      </c>
      <c r="AS621" s="18"/>
      <c r="AT621" s="40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 t="n">
        <f aca="false">BJ620+(AS621+AV621+AW621+AX621+AY621+BB621+BC621+BD621+BE621+BF621)-(AT621+AU621+AZ621+BA621+BG621+BH621+BI621)</f>
        <v>0</v>
      </c>
      <c r="BL621" s="8"/>
      <c r="BM621" s="9"/>
    </row>
    <row r="622" customFormat="false" ht="15" hidden="false" customHeight="false" outlineLevel="0" collapsed="false">
      <c r="B622" s="43" t="s">
        <v>1480</v>
      </c>
      <c r="C622" s="43" t="s">
        <v>1111</v>
      </c>
      <c r="D622" s="45"/>
      <c r="E622" s="7"/>
      <c r="F622" s="9"/>
      <c r="G622" s="9"/>
      <c r="H622" s="6" t="n">
        <f aca="false">H621+D622+E622-G622-F622</f>
        <v>0</v>
      </c>
      <c r="I622" s="45" t="n">
        <v>250</v>
      </c>
      <c r="J622" s="7"/>
      <c r="K622" s="6"/>
      <c r="L622" s="6"/>
      <c r="M622" s="45"/>
      <c r="N622" s="46"/>
      <c r="O622" s="4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 t="n">
        <f aca="false">Z621+(I622+L622+M622+N622+O622+R622+S622+T622+U622+V622)-(J622+K622+P622+Q622+W622+X622+Y622)</f>
        <v>16569.35</v>
      </c>
      <c r="AA622" s="18"/>
      <c r="AB622" s="40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 t="n">
        <f aca="false">AR621+(AA622+AD622+AE622+AF622+AG622+AJ622+AK622+AL622+AM622+AN622)-(AB622+AC622+AH622+AI622+AO622+AP622+AQ622)</f>
        <v>0</v>
      </c>
      <c r="AS622" s="18"/>
      <c r="AT622" s="40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 t="n">
        <f aca="false">BJ621+(AS622+AV622+AW622+AX622+AY622+BB622+BC622+BD622+BE622+BF622)-(AT622+AU622+AZ622+BA622+BG622+BH622+BI622)</f>
        <v>0</v>
      </c>
      <c r="BL622" s="8"/>
      <c r="BM622" s="9"/>
    </row>
    <row r="623" customFormat="false" ht="15" hidden="false" customHeight="false" outlineLevel="0" collapsed="false">
      <c r="B623" s="43" t="s">
        <v>1482</v>
      </c>
      <c r="C623" s="43" t="s">
        <v>1105</v>
      </c>
      <c r="D623" s="45"/>
      <c r="E623" s="7"/>
      <c r="F623" s="9"/>
      <c r="G623" s="9"/>
      <c r="H623" s="6" t="n">
        <f aca="false">H622+D623+E623-G623-F623</f>
        <v>0</v>
      </c>
      <c r="I623" s="45" t="n">
        <v>250</v>
      </c>
      <c r="J623" s="7"/>
      <c r="K623" s="6"/>
      <c r="L623" s="6"/>
      <c r="M623" s="45"/>
      <c r="N623" s="46"/>
      <c r="O623" s="4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 t="n">
        <f aca="false">Z622+(I623+L623+M623+N623+O623+R623+S623+T623+U623+V623)-(J623+K623+P623+Q623+W623+X623+Y623)</f>
        <v>16819.35</v>
      </c>
      <c r="AA623" s="18"/>
      <c r="AB623" s="40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 t="n">
        <f aca="false">AR622+(AA623+AD623+AE623+AF623+AG623+AJ623+AK623+AL623+AM623+AN623)-(AB623+AC623+AH623+AI623+AO623+AP623+AQ623)</f>
        <v>0</v>
      </c>
      <c r="AS623" s="18"/>
      <c r="AT623" s="40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 t="n">
        <f aca="false">BJ622+(AS623+AV623+AW623+AX623+AY623+BB623+BC623+BD623+BE623+BF623)-(AT623+AU623+AZ623+BA623+BG623+BH623+BI623)</f>
        <v>0</v>
      </c>
      <c r="BL623" s="8"/>
      <c r="BM623" s="9"/>
    </row>
    <row r="624" customFormat="false" ht="15" hidden="false" customHeight="false" outlineLevel="0" collapsed="false">
      <c r="B624" s="43" t="s">
        <v>1482</v>
      </c>
      <c r="C624" s="43" t="s">
        <v>1483</v>
      </c>
      <c r="D624" s="45"/>
      <c r="E624" s="7"/>
      <c r="F624" s="9"/>
      <c r="G624" s="9"/>
      <c r="H624" s="6" t="n">
        <f aca="false">H623+D624+E624-G624-F624</f>
        <v>0</v>
      </c>
      <c r="I624" s="45"/>
      <c r="J624" s="7" t="n">
        <v>2000</v>
      </c>
      <c r="K624" s="6"/>
      <c r="L624" s="6"/>
      <c r="M624" s="45"/>
      <c r="N624" s="46"/>
      <c r="O624" s="4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 t="n">
        <f aca="false">Z623+(I624+L624+M624+N624+O624+R624+S624+T624+U624+V624)-(J624+K624+P624+Q624+W624+X624+Y624)</f>
        <v>14819.35</v>
      </c>
      <c r="AA624" s="18"/>
      <c r="AB624" s="40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 t="n">
        <f aca="false">AR623+(AA624+AD624+AE624+AF624+AG624+AJ624+AK624+AL624+AM624+AN624)-(AB624+AC624+AH624+AI624+AO624+AP624+AQ624)</f>
        <v>0</v>
      </c>
      <c r="AS624" s="18"/>
      <c r="AT624" s="40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 t="n">
        <f aca="false">BJ623+(AS624+AV624+AW624+AX624+AY624+BB624+BC624+BD624+BE624+BF624)-(AT624+AU624+AZ624+BA624+BG624+BH624+BI624)</f>
        <v>0</v>
      </c>
      <c r="BL624" s="8" t="n">
        <v>2000</v>
      </c>
      <c r="BM624" s="9"/>
    </row>
    <row r="625" customFormat="false" ht="15" hidden="false" customHeight="false" outlineLevel="0" collapsed="false">
      <c r="B625" s="43" t="s">
        <v>1484</v>
      </c>
      <c r="C625" s="43" t="s">
        <v>1389</v>
      </c>
      <c r="D625" s="45"/>
      <c r="E625" s="7"/>
      <c r="F625" s="9"/>
      <c r="G625" s="9"/>
      <c r="H625" s="6" t="n">
        <f aca="false">H624+D625+E625-G625-F625</f>
        <v>0</v>
      </c>
      <c r="I625" s="45"/>
      <c r="J625" s="7" t="n">
        <v>500</v>
      </c>
      <c r="K625" s="6"/>
      <c r="L625" s="6"/>
      <c r="M625" s="45"/>
      <c r="N625" s="46"/>
      <c r="O625" s="4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 t="n">
        <f aca="false">Z624+(I625+L625+M625+N625+O625+R625+S625+T625+U625+V625)-(J625+K625+P625+Q625+W625+X625+Y625)</f>
        <v>14319.35</v>
      </c>
      <c r="AA625" s="18"/>
      <c r="AB625" s="40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 t="n">
        <f aca="false">AR624+(AA625+AD625+AE625+AF625+AG625+AJ625+AK625+AL625+AM625+AN625)-(AB625+AC625+AH625+AI625+AO625+AP625+AQ625)</f>
        <v>0</v>
      </c>
      <c r="AS625" s="18"/>
      <c r="AT625" s="40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 t="n">
        <f aca="false">BJ624+(AS625+AV625+AW625+AX625+AY625+BB625+BC625+BD625+BE625+BF625)-(AT625+AU625+AZ625+BA625+BG625+BH625+BI625)</f>
        <v>0</v>
      </c>
      <c r="BL625" s="8"/>
      <c r="BM625" s="9"/>
    </row>
    <row r="626" customFormat="false" ht="15" hidden="false" customHeight="false" outlineLevel="0" collapsed="false">
      <c r="B626" s="43" t="s">
        <v>1484</v>
      </c>
      <c r="C626" s="43" t="s">
        <v>1389</v>
      </c>
      <c r="D626" s="45"/>
      <c r="E626" s="7"/>
      <c r="F626" s="9"/>
      <c r="G626" s="9"/>
      <c r="H626" s="6" t="n">
        <f aca="false">H625+D626+E626-G626-F626</f>
        <v>0</v>
      </c>
      <c r="I626" s="45"/>
      <c r="J626" s="7" t="n">
        <v>500</v>
      </c>
      <c r="K626" s="6"/>
      <c r="L626" s="6"/>
      <c r="M626" s="45"/>
      <c r="N626" s="46"/>
      <c r="O626" s="4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 t="n">
        <f aca="false">Z625+(I626+L626+M626+N626+O626+R626+S626+T626+U626+V626)-(J626+K626+P626+Q626+W626+X626+Y626)</f>
        <v>13819.35</v>
      </c>
      <c r="AA626" s="18"/>
      <c r="AB626" s="40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 t="n">
        <f aca="false">AR625+(AA626+AD626+AE626+AF626+AG626+AJ626+AK626+AL626+AM626+AN626)-(AB626+AC626+AH626+AI626+AO626+AP626+AQ626)</f>
        <v>0</v>
      </c>
      <c r="AS626" s="18"/>
      <c r="AT626" s="40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 t="n">
        <f aca="false">BJ625+(AS626+AV626+AW626+AX626+AY626+BB626+BC626+BD626+BE626+BF626)-(AT626+AU626+AZ626+BA626+BG626+BH626+BI626)</f>
        <v>0</v>
      </c>
      <c r="BL626" s="8"/>
      <c r="BM626" s="9"/>
    </row>
    <row r="627" customFormat="false" ht="15" hidden="false" customHeight="false" outlineLevel="0" collapsed="false">
      <c r="B627" s="43" t="s">
        <v>1484</v>
      </c>
      <c r="C627" s="43" t="s">
        <v>1009</v>
      </c>
      <c r="D627" s="45"/>
      <c r="E627" s="7"/>
      <c r="F627" s="9"/>
      <c r="G627" s="9"/>
      <c r="H627" s="6" t="n">
        <f aca="false">H626+D627+E627-G627-F627</f>
        <v>0</v>
      </c>
      <c r="I627" s="45"/>
      <c r="J627" s="7" t="n">
        <v>500</v>
      </c>
      <c r="K627" s="6"/>
      <c r="L627" s="6"/>
      <c r="M627" s="45"/>
      <c r="N627" s="46"/>
      <c r="O627" s="4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 t="n">
        <f aca="false">Z626+(I627+L627+M627+N627+O627+R627+S627+T627+U627+V627)-(J627+K627+P627+Q627+W627+X627+Y627)</f>
        <v>13319.35</v>
      </c>
      <c r="AA627" s="18"/>
      <c r="AB627" s="40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 t="n">
        <f aca="false">AR626+(AA627+AD627+AE627+AF627+AG627+AJ627+AK627+AL627+AM627+AN627)-(AB627+AC627+AH627+AI627+AO627+AP627+AQ627)</f>
        <v>0</v>
      </c>
      <c r="AS627" s="18"/>
      <c r="AT627" s="40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 t="n">
        <f aca="false">BJ626+(AS627+AV627+AW627+AX627+AY627+BB627+BC627+BD627+BE627+BF627)-(AT627+AU627+AZ627+BA627+BG627+BH627+BI627)</f>
        <v>0</v>
      </c>
      <c r="BL627" s="8"/>
      <c r="BM627" s="9"/>
    </row>
    <row r="628" customFormat="false" ht="15" hidden="false" customHeight="false" outlineLevel="0" collapsed="false">
      <c r="B628" s="43" t="s">
        <v>1485</v>
      </c>
      <c r="C628" s="43" t="s">
        <v>1385</v>
      </c>
      <c r="D628" s="45"/>
      <c r="E628" s="7"/>
      <c r="F628" s="9"/>
      <c r="G628" s="9"/>
      <c r="H628" s="6" t="n">
        <f aca="false">H627+D628+E628-G628-F628</f>
        <v>0</v>
      </c>
      <c r="I628" s="45"/>
      <c r="J628" s="7" t="n">
        <v>5000</v>
      </c>
      <c r="K628" s="6"/>
      <c r="L628" s="6"/>
      <c r="M628" s="45"/>
      <c r="N628" s="46"/>
      <c r="O628" s="4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 t="n">
        <f aca="false">Z627+(I628+L628+M628+N628+O628+R628+S628+T628+U628+V628)-(J628+K628+P628+Q628+W628+X628+Y628)</f>
        <v>8319.34999999998</v>
      </c>
      <c r="AA628" s="18"/>
      <c r="AB628" s="40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 t="n">
        <f aca="false">AR627+(AA628+AD628+AE628+AF628+AG628+AJ628+AK628+AL628+AM628+AN628)-(AB628+AC628+AH628+AI628+AO628+AP628+AQ628)</f>
        <v>0</v>
      </c>
      <c r="AS628" s="18"/>
      <c r="AT628" s="40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 t="n">
        <f aca="false">BJ627+(AS628+AV628+AW628+AX628+AY628+BB628+BC628+BD628+BE628+BF628)-(AT628+AU628+AZ628+BA628+BG628+BH628+BI628)</f>
        <v>0</v>
      </c>
      <c r="BL628" s="8"/>
      <c r="BM628" s="9"/>
    </row>
    <row r="629" customFormat="false" ht="15" hidden="false" customHeight="false" outlineLevel="0" collapsed="false">
      <c r="B629" s="43" t="s">
        <v>1486</v>
      </c>
      <c r="C629" s="43" t="s">
        <v>1443</v>
      </c>
      <c r="D629" s="45"/>
      <c r="E629" s="7"/>
      <c r="F629" s="9"/>
      <c r="G629" s="9"/>
      <c r="H629" s="6" t="n">
        <f aca="false">H628+D629+E629-G629-F629</f>
        <v>0</v>
      </c>
      <c r="I629" s="45" t="n">
        <v>0</v>
      </c>
      <c r="J629" s="7"/>
      <c r="K629" s="6"/>
      <c r="L629" s="6"/>
      <c r="M629" s="45" t="n">
        <v>8194</v>
      </c>
      <c r="N629" s="46"/>
      <c r="O629" s="4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 t="n">
        <f aca="false">Z628+(I629+L629+M629+N629+O629+R629+S629+T629+U629+V629)-(J629+K629+P629+Q629+W629+X629+Y629)</f>
        <v>16513.35</v>
      </c>
      <c r="AA629" s="18"/>
      <c r="AB629" s="40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 t="n">
        <f aca="false">AR628+(AA629+AD629+AE629+AF629+AG629+AJ629+AK629+AL629+AM629+AN629)-(AB629+AC629+AH629+AI629+AO629+AP629+AQ629)</f>
        <v>0</v>
      </c>
      <c r="AS629" s="18"/>
      <c r="AT629" s="40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 t="n">
        <f aca="false">BJ628+(AS629+AV629+AW629+AX629+AY629+BB629+BC629+BD629+BE629+BF629)-(AT629+AU629+AZ629+BA629+BG629+BH629+BI629)</f>
        <v>0</v>
      </c>
      <c r="BL629" s="8"/>
      <c r="BM629" s="9"/>
    </row>
    <row r="630" customFormat="false" ht="15" hidden="false" customHeight="false" outlineLevel="0" collapsed="false">
      <c r="B630" s="43" t="s">
        <v>1486</v>
      </c>
      <c r="C630" s="43" t="s">
        <v>1443</v>
      </c>
      <c r="D630" s="45"/>
      <c r="E630" s="7"/>
      <c r="F630" s="9"/>
      <c r="G630" s="9"/>
      <c r="H630" s="6" t="n">
        <f aca="false">H629+D630+E630-G630-F630</f>
        <v>0</v>
      </c>
      <c r="I630" s="45" t="n">
        <v>0</v>
      </c>
      <c r="J630" s="7"/>
      <c r="K630" s="6"/>
      <c r="L630" s="6"/>
      <c r="M630" s="45" t="n">
        <v>886</v>
      </c>
      <c r="N630" s="46"/>
      <c r="O630" s="4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 t="n">
        <f aca="false">Z629+(I630+L630+M630+N630+O630+R630+S630+T630+U630+V630)-(J630+K630+P630+Q630+W630+X630+Y630)</f>
        <v>17399.35</v>
      </c>
      <c r="AA630" s="18"/>
      <c r="AB630" s="40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 t="n">
        <f aca="false">AR629+(AA630+AD630+AE630+AF630+AG630+AJ630+AK630+AL630+AM630+AN630)-(AB630+AC630+AH630+AI630+AO630+AP630+AQ630)</f>
        <v>0</v>
      </c>
      <c r="AS630" s="18"/>
      <c r="AT630" s="40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 t="n">
        <f aca="false">BJ629+(AS630+AV630+AW630+AX630+AY630+BB630+BC630+BD630+BE630+BF630)-(AT630+AU630+AZ630+BA630+BG630+BH630+BI630)</f>
        <v>0</v>
      </c>
      <c r="BL630" s="8"/>
      <c r="BM630" s="9"/>
    </row>
    <row r="631" customFormat="false" ht="15" hidden="false" customHeight="false" outlineLevel="0" collapsed="false">
      <c r="B631" s="43" t="s">
        <v>1487</v>
      </c>
      <c r="C631" s="43" t="s">
        <v>1488</v>
      </c>
      <c r="D631" s="45"/>
      <c r="E631" s="7"/>
      <c r="F631" s="9"/>
      <c r="G631" s="9"/>
      <c r="H631" s="6" t="n">
        <f aca="false">H630+D631+E631-G631-F631</f>
        <v>0</v>
      </c>
      <c r="I631" s="45"/>
      <c r="J631" s="7" t="n">
        <v>0</v>
      </c>
      <c r="K631" s="6"/>
      <c r="L631" s="6"/>
      <c r="M631" s="45"/>
      <c r="N631" s="46"/>
      <c r="O631" s="46"/>
      <c r="P631" s="6" t="n">
        <v>2809</v>
      </c>
      <c r="Q631" s="6"/>
      <c r="R631" s="6"/>
      <c r="S631" s="6"/>
      <c r="T631" s="6"/>
      <c r="U631" s="6"/>
      <c r="V631" s="6"/>
      <c r="W631" s="6"/>
      <c r="X631" s="6"/>
      <c r="Y631" s="6"/>
      <c r="Z631" s="6" t="n">
        <f aca="false">Z630+(I631+L631+M631+N631+O631+R631+S631+T631+U631+V631)-(J631+K631+P631+Q631+W631+X631+Y631)</f>
        <v>14590.35</v>
      </c>
      <c r="AA631" s="18"/>
      <c r="AB631" s="40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 t="n">
        <f aca="false">AR630+(AA631+AD631+AE631+AF631+AG631+AJ631+AK631+AL631+AM631+AN631)-(AB631+AC631+AH631+AI631+AO631+AP631+AQ631)</f>
        <v>0</v>
      </c>
      <c r="AS631" s="18"/>
      <c r="AT631" s="40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 t="n">
        <f aca="false">BJ630+(AS631+AV631+AW631+AX631+AY631+BB631+BC631+BD631+BE631+BF631)-(AT631+AU631+AZ631+BA631+BG631+BH631+BI631)</f>
        <v>0</v>
      </c>
      <c r="BL631" s="8"/>
      <c r="BM631" s="9"/>
    </row>
    <row r="632" customFormat="false" ht="15" hidden="false" customHeight="false" outlineLevel="0" collapsed="false">
      <c r="B632" s="43" t="s">
        <v>1489</v>
      </c>
      <c r="C632" s="43" t="s">
        <v>1065</v>
      </c>
      <c r="D632" s="45"/>
      <c r="E632" s="7"/>
      <c r="F632" s="9"/>
      <c r="G632" s="9"/>
      <c r="H632" s="6" t="n">
        <f aca="false">H631+D632+E632-G632-F632</f>
        <v>0</v>
      </c>
      <c r="I632" s="45"/>
      <c r="J632" s="7" t="n">
        <v>500</v>
      </c>
      <c r="K632" s="6"/>
      <c r="L632" s="6"/>
      <c r="M632" s="45"/>
      <c r="N632" s="46"/>
      <c r="O632" s="4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 t="n">
        <f aca="false">Z631+(I632+L632+M632+N632+O632+R632+S632+T632+U632+V632)-(J632+K632+P632+Q632+W632+X632+Y632)</f>
        <v>14090.35</v>
      </c>
      <c r="AA632" s="18"/>
      <c r="AB632" s="40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 t="n">
        <f aca="false">AR631+(AA632+AD632+AE632+AF632+AG632+AJ632+AK632+AL632+AM632+AN632)-(AB632+AC632+AH632+AI632+AO632+AP632+AQ632)</f>
        <v>0</v>
      </c>
      <c r="AS632" s="18"/>
      <c r="AT632" s="40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 t="n">
        <f aca="false">BJ631+(AS632+AV632+AW632+AX632+AY632+BB632+BC632+BD632+BE632+BF632)-(AT632+AU632+AZ632+BA632+BG632+BH632+BI632)</f>
        <v>0</v>
      </c>
      <c r="BL632" s="8"/>
      <c r="BM632" s="9"/>
    </row>
    <row r="633" customFormat="false" ht="15" hidden="false" customHeight="false" outlineLevel="0" collapsed="false">
      <c r="B633" s="43" t="s">
        <v>1489</v>
      </c>
      <c r="C633" s="43" t="s">
        <v>1065</v>
      </c>
      <c r="D633" s="45"/>
      <c r="E633" s="7"/>
      <c r="F633" s="9"/>
      <c r="G633" s="9"/>
      <c r="H633" s="6" t="n">
        <f aca="false">H632+D633+E633-G633-F633</f>
        <v>0</v>
      </c>
      <c r="I633" s="45"/>
      <c r="J633" s="7" t="n">
        <v>500</v>
      </c>
      <c r="K633" s="6"/>
      <c r="L633" s="6"/>
      <c r="M633" s="45"/>
      <c r="N633" s="46"/>
      <c r="O633" s="4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 t="n">
        <f aca="false">Z632+(I633+L633+M633+N633+O633+R633+S633+T633+U633+V633)-(J633+K633+P633+Q633+W633+X633+Y633)</f>
        <v>13590.35</v>
      </c>
      <c r="AA633" s="18"/>
      <c r="AB633" s="40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 t="n">
        <f aca="false">AR632+(AA633+AD633+AE633+AF633+AG633+AJ633+AK633+AL633+AM633+AN633)-(AB633+AC633+AH633+AI633+AO633+AP633+AQ633)</f>
        <v>0</v>
      </c>
      <c r="AS633" s="18"/>
      <c r="AT633" s="40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 t="n">
        <f aca="false">BJ632+(AS633+AV633+AW633+AX633+AY633+BB633+BC633+BD633+BE633+BF633)-(AT633+AU633+AZ633+BA633+BG633+BH633+BI633)</f>
        <v>0</v>
      </c>
      <c r="BL633" s="8"/>
      <c r="BM633" s="9"/>
    </row>
    <row r="634" customFormat="false" ht="15" hidden="false" customHeight="false" outlineLevel="0" collapsed="false">
      <c r="B634" s="43" t="s">
        <v>1490</v>
      </c>
      <c r="C634" s="43" t="s">
        <v>1270</v>
      </c>
      <c r="D634" s="45" t="n">
        <v>11000</v>
      </c>
      <c r="E634" s="7" t="n">
        <v>-11000</v>
      </c>
      <c r="F634" s="9"/>
      <c r="G634" s="9"/>
      <c r="H634" s="6" t="n">
        <f aca="false">H633+D634+E634-G634-F634</f>
        <v>0</v>
      </c>
      <c r="I634" s="45" t="n">
        <v>0</v>
      </c>
      <c r="J634" s="7" t="n">
        <v>0</v>
      </c>
      <c r="K634" s="6"/>
      <c r="L634" s="6"/>
      <c r="M634" s="45"/>
      <c r="N634" s="46"/>
      <c r="O634" s="46"/>
      <c r="P634" s="6"/>
      <c r="Q634" s="6"/>
      <c r="R634" s="6" t="n">
        <v>11000</v>
      </c>
      <c r="S634" s="6"/>
      <c r="T634" s="6"/>
      <c r="U634" s="6"/>
      <c r="V634" s="6"/>
      <c r="W634" s="6"/>
      <c r="X634" s="6"/>
      <c r="Y634" s="6"/>
      <c r="Z634" s="6" t="n">
        <f aca="false">Z633+(I634+L634+M634+N634+O634+R634+S634+T634+U634+V634)-(J634+K634+P634+Q634+W634+X634+Y634)</f>
        <v>24590.35</v>
      </c>
      <c r="AA634" s="18"/>
      <c r="AB634" s="40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 t="n">
        <f aca="false">AR633+(AA634+AD634+AE634+AF634+AG634+AJ634+AK634+AL634+AM634+AN634)-(AB634+AC634+AH634+AI634+AO634+AP634+AQ634)</f>
        <v>0</v>
      </c>
      <c r="AS634" s="18"/>
      <c r="AT634" s="40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 t="n">
        <f aca="false">BJ633+(AS634+AV634+AW634+AX634+AY634+BB634+BC634+BD634+BE634+BF634)-(AT634+AU634+AZ634+BA634+BG634+BH634+BI634)</f>
        <v>0</v>
      </c>
      <c r="BL634" s="8"/>
      <c r="BM634" s="9"/>
    </row>
    <row r="635" customFormat="false" ht="15" hidden="false" customHeight="false" outlineLevel="0" collapsed="false">
      <c r="B635" s="43" t="s">
        <v>1490</v>
      </c>
      <c r="C635" s="43" t="s">
        <v>1045</v>
      </c>
      <c r="D635" s="45" t="n">
        <v>21000</v>
      </c>
      <c r="E635" s="7" t="n">
        <v>-21000</v>
      </c>
      <c r="F635" s="9"/>
      <c r="G635" s="9"/>
      <c r="H635" s="6" t="n">
        <f aca="false">H634+D635+E635-G635-F635</f>
        <v>0</v>
      </c>
      <c r="I635" s="45" t="n">
        <v>0</v>
      </c>
      <c r="J635" s="7" t="n">
        <v>0</v>
      </c>
      <c r="K635" s="6"/>
      <c r="L635" s="6"/>
      <c r="M635" s="45"/>
      <c r="N635" s="46"/>
      <c r="O635" s="46"/>
      <c r="P635" s="6"/>
      <c r="Q635" s="6"/>
      <c r="R635" s="6" t="n">
        <v>21000</v>
      </c>
      <c r="S635" s="6"/>
      <c r="T635" s="6"/>
      <c r="U635" s="6"/>
      <c r="V635" s="6"/>
      <c r="W635" s="6"/>
      <c r="X635" s="6"/>
      <c r="Y635" s="6"/>
      <c r="Z635" s="6" t="n">
        <f aca="false">Z634+(I635+L635+M635+N635+O635+R635+S635+T635+U635+V635)-(J635+K635+P635+Q635+W635+X635+Y635)</f>
        <v>45590.35</v>
      </c>
      <c r="AA635" s="18"/>
      <c r="AB635" s="40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 t="n">
        <f aca="false">AR634+(AA635+AD635+AE635+AF635+AG635+AJ635+AK635+AL635+AM635+AN635)-(AB635+AC635+AH635+AI635+AO635+AP635+AQ635)</f>
        <v>0</v>
      </c>
      <c r="AS635" s="18"/>
      <c r="AT635" s="40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 t="n">
        <f aca="false">BJ634+(AS635+AV635+AW635+AX635+AY635+BB635+BC635+BD635+BE635+BF635)-(AT635+AU635+AZ635+BA635+BG635+BH635+BI635)</f>
        <v>0</v>
      </c>
      <c r="BL635" s="8"/>
      <c r="BM635" s="9"/>
    </row>
    <row r="636" customFormat="false" ht="15" hidden="false" customHeight="false" outlineLevel="0" collapsed="false">
      <c r="B636" s="43" t="s">
        <v>1490</v>
      </c>
      <c r="C636" s="43" t="s">
        <v>457</v>
      </c>
      <c r="D636" s="45" t="n">
        <v>30000</v>
      </c>
      <c r="E636" s="7" t="n">
        <v>-30000</v>
      </c>
      <c r="F636" s="9"/>
      <c r="G636" s="9"/>
      <c r="H636" s="6" t="n">
        <f aca="false">H635+D636+E636-G636-F636</f>
        <v>0</v>
      </c>
      <c r="I636" s="45" t="n">
        <v>0</v>
      </c>
      <c r="J636" s="7" t="n">
        <v>0</v>
      </c>
      <c r="K636" s="6"/>
      <c r="L636" s="6"/>
      <c r="M636" s="45"/>
      <c r="N636" s="46"/>
      <c r="O636" s="46"/>
      <c r="P636" s="6"/>
      <c r="Q636" s="6"/>
      <c r="R636" s="6" t="n">
        <v>30000</v>
      </c>
      <c r="S636" s="6"/>
      <c r="T636" s="6"/>
      <c r="U636" s="6"/>
      <c r="V636" s="6"/>
      <c r="W636" s="6"/>
      <c r="X636" s="6"/>
      <c r="Y636" s="6"/>
      <c r="Z636" s="6" t="n">
        <f aca="false">Z635+(I636+L636+M636+N636+O636+R636+S636+T636+U636+V636)-(J636+K636+P636+Q636+W636+X636+Y636)</f>
        <v>75590.35</v>
      </c>
      <c r="AA636" s="18"/>
      <c r="AB636" s="40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 t="n">
        <f aca="false">AR635+(AA636+AD636+AE636+AF636+AG636+AJ636+AK636+AL636+AM636+AN636)-(AB636+AC636+AH636+AI636+AO636+AP636+AQ636)</f>
        <v>0</v>
      </c>
      <c r="AS636" s="18"/>
      <c r="AT636" s="40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 t="n">
        <f aca="false">BJ635+(AS636+AV636+AW636+AX636+AY636+BB636+BC636+BD636+BE636+BF636)-(AT636+AU636+AZ636+BA636+BG636+BH636+BI636)</f>
        <v>0</v>
      </c>
      <c r="BL636" s="8"/>
      <c r="BM636" s="9"/>
    </row>
    <row r="637" customFormat="false" ht="15" hidden="false" customHeight="false" outlineLevel="0" collapsed="false">
      <c r="B637" s="43" t="s">
        <v>1490</v>
      </c>
      <c r="C637" s="43" t="s">
        <v>602</v>
      </c>
      <c r="D637" s="45" t="n">
        <v>25000</v>
      </c>
      <c r="E637" s="7"/>
      <c r="F637" s="9"/>
      <c r="G637" s="9"/>
      <c r="H637" s="6" t="n">
        <f aca="false">H636+D637+E637-G637-F637</f>
        <v>25000</v>
      </c>
      <c r="I637" s="45"/>
      <c r="J637" s="7"/>
      <c r="K637" s="6"/>
      <c r="L637" s="6"/>
      <c r="M637" s="45"/>
      <c r="N637" s="46"/>
      <c r="O637" s="4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 t="n">
        <f aca="false">Z636+(I637+L637+M637+N637+O637+R637+S637+T637+U637+V637)-(J637+K637+P637+Q637+W637+X637+Y637)</f>
        <v>75590.35</v>
      </c>
      <c r="AA637" s="18"/>
      <c r="AB637" s="40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 t="n">
        <f aca="false">AR636+(AA637+AD637+AE637+AF637+AG637+AJ637+AK637+AL637+AM637+AN637)-(AB637+AC637+AH637+AI637+AO637+AP637+AQ637)</f>
        <v>0</v>
      </c>
      <c r="AS637" s="18"/>
      <c r="AT637" s="40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 t="n">
        <f aca="false">BJ636+(AS637+AV637+AW637+AX637+AY637+BB637+BC637+BD637+BE637+BF637)-(AT637+AU637+AZ637+BA637+BG637+BH637+BI637)</f>
        <v>0</v>
      </c>
      <c r="BL637" s="8"/>
      <c r="BM637" s="9"/>
    </row>
    <row r="638" customFormat="false" ht="15" hidden="false" customHeight="false" outlineLevel="0" collapsed="false">
      <c r="B638" s="43" t="s">
        <v>1490</v>
      </c>
      <c r="C638" s="43" t="s">
        <v>240</v>
      </c>
      <c r="D638" s="45" t="n">
        <v>25000</v>
      </c>
      <c r="E638" s="7"/>
      <c r="F638" s="9"/>
      <c r="G638" s="9"/>
      <c r="H638" s="6" t="n">
        <f aca="false">H637+D638+E638-G638-F638</f>
        <v>50000</v>
      </c>
      <c r="I638" s="45"/>
      <c r="J638" s="7"/>
      <c r="K638" s="6"/>
      <c r="L638" s="6"/>
      <c r="M638" s="45"/>
      <c r="N638" s="46"/>
      <c r="O638" s="4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 t="n">
        <f aca="false">Z637+(I638+L638+M638+N638+O638+R638+S638+T638+U638+V638)-(J638+K638+P638+Q638+W638+X638+Y638)</f>
        <v>75590.35</v>
      </c>
      <c r="AA638" s="18"/>
      <c r="AB638" s="40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 t="n">
        <f aca="false">AR637+(AA638+AD638+AE638+AF638+AG638+AJ638+AK638+AL638+AM638+AN638)-(AB638+AC638+AH638+AI638+AO638+AP638+AQ638)</f>
        <v>0</v>
      </c>
      <c r="AS638" s="18"/>
      <c r="AT638" s="40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 t="n">
        <f aca="false">BJ637+(AS638+AV638+AW638+AX638+AY638+BB638+BC638+BD638+BE638+BF638)-(AT638+AU638+AZ638+BA638+BG638+BH638+BI638)</f>
        <v>0</v>
      </c>
      <c r="BL638" s="8"/>
      <c r="BM638" s="9"/>
    </row>
    <row r="639" customFormat="false" ht="15" hidden="false" customHeight="false" outlineLevel="0" collapsed="false">
      <c r="B639" s="43" t="s">
        <v>1490</v>
      </c>
      <c r="C639" s="43" t="s">
        <v>174</v>
      </c>
      <c r="D639" s="45" t="n">
        <v>22000</v>
      </c>
      <c r="E639" s="7"/>
      <c r="F639" s="9"/>
      <c r="G639" s="9"/>
      <c r="H639" s="6" t="n">
        <f aca="false">H638+D639+E639-G639-F639</f>
        <v>72000</v>
      </c>
      <c r="I639" s="45"/>
      <c r="J639" s="7"/>
      <c r="K639" s="6"/>
      <c r="L639" s="6"/>
      <c r="M639" s="45"/>
      <c r="N639" s="46"/>
      <c r="O639" s="4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 t="n">
        <f aca="false">Z638+(I639+L639+M639+N639+O639+R639+S639+T639+U639+V639)-(J639+K639+P639+Q639+W639+X639+Y639)</f>
        <v>75590.35</v>
      </c>
      <c r="AA639" s="18"/>
      <c r="AB639" s="40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 t="n">
        <f aca="false">AR638+(AA639+AD639+AE639+AF639+AG639+AJ639+AK639+AL639+AM639+AN639)-(AB639+AC639+AH639+AI639+AO639+AP639+AQ639)</f>
        <v>0</v>
      </c>
      <c r="AS639" s="18"/>
      <c r="AT639" s="40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 t="n">
        <f aca="false">BJ638+(AS639+AV639+AW639+AX639+AY639+BB639+BC639+BD639+BE639+BF639)-(AT639+AU639+AZ639+BA639+BG639+BH639+BI639)</f>
        <v>0</v>
      </c>
      <c r="BL639" s="8"/>
      <c r="BM639" s="9"/>
    </row>
    <row r="640" customFormat="false" ht="15" hidden="false" customHeight="false" outlineLevel="0" collapsed="false">
      <c r="B640" s="43" t="s">
        <v>1491</v>
      </c>
      <c r="C640" s="43" t="s">
        <v>1492</v>
      </c>
      <c r="D640" s="45"/>
      <c r="E640" s="7"/>
      <c r="F640" s="9"/>
      <c r="G640" s="9"/>
      <c r="H640" s="6" t="n">
        <f aca="false">H639+D640+E640-G640-F640</f>
        <v>72000</v>
      </c>
      <c r="I640" s="45" t="n">
        <v>1000</v>
      </c>
      <c r="J640" s="7" t="n">
        <v>0</v>
      </c>
      <c r="K640" s="6"/>
      <c r="L640" s="6"/>
      <c r="M640" s="45"/>
      <c r="N640" s="46"/>
      <c r="O640" s="4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 t="n">
        <f aca="false">Z639+(I640+L640+M640+N640+O640+R640+S640+T640+U640+V640)-(J640+K640+P640+Q640+W640+X640+Y640)</f>
        <v>76590.35</v>
      </c>
      <c r="AA640" s="18"/>
      <c r="AB640" s="40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 t="n">
        <f aca="false">AR639+(AA640+AD640+AE640+AF640+AG640+AJ640+AK640+AL640+AM640+AN640)-(AB640+AC640+AH640+AI640+AO640+AP640+AQ640)</f>
        <v>0</v>
      </c>
      <c r="AS640" s="18"/>
      <c r="AT640" s="40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 t="n">
        <f aca="false">BJ639+(AS640+AV640+AW640+AX640+AY640+BB640+BC640+BD640+BE640+BF640)-(AT640+AU640+AZ640+BA640+BG640+BH640+BI640)</f>
        <v>0</v>
      </c>
      <c r="BL640" s="8"/>
      <c r="BM640" s="9"/>
    </row>
    <row r="641" customFormat="false" ht="15" hidden="false" customHeight="false" outlineLevel="0" collapsed="false">
      <c r="B641" s="43" t="s">
        <v>1491</v>
      </c>
      <c r="C641" s="43" t="s">
        <v>1493</v>
      </c>
      <c r="D641" s="45"/>
      <c r="E641" s="7"/>
      <c r="F641" s="9"/>
      <c r="G641" s="9"/>
      <c r="H641" s="6" t="n">
        <f aca="false">H640+D641+E641-G641-F641</f>
        <v>72000</v>
      </c>
      <c r="I641" s="45" t="n">
        <v>1250</v>
      </c>
      <c r="J641" s="7"/>
      <c r="K641" s="6"/>
      <c r="L641" s="6"/>
      <c r="M641" s="45"/>
      <c r="N641" s="46"/>
      <c r="O641" s="4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 t="n">
        <f aca="false">Z640+(I641+L641+M641+N641+O641+R641+S641+T641+U641+V641)-(J641+K641+P641+Q641+W641+X641+Y641)</f>
        <v>77840.35</v>
      </c>
      <c r="AA641" s="18"/>
      <c r="AB641" s="40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 t="n">
        <f aca="false">AR640+(AA641+AD641+AE641+AF641+AG641+AJ641+AK641+AL641+AM641+AN641)-(AB641+AC641+AH641+AI641+AO641+AP641+AQ641)</f>
        <v>0</v>
      </c>
      <c r="AS641" s="18"/>
      <c r="AT641" s="40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 t="n">
        <f aca="false">BJ640+(AS641+AV641+AW641+AX641+AY641+BB641+BC641+BD641+BE641+BF641)-(AT641+AU641+AZ641+BA641+BG641+BH641+BI641)</f>
        <v>0</v>
      </c>
      <c r="BL641" s="8"/>
      <c r="BM641" s="9"/>
    </row>
    <row r="642" customFormat="false" ht="15" hidden="false" customHeight="false" outlineLevel="0" collapsed="false">
      <c r="B642" s="43" t="s">
        <v>1491</v>
      </c>
      <c r="C642" s="43" t="s">
        <v>1494</v>
      </c>
      <c r="D642" s="45"/>
      <c r="E642" s="7"/>
      <c r="F642" s="9"/>
      <c r="G642" s="9"/>
      <c r="H642" s="6" t="n">
        <f aca="false">H641+D642+E642-G642-F642</f>
        <v>72000</v>
      </c>
      <c r="I642" s="45" t="n">
        <v>1500</v>
      </c>
      <c r="J642" s="7"/>
      <c r="K642" s="6"/>
      <c r="L642" s="6"/>
      <c r="M642" s="45"/>
      <c r="N642" s="46"/>
      <c r="O642" s="4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 t="n">
        <f aca="false">Z641+(I642+L642+M642+N642+O642+R642+S642+T642+U642+V642)-(J642+K642+P642+Q642+W642+X642+Y642)</f>
        <v>79340.35</v>
      </c>
      <c r="AA642" s="18"/>
      <c r="AB642" s="40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 t="n">
        <f aca="false">AR641+(AA642+AD642+AE642+AF642+AG642+AJ642+AK642+AL642+AM642+AN642)-(AB642+AC642+AH642+AI642+AO642+AP642+AQ642)</f>
        <v>0</v>
      </c>
      <c r="AS642" s="18"/>
      <c r="AT642" s="40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 t="n">
        <f aca="false">BJ641+(AS642+AV642+AW642+AX642+AY642+BB642+BC642+BD642+BE642+BF642)-(AT642+AU642+AZ642+BA642+BG642+BH642+BI642)</f>
        <v>0</v>
      </c>
      <c r="BL642" s="8"/>
      <c r="BM642" s="9"/>
    </row>
    <row r="643" customFormat="false" ht="15" hidden="false" customHeight="false" outlineLevel="0" collapsed="false">
      <c r="B643" s="43" t="s">
        <v>1491</v>
      </c>
      <c r="C643" s="43" t="s">
        <v>1111</v>
      </c>
      <c r="D643" s="45"/>
      <c r="E643" s="7"/>
      <c r="F643" s="9"/>
      <c r="G643" s="9"/>
      <c r="H643" s="6" t="n">
        <f aca="false">H642+D643+E643-G643-F643</f>
        <v>72000</v>
      </c>
      <c r="I643" s="45" t="n">
        <v>250</v>
      </c>
      <c r="J643" s="7"/>
      <c r="K643" s="6"/>
      <c r="L643" s="6"/>
      <c r="M643" s="45"/>
      <c r="N643" s="46"/>
      <c r="O643" s="4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 t="n">
        <f aca="false">Z642+(I643+L643+M643+N643+O643+R643+S643+T643+U643+V643)-(J643+K643+P643+Q643+W643+X643+Y643)</f>
        <v>79590.35</v>
      </c>
      <c r="AA643" s="18"/>
      <c r="AB643" s="40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 t="n">
        <f aca="false">AR642+(AA643+AD643+AE643+AF643+AG643+AJ643+AK643+AL643+AM643+AN643)-(AB643+AC643+AH643+AI643+AO643+AP643+AQ643)</f>
        <v>0</v>
      </c>
      <c r="AS643" s="18"/>
      <c r="AT643" s="40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 t="n">
        <f aca="false">BJ642+(AS643+AV643+AW643+AX643+AY643+BB643+BC643+BD643+BE643+BF643)-(AT643+AU643+AZ643+BA643+BG643+BH643+BI643)</f>
        <v>0</v>
      </c>
      <c r="BL643" s="8"/>
      <c r="BM643" s="9"/>
    </row>
    <row r="644" customFormat="false" ht="15" hidden="false" customHeight="false" outlineLevel="0" collapsed="false">
      <c r="B644" s="43" t="s">
        <v>1491</v>
      </c>
      <c r="C644" s="43" t="s">
        <v>1105</v>
      </c>
      <c r="D644" s="45"/>
      <c r="E644" s="7"/>
      <c r="F644" s="9"/>
      <c r="G644" s="9"/>
      <c r="H644" s="6" t="n">
        <f aca="false">H643+D644+E644-G644-F644</f>
        <v>72000</v>
      </c>
      <c r="I644" s="45" t="n">
        <v>250</v>
      </c>
      <c r="J644" s="7"/>
      <c r="K644" s="6"/>
      <c r="L644" s="6"/>
      <c r="M644" s="45"/>
      <c r="N644" s="46"/>
      <c r="O644" s="4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 t="n">
        <f aca="false">Z643+(I644+L644+M644+N644+O644+R644+S644+T644+U644+V644)-(J644+K644+P644+Q644+W644+X644+Y644)</f>
        <v>79840.35</v>
      </c>
      <c r="AA644" s="18"/>
      <c r="AB644" s="40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 t="n">
        <f aca="false">AR643+(AA644+AD644+AE644+AF644+AG644+AJ644+AK644+AL644+AM644+AN644)-(AB644+AC644+AH644+AI644+AO644+AP644+AQ644)</f>
        <v>0</v>
      </c>
      <c r="AS644" s="18"/>
      <c r="AT644" s="40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 t="n">
        <f aca="false">BJ643+(AS644+AV644+AW644+AX644+AY644+BB644+BC644+BD644+BE644+BF644)-(AT644+AU644+AZ644+BA644+BG644+BH644+BI644)</f>
        <v>0</v>
      </c>
      <c r="BL644" s="8"/>
      <c r="BM644" s="9"/>
    </row>
    <row r="645" customFormat="false" ht="15" hidden="false" customHeight="false" outlineLevel="0" collapsed="false">
      <c r="B645" s="43" t="s">
        <v>1495</v>
      </c>
      <c r="C645" s="43" t="s">
        <v>1496</v>
      </c>
      <c r="D645" s="45"/>
      <c r="E645" s="7"/>
      <c r="F645" s="9"/>
      <c r="G645" s="9"/>
      <c r="H645" s="6" t="n">
        <f aca="false">H644+D645+E645-G645-F645</f>
        <v>72000</v>
      </c>
      <c r="I645" s="45" t="n">
        <v>0</v>
      </c>
      <c r="J645" s="7" t="n">
        <v>2700</v>
      </c>
      <c r="K645" s="6"/>
      <c r="L645" s="6"/>
      <c r="M645" s="45"/>
      <c r="N645" s="46"/>
      <c r="O645" s="4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 t="n">
        <f aca="false">Z644+(I645+L645+M645+N645+O645+R645+S645+T645+U645+V645)-(J645+K645+P645+Q645+W645+X645+Y645)</f>
        <v>77140.35</v>
      </c>
      <c r="AA645" s="18"/>
      <c r="AB645" s="40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 t="n">
        <f aca="false">AR644+(AA645+AD645+AE645+AF645+AG645+AJ645+AK645+AL645+AM645+AN645)-(AB645+AC645+AH645+AI645+AO645+AP645+AQ645)</f>
        <v>0</v>
      </c>
      <c r="AS645" s="18"/>
      <c r="AT645" s="40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 t="n">
        <f aca="false">BJ644+(AS645+AV645+AW645+AX645+AY645+BB645+BC645+BD645+BE645+BF645)-(AT645+AU645+AZ645+BA645+BG645+BH645+BI645)</f>
        <v>0</v>
      </c>
      <c r="BL645" s="8"/>
      <c r="BM645" s="9"/>
    </row>
    <row r="646" customFormat="false" ht="15" hidden="false" customHeight="false" outlineLevel="0" collapsed="false">
      <c r="B646" s="43" t="s">
        <v>1495</v>
      </c>
      <c r="C646" s="43" t="s">
        <v>1496</v>
      </c>
      <c r="D646" s="45"/>
      <c r="E646" s="7"/>
      <c r="F646" s="9"/>
      <c r="G646" s="9"/>
      <c r="H646" s="6" t="n">
        <f aca="false">H645+D646+E646-G646-F646</f>
        <v>72000</v>
      </c>
      <c r="I646" s="45"/>
      <c r="J646" s="7" t="n">
        <v>4300</v>
      </c>
      <c r="K646" s="6"/>
      <c r="L646" s="6"/>
      <c r="M646" s="7"/>
      <c r="N646" s="7"/>
      <c r="O646" s="7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 t="n">
        <f aca="false">Z645+(I646+L646+M646+N646+O646+R646+S646+T646+U646+V646)-(J646+K646+P646+Q646+W646+X646+Y646)</f>
        <v>72840.35</v>
      </c>
      <c r="AA646" s="18"/>
      <c r="AB646" s="40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 t="n">
        <f aca="false">AR645+(AA646+AD646+AE646+AF646+AG646+AJ646+AK646+AL646+AM646+AN646)-(AB646+AC646+AH646+AI646+AO646+AP646+AQ646)</f>
        <v>0</v>
      </c>
      <c r="AS646" s="18"/>
      <c r="AT646" s="40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 t="n">
        <f aca="false">BJ645+(AS646+AV646+AW646+AX646+AY646+BB646+BC646+BD646+BE646+BF646)-(AT646+AU646+AZ646+BA646+BG646+BH646+BI646)</f>
        <v>0</v>
      </c>
      <c r="BL646" s="8"/>
      <c r="BM646" s="9"/>
    </row>
    <row r="647" customFormat="false" ht="15" hidden="false" customHeight="false" outlineLevel="0" collapsed="false">
      <c r="B647" s="43" t="s">
        <v>1497</v>
      </c>
      <c r="C647" s="43" t="s">
        <v>1443</v>
      </c>
      <c r="D647" s="45"/>
      <c r="E647" s="7"/>
      <c r="F647" s="9"/>
      <c r="G647" s="9"/>
      <c r="H647" s="6" t="n">
        <f aca="false">H646+D647+E647-G647-F647</f>
        <v>72000</v>
      </c>
      <c r="I647" s="45" t="n">
        <v>0</v>
      </c>
      <c r="J647" s="7"/>
      <c r="K647" s="6"/>
      <c r="L647" s="6"/>
      <c r="M647" s="7" t="n">
        <v>4097</v>
      </c>
      <c r="N647" s="7"/>
      <c r="O647" s="7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 t="n">
        <f aca="false">Z646+(I647+L647+M647+N647+O647+R647+S647+T647+U647+V647)-(J647+K647+P647+Q647+W647+X647+Y647)</f>
        <v>76937.35</v>
      </c>
      <c r="AA647" s="18"/>
      <c r="AB647" s="40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 t="n">
        <f aca="false">AR646+(AA647+AD647+AE647+AF647+AG647+AJ647+AK647+AL647+AM647+AN647)-(AB647+AC647+AH647+AI647+AO647+AP647+AQ647)</f>
        <v>0</v>
      </c>
      <c r="AS647" s="18"/>
      <c r="AT647" s="40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 t="n">
        <f aca="false">BJ646+(AS647+AV647+AW647+AX647+AY647+BB647+BC647+BD647+BE647+BF647)-(AT647+AU647+AZ647+BA647+BG647+BH647+BI647)</f>
        <v>0</v>
      </c>
      <c r="BL647" s="8"/>
      <c r="BM647" s="9"/>
    </row>
    <row r="648" customFormat="false" ht="15" hidden="false" customHeight="false" outlineLevel="0" collapsed="false">
      <c r="B648" s="43" t="s">
        <v>1497</v>
      </c>
      <c r="C648" s="43" t="s">
        <v>1443</v>
      </c>
      <c r="D648" s="45"/>
      <c r="E648" s="7"/>
      <c r="F648" s="9"/>
      <c r="G648" s="9"/>
      <c r="H648" s="6" t="n">
        <f aca="false">H647+D648+E648-G648-F648</f>
        <v>72000</v>
      </c>
      <c r="I648" s="45" t="n">
        <v>0</v>
      </c>
      <c r="J648" s="7"/>
      <c r="K648" s="6"/>
      <c r="L648" s="6"/>
      <c r="M648" s="7" t="n">
        <v>785</v>
      </c>
      <c r="N648" s="7"/>
      <c r="O648" s="7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 t="n">
        <f aca="false">Z647+(I648+L648+M648+N648+O648+R648+S648+T648+U648+V648)-(J648+K648+P648+Q648+W648+X648+Y648)</f>
        <v>77722.35</v>
      </c>
      <c r="AA648" s="18"/>
      <c r="AB648" s="40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 t="n">
        <f aca="false">AR647+(AA648+AD648+AE648+AF648+AG648+AJ648+AK648+AL648+AM648+AN648)-(AB648+AC648+AH648+AI648+AO648+AP648+AQ648)</f>
        <v>0</v>
      </c>
      <c r="AS648" s="18"/>
      <c r="AT648" s="40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 t="n">
        <f aca="false">BJ647+(AS648+AV648+AW648+AX648+AY648+BB648+BC648+BD648+BE648+BF648)-(AT648+AU648+AZ648+BA648+BG648+BH648+BI648)</f>
        <v>0</v>
      </c>
      <c r="BL648" s="8"/>
      <c r="BM648" s="9"/>
    </row>
    <row r="649" customFormat="false" ht="15" hidden="false" customHeight="false" outlineLevel="0" collapsed="false">
      <c r="B649" s="43" t="s">
        <v>1497</v>
      </c>
      <c r="C649" s="43" t="s">
        <v>1498</v>
      </c>
      <c r="D649" s="45" t="n">
        <v>3000</v>
      </c>
      <c r="E649" s="7" t="n">
        <v>-3000</v>
      </c>
      <c r="F649" s="9"/>
      <c r="G649" s="9"/>
      <c r="H649" s="6" t="n">
        <f aca="false">H648+D649+E649-G649-F649</f>
        <v>72000</v>
      </c>
      <c r="I649" s="45" t="n">
        <v>0</v>
      </c>
      <c r="J649" s="7"/>
      <c r="K649" s="6"/>
      <c r="L649" s="6"/>
      <c r="M649" s="7"/>
      <c r="N649" s="7"/>
      <c r="O649" s="7"/>
      <c r="P649" s="6"/>
      <c r="Q649" s="6"/>
      <c r="R649" s="6" t="n">
        <v>3000</v>
      </c>
      <c r="S649" s="6"/>
      <c r="T649" s="6"/>
      <c r="U649" s="6"/>
      <c r="V649" s="6"/>
      <c r="W649" s="6"/>
      <c r="X649" s="6"/>
      <c r="Y649" s="6"/>
      <c r="Z649" s="6" t="n">
        <f aca="false">Z648+(I649+L649+M649+N649+O649+R649+S649+T649+U649+V649)-(J649+K649+P649+Q649+W649+X649+Y649)</f>
        <v>80722.35</v>
      </c>
      <c r="AA649" s="18"/>
      <c r="AB649" s="40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 t="n">
        <f aca="false">AR648+(AA649+AD649+AE649+AF649+AG649+AJ649+AK649+AL649+AM649+AN649)-(AB649+AC649+AH649+AI649+AO649+AP649+AQ649)</f>
        <v>0</v>
      </c>
      <c r="AS649" s="18"/>
      <c r="AT649" s="40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 t="n">
        <f aca="false">BJ648+(AS649+AV649+AW649+AX649+AY649+BB649+BC649+BD649+BE649+BF649)-(AT649+AU649+AZ649+BA649+BG649+BH649+BI649)</f>
        <v>0</v>
      </c>
      <c r="BL649" s="8"/>
      <c r="BM649" s="9"/>
    </row>
    <row r="650" customFormat="false" ht="15" hidden="false" customHeight="false" outlineLevel="0" collapsed="false">
      <c r="B650" s="43" t="s">
        <v>1497</v>
      </c>
      <c r="C650" s="43" t="s">
        <v>1499</v>
      </c>
      <c r="D650" s="45" t="n">
        <v>0</v>
      </c>
      <c r="E650" s="7" t="n">
        <v>-50000</v>
      </c>
      <c r="F650" s="9"/>
      <c r="G650" s="9"/>
      <c r="H650" s="6" t="n">
        <f aca="false">H649+D650+E650-G650-F650</f>
        <v>22000</v>
      </c>
      <c r="I650" s="45" t="n">
        <v>0</v>
      </c>
      <c r="J650" s="7"/>
      <c r="K650" s="6"/>
      <c r="L650" s="6"/>
      <c r="M650" s="45"/>
      <c r="N650" s="46"/>
      <c r="O650" s="46"/>
      <c r="P650" s="6"/>
      <c r="Q650" s="6"/>
      <c r="R650" s="6" t="n">
        <v>50000</v>
      </c>
      <c r="S650" s="6"/>
      <c r="T650" s="6"/>
      <c r="U650" s="6"/>
      <c r="V650" s="6"/>
      <c r="W650" s="6"/>
      <c r="X650" s="6"/>
      <c r="Y650" s="6"/>
      <c r="Z650" s="6" t="n">
        <f aca="false">Z649+(I650+L650+M650+N650+O650+R650+S650+T650+U650+V650)-(J650+K650+P650+Q650+W650+X650+Y650)</f>
        <v>130722.35</v>
      </c>
      <c r="AA650" s="18"/>
      <c r="AB650" s="40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 t="n">
        <f aca="false">AR649+(AA650+AD650+AE650+AF650+AG650+AJ650+AK650+AL650+AM650+AN650)-(AB650+AC650+AH650+AI650+AO650+AP650+AQ650)</f>
        <v>0</v>
      </c>
      <c r="AS650" s="18"/>
      <c r="AT650" s="40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 t="n">
        <f aca="false">BJ649+(AS650+AV650+AW650+AX650+AY650+BB650+BC650+BD650+BE650+BF650)-(AT650+AU650+AZ650+BA650+BG650+BH650+BI650)</f>
        <v>0</v>
      </c>
      <c r="BL650" s="8"/>
      <c r="BM650" s="9"/>
    </row>
    <row r="651" customFormat="false" ht="15" hidden="false" customHeight="false" outlineLevel="0" collapsed="false">
      <c r="B651" s="43" t="s">
        <v>1497</v>
      </c>
      <c r="C651" s="43" t="s">
        <v>1499</v>
      </c>
      <c r="D651" s="45" t="n">
        <v>0</v>
      </c>
      <c r="E651" s="7" t="n">
        <v>-22000</v>
      </c>
      <c r="F651" s="9"/>
      <c r="G651" s="9"/>
      <c r="H651" s="6" t="n">
        <f aca="false">H650+D651+E651-G651-F651</f>
        <v>0</v>
      </c>
      <c r="I651" s="45" t="n">
        <v>0</v>
      </c>
      <c r="J651" s="7"/>
      <c r="K651" s="6"/>
      <c r="L651" s="6"/>
      <c r="M651" s="45"/>
      <c r="N651" s="46"/>
      <c r="O651" s="46"/>
      <c r="P651" s="6"/>
      <c r="Q651" s="6"/>
      <c r="R651" s="6" t="n">
        <v>22000</v>
      </c>
      <c r="S651" s="6"/>
      <c r="T651" s="6"/>
      <c r="U651" s="6"/>
      <c r="V651" s="6"/>
      <c r="W651" s="6"/>
      <c r="X651" s="6"/>
      <c r="Y651" s="6"/>
      <c r="Z651" s="6" t="n">
        <f aca="false">Z650+(I651+L651+M651+N651+O651+R651+S651+T651+U651+V651)-(J651+K651+P651+Q651+W651+X651+Y651)</f>
        <v>152722.35</v>
      </c>
      <c r="AA651" s="18"/>
      <c r="AB651" s="40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 t="n">
        <f aca="false">AR650+(AA651+AD651+AE651+AF651+AG651+AJ651+AK651+AL651+AM651+AN651)-(AB651+AC651+AH651+AI651+AO651+AP651+AQ651)</f>
        <v>0</v>
      </c>
      <c r="AS651" s="18"/>
      <c r="AT651" s="40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 t="n">
        <f aca="false">BJ650+(AS651+AV651+AW651+AX651+AY651+BB651+BC651+BD651+BE651+BF651)-(AT651+AU651+AZ651+BA651+BG651+BH651+BI651)</f>
        <v>0</v>
      </c>
      <c r="BL651" s="8"/>
      <c r="BM651" s="9"/>
    </row>
    <row r="652" customFormat="false" ht="15" hidden="false" customHeight="false" outlineLevel="0" collapsed="false">
      <c r="B652" s="43" t="s">
        <v>1497</v>
      </c>
      <c r="C652" s="43" t="s">
        <v>75</v>
      </c>
      <c r="D652" s="45"/>
      <c r="E652" s="7"/>
      <c r="F652" s="9"/>
      <c r="G652" s="9"/>
      <c r="H652" s="6" t="n">
        <f aca="false">H651+D652+E652-G652-F652</f>
        <v>0</v>
      </c>
      <c r="I652" s="45"/>
      <c r="J652" s="7" t="n">
        <v>0</v>
      </c>
      <c r="K652" s="6"/>
      <c r="L652" s="6"/>
      <c r="M652" s="45"/>
      <c r="N652" s="46"/>
      <c r="O652" s="46"/>
      <c r="P652" s="6"/>
      <c r="Q652" s="6"/>
      <c r="R652" s="6"/>
      <c r="S652" s="6"/>
      <c r="T652" s="6"/>
      <c r="U652" s="6"/>
      <c r="V652" s="6"/>
      <c r="W652" s="6" t="n">
        <v>150000</v>
      </c>
      <c r="X652" s="6"/>
      <c r="Y652" s="6"/>
      <c r="Z652" s="6" t="n">
        <f aca="false">Z651+(I652+L652+M652+N652+O652+R652+S652+T652+U652+V652)-(J652+K652+P652+Q652+W652+X652+Y652)</f>
        <v>2722.34999999998</v>
      </c>
      <c r="AA652" s="18"/>
      <c r="AB652" s="40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 t="n">
        <f aca="false">AR651+(AA652+AD652+AE652+AF652+AG652+AJ652+AK652+AL652+AM652+AN652)-(AB652+AC652+AH652+AI652+AO652+AP652+AQ652)</f>
        <v>0</v>
      </c>
      <c r="AS652" s="18"/>
      <c r="AT652" s="40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 t="n">
        <f aca="false">BJ651+(AS652+AV652+AW652+AX652+AY652+BB652+BC652+BD652+BE652+BF652)-(AT652+AU652+AZ652+BA652+BG652+BH652+BI652)</f>
        <v>0</v>
      </c>
      <c r="BL652" s="8"/>
      <c r="BM652" s="9"/>
    </row>
    <row r="653" customFormat="false" ht="15" hidden="false" customHeight="false" outlineLevel="0" collapsed="false">
      <c r="B653" s="43" t="s">
        <v>1500</v>
      </c>
      <c r="C653" s="43" t="s">
        <v>1105</v>
      </c>
      <c r="D653" s="45"/>
      <c r="E653" s="7"/>
      <c r="F653" s="9"/>
      <c r="G653" s="9"/>
      <c r="H653" s="6" t="n">
        <f aca="false">H652+D653+E653-G653-F653</f>
        <v>0</v>
      </c>
      <c r="I653" s="45" t="n">
        <v>250</v>
      </c>
      <c r="J653" s="7"/>
      <c r="K653" s="6"/>
      <c r="L653" s="6"/>
      <c r="M653" s="7"/>
      <c r="N653" s="7"/>
      <c r="O653" s="7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 t="n">
        <f aca="false">Z652+(I653+L653+M653+N653+O653+R653+S653+T653+U653+V653)-(J653+K653+P653+Q653+W653+X653+Y653)</f>
        <v>2972.34999999998</v>
      </c>
      <c r="AA653" s="18"/>
      <c r="AB653" s="40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 t="n">
        <f aca="false">AR652+(AA653+AD653+AE653+AF653+AG653+AJ653+AK653+AL653+AM653+AN653)-(AB653+AC653+AH653+AI653+AO653+AP653+AQ653)</f>
        <v>0</v>
      </c>
      <c r="AS653" s="18"/>
      <c r="AT653" s="40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 t="n">
        <f aca="false">BJ652+(AS653+AV653+AW653+AX653+AY653+BB653+BC653+BD653+BE653+BF653)-(AT653+AU653+AZ653+BA653+BG653+BH653+BI653)</f>
        <v>0</v>
      </c>
      <c r="BL653" s="8"/>
      <c r="BM653" s="9"/>
    </row>
    <row r="654" customFormat="false" ht="15" hidden="false" customHeight="false" outlineLevel="0" collapsed="false">
      <c r="B654" s="43" t="s">
        <v>1500</v>
      </c>
      <c r="C654" s="43" t="s">
        <v>1111</v>
      </c>
      <c r="D654" s="45"/>
      <c r="E654" s="7"/>
      <c r="F654" s="9"/>
      <c r="G654" s="9"/>
      <c r="H654" s="6" t="n">
        <f aca="false">H653+D654+E654-G654-F654</f>
        <v>0</v>
      </c>
      <c r="I654" s="45" t="n">
        <v>250</v>
      </c>
      <c r="J654" s="7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 t="n">
        <f aca="false">Z653+(I654+L654+M654+N654+O654+R654+S654+T654+U654+V654)-(J654+K654+P654+Q654+W654+X654+Y654)</f>
        <v>3222.34999999998</v>
      </c>
      <c r="AA654" s="18"/>
      <c r="AB654" s="40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 t="n">
        <f aca="false">AR653+(AA654+AD654+AE654+AF654+AG654+AJ654+AK654+AL654+AM654+AN654)-(AB654+AC654+AH654+AI654+AO654+AP654+AQ654)</f>
        <v>0</v>
      </c>
      <c r="AS654" s="18"/>
      <c r="AT654" s="40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 t="n">
        <f aca="false">BJ653+(AS654+AV654+AW654+AX654+AY654+BB654+BC654+BD654+BE654+BF654)-(AT654+AU654+AZ654+BA654+BG654+BH654+BI654)</f>
        <v>0</v>
      </c>
      <c r="BL654" s="8"/>
      <c r="BM654" s="9"/>
    </row>
    <row r="655" customFormat="false" ht="15" hidden="false" customHeight="false" outlineLevel="0" collapsed="false">
      <c r="B655" s="43" t="s">
        <v>1501</v>
      </c>
      <c r="C655" s="43" t="s">
        <v>1443</v>
      </c>
      <c r="D655" s="45"/>
      <c r="E655" s="7"/>
      <c r="F655" s="9"/>
      <c r="G655" s="9"/>
      <c r="H655" s="6" t="n">
        <f aca="false">H654+D655+E655-G655-F655</f>
        <v>0</v>
      </c>
      <c r="I655" s="45" t="n">
        <v>0</v>
      </c>
      <c r="J655" s="7"/>
      <c r="K655" s="6"/>
      <c r="L655" s="6"/>
      <c r="M655" s="6" t="n">
        <v>4097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 t="n">
        <f aca="false">Z654+(I655+L655+M655+N655+O655+R655+S655+T655+U655+V655)-(J655+K655+P655+Q655+W655+X655+Y655)</f>
        <v>7319.34999999998</v>
      </c>
      <c r="AA655" s="18"/>
      <c r="AB655" s="40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 t="n">
        <f aca="false">AR654+(AA655+AD655+AE655+AF655+AG655+AJ655+AK655+AL655+AM655+AN655)-(AB655+AC655+AH655+AI655+AO655+AP655+AQ655)</f>
        <v>0</v>
      </c>
      <c r="AS655" s="18"/>
      <c r="AT655" s="40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 t="n">
        <f aca="false">BJ654+(AS655+AV655+AW655+AX655+AY655+BB655+BC655+BD655+BE655+BF655)-(AT655+AU655+AZ655+BA655+BG655+BH655+BI655)</f>
        <v>0</v>
      </c>
      <c r="BL655" s="8"/>
      <c r="BM655" s="9"/>
    </row>
    <row r="656" customFormat="false" ht="15" hidden="false" customHeight="false" outlineLevel="0" collapsed="false">
      <c r="B656" s="43" t="s">
        <v>1501</v>
      </c>
      <c r="C656" s="43" t="s">
        <v>1443</v>
      </c>
      <c r="D656" s="45"/>
      <c r="E656" s="7"/>
      <c r="F656" s="9"/>
      <c r="G656" s="9"/>
      <c r="H656" s="6" t="n">
        <f aca="false">H655+D656+E656-G656-F656</f>
        <v>0</v>
      </c>
      <c r="I656" s="45" t="n">
        <v>0</v>
      </c>
      <c r="J656" s="7"/>
      <c r="K656" s="6"/>
      <c r="L656" s="6"/>
      <c r="M656" s="7" t="n">
        <v>785</v>
      </c>
      <c r="N656" s="7"/>
      <c r="O656" s="7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 t="n">
        <f aca="false">Z655+(I656+L656+M656+N656+O656+R656+S656+T656+U656+V656)-(J656+K656+P656+Q656+W656+X656+Y656)</f>
        <v>8104.34999999998</v>
      </c>
      <c r="AA656" s="18"/>
      <c r="AB656" s="40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 t="n">
        <f aca="false">AR655+(AA656+AD656+AE656+AF656+AG656+AJ656+AK656+AL656+AM656+AN656)-(AB656+AC656+AH656+AI656+AO656+AP656+AQ656)</f>
        <v>0</v>
      </c>
      <c r="AS656" s="18"/>
      <c r="AT656" s="40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 t="n">
        <f aca="false">BJ655+(AS656+AV656+AW656+AX656+AY656+BB656+BC656+BD656+BE656+BF656)-(AT656+AU656+AZ656+BA656+BG656+BH656+BI656)</f>
        <v>0</v>
      </c>
      <c r="BL656" s="8"/>
      <c r="BM656" s="9"/>
    </row>
    <row r="657" customFormat="false" ht="15" hidden="false" customHeight="false" outlineLevel="0" collapsed="false">
      <c r="B657" s="43" t="s">
        <v>1502</v>
      </c>
      <c r="C657" s="43" t="s">
        <v>1105</v>
      </c>
      <c r="D657" s="45"/>
      <c r="E657" s="7"/>
      <c r="F657" s="9"/>
      <c r="G657" s="9"/>
      <c r="H657" s="6" t="n">
        <f aca="false">H656+D657+E657-G657-F657</f>
        <v>0</v>
      </c>
      <c r="I657" s="45" t="n">
        <v>250</v>
      </c>
      <c r="J657" s="7"/>
      <c r="K657" s="6"/>
      <c r="L657" s="6"/>
      <c r="M657" s="7"/>
      <c r="N657" s="7"/>
      <c r="O657" s="7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 t="n">
        <f aca="false">Z656+(I657+L657+M657+N657+O657+R657+S657+T657+U657+V657)-(J657+K657+P657+Q657+W657+X657+Y657)</f>
        <v>8354.34999999998</v>
      </c>
      <c r="AA657" s="18"/>
      <c r="AB657" s="40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 t="n">
        <f aca="false">AR656+(AA657+AD657+AE657+AF657+AG657+AJ657+AK657+AL657+AM657+AN657)-(AB657+AC657+AH657+AI657+AO657+AP657+AQ657)</f>
        <v>0</v>
      </c>
      <c r="AS657" s="18"/>
      <c r="AT657" s="40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 t="n">
        <f aca="false">BJ656+(AS657+AV657+AW657+AX657+AY657+BB657+BC657+BD657+BE657+BF657)-(AT657+AU657+AZ657+BA657+BG657+BH657+BI657)</f>
        <v>0</v>
      </c>
      <c r="BL657" s="8"/>
      <c r="BM657" s="9"/>
    </row>
    <row r="658" customFormat="false" ht="15" hidden="false" customHeight="false" outlineLevel="0" collapsed="false">
      <c r="B658" s="43" t="s">
        <v>1502</v>
      </c>
      <c r="C658" s="43" t="s">
        <v>1111</v>
      </c>
      <c r="D658" s="45"/>
      <c r="E658" s="7"/>
      <c r="F658" s="9"/>
      <c r="G658" s="9"/>
      <c r="H658" s="6" t="n">
        <f aca="false">H657+D658+E658-G658-F658</f>
        <v>0</v>
      </c>
      <c r="I658" s="45" t="n">
        <v>250</v>
      </c>
      <c r="J658" s="7"/>
      <c r="K658" s="6"/>
      <c r="L658" s="6"/>
      <c r="M658" s="7"/>
      <c r="N658" s="7"/>
      <c r="O658" s="7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 t="n">
        <f aca="false">Z657+(I658+L658+M658+N658+O658+R658+S658+T658+U658+V658)-(J658+K658+P658+Q658+W658+X658+Y658)</f>
        <v>8604.34999999998</v>
      </c>
      <c r="AA658" s="18"/>
      <c r="AB658" s="40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 t="n">
        <f aca="false">AR657+(AA658+AD658+AE658+AF658+AG658+AJ658+AK658+AL658+AM658+AN658)-(AB658+AC658+AH658+AI658+AO658+AP658+AQ658)</f>
        <v>0</v>
      </c>
      <c r="AS658" s="18"/>
      <c r="AT658" s="40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 t="n">
        <f aca="false">BJ657+(AS658+AV658+AW658+AX658+AY658+BB658+BC658+BD658+BE658+BF658)-(AT658+AU658+AZ658+BA658+BG658+BH658+BI658)</f>
        <v>0</v>
      </c>
      <c r="BL658" s="8"/>
      <c r="BM658" s="9"/>
    </row>
    <row r="659" customFormat="false" ht="15" hidden="false" customHeight="false" outlineLevel="0" collapsed="false">
      <c r="B659" s="43" t="s">
        <v>1503</v>
      </c>
      <c r="C659" s="43" t="s">
        <v>1443</v>
      </c>
      <c r="D659" s="45"/>
      <c r="E659" s="7"/>
      <c r="F659" s="9"/>
      <c r="G659" s="9"/>
      <c r="H659" s="6" t="n">
        <f aca="false">H658+D659+E659-G659-F659</f>
        <v>0</v>
      </c>
      <c r="I659" s="45" t="n">
        <v>0</v>
      </c>
      <c r="J659" s="7"/>
      <c r="K659" s="6"/>
      <c r="L659" s="6"/>
      <c r="M659" s="45" t="n">
        <v>4097</v>
      </c>
      <c r="N659" s="46"/>
      <c r="O659" s="4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 t="n">
        <f aca="false">Z658+(I659+L659+M659+N659+O659+R659+S659+T659+U659+V659)-(J659+K659+P659+Q659+W659+X659+Y659)</f>
        <v>12701.35</v>
      </c>
      <c r="AA659" s="18"/>
      <c r="AB659" s="40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 t="n">
        <f aca="false">AR658+(AA659+AD659+AE659+AF659+AG659+AJ659+AK659+AL659+AM659+AN659)-(AB659+AC659+AH659+AI659+AO659+AP659+AQ659)</f>
        <v>0</v>
      </c>
      <c r="AS659" s="18"/>
      <c r="AT659" s="40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 t="n">
        <f aca="false">BJ658+(AS659+AV659+AW659+AX659+AY659+BB659+BC659+BD659+BE659+BF659)-(AT659+AU659+AZ659+BA659+BG659+BH659+BI659)</f>
        <v>0</v>
      </c>
      <c r="BL659" s="8"/>
      <c r="BM659" s="9"/>
    </row>
    <row r="660" customFormat="false" ht="15" hidden="false" customHeight="false" outlineLevel="0" collapsed="false">
      <c r="B660" s="43" t="s">
        <v>1503</v>
      </c>
      <c r="C660" s="43" t="s">
        <v>1443</v>
      </c>
      <c r="D660" s="45"/>
      <c r="E660" s="7"/>
      <c r="F660" s="9"/>
      <c r="G660" s="9"/>
      <c r="H660" s="6" t="n">
        <f aca="false">H659+D660+E660-G660-F660</f>
        <v>0</v>
      </c>
      <c r="I660" s="45" t="n">
        <v>0</v>
      </c>
      <c r="J660" s="7"/>
      <c r="K660" s="6"/>
      <c r="L660" s="6"/>
      <c r="M660" s="45" t="n">
        <v>785</v>
      </c>
      <c r="N660" s="46"/>
      <c r="O660" s="4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 t="n">
        <f aca="false">Z659+(I660+L660+M660+N660+O660+R660+S660+T660+U660+V660)-(J660+K660+P660+Q660+W660+X660+Y660)</f>
        <v>13486.35</v>
      </c>
      <c r="AA660" s="18"/>
      <c r="AB660" s="40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 t="n">
        <f aca="false">AR659+(AA660+AD660+AE660+AF660+AG660+AJ660+AK660+AL660+AM660+AN660)-(AB660+AC660+AH660+AI660+AO660+AP660+AQ660)</f>
        <v>0</v>
      </c>
      <c r="AS660" s="18"/>
      <c r="AT660" s="40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 t="n">
        <f aca="false">BJ659+(AS660+AV660+AW660+AX660+AY660+BB660+BC660+BD660+BE660+BF660)-(AT660+AU660+AZ660+BA660+BG660+BH660+BI660)</f>
        <v>0</v>
      </c>
      <c r="BL660" s="8"/>
      <c r="BM660" s="9"/>
    </row>
    <row r="661" customFormat="false" ht="15" hidden="false" customHeight="false" outlineLevel="0" collapsed="false">
      <c r="B661" s="43" t="s">
        <v>1504</v>
      </c>
      <c r="C661" s="43" t="s">
        <v>1105</v>
      </c>
      <c r="D661" s="45"/>
      <c r="E661" s="7"/>
      <c r="F661" s="9"/>
      <c r="G661" s="9"/>
      <c r="H661" s="6" t="n">
        <f aca="false">H660+D661+E661-G661-F661</f>
        <v>0</v>
      </c>
      <c r="I661" s="45" t="n">
        <v>250</v>
      </c>
      <c r="J661" s="7"/>
      <c r="K661" s="6"/>
      <c r="L661" s="6"/>
      <c r="M661" s="7"/>
      <c r="N661" s="7"/>
      <c r="O661" s="7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 t="n">
        <f aca="false">Z660+(I661+L661+M661+N661+O661+R661+S661+T661+U661+V661)-(J661+K661+P661+Q661+W661+X661+Y661)</f>
        <v>13736.35</v>
      </c>
      <c r="AA661" s="18"/>
      <c r="AB661" s="40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 t="n">
        <f aca="false">AR660+(AA661+AD661+AE661+AF661+AG661+AJ661+AK661+AL661+AM661+AN661)-(AB661+AC661+AH661+AI661+AO661+AP661+AQ661)</f>
        <v>0</v>
      </c>
      <c r="AS661" s="18"/>
      <c r="AT661" s="40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 t="n">
        <f aca="false">BJ660+(AS661+AV661+AW661+AX661+AY661+BB661+BC661+BD661+BE661+BF661)-(AT661+AU661+AZ661+BA661+BG661+BH661+BI661)</f>
        <v>0</v>
      </c>
      <c r="BL661" s="8"/>
      <c r="BM661" s="9"/>
    </row>
    <row r="662" customFormat="false" ht="15" hidden="false" customHeight="false" outlineLevel="0" collapsed="false">
      <c r="B662" s="43" t="s">
        <v>1504</v>
      </c>
      <c r="C662" s="43" t="s">
        <v>1111</v>
      </c>
      <c r="D662" s="45"/>
      <c r="E662" s="7"/>
      <c r="F662" s="9"/>
      <c r="G662" s="9"/>
      <c r="H662" s="6" t="n">
        <f aca="false">H661+D662+E662-G662-F662</f>
        <v>0</v>
      </c>
      <c r="I662" s="45" t="n">
        <v>250</v>
      </c>
      <c r="J662" s="7"/>
      <c r="K662" s="6"/>
      <c r="L662" s="6"/>
      <c r="M662" s="7"/>
      <c r="N662" s="7"/>
      <c r="O662" s="7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 t="n">
        <f aca="false">Z661+(I662+L662+M662+N662+O662+R662+S662+T662+U662+V662)-(J662+K662+P662+Q662+W662+X662+Y662)</f>
        <v>13986.35</v>
      </c>
      <c r="AA662" s="18"/>
      <c r="AB662" s="40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 t="n">
        <f aca="false">AR661+(AA662+AD662+AE662+AF662+AG662+AJ662+AK662+AL662+AM662+AN662)-(AB662+AC662+AH662+AI662+AO662+AP662+AQ662)</f>
        <v>0</v>
      </c>
      <c r="AS662" s="18"/>
      <c r="AT662" s="40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 t="n">
        <f aca="false">BJ661+(AS662+AV662+AW662+AX662+AY662+BB662+BC662+BD662+BE662+BF662)-(AT662+AU662+AZ662+BA662+BG662+BH662+BI662)</f>
        <v>0</v>
      </c>
      <c r="BL662" s="8"/>
      <c r="BM662" s="9"/>
    </row>
    <row r="663" customFormat="false" ht="15" hidden="false" customHeight="false" outlineLevel="0" collapsed="false">
      <c r="B663" s="43" t="s">
        <v>1505</v>
      </c>
      <c r="C663" s="43" t="s">
        <v>1443</v>
      </c>
      <c r="D663" s="45"/>
      <c r="E663" s="7"/>
      <c r="F663" s="9"/>
      <c r="G663" s="9"/>
      <c r="H663" s="6" t="n">
        <f aca="false">H662+D663+E663-G663-F663</f>
        <v>0</v>
      </c>
      <c r="I663" s="45" t="n">
        <v>0</v>
      </c>
      <c r="J663" s="7"/>
      <c r="K663" s="6"/>
      <c r="L663" s="6"/>
      <c r="M663" s="7" t="n">
        <v>4097</v>
      </c>
      <c r="N663" s="7"/>
      <c r="O663" s="7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 t="n">
        <f aca="false">Z662+(I663+L663+M663+N663+O663+R663+S663+T663+U663+V663)-(J663+K663+P663+Q663+W663+X663+Y663)</f>
        <v>18083.35</v>
      </c>
      <c r="AA663" s="18"/>
      <c r="AB663" s="40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 t="n">
        <f aca="false">AR662+(AA663+AD663+AE663+AF663+AG663+AJ663+AK663+AL663+AM663+AN663)-(AB663+AC663+AH663+AI663+AO663+AP663+AQ663)</f>
        <v>0</v>
      </c>
      <c r="AS663" s="18"/>
      <c r="AT663" s="40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 t="n">
        <f aca="false">BJ662+(AS663+AV663+AW663+AX663+AY663+BB663+BC663+BD663+BE663+BF663)-(AT663+AU663+AZ663+BA663+BG663+BH663+BI663)</f>
        <v>0</v>
      </c>
      <c r="BL663" s="8"/>
      <c r="BM663" s="9"/>
    </row>
    <row r="664" customFormat="false" ht="15" hidden="false" customHeight="false" outlineLevel="0" collapsed="false">
      <c r="B664" s="43" t="s">
        <v>1505</v>
      </c>
      <c r="C664" s="43" t="s">
        <v>1443</v>
      </c>
      <c r="D664" s="45"/>
      <c r="E664" s="7"/>
      <c r="F664" s="9"/>
      <c r="G664" s="9"/>
      <c r="H664" s="6" t="n">
        <f aca="false">H663+D664+E664-G664-F664</f>
        <v>0</v>
      </c>
      <c r="I664" s="45" t="n">
        <v>0</v>
      </c>
      <c r="J664" s="7"/>
      <c r="K664" s="6"/>
      <c r="L664" s="6"/>
      <c r="M664" s="7" t="n">
        <v>785</v>
      </c>
      <c r="N664" s="7"/>
      <c r="O664" s="7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 t="n">
        <f aca="false">Z663+(I664+L664+M664+N664+O664+R664+S664+T664+U664+V664)-(J664+K664+P664+Q664+W664+X664+Y664)</f>
        <v>18868.35</v>
      </c>
      <c r="AA664" s="18"/>
      <c r="AB664" s="40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 t="n">
        <f aca="false">AR663+(AA664+AD664+AE664+AF664+AG664+AJ664+AK664+AL664+AM664+AN664)-(AB664+AC664+AH664+AI664+AO664+AP664+AQ664)</f>
        <v>0</v>
      </c>
      <c r="AS664" s="18"/>
      <c r="AT664" s="40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 t="n">
        <f aca="false">BJ663+(AS664+AV664+AW664+AX664+AY664+BB664+BC664+BD664+BE664+BF664)-(AT664+AU664+AZ664+BA664+BG664+BH664+BI664)</f>
        <v>0</v>
      </c>
      <c r="BL664" s="8"/>
      <c r="BM664" s="9"/>
    </row>
    <row r="665" customFormat="false" ht="15" hidden="false" customHeight="false" outlineLevel="0" collapsed="false">
      <c r="B665" s="43" t="s">
        <v>1506</v>
      </c>
      <c r="C665" s="43" t="s">
        <v>1507</v>
      </c>
      <c r="D665" s="45" t="n">
        <v>50000</v>
      </c>
      <c r="E665" s="7" t="n">
        <v>-50000</v>
      </c>
      <c r="F665" s="9"/>
      <c r="G665" s="9"/>
      <c r="H665" s="6" t="n">
        <f aca="false">H664+D665+E665-G665-F665</f>
        <v>0</v>
      </c>
      <c r="I665" s="45" t="n">
        <v>0</v>
      </c>
      <c r="J665" s="7"/>
      <c r="K665" s="6"/>
      <c r="L665" s="6"/>
      <c r="M665" s="7"/>
      <c r="N665" s="7"/>
      <c r="O665" s="7"/>
      <c r="P665" s="6"/>
      <c r="Q665" s="6"/>
      <c r="R665" s="6" t="n">
        <v>50000</v>
      </c>
      <c r="S665" s="6"/>
      <c r="T665" s="6"/>
      <c r="U665" s="6"/>
      <c r="V665" s="6"/>
      <c r="W665" s="6"/>
      <c r="X665" s="6"/>
      <c r="Y665" s="6"/>
      <c r="Z665" s="6" t="n">
        <f aca="false">Z664+(I665+L665+M665+N665+O665+R665+S665+T665+U665+V665)-(J665+K665+P665+Q665+W665+X665+Y665)</f>
        <v>68868.35</v>
      </c>
      <c r="AA665" s="18"/>
      <c r="AB665" s="40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 t="n">
        <f aca="false">AR664+(AA665+AD665+AE665+AF665+AG665+AJ665+AK665+AL665+AM665+AN665)-(AB665+AC665+AH665+AI665+AO665+AP665+AQ665)</f>
        <v>0</v>
      </c>
      <c r="AS665" s="18"/>
      <c r="AT665" s="40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 t="n">
        <f aca="false">BJ664+(AS665+AV665+AW665+AX665+AY665+BB665+BC665+BD665+BE665+BF665)-(AT665+AU665+AZ665+BA665+BG665+BH665+BI665)</f>
        <v>0</v>
      </c>
      <c r="BL665" s="8"/>
      <c r="BM665" s="9"/>
    </row>
    <row r="666" customFormat="false" ht="15" hidden="false" customHeight="false" outlineLevel="0" collapsed="false">
      <c r="B666" s="43" t="s">
        <v>1506</v>
      </c>
      <c r="C666" s="43" t="s">
        <v>75</v>
      </c>
      <c r="D666" s="45"/>
      <c r="E666" s="7"/>
      <c r="F666" s="9"/>
      <c r="G666" s="9"/>
      <c r="H666" s="6" t="n">
        <f aca="false">H665+D666+E666-G666-F666</f>
        <v>0</v>
      </c>
      <c r="I666" s="45"/>
      <c r="J666" s="7" t="n">
        <v>0</v>
      </c>
      <c r="K666" s="6"/>
      <c r="L666" s="6"/>
      <c r="M666" s="7"/>
      <c r="N666" s="7"/>
      <c r="O666" s="7"/>
      <c r="P666" s="6"/>
      <c r="Q666" s="6"/>
      <c r="R666" s="6"/>
      <c r="S666" s="6"/>
      <c r="T666" s="6"/>
      <c r="U666" s="6"/>
      <c r="V666" s="6"/>
      <c r="W666" s="6" t="n">
        <v>50000</v>
      </c>
      <c r="X666" s="6"/>
      <c r="Y666" s="6"/>
      <c r="Z666" s="6" t="n">
        <f aca="false">Z665+(I666+L666+M666+N666+O666+R666+S666+T666+U666+V666)-(J666+K666+P666+Q666+W666+X666+Y666)</f>
        <v>18868.35</v>
      </c>
      <c r="AA666" s="18"/>
      <c r="AB666" s="40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 t="n">
        <f aca="false">AR665+(AA666+AD666+AE666+AF666+AG666+AJ666+AK666+AL666+AM666+AN666)-(AB666+AC666+AH666+AI666+AO666+AP666+AQ666)</f>
        <v>0</v>
      </c>
      <c r="AS666" s="18"/>
      <c r="AT666" s="40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 t="n">
        <f aca="false">BJ665+(AS666+AV666+AW666+AX666+AY666+BB666+BC666+BD666+BE666+BF666)-(AT666+AU666+AZ666+BA666+BG666+BH666+BI666)</f>
        <v>0</v>
      </c>
      <c r="BL666" s="8"/>
      <c r="BM666" s="9"/>
    </row>
    <row r="667" customFormat="false" ht="15" hidden="false" customHeight="false" outlineLevel="0" collapsed="false">
      <c r="B667" s="43" t="s">
        <v>1506</v>
      </c>
      <c r="C667" s="43" t="s">
        <v>179</v>
      </c>
      <c r="D667" s="45"/>
      <c r="E667" s="7"/>
      <c r="F667" s="9"/>
      <c r="G667" s="9"/>
      <c r="H667" s="6" t="n">
        <f aca="false">H666+D667+E667-G667-F667</f>
        <v>0</v>
      </c>
      <c r="I667" s="45"/>
      <c r="J667" s="7" t="n">
        <v>0</v>
      </c>
      <c r="K667" s="6" t="n">
        <v>56</v>
      </c>
      <c r="L667" s="6"/>
      <c r="M667" s="7"/>
      <c r="N667" s="7"/>
      <c r="O667" s="7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 t="n">
        <f aca="false">Z666+(I667+L667+M667+N667+O667+R667+S667+T667+U667+V667)-(J667+K667+P667+Q667+W667+X667+Y667)</f>
        <v>18812.35</v>
      </c>
      <c r="AA667" s="18"/>
      <c r="AB667" s="40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 t="n">
        <f aca="false">AR666+(AA667+AD667+AE667+AF667+AG667+AJ667+AK667+AL667+AM667+AN667)-(AB667+AC667+AH667+AI667+AO667+AP667+AQ667)</f>
        <v>0</v>
      </c>
      <c r="AS667" s="18"/>
      <c r="AT667" s="40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 t="n">
        <f aca="false">BJ666+(AS667+AV667+AW667+AX667+AY667+BB667+BC667+BD667+BE667+BF667)-(AT667+AU667+AZ667+BA667+BG667+BH667+BI667)</f>
        <v>0</v>
      </c>
      <c r="BL667" s="8"/>
      <c r="BM667" s="9"/>
    </row>
    <row r="668" customFormat="false" ht="15" hidden="false" customHeight="false" outlineLevel="0" collapsed="false">
      <c r="B668" s="43" t="s">
        <v>1508</v>
      </c>
      <c r="C668" s="43" t="s">
        <v>1498</v>
      </c>
      <c r="D668" s="45"/>
      <c r="E668" s="7"/>
      <c r="F668" s="9"/>
      <c r="G668" s="9"/>
      <c r="H668" s="6" t="n">
        <f aca="false">H667+D668+E668-G668-F668</f>
        <v>0</v>
      </c>
      <c r="I668" s="45" t="n">
        <v>5000</v>
      </c>
      <c r="J668" s="7"/>
      <c r="K668" s="6"/>
      <c r="L668" s="6"/>
      <c r="M668" s="7"/>
      <c r="N668" s="7"/>
      <c r="O668" s="7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 t="n">
        <f aca="false">Z667+(I668+L668+M668+N668+O668+R668+S668+T668+U668+V668)-(J668+K668+P668+Q668+W668+X668+Y668)</f>
        <v>23812.35</v>
      </c>
      <c r="AA668" s="18"/>
      <c r="AB668" s="40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 t="n">
        <f aca="false">AR667+(AA668+AD668+AE668+AF668+AG668+AJ668+AK668+AL668+AM668+AN668)-(AB668+AC668+AH668+AI668+AO668+AP668+AQ668)</f>
        <v>0</v>
      </c>
      <c r="AS668" s="18"/>
      <c r="AT668" s="40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 t="n">
        <f aca="false">BJ667+(AS668+AV668+AW668+AX668+AY668+BB668+BC668+BD668+BE668+BF668)-(AT668+AU668+AZ668+BA668+BG668+BH668+BI668)</f>
        <v>0</v>
      </c>
      <c r="BL668" s="8"/>
      <c r="BM668" s="9"/>
    </row>
    <row r="669" customFormat="false" ht="15" hidden="false" customHeight="false" outlineLevel="0" collapsed="false">
      <c r="B669" s="43" t="s">
        <v>1508</v>
      </c>
      <c r="C669" s="43" t="s">
        <v>1105</v>
      </c>
      <c r="D669" s="45"/>
      <c r="E669" s="7"/>
      <c r="F669" s="9"/>
      <c r="G669" s="9"/>
      <c r="H669" s="6" t="n">
        <f aca="false">H668+D669+E669-G669-F669</f>
        <v>0</v>
      </c>
      <c r="I669" s="45" t="n">
        <v>250</v>
      </c>
      <c r="J669" s="7"/>
      <c r="K669" s="6"/>
      <c r="L669" s="6"/>
      <c r="M669" s="7"/>
      <c r="N669" s="7"/>
      <c r="O669" s="7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 t="n">
        <f aca="false">Z668+(I669+L669+M669+N669+O669+R669+S669+T669+U669+V669)-(J669+K669+P669+Q669+W669+X669+Y669)</f>
        <v>24062.35</v>
      </c>
      <c r="AA669" s="18"/>
      <c r="AB669" s="40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 t="n">
        <f aca="false">AR668+(AA669+AD669+AE669+AF669+AG669+AJ669+AK669+AL669+AM669+AN669)-(AB669+AC669+AH669+AI669+AO669+AP669+AQ669)</f>
        <v>0</v>
      </c>
      <c r="AS669" s="18"/>
      <c r="AT669" s="40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 t="n">
        <f aca="false">BJ668+(AS669+AV669+AW669+AX669+AY669+BB669+BC669+BD669+BE669+BF669)-(AT669+AU669+AZ669+BA669+BG669+BH669+BI669)</f>
        <v>0</v>
      </c>
      <c r="BL669" s="8"/>
      <c r="BM669" s="9"/>
    </row>
    <row r="670" customFormat="false" ht="15" hidden="false" customHeight="false" outlineLevel="0" collapsed="false">
      <c r="B670" s="43" t="s">
        <v>1509</v>
      </c>
      <c r="C670" s="43" t="s">
        <v>1431</v>
      </c>
      <c r="D670" s="45"/>
      <c r="E670" s="7"/>
      <c r="F670" s="9"/>
      <c r="G670" s="9"/>
      <c r="H670" s="6" t="n">
        <f aca="false">H669+D670+E670-G670-F670</f>
        <v>0</v>
      </c>
      <c r="I670" s="45" t="n">
        <v>1000</v>
      </c>
      <c r="J670" s="7"/>
      <c r="K670" s="6"/>
      <c r="L670" s="6"/>
      <c r="M670" s="7"/>
      <c r="N670" s="7"/>
      <c r="O670" s="7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 t="n">
        <f aca="false">Z669+(I670+L670+M670+N670+O670+R670+S670+T670+U670+V670)-(J670+K670+P670+Q670+W670+X670+Y670)</f>
        <v>25062.35</v>
      </c>
      <c r="AA670" s="18"/>
      <c r="AB670" s="40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 t="n">
        <f aca="false">AR669+(AA670+AD670+AE670+AF670+AG670+AJ670+AK670+AL670+AM670+AN670)-(AB670+AC670+AH670+AI670+AO670+AP670+AQ670)</f>
        <v>0</v>
      </c>
      <c r="AS670" s="18"/>
      <c r="AT670" s="40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 t="n">
        <f aca="false">BJ669+(AS670+AV670+AW670+AX670+AY670+BB670+BC670+BD670+BE670+BF670)-(AT670+AU670+AZ670+BA670+BG670+BH670+BI670)</f>
        <v>0</v>
      </c>
      <c r="BL670" s="8"/>
      <c r="BM670" s="9"/>
    </row>
    <row r="671" customFormat="false" ht="15" hidden="false" customHeight="false" outlineLevel="0" collapsed="false">
      <c r="B671" s="43" t="s">
        <v>1509</v>
      </c>
      <c r="C671" s="43" t="s">
        <v>1510</v>
      </c>
      <c r="D671" s="45"/>
      <c r="E671" s="7"/>
      <c r="F671" s="9"/>
      <c r="G671" s="9"/>
      <c r="H671" s="6" t="n">
        <f aca="false">H670+D671+E671-G671-F671</f>
        <v>0</v>
      </c>
      <c r="I671" s="45" t="n">
        <v>2000</v>
      </c>
      <c r="J671" s="7"/>
      <c r="K671" s="6"/>
      <c r="L671" s="6"/>
      <c r="M671" s="7"/>
      <c r="N671" s="7"/>
      <c r="O671" s="7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 t="n">
        <f aca="false">Z670+(I671+L671+M671+N671+O671+R671+S671+T671+U671+V671)-(J671+K671+P671+Q671+W671+X671+Y671)</f>
        <v>27062.35</v>
      </c>
      <c r="AA671" s="18"/>
      <c r="AB671" s="40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 t="n">
        <f aca="false">AR670+(AA671+AD671+AE671+AF671+AG671+AJ671+AK671+AL671+AM671+AN671)-(AB671+AC671+AH671+AI671+AO671+AP671+AQ671)</f>
        <v>0</v>
      </c>
      <c r="AS671" s="18"/>
      <c r="AT671" s="40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 t="n">
        <f aca="false">BJ670+(AS671+AV671+AW671+AX671+AY671+BB671+BC671+BD671+BE671+BF671)-(AT671+AU671+AZ671+BA671+BG671+BH671+BI671)</f>
        <v>0</v>
      </c>
      <c r="BL671" s="8"/>
      <c r="BM671" s="9"/>
    </row>
    <row r="672" customFormat="false" ht="15" hidden="false" customHeight="false" outlineLevel="0" collapsed="false">
      <c r="B672" s="43" t="s">
        <v>1509</v>
      </c>
      <c r="C672" s="43" t="s">
        <v>1111</v>
      </c>
      <c r="D672" s="45"/>
      <c r="E672" s="7"/>
      <c r="F672" s="9"/>
      <c r="G672" s="9"/>
      <c r="H672" s="6" t="n">
        <f aca="false">H671+D672+E672-G672-F672</f>
        <v>0</v>
      </c>
      <c r="I672" s="45" t="n">
        <v>250</v>
      </c>
      <c r="J672" s="7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 t="n">
        <f aca="false">Z671+(I672+L672+M672+N672+O672+R672+S672+T672+U672+V672)-(J672+K672+P672+Q672+W672+X672+Y672)</f>
        <v>27312.35</v>
      </c>
      <c r="AA672" s="18"/>
      <c r="AB672" s="40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 t="n">
        <f aca="false">AR671+(AA672+AD672+AE672+AF672+AG672+AJ672+AK672+AL672+AM672+AN672)-(AB672+AC672+AH672+AI672+AO672+AP672+AQ672)</f>
        <v>0</v>
      </c>
      <c r="AS672" s="18"/>
      <c r="AT672" s="40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 t="n">
        <f aca="false">BJ671+(AS672+AV672+AW672+AX672+AY672+BB672+BC672+BD672+BE672+BF672)-(AT672+AU672+AZ672+BA672+BG672+BH672+BI672)</f>
        <v>0</v>
      </c>
      <c r="BL672" s="8"/>
      <c r="BM672" s="9"/>
    </row>
    <row r="673" customFormat="false" ht="15" hidden="false" customHeight="false" outlineLevel="0" collapsed="false">
      <c r="B673" s="43" t="s">
        <v>1511</v>
      </c>
      <c r="C673" s="43" t="s">
        <v>742</v>
      </c>
      <c r="D673" s="45"/>
      <c r="E673" s="7"/>
      <c r="F673" s="9"/>
      <c r="G673" s="9"/>
      <c r="H673" s="6" t="n">
        <f aca="false">H672+D673+E673-G673-F673</f>
        <v>0</v>
      </c>
      <c r="I673" s="45" t="n">
        <v>0</v>
      </c>
      <c r="J673" s="7"/>
      <c r="K673" s="6"/>
      <c r="L673" s="6"/>
      <c r="M673" s="6"/>
      <c r="N673" s="6"/>
      <c r="O673" s="6"/>
      <c r="P673" s="6"/>
      <c r="Q673" s="6"/>
      <c r="R673" s="6"/>
      <c r="S673" s="6"/>
      <c r="T673" s="6" t="n">
        <v>594387</v>
      </c>
      <c r="U673" s="6"/>
      <c r="V673" s="6"/>
      <c r="W673" s="6"/>
      <c r="X673" s="6"/>
      <c r="Y673" s="6"/>
      <c r="Z673" s="6" t="n">
        <f aca="false">Z672+(I673+L673+M673+N673+O673+R673+S673+T673+U673+V673)-(J673+K673+P673+Q673+W673+X673+Y673)</f>
        <v>621699.35</v>
      </c>
      <c r="AA673" s="18"/>
      <c r="AB673" s="40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 t="n">
        <f aca="false">AR672+(AA673+AD673+AE673+AF673+AG673+AJ673+AK673+AL673+AM673+AN673)-(AB673+AC673+AH673+AI673+AO673+AP673+AQ673)</f>
        <v>0</v>
      </c>
      <c r="AS673" s="18"/>
      <c r="AT673" s="40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 t="n">
        <f aca="false">BJ672+(AS673+AV673+AW673+AX673+AY673+BB673+BC673+BD673+BE673+BF673)-(AT673+AU673+AZ673+BA673+BG673+BH673+BI673)</f>
        <v>0</v>
      </c>
      <c r="BL673" s="8"/>
      <c r="BM673" s="9"/>
    </row>
    <row r="674" customFormat="false" ht="15" hidden="false" customHeight="false" outlineLevel="0" collapsed="false">
      <c r="B674" s="43" t="s">
        <v>1511</v>
      </c>
      <c r="C674" s="43" t="s">
        <v>75</v>
      </c>
      <c r="D674" s="45"/>
      <c r="E674" s="7"/>
      <c r="F674" s="9"/>
      <c r="G674" s="9"/>
      <c r="H674" s="6" t="n">
        <f aca="false">H673+D674+E674-G674-F674</f>
        <v>0</v>
      </c>
      <c r="I674" s="45"/>
      <c r="J674" s="7" t="n">
        <v>0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 t="n">
        <v>594387</v>
      </c>
      <c r="X674" s="6"/>
      <c r="Y674" s="6"/>
      <c r="Z674" s="6" t="n">
        <f aca="false">Z673+(I674+L674+M674+N674+O674+R674+S674+T674+U674+V674)-(J674+K674+P674+Q674+W674+X674+Y674)</f>
        <v>27312.35</v>
      </c>
      <c r="AA674" s="18"/>
      <c r="AB674" s="40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 t="n">
        <f aca="false">AR673+(AA674+AD674+AE674+AF674+AG674+AJ674+AK674+AL674+AM674+AN674)-(AB674+AC674+AH674+AI674+AO674+AP674+AQ674)</f>
        <v>0</v>
      </c>
      <c r="AS674" s="18"/>
      <c r="AT674" s="40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 t="n">
        <f aca="false">BJ673+(AS674+AV674+AW674+AX674+AY674+BB674+BC674+BD674+BE674+BF674)-(AT674+AU674+AZ674+BA674+BG674+BH674+BI674)</f>
        <v>0</v>
      </c>
      <c r="BL674" s="8"/>
      <c r="BM674" s="9"/>
    </row>
    <row r="675" customFormat="false" ht="15" hidden="false" customHeight="false" outlineLevel="0" collapsed="false">
      <c r="B675" s="43" t="s">
        <v>1512</v>
      </c>
      <c r="C675" s="43" t="s">
        <v>1513</v>
      </c>
      <c r="D675" s="45"/>
      <c r="E675" s="7"/>
      <c r="F675" s="9"/>
      <c r="G675" s="9"/>
      <c r="H675" s="6" t="n">
        <f aca="false">H674+D675+E675-G675-F675</f>
        <v>0</v>
      </c>
      <c r="I675" s="45"/>
      <c r="J675" s="7" t="n">
        <v>4000</v>
      </c>
      <c r="K675" s="6"/>
      <c r="L675" s="6"/>
      <c r="M675" s="6"/>
      <c r="N675" s="6"/>
      <c r="O675" s="6"/>
      <c r="P675" s="6"/>
      <c r="Q675" s="6"/>
      <c r="R675" s="6"/>
      <c r="S675" s="6"/>
      <c r="T675" s="45"/>
      <c r="U675" s="46"/>
      <c r="V675" s="46"/>
      <c r="W675" s="6"/>
      <c r="X675" s="6"/>
      <c r="Y675" s="6"/>
      <c r="Z675" s="6" t="n">
        <f aca="false">Z674+(I675+L675+M675+N675+O675+R675+S675+T675+U675+V675)-(J675+K675+P675+Q675+W675+X675+Y675)</f>
        <v>23312.35</v>
      </c>
      <c r="AA675" s="18"/>
      <c r="AB675" s="40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 t="n">
        <f aca="false">AR674+(AA675+AD675+AE675+AF675+AG675+AJ675+AK675+AL675+AM675+AN675)-(AB675+AC675+AH675+AI675+AO675+AP675+AQ675)</f>
        <v>0</v>
      </c>
      <c r="AS675" s="18"/>
      <c r="AT675" s="40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 t="n">
        <f aca="false">BJ674+(AS675+AV675+AW675+AX675+AY675+BB675+BC675+BD675+BE675+BF675)-(AT675+AU675+AZ675+BA675+BG675+BH675+BI675)</f>
        <v>0</v>
      </c>
      <c r="BL675" s="8"/>
      <c r="BM675" s="9"/>
    </row>
    <row r="676" customFormat="false" ht="15" hidden="false" customHeight="false" outlineLevel="0" collapsed="false">
      <c r="B676" s="43" t="s">
        <v>1514</v>
      </c>
      <c r="C676" s="43" t="s">
        <v>1443</v>
      </c>
      <c r="D676" s="45"/>
      <c r="E676" s="7"/>
      <c r="F676" s="9"/>
      <c r="G676" s="9"/>
      <c r="H676" s="6" t="n">
        <f aca="false">H675+D676+E676-G676-F676</f>
        <v>0</v>
      </c>
      <c r="I676" s="45" t="n">
        <v>0</v>
      </c>
      <c r="J676" s="7"/>
      <c r="K676" s="6"/>
      <c r="L676" s="6"/>
      <c r="M676" s="6" t="n">
        <v>785</v>
      </c>
      <c r="N676" s="6"/>
      <c r="O676" s="6"/>
      <c r="P676" s="6"/>
      <c r="Q676" s="6"/>
      <c r="R676" s="6"/>
      <c r="S676" s="6"/>
      <c r="T676" s="45"/>
      <c r="U676" s="46"/>
      <c r="V676" s="46"/>
      <c r="W676" s="6"/>
      <c r="X676" s="6"/>
      <c r="Y676" s="6"/>
      <c r="Z676" s="6" t="n">
        <f aca="false">Z675+(I676+L676+M676+N676+O676+R676+S676+T676+U676+V676)-(J676+K676+P676+Q676+W676+X676+Y676)</f>
        <v>24097.35</v>
      </c>
      <c r="AA676" s="18"/>
      <c r="AB676" s="40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 t="n">
        <f aca="false">AR675+(AA676+AD676+AE676+AF676+AG676+AJ676+AK676+AL676+AM676+AN676)-(AB676+AC676+AH676+AI676+AO676+AP676+AQ676)</f>
        <v>0</v>
      </c>
      <c r="AS676" s="18"/>
      <c r="AT676" s="40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 t="n">
        <f aca="false">BJ675+(AS676+AV676+AW676+AX676+AY676+BB676+BC676+BD676+BE676+BF676)-(AT676+AU676+AZ676+BA676+BG676+BH676+BI676)</f>
        <v>0</v>
      </c>
      <c r="BL676" s="8"/>
      <c r="BM676" s="9"/>
    </row>
    <row r="677" customFormat="false" ht="15" hidden="false" customHeight="false" outlineLevel="0" collapsed="false">
      <c r="B677" s="43" t="s">
        <v>1514</v>
      </c>
      <c r="C677" s="43" t="s">
        <v>1443</v>
      </c>
      <c r="D677" s="45"/>
      <c r="E677" s="7"/>
      <c r="F677" s="9"/>
      <c r="G677" s="9"/>
      <c r="H677" s="6" t="n">
        <f aca="false">H676+D677+E677-G677-F677</f>
        <v>0</v>
      </c>
      <c r="I677" s="45" t="n">
        <v>0</v>
      </c>
      <c r="J677" s="7"/>
      <c r="K677" s="6"/>
      <c r="L677" s="6"/>
      <c r="M677" s="6" t="n">
        <v>315</v>
      </c>
      <c r="N677" s="6"/>
      <c r="O677" s="6"/>
      <c r="P677" s="6"/>
      <c r="Q677" s="6"/>
      <c r="R677" s="6"/>
      <c r="S677" s="6"/>
      <c r="T677" s="45"/>
      <c r="U677" s="46"/>
      <c r="V677" s="46"/>
      <c r="W677" s="6"/>
      <c r="X677" s="6"/>
      <c r="Y677" s="6"/>
      <c r="Z677" s="6" t="n">
        <f aca="false">Z676+(I677+L677+M677+N677+O677+R677+S677+T677+U677+V677)-(J677+K677+P677+Q677+W677+X677+Y677)</f>
        <v>24412.35</v>
      </c>
      <c r="AA677" s="18"/>
      <c r="AB677" s="40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 t="n">
        <f aca="false">AR676+(AA677+AD677+AE677+AF677+AG677+AJ677+AK677+AL677+AM677+AN677)-(AB677+AC677+AH677+AI677+AO677+AP677+AQ677)</f>
        <v>0</v>
      </c>
      <c r="AS677" s="18"/>
      <c r="AT677" s="40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 t="n">
        <f aca="false">BJ676+(AS677+AV677+AW677+AX677+AY677+BB677+BC677+BD677+BE677+BF677)-(AT677+AU677+AZ677+BA677+BG677+BH677+BI677)</f>
        <v>0</v>
      </c>
      <c r="BL677" s="8"/>
      <c r="BM677" s="9"/>
    </row>
    <row r="678" customFormat="false" ht="15" hidden="false" customHeight="false" outlineLevel="0" collapsed="false">
      <c r="B678" s="43" t="s">
        <v>1515</v>
      </c>
      <c r="C678" s="43" t="s">
        <v>34</v>
      </c>
      <c r="D678" s="45"/>
      <c r="E678" s="7"/>
      <c r="F678" s="9"/>
      <c r="G678" s="9"/>
      <c r="H678" s="6" t="n">
        <f aca="false">H677+D678+E678-G678-F678</f>
        <v>0</v>
      </c>
      <c r="I678" s="45" t="n">
        <v>0</v>
      </c>
      <c r="J678" s="7"/>
      <c r="K678" s="6"/>
      <c r="L678" s="6" t="n">
        <v>376</v>
      </c>
      <c r="M678" s="6"/>
      <c r="N678" s="6"/>
      <c r="O678" s="6"/>
      <c r="P678" s="6"/>
      <c r="Q678" s="6"/>
      <c r="R678" s="6"/>
      <c r="S678" s="6"/>
      <c r="T678" s="45"/>
      <c r="U678" s="46"/>
      <c r="V678" s="46"/>
      <c r="W678" s="6"/>
      <c r="X678" s="6"/>
      <c r="Y678" s="6"/>
      <c r="Z678" s="6" t="n">
        <f aca="false">Z677+(I678+L678+M678+N678+O678+R678+S678+T678+U678+V678)-(J678+K678+P678+Q678+W678+X678+Y678)</f>
        <v>24788.35</v>
      </c>
      <c r="AA678" s="18"/>
      <c r="AB678" s="40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 t="n">
        <f aca="false">AR677+(AA678+AD678+AE678+AF678+AG678+AJ678+AK678+AL678+AM678+AN678)-(AB678+AC678+AH678+AI678+AO678+AP678+AQ678)</f>
        <v>0</v>
      </c>
      <c r="AS678" s="18"/>
      <c r="AT678" s="40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 t="n">
        <f aca="false">BJ677+(AS678+AV678+AW678+AX678+AY678+BB678+BC678+BD678+BE678+BF678)-(AT678+AU678+AZ678+BA678+BG678+BH678+BI678)</f>
        <v>0</v>
      </c>
      <c r="BL678" s="8"/>
      <c r="BM678" s="9"/>
    </row>
    <row r="679" customFormat="false" ht="15" hidden="false" customHeight="false" outlineLevel="0" collapsed="false">
      <c r="B679" s="43" t="s">
        <v>1516</v>
      </c>
      <c r="C679" s="43" t="s">
        <v>1111</v>
      </c>
      <c r="D679" s="45"/>
      <c r="E679" s="7"/>
      <c r="F679" s="9"/>
      <c r="G679" s="9"/>
      <c r="H679" s="6" t="n">
        <f aca="false">H678+D679+E679-G679-F679</f>
        <v>0</v>
      </c>
      <c r="I679" s="45" t="n">
        <v>250</v>
      </c>
      <c r="J679" s="7"/>
      <c r="K679" s="6"/>
      <c r="L679" s="6"/>
      <c r="M679" s="6"/>
      <c r="N679" s="6"/>
      <c r="O679" s="6"/>
      <c r="P679" s="6"/>
      <c r="Q679" s="6"/>
      <c r="R679" s="6"/>
      <c r="S679" s="6"/>
      <c r="T679" s="45"/>
      <c r="U679" s="46"/>
      <c r="V679" s="46"/>
      <c r="W679" s="6"/>
      <c r="X679" s="6"/>
      <c r="Y679" s="6"/>
      <c r="Z679" s="6" t="n">
        <f aca="false">Z678+(I679+L679+M679+N679+O679+R679+S679+T679+U679+V679)-(J679+K679+P679+Q679+W679+X679+Y679)</f>
        <v>25038.35</v>
      </c>
      <c r="AA679" s="18"/>
      <c r="AB679" s="40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 t="n">
        <f aca="false">AR678+(AA679+AD679+AE679+AF679+AG679+AJ679+AK679+AL679+AM679+AN679)-(AB679+AC679+AH679+AI679+AO679+AP679+AQ679)</f>
        <v>0</v>
      </c>
      <c r="AS679" s="18"/>
      <c r="AT679" s="40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 t="n">
        <f aca="false">BJ678+(AS679+AV679+AW679+AX679+AY679+BB679+BC679+BD679+BE679+BF679)-(AT679+AU679+AZ679+BA679+BG679+BH679+BI679)</f>
        <v>0</v>
      </c>
      <c r="BL679" s="8"/>
      <c r="BM679" s="9"/>
    </row>
    <row r="680" customFormat="false" ht="15" hidden="false" customHeight="false" outlineLevel="0" collapsed="false">
      <c r="B680" s="43" t="s">
        <v>1516</v>
      </c>
      <c r="C680" s="43" t="s">
        <v>1105</v>
      </c>
      <c r="D680" s="45"/>
      <c r="E680" s="7"/>
      <c r="F680" s="9"/>
      <c r="G680" s="9"/>
      <c r="H680" s="6" t="n">
        <f aca="false">H679+D680+E680-G680-F680</f>
        <v>0</v>
      </c>
      <c r="I680" s="45" t="n">
        <v>250</v>
      </c>
      <c r="J680" s="7"/>
      <c r="K680" s="6"/>
      <c r="L680" s="6"/>
      <c r="M680" s="6"/>
      <c r="N680" s="6"/>
      <c r="O680" s="6"/>
      <c r="P680" s="6"/>
      <c r="Q680" s="6"/>
      <c r="R680" s="6"/>
      <c r="S680" s="6"/>
      <c r="T680" s="45"/>
      <c r="U680" s="46"/>
      <c r="V680" s="46"/>
      <c r="W680" s="6"/>
      <c r="X680" s="6"/>
      <c r="Y680" s="6"/>
      <c r="Z680" s="6" t="n">
        <f aca="false">Z679+(I680+L680+M680+N680+O680+R680+S680+T680+U680+V680)-(J680+K680+P680+Q680+W680+X680+Y680)</f>
        <v>25288.35</v>
      </c>
      <c r="AA680" s="18"/>
      <c r="AB680" s="40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 t="n">
        <f aca="false">AR679+(AA680+AD680+AE680+AF680+AG680+AJ680+AK680+AL680+AM680+AN680)-(AB680+AC680+AH680+AI680+AO680+AP680+AQ680)</f>
        <v>0</v>
      </c>
      <c r="AS680" s="18"/>
      <c r="AT680" s="40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 t="n">
        <f aca="false">BJ679+(AS680+AV680+AW680+AX680+AY680+BB680+BC680+BD680+BE680+BF680)-(AT680+AU680+AZ680+BA680+BG680+BH680+BI680)</f>
        <v>0</v>
      </c>
      <c r="BL680" s="8"/>
      <c r="BM680" s="9"/>
    </row>
    <row r="681" customFormat="false" ht="15" hidden="false" customHeight="false" outlineLevel="0" collapsed="false">
      <c r="B681" s="43" t="s">
        <v>1517</v>
      </c>
      <c r="C681" s="43" t="s">
        <v>1443</v>
      </c>
      <c r="D681" s="45"/>
      <c r="E681" s="7"/>
      <c r="F681" s="9"/>
      <c r="G681" s="9"/>
      <c r="H681" s="6" t="n">
        <f aca="false">H680+D681+E681-G681-F681</f>
        <v>0</v>
      </c>
      <c r="I681" s="45" t="n">
        <v>0</v>
      </c>
      <c r="J681" s="7"/>
      <c r="K681" s="6"/>
      <c r="L681" s="6"/>
      <c r="M681" s="7" t="n">
        <v>785</v>
      </c>
      <c r="N681" s="7"/>
      <c r="O681" s="7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 t="n">
        <f aca="false">Z680+(I681+L681+M681+N681+O681+R681+S681+T681+U681+V681)-(J681+K681+P681+Q681+W681+X681+Y681)</f>
        <v>26073.35</v>
      </c>
      <c r="AA681" s="18"/>
      <c r="AB681" s="40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 t="n">
        <f aca="false">AR680+(AA681+AD681+AE681+AF681+AG681+AJ681+AK681+AL681+AM681+AN681)-(AB681+AC681+AH681+AI681+AO681+AP681+AQ681)</f>
        <v>0</v>
      </c>
      <c r="AS681" s="18"/>
      <c r="AT681" s="40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 t="n">
        <f aca="false">BJ680+(AS681+AV681+AW681+AX681+AY681+BB681+BC681+BD681+BE681+BF681)-(AT681+AU681+AZ681+BA681+BG681+BH681+BI681)</f>
        <v>0</v>
      </c>
      <c r="BL681" s="8"/>
      <c r="BM681" s="9"/>
    </row>
    <row r="682" customFormat="false" ht="15" hidden="false" customHeight="false" outlineLevel="0" collapsed="false">
      <c r="B682" s="43" t="s">
        <v>1517</v>
      </c>
      <c r="C682" s="43" t="s">
        <v>1443</v>
      </c>
      <c r="D682" s="45"/>
      <c r="E682" s="7"/>
      <c r="F682" s="9"/>
      <c r="G682" s="9"/>
      <c r="H682" s="6" t="n">
        <f aca="false">H681+D682+E682-G682-F682</f>
        <v>0</v>
      </c>
      <c r="I682" s="45" t="n">
        <v>0</v>
      </c>
      <c r="J682" s="7"/>
      <c r="K682" s="6"/>
      <c r="L682" s="6"/>
      <c r="M682" s="7" t="n">
        <v>362</v>
      </c>
      <c r="N682" s="7"/>
      <c r="O682" s="7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 t="n">
        <f aca="false">Z681+(I682+L682+M682+N682+O682+R682+S682+T682+U682+V682)-(J682+K682+P682+Q682+W682+X682+Y682)</f>
        <v>26435.35</v>
      </c>
      <c r="AA682" s="18"/>
      <c r="AB682" s="40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 t="n">
        <f aca="false">AR681+(AA682+AD682+AE682+AF682+AG682+AJ682+AK682+AL682+AM682+AN682)-(AB682+AC682+AH682+AI682+AO682+AP682+AQ682)</f>
        <v>0</v>
      </c>
      <c r="AS682" s="18"/>
      <c r="AT682" s="40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 t="n">
        <f aca="false">BJ681+(AS682+AV682+AW682+AX682+AY682+BB682+BC682+BD682+BE682+BF682)-(AT682+AU682+AZ682+BA682+BG682+BH682+BI682)</f>
        <v>0</v>
      </c>
      <c r="BL682" s="8"/>
      <c r="BM682" s="9"/>
    </row>
    <row r="683" customFormat="false" ht="15" hidden="false" customHeight="false" outlineLevel="0" collapsed="false">
      <c r="B683" s="43" t="s">
        <v>1518</v>
      </c>
      <c r="C683" s="43" t="s">
        <v>449</v>
      </c>
      <c r="D683" s="45" t="n">
        <v>10000</v>
      </c>
      <c r="E683" s="7"/>
      <c r="F683" s="9"/>
      <c r="G683" s="9"/>
      <c r="H683" s="6" t="n">
        <f aca="false">H682+D683+E683-G683-F683</f>
        <v>10000</v>
      </c>
      <c r="I683" s="45"/>
      <c r="J683" s="7"/>
      <c r="K683" s="6"/>
      <c r="L683" s="6"/>
      <c r="M683" s="7"/>
      <c r="N683" s="7"/>
      <c r="O683" s="7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 t="n">
        <f aca="false">Z682+(I683+L683+M683+N683+O683+R683+S683+T683+U683+V683)-(J683+K683+P683+Q683+W683+X683+Y683)</f>
        <v>26435.35</v>
      </c>
      <c r="AA683" s="18"/>
      <c r="AB683" s="40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 t="n">
        <f aca="false">AR682+(AA683+AD683+AE683+AF683+AG683+AJ683+AK683+AL683+AM683+AN683)-(AB683+AC683+AH683+AI683+AO683+AP683+AQ683)</f>
        <v>0</v>
      </c>
      <c r="AS683" s="18"/>
      <c r="AT683" s="40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 t="n">
        <f aca="false">BJ682+(AS683+AV683+AW683+AX683+AY683+BB683+BC683+BD683+BE683+BF683)-(AT683+AU683+AZ683+BA683+BG683+BH683+BI683)</f>
        <v>0</v>
      </c>
      <c r="BL683" s="8"/>
      <c r="BM683" s="9"/>
    </row>
    <row r="684" customFormat="false" ht="15" hidden="false" customHeight="false" outlineLevel="0" collapsed="false">
      <c r="B684" s="43" t="s">
        <v>1518</v>
      </c>
      <c r="C684" s="43" t="s">
        <v>1045</v>
      </c>
      <c r="D684" s="45" t="n">
        <v>10000</v>
      </c>
      <c r="E684" s="7"/>
      <c r="F684" s="9"/>
      <c r="G684" s="9"/>
      <c r="H684" s="6" t="n">
        <f aca="false">H683+D684+E684-G684-F684</f>
        <v>20000</v>
      </c>
      <c r="I684" s="45"/>
      <c r="J684" s="7"/>
      <c r="K684" s="6"/>
      <c r="L684" s="6"/>
      <c r="M684" s="7"/>
      <c r="N684" s="7"/>
      <c r="O684" s="7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 t="n">
        <f aca="false">Z683+(I684+L684+M684+N684+O684+R684+S684+T684+U684+V684)-(J684+K684+P684+Q684+W684+X684+Y684)</f>
        <v>26435.35</v>
      </c>
      <c r="AA684" s="18"/>
      <c r="AB684" s="40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 t="n">
        <f aca="false">AR683+(AA684+AD684+AE684+AF684+AG684+AJ684+AK684+AL684+AM684+AN684)-(AB684+AC684+AH684+AI684+AO684+AP684+AQ684)</f>
        <v>0</v>
      </c>
      <c r="AS684" s="18"/>
      <c r="AT684" s="40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 t="n">
        <f aca="false">BJ683+(AS684+AV684+AW684+AX684+AY684+BB684+BC684+BD684+BE684+BF684)-(AT684+AU684+AZ684+BA684+BG684+BH684+BI684)</f>
        <v>0</v>
      </c>
      <c r="BL684" s="8"/>
      <c r="BM684" s="9"/>
    </row>
    <row r="685" customFormat="false" ht="15" hidden="false" customHeight="false" outlineLevel="0" collapsed="false">
      <c r="B685" s="43" t="s">
        <v>1518</v>
      </c>
      <c r="C685" s="43" t="s">
        <v>602</v>
      </c>
      <c r="D685" s="45" t="n">
        <v>10000</v>
      </c>
      <c r="E685" s="7"/>
      <c r="F685" s="9"/>
      <c r="G685" s="9"/>
      <c r="H685" s="6" t="n">
        <f aca="false">H684+D685+E685-G685-F685</f>
        <v>30000</v>
      </c>
      <c r="I685" s="45"/>
      <c r="J685" s="7"/>
      <c r="K685" s="6"/>
      <c r="L685" s="6"/>
      <c r="M685" s="7"/>
      <c r="N685" s="7"/>
      <c r="O685" s="7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 t="n">
        <f aca="false">Z684+(I685+L685+M685+N685+O685+R685+S685+T685+U685+V685)-(J685+K685+P685+Q685+W685+X685+Y685)</f>
        <v>26435.35</v>
      </c>
      <c r="AA685" s="18"/>
      <c r="AB685" s="40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 t="n">
        <f aca="false">AR684+(AA685+AD685+AE685+AF685+AG685+AJ685+AK685+AL685+AM685+AN685)-(AB685+AC685+AH685+AI685+AO685+AP685+AQ685)</f>
        <v>0</v>
      </c>
      <c r="AS685" s="18"/>
      <c r="AT685" s="40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 t="n">
        <f aca="false">BJ684+(AS685+AV685+AW685+AX685+AY685+BB685+BC685+BD685+BE685+BF685)-(AT685+AU685+AZ685+BA685+BG685+BH685+BI685)</f>
        <v>0</v>
      </c>
      <c r="BL685" s="8"/>
      <c r="BM685" s="9"/>
    </row>
    <row r="686" customFormat="false" ht="15" hidden="false" customHeight="false" outlineLevel="0" collapsed="false">
      <c r="B686" s="43" t="s">
        <v>1518</v>
      </c>
      <c r="C686" s="43" t="s">
        <v>240</v>
      </c>
      <c r="D686" s="45" t="n">
        <v>10000</v>
      </c>
      <c r="E686" s="7"/>
      <c r="F686" s="9"/>
      <c r="G686" s="9"/>
      <c r="H686" s="6" t="n">
        <f aca="false">H685+D686+E686-G686-F686</f>
        <v>40000</v>
      </c>
      <c r="I686" s="45"/>
      <c r="J686" s="7"/>
      <c r="K686" s="6"/>
      <c r="L686" s="6"/>
      <c r="M686" s="7"/>
      <c r="N686" s="7"/>
      <c r="O686" s="7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 t="n">
        <f aca="false">Z685+(I686+L686+M686+N686+O686+R686+S686+T686+U686+V686)-(J686+K686+P686+Q686+W686+X686+Y686)</f>
        <v>26435.35</v>
      </c>
      <c r="AA686" s="18"/>
      <c r="AB686" s="40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 t="n">
        <f aca="false">AR685+(AA686+AD686+AE686+AF686+AG686+AJ686+AK686+AL686+AM686+AN686)-(AB686+AC686+AH686+AI686+AO686+AP686+AQ686)</f>
        <v>0</v>
      </c>
      <c r="AS686" s="18"/>
      <c r="AT686" s="40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 t="n">
        <f aca="false">BJ685+(AS686+AV686+AW686+AX686+AY686+BB686+BC686+BD686+BE686+BF686)-(AT686+AU686+AZ686+BA686+BG686+BH686+BI686)</f>
        <v>0</v>
      </c>
      <c r="BL686" s="8"/>
      <c r="BM686" s="9"/>
    </row>
    <row r="687" customFormat="false" ht="15" hidden="false" customHeight="false" outlineLevel="0" collapsed="false">
      <c r="B687" s="43" t="s">
        <v>1518</v>
      </c>
      <c r="C687" s="43" t="s">
        <v>1270</v>
      </c>
      <c r="D687" s="45" t="n">
        <v>10000</v>
      </c>
      <c r="E687" s="7"/>
      <c r="F687" s="9"/>
      <c r="G687" s="9"/>
      <c r="H687" s="6" t="n">
        <f aca="false">H686+D687+E687-G687-F687</f>
        <v>50000</v>
      </c>
      <c r="I687" s="45"/>
      <c r="J687" s="7"/>
      <c r="K687" s="6"/>
      <c r="L687" s="6"/>
      <c r="M687" s="7"/>
      <c r="N687" s="7"/>
      <c r="O687" s="7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 t="n">
        <f aca="false">Z686+(I687+L687+M687+N687+O687+R687+S687+T687+U687+V687)-(J687+K687+P687+Q687+W687+X687+Y687)</f>
        <v>26435.35</v>
      </c>
      <c r="AA687" s="18"/>
      <c r="AB687" s="40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 t="n">
        <f aca="false">AR686+(AA687+AD687+AE687+AF687+AG687+AJ687+AK687+AL687+AM687+AN687)-(AB687+AC687+AH687+AI687+AO687+AP687+AQ687)</f>
        <v>0</v>
      </c>
      <c r="AS687" s="18"/>
      <c r="AT687" s="40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 t="n">
        <f aca="false">BJ686+(AS687+AV687+AW687+AX687+AY687+BB687+BC687+BD687+BE687+BF687)-(AT687+AU687+AZ687+BA687+BG687+BH687+BI687)</f>
        <v>0</v>
      </c>
      <c r="BL687" s="8"/>
      <c r="BM687" s="9"/>
    </row>
    <row r="688" customFormat="false" ht="15" hidden="false" customHeight="false" outlineLevel="0" collapsed="false">
      <c r="B688" s="43" t="s">
        <v>1518</v>
      </c>
      <c r="C688" s="43" t="s">
        <v>1499</v>
      </c>
      <c r="D688" s="45"/>
      <c r="E688" s="7" t="n">
        <v>-50000</v>
      </c>
      <c r="F688" s="9"/>
      <c r="G688" s="9"/>
      <c r="H688" s="6" t="n">
        <f aca="false">H687+D688+E688-G688-F688</f>
        <v>0</v>
      </c>
      <c r="I688" s="45" t="n">
        <v>0</v>
      </c>
      <c r="J688" s="7"/>
      <c r="K688" s="6"/>
      <c r="L688" s="6"/>
      <c r="M688" s="7"/>
      <c r="N688" s="7"/>
      <c r="O688" s="7"/>
      <c r="P688" s="6"/>
      <c r="Q688" s="6"/>
      <c r="R688" s="6" t="n">
        <v>50000</v>
      </c>
      <c r="S688" s="6"/>
      <c r="T688" s="6"/>
      <c r="U688" s="6"/>
      <c r="V688" s="6"/>
      <c r="W688" s="6"/>
      <c r="X688" s="6"/>
      <c r="Y688" s="6"/>
      <c r="Z688" s="6" t="n">
        <f aca="false">Z687+(I688+L688+M688+N688+O688+R688+S688+T688+U688+V688)-(J688+K688+P688+Q688+W688+X688+Y688)</f>
        <v>76435.35</v>
      </c>
      <c r="AA688" s="18"/>
      <c r="AB688" s="40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 t="n">
        <f aca="false">AR687+(AA688+AD688+AE688+AF688+AG688+AJ688+AK688+AL688+AM688+AN688)-(AB688+AC688+AH688+AI688+AO688+AP688+AQ688)</f>
        <v>0</v>
      </c>
      <c r="AS688" s="18"/>
      <c r="AT688" s="40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 t="n">
        <f aca="false">BJ687+(AS688+AV688+AW688+AX688+AY688+BB688+BC688+BD688+BE688+BF688)-(AT688+AU688+AZ688+BA688+BG688+BH688+BI688)</f>
        <v>0</v>
      </c>
      <c r="BL688" s="8"/>
      <c r="BM688" s="9"/>
    </row>
    <row r="689" customFormat="false" ht="15" hidden="false" customHeight="false" outlineLevel="0" collapsed="false">
      <c r="B689" s="43" t="s">
        <v>1519</v>
      </c>
      <c r="C689" s="43" t="s">
        <v>1105</v>
      </c>
      <c r="D689" s="45"/>
      <c r="E689" s="7"/>
      <c r="F689" s="9"/>
      <c r="G689" s="9"/>
      <c r="H689" s="6" t="n">
        <f aca="false">H688+D689+E689-G689-F689</f>
        <v>0</v>
      </c>
      <c r="I689" s="45" t="n">
        <v>250</v>
      </c>
      <c r="J689" s="7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 t="n">
        <f aca="false">Z688+(I689+L689+M689+N689+O689+R689+S689+T689+U689+V689)-(J689+K689+P689+Q689+W689+X689+Y689)</f>
        <v>76685.35</v>
      </c>
      <c r="AA689" s="18"/>
      <c r="AB689" s="40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 t="n">
        <f aca="false">AR688+(AA689+AD689+AE689+AF689+AG689+AJ689+AK689+AL689+AM689+AN689)-(AB689+AC689+AH689+AI689+AO689+AP689+AQ689)</f>
        <v>0</v>
      </c>
      <c r="AS689" s="18"/>
      <c r="AT689" s="40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 t="n">
        <f aca="false">BJ688+(AS689+AV689+AW689+AX689+AY689+BB689+BC689+BD689+BE689+BF689)-(AT689+AU689+AZ689+BA689+BG689+BH689+BI689)</f>
        <v>0</v>
      </c>
      <c r="BL689" s="8"/>
      <c r="BM689" s="9"/>
    </row>
    <row r="690" customFormat="false" ht="15" hidden="false" customHeight="false" outlineLevel="0" collapsed="false">
      <c r="B690" s="43" t="s">
        <v>1519</v>
      </c>
      <c r="C690" s="43" t="s">
        <v>1111</v>
      </c>
      <c r="D690" s="45"/>
      <c r="E690" s="7"/>
      <c r="F690" s="9"/>
      <c r="G690" s="9"/>
      <c r="H690" s="6" t="n">
        <f aca="false">H689+D690+E690-G690-F690</f>
        <v>0</v>
      </c>
      <c r="I690" s="45" t="n">
        <v>250</v>
      </c>
      <c r="J690" s="7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 t="n">
        <f aca="false">Z689+(I690+L690+M690+N690+O690+R690+S690+T690+U690+V690)-(J690+K690+P690+Q690+W690+X690+Y690)</f>
        <v>76935.35</v>
      </c>
      <c r="AA690" s="18"/>
      <c r="AB690" s="40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 t="n">
        <f aca="false">AR689+(AA690+AD690+AE690+AF690+AG690+AJ690+AK690+AL690+AM690+AN690)-(AB690+AC690+AH690+AI690+AO690+AP690+AQ690)</f>
        <v>0</v>
      </c>
      <c r="AS690" s="18"/>
      <c r="AT690" s="40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 t="n">
        <f aca="false">BJ689+(AS690+AV690+AW690+AX690+AY690+BB690+BC690+BD690+BE690+BF690)-(AT690+AU690+AZ690+BA690+BG690+BH690+BI690)</f>
        <v>0</v>
      </c>
      <c r="BL690" s="8"/>
      <c r="BM690" s="9"/>
    </row>
    <row r="691" customFormat="false" ht="15" hidden="false" customHeight="false" outlineLevel="0" collapsed="false">
      <c r="B691" s="43" t="s">
        <v>1520</v>
      </c>
      <c r="C691" s="43" t="s">
        <v>75</v>
      </c>
      <c r="D691" s="45"/>
      <c r="E691" s="7"/>
      <c r="F691" s="9"/>
      <c r="G691" s="9"/>
      <c r="H691" s="6" t="n">
        <f aca="false">H690+D691+E691-G691-F691</f>
        <v>0</v>
      </c>
      <c r="I691" s="45"/>
      <c r="J691" s="7" t="n">
        <v>0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 t="n">
        <v>75000</v>
      </c>
      <c r="X691" s="6"/>
      <c r="Y691" s="6"/>
      <c r="Z691" s="6" t="n">
        <f aca="false">Z690+(I691+L691+M691+N691+O691+R691+S691+T691+U691+V691)-(J691+K691+P691+Q691+W691+X691+Y691)</f>
        <v>1935.34999999998</v>
      </c>
      <c r="AA691" s="18"/>
      <c r="AB691" s="40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 t="n">
        <f aca="false">AR690+(AA691+AD691+AE691+AF691+AG691+AJ691+AK691+AL691+AM691+AN691)-(AB691+AC691+AH691+AI691+AO691+AP691+AQ691)</f>
        <v>0</v>
      </c>
      <c r="AS691" s="18"/>
      <c r="AT691" s="40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 t="n">
        <f aca="false">BJ690+(AS691+AV691+AW691+AX691+AY691+BB691+BC691+BD691+BE691+BF691)-(AT691+AU691+AZ691+BA691+BG691+BH691+BI691)</f>
        <v>0</v>
      </c>
      <c r="BL691" s="8"/>
      <c r="BM691" s="9"/>
    </row>
    <row r="692" customFormat="false" ht="15" hidden="false" customHeight="false" outlineLevel="0" collapsed="false">
      <c r="B692" s="24" t="s">
        <v>1521</v>
      </c>
      <c r="C692" s="24" t="s">
        <v>174</v>
      </c>
      <c r="D692" s="25"/>
      <c r="E692" s="21"/>
      <c r="F692" s="9"/>
      <c r="G692" s="9"/>
      <c r="H692" s="6" t="n">
        <f aca="false">H691+D692+E692-G692-F692</f>
        <v>0</v>
      </c>
      <c r="I692" s="25" t="n">
        <v>20000</v>
      </c>
      <c r="J692" s="21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 t="n">
        <f aca="false">Z691+(I692+L692+M692+N692+O692+R692+S692+T692+U692+V692)-(J692+K692+P692+Q692+W692+X692+Y692)</f>
        <v>21935.35</v>
      </c>
      <c r="AA692" s="18"/>
      <c r="AB692" s="40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 t="n">
        <f aca="false">AR691+(AA692+AD692+AE692+AF692+AG692+AJ692+AK692+AL692+AM692+AN692)-(AB692+AC692+AH692+AI692+AO692+AP692+AQ692)</f>
        <v>0</v>
      </c>
      <c r="AS692" s="18"/>
      <c r="AT692" s="40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 t="n">
        <f aca="false">BJ691+(AS692+AV692+AW692+AX692+AY692+BB692+BC692+BD692+BE692+BF692)-(AT692+AU692+AZ692+BA692+BG692+BH692+BI692)</f>
        <v>0</v>
      </c>
      <c r="BL692" s="8"/>
      <c r="BM692" s="9"/>
    </row>
    <row r="693" customFormat="false" ht="15" hidden="false" customHeight="false" outlineLevel="0" collapsed="false">
      <c r="B693" s="43" t="s">
        <v>1360</v>
      </c>
      <c r="C693" s="44" t="s">
        <v>944</v>
      </c>
      <c r="D693" s="45"/>
      <c r="E693" s="7"/>
      <c r="F693" s="9"/>
      <c r="G693" s="9"/>
      <c r="H693" s="6" t="n">
        <f aca="false">H692+D693+E693-G693-F693</f>
        <v>0</v>
      </c>
      <c r="I693" s="45" t="n">
        <v>0</v>
      </c>
      <c r="J693" s="7"/>
      <c r="K693" s="6"/>
      <c r="L693" s="6"/>
      <c r="M693" s="45" t="n">
        <v>785</v>
      </c>
      <c r="N693" s="46"/>
      <c r="O693" s="4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 t="n">
        <f aca="false">Z692+(I693+L693+M693+N693+O693+R693+S693+T693+U693+V693)-(J693+K693+P693+Q693+W693+X693+Y693)</f>
        <v>22720.35</v>
      </c>
      <c r="AA693" s="7" t="n">
        <v>0</v>
      </c>
      <c r="AB693" s="7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 t="n">
        <f aca="false">AR692+(AA693+AD693+AE693+AF693+AG693+AJ693+AK693+AL693+AM693+AN693)-(AB693+AC693+AH693+AI693+AO693+AP693+AQ693)</f>
        <v>0</v>
      </c>
      <c r="AS693" s="18"/>
      <c r="AT693" s="40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 t="n">
        <f aca="false">BJ692+(AS693+AV693+AW693+AX693+AY693+BB693+BC693+BD693+BE693+BF693)-(AT693+AU693+AZ693+BA693+BG693+BH693+BI693)</f>
        <v>0</v>
      </c>
      <c r="BL693" s="8"/>
      <c r="BM693" s="9"/>
    </row>
    <row r="694" customFormat="false" ht="15" hidden="false" customHeight="false" outlineLevel="0" collapsed="false">
      <c r="B694" s="43" t="s">
        <v>1360</v>
      </c>
      <c r="C694" s="44" t="s">
        <v>944</v>
      </c>
      <c r="D694" s="45"/>
      <c r="E694" s="7"/>
      <c r="F694" s="9"/>
      <c r="G694" s="9"/>
      <c r="H694" s="6" t="n">
        <f aca="false">H693+D694+E694-G694-F694</f>
        <v>0</v>
      </c>
      <c r="I694" s="45" t="n">
        <v>0</v>
      </c>
      <c r="J694" s="7"/>
      <c r="K694" s="6"/>
      <c r="L694" s="6"/>
      <c r="M694" s="45" t="n">
        <v>362</v>
      </c>
      <c r="N694" s="46"/>
      <c r="O694" s="4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 t="n">
        <f aca="false">Z693+(I694+L694+M694+N694+O694+R694+S694+T694+U694+V694)-(J694+K694+P694+Q694+W694+X694+Y694)</f>
        <v>23082.35</v>
      </c>
      <c r="AA694" s="7"/>
      <c r="AB694" s="7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 t="n">
        <f aca="false">AR693+(AA694+AD694+AE694+AF694+AG694+AJ694+AK694+AL694+AM694+AN694)-(AB694+AC694+AH694+AI694+AO694+AP694+AQ694)</f>
        <v>0</v>
      </c>
      <c r="AS694" s="18"/>
      <c r="AT694" s="40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 t="n">
        <f aca="false">BJ693+(AS694+AV694+AW694+AX694+AY694+BB694+BC694+BD694+BE694+BF694)-(AT694+AU694+AZ694+BA694+BG694+BH694+BI694)</f>
        <v>0</v>
      </c>
      <c r="BL694" s="8"/>
      <c r="BM694" s="9"/>
    </row>
    <row r="695" customFormat="false" ht="15" hidden="false" customHeight="false" outlineLevel="0" collapsed="false">
      <c r="B695" s="43" t="s">
        <v>1360</v>
      </c>
      <c r="C695" s="44" t="s">
        <v>944</v>
      </c>
      <c r="D695" s="45"/>
      <c r="E695" s="7"/>
      <c r="F695" s="9"/>
      <c r="G695" s="9"/>
      <c r="H695" s="6" t="n">
        <f aca="false">H694+D695+E695-G695-F695</f>
        <v>0</v>
      </c>
      <c r="I695" s="45" t="n">
        <v>0</v>
      </c>
      <c r="J695" s="7"/>
      <c r="K695" s="6"/>
      <c r="L695" s="6"/>
      <c r="M695" s="45" t="n">
        <v>8977</v>
      </c>
      <c r="N695" s="46"/>
      <c r="O695" s="4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 t="n">
        <f aca="false">Z694+(I695+L695+M695+N695+O695+R695+S695+T695+U695+V695)-(J695+K695+P695+Q695+W695+X695+Y695)</f>
        <v>32059.35</v>
      </c>
      <c r="AA695" s="7"/>
      <c r="AB695" s="7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 t="n">
        <f aca="false">AR694+(AA695+AD695+AE695+AF695+AG695+AJ695+AK695+AL695+AM695+AN695)-(AB695+AC695+AH695+AI695+AO695+AP695+AQ695)</f>
        <v>0</v>
      </c>
      <c r="AS695" s="18"/>
      <c r="AT695" s="40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 t="n">
        <f aca="false">BJ694+(AS695+AV695+AW695+AX695+AY695+BB695+BC695+BD695+BE695+BF695)-(AT695+AU695+AZ695+BA695+BG695+BH695+BI695)</f>
        <v>0</v>
      </c>
      <c r="BL695" s="8"/>
      <c r="BM695" s="9"/>
    </row>
    <row r="696" customFormat="false" ht="15" hidden="false" customHeight="false" outlineLevel="0" collapsed="false">
      <c r="B696" s="43" t="s">
        <v>1360</v>
      </c>
      <c r="C696" s="44" t="s">
        <v>944</v>
      </c>
      <c r="D696" s="45"/>
      <c r="E696" s="7"/>
      <c r="F696" s="9"/>
      <c r="G696" s="9"/>
      <c r="H696" s="6" t="n">
        <f aca="false">H695+D696+E696-G696-F696</f>
        <v>0</v>
      </c>
      <c r="I696" s="45" t="n">
        <v>0</v>
      </c>
      <c r="J696" s="7"/>
      <c r="K696" s="6"/>
      <c r="L696" s="6"/>
      <c r="M696" s="45" t="n">
        <v>54</v>
      </c>
      <c r="N696" s="46"/>
      <c r="O696" s="4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 t="n">
        <f aca="false">Z695+(I696+L696+M696+N696+O696+R696+S696+T696+U696+V696)-(J696+K696+P696+Q696+W696+X696+Y696)</f>
        <v>32113.35</v>
      </c>
      <c r="AA696" s="7"/>
      <c r="AB696" s="7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 t="n">
        <f aca="false">AR695+(AA696+AD696+AE696+AF696+AG696+AJ696+AK696+AL696+AM696+AN696)-(AB696+AC696+AH696+AI696+AO696+AP696+AQ696)</f>
        <v>0</v>
      </c>
      <c r="AS696" s="18"/>
      <c r="AT696" s="40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 t="n">
        <f aca="false">BJ695+(AS696+AV696+AW696+AX696+AY696+BB696+BC696+BD696+BE696+BF696)-(AT696+AU696+AZ696+BA696+BG696+BH696+BI696)</f>
        <v>0</v>
      </c>
      <c r="BL696" s="8"/>
      <c r="BM696" s="9"/>
    </row>
    <row r="697" customFormat="false" ht="15" hidden="false" customHeight="false" outlineLevel="0" collapsed="false">
      <c r="B697" s="43" t="s">
        <v>1361</v>
      </c>
      <c r="C697" s="44" t="s">
        <v>1249</v>
      </c>
      <c r="D697" s="45"/>
      <c r="E697" s="7"/>
      <c r="F697" s="9"/>
      <c r="G697" s="9"/>
      <c r="H697" s="6" t="n">
        <f aca="false">H696+D697+E697-G697-F697</f>
        <v>0</v>
      </c>
      <c r="I697" s="45" t="n">
        <v>250</v>
      </c>
      <c r="J697" s="7"/>
      <c r="K697" s="6"/>
      <c r="L697" s="6"/>
      <c r="M697" s="45"/>
      <c r="N697" s="46"/>
      <c r="O697" s="4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 t="n">
        <f aca="false">Z696+(I697+L697+M697+N697+O697+R697+S697+T697+U697+V697)-(J697+K697+P697+Q697+W697+X697+Y697)</f>
        <v>32363.35</v>
      </c>
      <c r="AA697" s="7"/>
      <c r="AB697" s="7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 t="n">
        <f aca="false">AR696+(AA697+AD697+AE697+AF697+AG697+AJ697+AK697+AL697+AM697+AN697)-(AB697+AC697+AH697+AI697+AO697+AP697+AQ697)</f>
        <v>0</v>
      </c>
      <c r="AS697" s="18"/>
      <c r="AT697" s="40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 t="n">
        <f aca="false">BJ696+(AS697+AV697+AW697+AX697+AY697+BB697+BC697+BD697+BE697+BF697)-(AT697+AU697+AZ697+BA697+BG697+BH697+BI697)</f>
        <v>0</v>
      </c>
      <c r="BL697" s="8"/>
      <c r="BM697" s="9"/>
    </row>
    <row r="698" customFormat="false" ht="15" hidden="false" customHeight="false" outlineLevel="0" collapsed="false">
      <c r="B698" s="43" t="s">
        <v>1361</v>
      </c>
      <c r="C698" s="44" t="s">
        <v>1105</v>
      </c>
      <c r="D698" s="45"/>
      <c r="E698" s="7"/>
      <c r="F698" s="9"/>
      <c r="G698" s="9"/>
      <c r="H698" s="6" t="n">
        <f aca="false">H697+D698+E698-G698-F698</f>
        <v>0</v>
      </c>
      <c r="I698" s="45" t="n">
        <v>250</v>
      </c>
      <c r="J698" s="7"/>
      <c r="K698" s="6"/>
      <c r="L698" s="6"/>
      <c r="M698" s="45"/>
      <c r="N698" s="46"/>
      <c r="O698" s="4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 t="n">
        <f aca="false">Z697+(I698+L698+M698+N698+O698+R698+S698+T698+U698+V698)-(J698+K698+P698+Q698+W698+X698+Y698)</f>
        <v>32613.35</v>
      </c>
      <c r="AA698" s="7"/>
      <c r="AB698" s="7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 t="n">
        <f aca="false">AR697+(AA698+AD698+AE698+AF698+AG698+AJ698+AK698+AL698+AM698+AN698)-(AB698+AC698+AH698+AI698+AO698+AP698+AQ698)</f>
        <v>0</v>
      </c>
      <c r="AS698" s="18"/>
      <c r="AT698" s="40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 t="n">
        <f aca="false">BJ697+(AS698+AV698+AW698+AX698+AY698+BB698+BC698+BD698+BE698+BF698)-(AT698+AU698+AZ698+BA698+BG698+BH698+BI698)</f>
        <v>0</v>
      </c>
      <c r="BL698" s="8"/>
      <c r="BM698" s="9"/>
    </row>
    <row r="699" customFormat="false" ht="15" hidden="false" customHeight="false" outlineLevel="0" collapsed="false">
      <c r="B699" s="43" t="s">
        <v>1362</v>
      </c>
      <c r="C699" s="44" t="s">
        <v>1045</v>
      </c>
      <c r="D699" s="45" t="n">
        <v>1000</v>
      </c>
      <c r="E699" s="7" t="n">
        <v>-1000</v>
      </c>
      <c r="F699" s="9"/>
      <c r="G699" s="9"/>
      <c r="H699" s="6" t="n">
        <f aca="false">H698+D699+E699-G699-F699</f>
        <v>0</v>
      </c>
      <c r="I699" s="45"/>
      <c r="J699" s="7"/>
      <c r="K699" s="6"/>
      <c r="L699" s="6"/>
      <c r="M699" s="45"/>
      <c r="N699" s="46"/>
      <c r="O699" s="4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 t="n">
        <f aca="false">Z698+(I699+L699+M699+N699+O699+R699+S699+T699+U699+V699)-(J699+K699+P699+Q699+W699+X699+Y699)</f>
        <v>32613.35</v>
      </c>
      <c r="AA699" s="7" t="n">
        <v>0</v>
      </c>
      <c r="AB699" s="7"/>
      <c r="AC699" s="6"/>
      <c r="AD699" s="6"/>
      <c r="AE699" s="6"/>
      <c r="AF699" s="6"/>
      <c r="AG699" s="6"/>
      <c r="AH699" s="6"/>
      <c r="AI699" s="6"/>
      <c r="AJ699" s="6" t="n">
        <v>1000</v>
      </c>
      <c r="AK699" s="6"/>
      <c r="AL699" s="6"/>
      <c r="AM699" s="6"/>
      <c r="AN699" s="6"/>
      <c r="AO699" s="6"/>
      <c r="AP699" s="6"/>
      <c r="AQ699" s="6"/>
      <c r="AR699" s="6" t="n">
        <f aca="false">AR698+(AA699+AD699+AE699+AF699+AG699+AJ699+AK699+AL699+AM699+AN699)-(AB699+AC699+AH699+AI699+AO699+AP699+AQ699)</f>
        <v>1000</v>
      </c>
      <c r="AS699" s="18"/>
      <c r="AT699" s="40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 t="n">
        <f aca="false">BJ698+(AS699+AV699+AW699+AX699+AY699+BB699+BC699+BD699+BE699+BF699)-(AT699+AU699+AZ699+BA699+BG699+BH699+BI699)</f>
        <v>0</v>
      </c>
      <c r="BL699" s="8"/>
      <c r="BM699" s="9"/>
    </row>
    <row r="700" customFormat="false" ht="15" hidden="false" customHeight="false" outlineLevel="0" collapsed="false">
      <c r="B700" s="43" t="s">
        <v>1362</v>
      </c>
      <c r="C700" s="44" t="s">
        <v>457</v>
      </c>
      <c r="D700" s="45" t="n">
        <v>50000</v>
      </c>
      <c r="E700" s="7"/>
      <c r="F700" s="9"/>
      <c r="G700" s="9"/>
      <c r="H700" s="6" t="n">
        <f aca="false">H699+D700+E700-G700-F700</f>
        <v>50000</v>
      </c>
      <c r="I700" s="45"/>
      <c r="J700" s="7"/>
      <c r="K700" s="6"/>
      <c r="L700" s="6"/>
      <c r="M700" s="45"/>
      <c r="N700" s="46"/>
      <c r="O700" s="4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 t="n">
        <f aca="false">Z699+(I700+L700+M700+N700+O700+R700+S700+T700+U700+V700)-(J700+K700+P700+Q700+W700+X700+Y700)</f>
        <v>32613.35</v>
      </c>
      <c r="AA700" s="7"/>
      <c r="AB700" s="7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 t="n">
        <f aca="false">AR699+(AA700+AD700+AE700+AF700+AG700+AJ700+AK700+AL700+AM700+AN700)-(AB700+AC700+AH700+AI700+AO700+AP700+AQ700)</f>
        <v>1000</v>
      </c>
      <c r="AS700" s="18"/>
      <c r="AT700" s="40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 t="n">
        <f aca="false">BJ699+(AS700+AV700+AW700+AX700+AY700+BB700+BC700+BD700+BE700+BF700)-(AT700+AU700+AZ700+BA700+BG700+BH700+BI700)</f>
        <v>0</v>
      </c>
      <c r="BL700" s="8"/>
      <c r="BM700" s="9"/>
    </row>
    <row r="701" customFormat="false" ht="15" hidden="false" customHeight="false" outlineLevel="0" collapsed="false">
      <c r="B701" s="43" t="s">
        <v>1362</v>
      </c>
      <c r="C701" s="44" t="s">
        <v>1045</v>
      </c>
      <c r="D701" s="45" t="n">
        <v>50000</v>
      </c>
      <c r="E701" s="7"/>
      <c r="F701" s="9"/>
      <c r="G701" s="9"/>
      <c r="H701" s="6" t="n">
        <f aca="false">H700+D701+E701-G701-F701</f>
        <v>100000</v>
      </c>
      <c r="I701" s="45"/>
      <c r="J701" s="7"/>
      <c r="K701" s="6"/>
      <c r="L701" s="6"/>
      <c r="M701" s="45"/>
      <c r="N701" s="46"/>
      <c r="O701" s="4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 t="n">
        <f aca="false">Z700+(I701+L701+M701+N701+O701+R701+S701+T701+U701+V701)-(J701+K701+P701+Q701+W701+X701+Y701)</f>
        <v>32613.35</v>
      </c>
      <c r="AA701" s="7"/>
      <c r="AB701" s="7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 t="n">
        <f aca="false">AR700+(AA701+AD701+AE701+AF701+AG701+AJ701+AK701+AL701+AM701+AN701)-(AB701+AC701+AH701+AI701+AO701+AP701+AQ701)</f>
        <v>1000</v>
      </c>
      <c r="AS701" s="18"/>
      <c r="AT701" s="40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 t="n">
        <f aca="false">BJ700+(AS701+AV701+AW701+AX701+AY701+BB701+BC701+BD701+BE701+BF701)-(AT701+AU701+AZ701+BA701+BG701+BH701+BI701)</f>
        <v>0</v>
      </c>
      <c r="BL701" s="8"/>
      <c r="BM701" s="9"/>
    </row>
    <row r="702" customFormat="false" ht="15" hidden="false" customHeight="false" outlineLevel="0" collapsed="false">
      <c r="B702" s="43" t="s">
        <v>1362</v>
      </c>
      <c r="C702" s="44" t="s">
        <v>602</v>
      </c>
      <c r="D702" s="45" t="n">
        <v>50000</v>
      </c>
      <c r="E702" s="7"/>
      <c r="F702" s="9"/>
      <c r="G702" s="9"/>
      <c r="H702" s="6" t="n">
        <f aca="false">H701+D702+E702-G702-F702</f>
        <v>150000</v>
      </c>
      <c r="I702" s="45"/>
      <c r="J702" s="7"/>
      <c r="K702" s="6"/>
      <c r="L702" s="6"/>
      <c r="M702" s="45"/>
      <c r="N702" s="46"/>
      <c r="O702" s="4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 t="n">
        <f aca="false">Z701+(I702+L702+M702+N702+O702+R702+S702+T702+U702+V702)-(J702+K702+P702+Q702+W702+X702+Y702)</f>
        <v>32613.35</v>
      </c>
      <c r="AA702" s="7"/>
      <c r="AB702" s="7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 t="n">
        <f aca="false">AR701+(AA702+AD702+AE702+AF702+AG702+AJ702+AK702+AL702+AM702+AN702)-(AB702+AC702+AH702+AI702+AO702+AP702+AQ702)</f>
        <v>1000</v>
      </c>
      <c r="AS702" s="18"/>
      <c r="AT702" s="40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 t="n">
        <f aca="false">BJ701+(AS702+AV702+AW702+AX702+AY702+BB702+BC702+BD702+BE702+BF702)-(AT702+AU702+AZ702+BA702+BG702+BH702+BI702)</f>
        <v>0</v>
      </c>
      <c r="BL702" s="8"/>
      <c r="BM702" s="9"/>
    </row>
    <row r="703" customFormat="false" ht="15" hidden="false" customHeight="false" outlineLevel="0" collapsed="false">
      <c r="B703" s="43" t="s">
        <v>1362</v>
      </c>
      <c r="C703" s="44" t="s">
        <v>240</v>
      </c>
      <c r="D703" s="45" t="n">
        <v>50000</v>
      </c>
      <c r="E703" s="7"/>
      <c r="F703" s="9"/>
      <c r="G703" s="9"/>
      <c r="H703" s="6" t="n">
        <f aca="false">H702+D703+E703-G703-F703</f>
        <v>200000</v>
      </c>
      <c r="I703" s="45"/>
      <c r="J703" s="7"/>
      <c r="K703" s="6"/>
      <c r="L703" s="6"/>
      <c r="M703" s="45"/>
      <c r="N703" s="46"/>
      <c r="O703" s="4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 t="n">
        <f aca="false">Z702+(I703+L703+M703+N703+O703+R703+S703+T703+U703+V703)-(J703+K703+P703+Q703+W703+X703+Y703)</f>
        <v>32613.35</v>
      </c>
      <c r="AA703" s="7"/>
      <c r="AB703" s="7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 t="n">
        <f aca="false">AR702+(AA703+AD703+AE703+AF703+AG703+AJ703+AK703+AL703+AM703+AN703)-(AB703+AC703+AH703+AI703+AO703+AP703+AQ703)</f>
        <v>1000</v>
      </c>
      <c r="AS703" s="18"/>
      <c r="AT703" s="40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 t="n">
        <f aca="false">BJ702+(AS703+AV703+AW703+AX703+AY703+BB703+BC703+BD703+BE703+BF703)-(AT703+AU703+AZ703+BA703+BG703+BH703+BI703)</f>
        <v>0</v>
      </c>
      <c r="BL703" s="8"/>
      <c r="BM703" s="9"/>
    </row>
    <row r="704" customFormat="false" ht="15" hidden="false" customHeight="false" outlineLevel="0" collapsed="false">
      <c r="B704" s="43" t="s">
        <v>1362</v>
      </c>
      <c r="C704" s="44" t="s">
        <v>1363</v>
      </c>
      <c r="D704" s="45"/>
      <c r="E704" s="7" t="n">
        <v>-200000</v>
      </c>
      <c r="F704" s="9"/>
      <c r="G704" s="9"/>
      <c r="H704" s="6" t="n">
        <f aca="false">H703+D704+E704-G704-F704</f>
        <v>0</v>
      </c>
      <c r="I704" s="45"/>
      <c r="J704" s="7"/>
      <c r="K704" s="6"/>
      <c r="L704" s="6"/>
      <c r="M704" s="45"/>
      <c r="N704" s="46"/>
      <c r="O704" s="4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 t="n">
        <f aca="false">Z703+(I704+L704+M704+N704+O704+R704+S704+T704+U704+V704)-(J704+K704+P704+Q704+W704+X704+Y704)</f>
        <v>32613.35</v>
      </c>
      <c r="AA704" s="7" t="n">
        <v>0</v>
      </c>
      <c r="AB704" s="7"/>
      <c r="AC704" s="6"/>
      <c r="AD704" s="6"/>
      <c r="AE704" s="6"/>
      <c r="AF704" s="6"/>
      <c r="AG704" s="6"/>
      <c r="AH704" s="6"/>
      <c r="AI704" s="6"/>
      <c r="AJ704" s="6" t="n">
        <v>200000</v>
      </c>
      <c r="AK704" s="6"/>
      <c r="AL704" s="6"/>
      <c r="AM704" s="6"/>
      <c r="AN704" s="6"/>
      <c r="AO704" s="6"/>
      <c r="AP704" s="6"/>
      <c r="AQ704" s="6"/>
      <c r="AR704" s="6" t="n">
        <f aca="false">AR703+(AA704+AD704+AE704+AF704+AG704+AJ704+AK704+AL704+AM704+AN704)-(AB704+AC704+AH704+AI704+AO704+AP704+AQ704)</f>
        <v>201000</v>
      </c>
      <c r="AS704" s="18"/>
      <c r="AT704" s="40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 t="n">
        <f aca="false">BJ703+(AS704+AV704+AW704+AX704+AY704+BB704+BC704+BD704+BE704+BF704)-(AT704+AU704+AZ704+BA704+BG704+BH704+BI704)</f>
        <v>0</v>
      </c>
      <c r="BL704" s="8"/>
      <c r="BM704" s="9"/>
    </row>
    <row r="705" customFormat="false" ht="15" hidden="false" customHeight="false" outlineLevel="0" collapsed="false">
      <c r="B705" s="43" t="s">
        <v>1362</v>
      </c>
      <c r="C705" s="44" t="s">
        <v>927</v>
      </c>
      <c r="D705" s="45"/>
      <c r="E705" s="7"/>
      <c r="F705" s="9"/>
      <c r="G705" s="9"/>
      <c r="H705" s="6" t="n">
        <f aca="false">H704+D705+E705-G705-F705</f>
        <v>0</v>
      </c>
      <c r="I705" s="45"/>
      <c r="J705" s="7"/>
      <c r="K705" s="6"/>
      <c r="L705" s="6"/>
      <c r="M705" s="45"/>
      <c r="N705" s="46"/>
      <c r="O705" s="4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 t="n">
        <f aca="false">Z704+(I705+L705+M705+N705+O705+R705+S705+T705+U705+V705)-(J705+K705+P705+Q705+W705+X705+Y705)</f>
        <v>32613.35</v>
      </c>
      <c r="AA705" s="7"/>
      <c r="AB705" s="7" t="n">
        <v>0</v>
      </c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 t="n">
        <v>200000</v>
      </c>
      <c r="AP705" s="6"/>
      <c r="AQ705" s="6"/>
      <c r="AR705" s="6" t="n">
        <f aca="false">AR704+(AA705+AD705+AE705+AF705+AG705+AJ705+AK705+AL705+AM705+AN705)-(AB705+AC705+AH705+AI705+AO705+AP705+AQ705)</f>
        <v>1000</v>
      </c>
      <c r="AS705" s="18"/>
      <c r="AT705" s="40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 t="n">
        <f aca="false">BJ704+(AS705+AV705+AW705+AX705+AY705+BB705+BC705+BD705+BE705+BF705)-(AT705+AU705+AZ705+BA705+BG705+BH705+BI705)</f>
        <v>0</v>
      </c>
      <c r="BL705" s="8"/>
      <c r="BM705" s="9"/>
    </row>
    <row r="706" customFormat="false" ht="15" hidden="false" customHeight="false" outlineLevel="0" collapsed="false">
      <c r="B706" s="43" t="s">
        <v>1362</v>
      </c>
      <c r="C706" s="44" t="s">
        <v>1364</v>
      </c>
      <c r="D706" s="45"/>
      <c r="E706" s="7"/>
      <c r="F706" s="9"/>
      <c r="G706" s="9"/>
      <c r="H706" s="6" t="n">
        <f aca="false">H705+D706+E706-G706-F706</f>
        <v>0</v>
      </c>
      <c r="I706" s="45"/>
      <c r="J706" s="7"/>
      <c r="K706" s="6"/>
      <c r="L706" s="6"/>
      <c r="M706" s="45"/>
      <c r="N706" s="46"/>
      <c r="O706" s="4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 t="n">
        <f aca="false">Z705+(I706+L706+M706+N706+O706+R706+S706+T706+U706+V706)-(J706+K706+P706+Q706+W706+X706+Y706)</f>
        <v>32613.35</v>
      </c>
      <c r="AA706" s="7" t="n">
        <v>0</v>
      </c>
      <c r="AB706" s="7"/>
      <c r="AC706" s="6"/>
      <c r="AD706" s="6"/>
      <c r="AE706" s="6"/>
      <c r="AF706" s="6"/>
      <c r="AG706" s="6"/>
      <c r="AH706" s="6"/>
      <c r="AI706" s="6"/>
      <c r="AJ706" s="6"/>
      <c r="AK706" s="6" t="n">
        <v>128</v>
      </c>
      <c r="AL706" s="6"/>
      <c r="AM706" s="6"/>
      <c r="AN706" s="6"/>
      <c r="AO706" s="6"/>
      <c r="AP706" s="6"/>
      <c r="AQ706" s="6"/>
      <c r="AR706" s="6" t="n">
        <f aca="false">AR705+(AA706+AD706+AE706+AF706+AG706+AJ706+AK706+AL706+AM706+AN706)-(AB706+AC706+AH706+AI706+AO706+AP706+AQ706)</f>
        <v>1128</v>
      </c>
      <c r="AS706" s="18"/>
      <c r="AT706" s="40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 t="n">
        <f aca="false">BJ705+(AS706+AV706+AW706+AX706+AY706+BB706+BC706+BD706+BE706+BF706)-(AT706+AU706+AZ706+BA706+BG706+BH706+BI706)</f>
        <v>0</v>
      </c>
      <c r="BL706" s="8"/>
      <c r="BM706" s="9"/>
    </row>
    <row r="707" customFormat="false" ht="15" hidden="false" customHeight="false" outlineLevel="0" collapsed="false">
      <c r="B707" s="43" t="s">
        <v>1365</v>
      </c>
      <c r="C707" s="44" t="s">
        <v>944</v>
      </c>
      <c r="D707" s="45"/>
      <c r="E707" s="7"/>
      <c r="F707" s="9"/>
      <c r="G707" s="9"/>
      <c r="H707" s="6" t="n">
        <f aca="false">H706+D707+E707-G707-F707</f>
        <v>0</v>
      </c>
      <c r="I707" s="45" t="n">
        <v>0</v>
      </c>
      <c r="J707" s="7"/>
      <c r="K707" s="6"/>
      <c r="L707" s="6"/>
      <c r="M707" s="45" t="n">
        <v>785</v>
      </c>
      <c r="N707" s="46"/>
      <c r="O707" s="4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 t="n">
        <f aca="false">Z706+(I707+L707+M707+N707+O707+R707+S707+T707+U707+V707)-(J707+K707+P707+Q707+W707+X707+Y707)</f>
        <v>33398.35</v>
      </c>
      <c r="AA707" s="7"/>
      <c r="AB707" s="7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 t="n">
        <f aca="false">AR706+(AA707+AD707+AE707+AF707+AG707+AJ707+AK707+AL707+AM707+AN707)-(AB707+AC707+AH707+AI707+AO707+AP707+AQ707)</f>
        <v>1128</v>
      </c>
      <c r="AS707" s="18"/>
      <c r="AT707" s="40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 t="n">
        <f aca="false">BJ706+(AS707+AV707+AW707+AX707+AY707+BB707+BC707+BD707+BE707+BF707)-(AT707+AU707+AZ707+BA707+BG707+BH707+BI707)</f>
        <v>0</v>
      </c>
      <c r="BL707" s="8"/>
      <c r="BM707" s="9"/>
    </row>
    <row r="708" customFormat="false" ht="15" hidden="false" customHeight="false" outlineLevel="0" collapsed="false">
      <c r="B708" s="43" t="s">
        <v>1365</v>
      </c>
      <c r="C708" s="44" t="s">
        <v>944</v>
      </c>
      <c r="D708" s="45"/>
      <c r="E708" s="7"/>
      <c r="F708" s="9"/>
      <c r="G708" s="9"/>
      <c r="H708" s="6" t="n">
        <f aca="false">H707+D708+E708-G708-F708</f>
        <v>0</v>
      </c>
      <c r="I708" s="45" t="n">
        <v>0</v>
      </c>
      <c r="J708" s="7"/>
      <c r="K708" s="6"/>
      <c r="L708" s="6"/>
      <c r="M708" s="45" t="n">
        <v>362</v>
      </c>
      <c r="N708" s="46"/>
      <c r="O708" s="4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 t="n">
        <f aca="false">Z707+(I708+L708+M708+N708+O708+R708+S708+T708+U708+V708)-(J708+K708+P708+Q708+W708+X708+Y708)</f>
        <v>33760.35</v>
      </c>
      <c r="AA708" s="7"/>
      <c r="AB708" s="7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 t="n">
        <f aca="false">AR707+(AA708+AD708+AE708+AF708+AG708+AJ708+AK708+AL708+AM708+AN708)-(AB708+AC708+AH708+AI708+AO708+AP708+AQ708)</f>
        <v>1128</v>
      </c>
      <c r="AS708" s="18"/>
      <c r="AT708" s="40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 t="n">
        <f aca="false">BJ707+(AS708+AV708+AW708+AX708+AY708+BB708+BC708+BD708+BE708+BF708)-(AT708+AU708+AZ708+BA708+BG708+BH708+BI708)</f>
        <v>0</v>
      </c>
      <c r="BL708" s="8"/>
      <c r="BM708" s="9"/>
    </row>
    <row r="709" customFormat="false" ht="15" hidden="false" customHeight="false" outlineLevel="0" collapsed="false">
      <c r="B709" s="43" t="s">
        <v>1366</v>
      </c>
      <c r="C709" s="44" t="s">
        <v>1314</v>
      </c>
      <c r="D709" s="45" t="n">
        <v>100000</v>
      </c>
      <c r="E709" s="7" t="n">
        <v>-100000</v>
      </c>
      <c r="F709" s="9"/>
      <c r="G709" s="9"/>
      <c r="H709" s="6" t="n">
        <f aca="false">H708+D709+E709-G709-F709</f>
        <v>0</v>
      </c>
      <c r="I709" s="45" t="n">
        <v>0</v>
      </c>
      <c r="J709" s="7"/>
      <c r="K709" s="6"/>
      <c r="L709" s="6"/>
      <c r="M709" s="45"/>
      <c r="N709" s="46"/>
      <c r="O709" s="46"/>
      <c r="P709" s="6"/>
      <c r="Q709" s="6"/>
      <c r="R709" s="6" t="n">
        <v>100000</v>
      </c>
      <c r="S709" s="6"/>
      <c r="T709" s="6"/>
      <c r="U709" s="6"/>
      <c r="V709" s="6"/>
      <c r="W709" s="6"/>
      <c r="X709" s="6"/>
      <c r="Y709" s="6"/>
      <c r="Z709" s="6" t="n">
        <f aca="false">Z708+(I709+L709+M709+N709+O709+R709+S709+T709+U709+V709)-(J709+K709+P709+Q709+W709+X709+Y709)</f>
        <v>133760.35</v>
      </c>
      <c r="AA709" s="7"/>
      <c r="AB709" s="7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 t="n">
        <f aca="false">AR708+(AA709+AD709+AE709+AF709+AG709+AJ709+AK709+AL709+AM709+AN709)-(AB709+AC709+AH709+AI709+AO709+AP709+AQ709)</f>
        <v>1128</v>
      </c>
      <c r="AS709" s="18"/>
      <c r="AT709" s="40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 t="n">
        <f aca="false">BJ708+(AS709+AV709+AW709+AX709+AY709+BB709+BC709+BD709+BE709+BF709)-(AT709+AU709+AZ709+BA709+BG709+BH709+BI709)</f>
        <v>0</v>
      </c>
      <c r="BL709" s="8"/>
      <c r="BM709" s="9"/>
    </row>
    <row r="710" customFormat="false" ht="15" hidden="false" customHeight="false" outlineLevel="0" collapsed="false">
      <c r="B710" s="43" t="s">
        <v>1367</v>
      </c>
      <c r="C710" s="44" t="s">
        <v>1249</v>
      </c>
      <c r="D710" s="45"/>
      <c r="E710" s="7"/>
      <c r="F710" s="9"/>
      <c r="G710" s="9"/>
      <c r="H710" s="6" t="n">
        <f aca="false">H709+D710+E710-G710-F710</f>
        <v>0</v>
      </c>
      <c r="I710" s="45" t="n">
        <v>250</v>
      </c>
      <c r="J710" s="7"/>
      <c r="K710" s="6"/>
      <c r="L710" s="6"/>
      <c r="M710" s="45"/>
      <c r="N710" s="46"/>
      <c r="O710" s="4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 t="n">
        <f aca="false">Z709+(I710+L710+M710+N710+O710+R710+S710+T710+U710+V710)-(J710+K710+P710+Q710+W710+X710+Y710)</f>
        <v>134010.35</v>
      </c>
      <c r="AA710" s="7"/>
      <c r="AB710" s="7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 t="n">
        <f aca="false">AR709+(AA710+AD710+AE710+AF710+AG710+AJ710+AK710+AL710+AM710+AN710)-(AB710+AC710+AH710+AI710+AO710+AP710+AQ710)</f>
        <v>1128</v>
      </c>
      <c r="AS710" s="18"/>
      <c r="AT710" s="40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 t="n">
        <f aca="false">BJ709+(AS710+AV710+AW710+AX710+AY710+BB710+BC710+BD710+BE710+BF710)-(AT710+AU710+AZ710+BA710+BG710+BH710+BI710)</f>
        <v>0</v>
      </c>
      <c r="BL710" s="8"/>
      <c r="BM710" s="9"/>
    </row>
    <row r="711" customFormat="false" ht="15" hidden="false" customHeight="false" outlineLevel="0" collapsed="false">
      <c r="B711" s="43" t="s">
        <v>1367</v>
      </c>
      <c r="C711" s="44" t="s">
        <v>1105</v>
      </c>
      <c r="D711" s="45"/>
      <c r="E711" s="7"/>
      <c r="F711" s="9"/>
      <c r="G711" s="9"/>
      <c r="H711" s="6" t="n">
        <f aca="false">H710+D711+E711-G711-F711</f>
        <v>0</v>
      </c>
      <c r="I711" s="45" t="n">
        <v>250</v>
      </c>
      <c r="J711" s="7"/>
      <c r="K711" s="6"/>
      <c r="L711" s="6"/>
      <c r="M711" s="45"/>
      <c r="N711" s="46"/>
      <c r="O711" s="4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 t="n">
        <f aca="false">Z710+(I711+L711+M711+N711+O711+R711+S711+T711+U711+V711)-(J711+K711+P711+Q711+W711+X711+Y711)</f>
        <v>134260.35</v>
      </c>
      <c r="AA711" s="7"/>
      <c r="AB711" s="7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 t="n">
        <f aca="false">AR710+(AA711+AD711+AE711+AF711+AG711+AJ711+AK711+AL711+AM711+AN711)-(AB711+AC711+AH711+AI711+AO711+AP711+AQ711)</f>
        <v>1128</v>
      </c>
      <c r="AS711" s="18"/>
      <c r="AT711" s="40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 t="n">
        <f aca="false">BJ710+(AS711+AV711+AW711+AX711+AY711+BB711+BC711+BD711+BE711+BF711)-(AT711+AU711+AZ711+BA711+BG711+BH711+BI711)</f>
        <v>0</v>
      </c>
      <c r="BL711" s="8"/>
      <c r="BM711" s="9"/>
    </row>
    <row r="712" customFormat="false" ht="15" hidden="false" customHeight="false" outlineLevel="0" collapsed="false">
      <c r="B712" s="43" t="s">
        <v>1367</v>
      </c>
      <c r="C712" s="44" t="s">
        <v>1368</v>
      </c>
      <c r="D712" s="45"/>
      <c r="E712" s="7"/>
      <c r="F712" s="9"/>
      <c r="G712" s="9"/>
      <c r="H712" s="6" t="n">
        <f aca="false">H711+D712+E712-G712-F712</f>
        <v>0</v>
      </c>
      <c r="I712" s="45" t="n">
        <v>1000</v>
      </c>
      <c r="J712" s="7"/>
      <c r="K712" s="6"/>
      <c r="L712" s="6"/>
      <c r="M712" s="45"/>
      <c r="N712" s="46"/>
      <c r="O712" s="4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 t="n">
        <f aca="false">Z711+(I712+L712+M712+N712+O712+R712+S712+T712+U712+V712)-(J712+K712+P712+Q712+W712+X712+Y712)</f>
        <v>135260.35</v>
      </c>
      <c r="AA712" s="7"/>
      <c r="AB712" s="7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 t="n">
        <f aca="false">AR711+(AA712+AD712+AE712+AF712+AG712+AJ712+AK712+AL712+AM712+AN712)-(AB712+AC712+AH712+AI712+AO712+AP712+AQ712)</f>
        <v>1128</v>
      </c>
      <c r="AS712" s="18"/>
      <c r="AT712" s="40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 t="n">
        <f aca="false">BJ711+(AS712+AV712+AW712+AX712+AY712+BB712+BC712+BD712+BE712+BF712)-(AT712+AU712+AZ712+BA712+BG712+BH712+BI712)</f>
        <v>0</v>
      </c>
      <c r="BL712" s="8"/>
      <c r="BM712" s="9"/>
    </row>
    <row r="713" customFormat="false" ht="15" hidden="false" customHeight="false" outlineLevel="0" collapsed="false">
      <c r="B713" s="43" t="s">
        <v>1369</v>
      </c>
      <c r="C713" s="44" t="s">
        <v>1370</v>
      </c>
      <c r="D713" s="45"/>
      <c r="E713" s="7"/>
      <c r="F713" s="9"/>
      <c r="G713" s="9"/>
      <c r="H713" s="6" t="n">
        <f aca="false">H712+D713+E713-G713-F713</f>
        <v>0</v>
      </c>
      <c r="I713" s="45"/>
      <c r="J713" s="7" t="n">
        <v>20000</v>
      </c>
      <c r="K713" s="6"/>
      <c r="L713" s="6"/>
      <c r="M713" s="45"/>
      <c r="N713" s="46"/>
      <c r="O713" s="4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 t="n">
        <f aca="false">Z712+(I713+L713+M713+N713+O713+R713+S713+T713+U713+V713)-(J713+K713+P713+Q713+W713+X713+Y713)</f>
        <v>115260.35</v>
      </c>
      <c r="AA713" s="7"/>
      <c r="AB713" s="7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 t="n">
        <f aca="false">AR712+(AA713+AD713+AE713+AF713+AG713+AJ713+AK713+AL713+AM713+AN713)-(AB713+AC713+AH713+AI713+AO713+AP713+AQ713)</f>
        <v>1128</v>
      </c>
      <c r="AS713" s="18"/>
      <c r="AT713" s="40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 t="n">
        <f aca="false">BJ712+(AS713+AV713+AW713+AX713+AY713+BB713+BC713+BD713+BE713+BF713)-(AT713+AU713+AZ713+BA713+BG713+BH713+BI713)</f>
        <v>0</v>
      </c>
      <c r="BL713" s="8"/>
      <c r="BM713" s="9"/>
    </row>
    <row r="714" customFormat="false" ht="15" hidden="false" customHeight="false" outlineLevel="0" collapsed="false">
      <c r="B714" s="43" t="s">
        <v>1371</v>
      </c>
      <c r="C714" s="44" t="s">
        <v>944</v>
      </c>
      <c r="D714" s="45"/>
      <c r="E714" s="7"/>
      <c r="F714" s="9"/>
      <c r="G714" s="9"/>
      <c r="H714" s="6" t="n">
        <f aca="false">H713+D714+E714-G714-F714</f>
        <v>0</v>
      </c>
      <c r="I714" s="45" t="n">
        <v>0</v>
      </c>
      <c r="J714" s="7"/>
      <c r="K714" s="6"/>
      <c r="L714" s="6"/>
      <c r="M714" s="45" t="n">
        <v>785</v>
      </c>
      <c r="N714" s="46"/>
      <c r="O714" s="4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 t="n">
        <f aca="false">Z713+(I714+L714+M714+N714+O714+R714+S714+T714+U714+V714)-(J714+K714+P714+Q714+W714+X714+Y714)</f>
        <v>116045.35</v>
      </c>
      <c r="AA714" s="7"/>
      <c r="AB714" s="7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 t="n">
        <f aca="false">AR713+(AA714+AD714+AE714+AF714+AG714+AJ714+AK714+AL714+AM714+AN714)-(AB714+AC714+AH714+AI714+AO714+AP714+AQ714)</f>
        <v>1128</v>
      </c>
      <c r="AS714" s="18"/>
      <c r="AT714" s="40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 t="n">
        <f aca="false">BJ713+(AS714+AV714+AW714+AX714+AY714+BB714+BC714+BD714+BE714+BF714)-(AT714+AU714+AZ714+BA714+BG714+BH714+BI714)</f>
        <v>0</v>
      </c>
      <c r="BL714" s="8"/>
      <c r="BM714" s="9"/>
    </row>
    <row r="715" customFormat="false" ht="15" hidden="false" customHeight="false" outlineLevel="0" collapsed="false">
      <c r="B715" s="43" t="s">
        <v>1371</v>
      </c>
      <c r="C715" s="44" t="s">
        <v>944</v>
      </c>
      <c r="D715" s="45"/>
      <c r="E715" s="7"/>
      <c r="F715" s="9"/>
      <c r="G715" s="9"/>
      <c r="H715" s="6" t="n">
        <f aca="false">H714+D715+E715-G715-F715</f>
        <v>0</v>
      </c>
      <c r="I715" s="45" t="n">
        <v>0</v>
      </c>
      <c r="J715" s="7"/>
      <c r="K715" s="6"/>
      <c r="L715" s="6"/>
      <c r="M715" s="45" t="n">
        <v>362</v>
      </c>
      <c r="N715" s="46"/>
      <c r="O715" s="4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 t="n">
        <f aca="false">Z714+(I715+L715+M715+N715+O715+R715+S715+T715+U715+V715)-(J715+K715+P715+Q715+W715+X715+Y715)</f>
        <v>116407.35</v>
      </c>
      <c r="AA715" s="7"/>
      <c r="AB715" s="7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 t="n">
        <f aca="false">AR714+(AA715+AD715+AE715+AF715+AG715+AJ715+AK715+AL715+AM715+AN715)-(AB715+AC715+AH715+AI715+AO715+AP715+AQ715)</f>
        <v>1128</v>
      </c>
      <c r="AS715" s="18"/>
      <c r="AT715" s="40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 t="n">
        <f aca="false">BJ714+(AS715+AV715+AW715+AX715+AY715+BB715+BC715+BD715+BE715+BF715)-(AT715+AU715+AZ715+BA715+BG715+BH715+BI715)</f>
        <v>0</v>
      </c>
      <c r="BL715" s="8"/>
      <c r="BM715" s="9"/>
    </row>
    <row r="716" customFormat="false" ht="15" hidden="false" customHeight="false" outlineLevel="0" collapsed="false">
      <c r="B716" s="43" t="s">
        <v>1372</v>
      </c>
      <c r="C716" s="44" t="s">
        <v>1373</v>
      </c>
      <c r="D716" s="45"/>
      <c r="E716" s="7"/>
      <c r="F716" s="9"/>
      <c r="G716" s="9"/>
      <c r="H716" s="6" t="n">
        <f aca="false">H715+D716+E716-G716-F716</f>
        <v>0</v>
      </c>
      <c r="I716" s="45"/>
      <c r="J716" s="7" t="n">
        <v>20000</v>
      </c>
      <c r="K716" s="6"/>
      <c r="L716" s="6"/>
      <c r="M716" s="45"/>
      <c r="N716" s="46"/>
      <c r="O716" s="4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 t="n">
        <f aca="false">Z715+(I716+L716+M716+N716+O716+R716+S716+T716+U716+V716)-(J716+K716+P716+Q716+W716+X716+Y716)</f>
        <v>96407.35</v>
      </c>
      <c r="AA716" s="7"/>
      <c r="AB716" s="7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 t="n">
        <f aca="false">AR715+(AA716+AD716+AE716+AF716+AG716+AJ716+AK716+AL716+AM716+AN716)-(AB716+AC716+AH716+AI716+AO716+AP716+AQ716)</f>
        <v>1128</v>
      </c>
      <c r="AS716" s="18"/>
      <c r="AT716" s="40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 t="n">
        <f aca="false">BJ715+(AS716+AV716+AW716+AX716+AY716+BB716+BC716+BD716+BE716+BF716)-(AT716+AU716+AZ716+BA716+BG716+BH716+BI716)</f>
        <v>0</v>
      </c>
      <c r="BL716" s="8"/>
      <c r="BM716" s="9"/>
    </row>
    <row r="717" customFormat="false" ht="15" hidden="false" customHeight="false" outlineLevel="0" collapsed="false">
      <c r="B717" s="43" t="s">
        <v>1374</v>
      </c>
      <c r="C717" s="44" t="s">
        <v>1302</v>
      </c>
      <c r="D717" s="45"/>
      <c r="E717" s="7"/>
      <c r="F717" s="9"/>
      <c r="G717" s="9"/>
      <c r="H717" s="6" t="n">
        <f aca="false">H716+D717+E717-G717-F717</f>
        <v>0</v>
      </c>
      <c r="I717" s="45"/>
      <c r="J717" s="7" t="n">
        <v>5000</v>
      </c>
      <c r="K717" s="6"/>
      <c r="L717" s="6"/>
      <c r="M717" s="45"/>
      <c r="N717" s="46"/>
      <c r="O717" s="4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 t="n">
        <f aca="false">Z716+(I717+L717+M717+N717+O717+R717+S717+T717+U717+V717)-(J717+K717+P717+Q717+W717+X717+Y717)</f>
        <v>91407.35</v>
      </c>
      <c r="AA717" s="7" t="n">
        <v>0</v>
      </c>
      <c r="AB717" s="7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 t="n">
        <f aca="false">AR716+(AA717+AD717+AE717+AF717+AG717+AJ717+AK717+AL717+AM717+AN717)-(AB717+AC717+AH717+AI717+AO717+AP717+AQ717)</f>
        <v>1128</v>
      </c>
      <c r="AS717" s="18"/>
      <c r="AT717" s="40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 t="n">
        <f aca="false">BJ716+(AS717+AV717+AW717+AX717+AY717+BB717+BC717+BD717+BE717+BF717)-(AT717+AU717+AZ717+BA717+BG717+BH717+BI717)</f>
        <v>0</v>
      </c>
      <c r="BL717" s="8" t="n">
        <v>5000</v>
      </c>
      <c r="BM717" s="9"/>
    </row>
    <row r="718" customFormat="false" ht="15" hidden="false" customHeight="false" outlineLevel="0" collapsed="false">
      <c r="B718" s="43" t="s">
        <v>1375</v>
      </c>
      <c r="C718" s="44" t="s">
        <v>1376</v>
      </c>
      <c r="D718" s="45"/>
      <c r="E718" s="7"/>
      <c r="F718" s="9"/>
      <c r="G718" s="9"/>
      <c r="H718" s="6" t="n">
        <f aca="false">H717+D718+E718-G718-F718</f>
        <v>0</v>
      </c>
      <c r="I718" s="45" t="n">
        <v>0</v>
      </c>
      <c r="J718" s="7" t="n">
        <v>2000</v>
      </c>
      <c r="K718" s="6"/>
      <c r="L718" s="6"/>
      <c r="M718" s="45"/>
      <c r="N718" s="46"/>
      <c r="O718" s="4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 t="n">
        <f aca="false">Z717+(I718+L718+M718+N718+O718+R718+S718+T718+U718+V718)-(J718+K718+P718+Q718+W718+X718+Y718)</f>
        <v>89407.35</v>
      </c>
      <c r="AA718" s="7"/>
      <c r="AB718" s="7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 t="n">
        <f aca="false">AR717+(AA718+AD718+AE718+AF718+AG718+AJ718+AK718+AL718+AM718+AN718)-(AB718+AC718+AH718+AI718+AO718+AP718+AQ718)</f>
        <v>1128</v>
      </c>
      <c r="AS718" s="18"/>
      <c r="AT718" s="40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 t="n">
        <f aca="false">BJ717+(AS718+AV718+AW718+AX718+AY718+BB718+BC718+BD718+BE718+BF718)-(AT718+AU718+AZ718+BA718+BG718+BH718+BI718)</f>
        <v>0</v>
      </c>
      <c r="BL718" s="8"/>
      <c r="BM718" s="9"/>
    </row>
    <row r="719" customFormat="false" ht="15" hidden="false" customHeight="false" outlineLevel="0" collapsed="false">
      <c r="B719" s="43" t="s">
        <v>1375</v>
      </c>
      <c r="C719" s="44" t="s">
        <v>1377</v>
      </c>
      <c r="D719" s="45"/>
      <c r="E719" s="7"/>
      <c r="F719" s="9"/>
      <c r="G719" s="9"/>
      <c r="H719" s="6" t="n">
        <f aca="false">H718+D719+E719-G719-F719</f>
        <v>0</v>
      </c>
      <c r="I719" s="45"/>
      <c r="J719" s="7" t="n">
        <v>2000</v>
      </c>
      <c r="K719" s="6"/>
      <c r="L719" s="6"/>
      <c r="M719" s="45"/>
      <c r="N719" s="46"/>
      <c r="O719" s="4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 t="n">
        <f aca="false">Z718+(I719+L719+M719+N719+O719+R719+S719+T719+U719+V719)-(J719+K719+P719+Q719+W719+X719+Y719)</f>
        <v>87407.35</v>
      </c>
      <c r="AA719" s="7"/>
      <c r="AB719" s="7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 t="n">
        <f aca="false">AR718+(AA719+AD719+AE719+AF719+AG719+AJ719+AK719+AL719+AM719+AN719)-(AB719+AC719+AH719+AI719+AO719+AP719+AQ719)</f>
        <v>1128</v>
      </c>
      <c r="AS719" s="18"/>
      <c r="AT719" s="40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 t="n">
        <f aca="false">BJ718+(AS719+AV719+AW719+AX719+AY719+BB719+BC719+BD719+BE719+BF719)-(AT719+AU719+AZ719+BA719+BG719+BH719+BI719)</f>
        <v>0</v>
      </c>
      <c r="BL719" s="8"/>
      <c r="BM719" s="9"/>
    </row>
    <row r="720" customFormat="false" ht="15" hidden="false" customHeight="false" outlineLevel="0" collapsed="false">
      <c r="B720" s="43" t="s">
        <v>1378</v>
      </c>
      <c r="C720" s="44" t="s">
        <v>1379</v>
      </c>
      <c r="D720" s="45"/>
      <c r="E720" s="7"/>
      <c r="F720" s="9"/>
      <c r="G720" s="9"/>
      <c r="H720" s="6" t="n">
        <f aca="false">H719+D720+E720-G720-F720</f>
        <v>0</v>
      </c>
      <c r="I720" s="45"/>
      <c r="J720" s="7" t="n">
        <v>5000</v>
      </c>
      <c r="K720" s="6"/>
      <c r="L720" s="6"/>
      <c r="M720" s="45"/>
      <c r="N720" s="46"/>
      <c r="O720" s="4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 t="n">
        <f aca="false">Z719+(I720+L720+M720+N720+O720+R720+S720+T720+U720+V720)-(J720+K720+P720+Q720+W720+X720+Y720)</f>
        <v>82407.35</v>
      </c>
      <c r="AA720" s="7"/>
      <c r="AB720" s="7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 t="n">
        <f aca="false">AR719+(AA720+AD720+AE720+AF720+AG720+AJ720+AK720+AL720+AM720+AN720)-(AB720+AC720+AH720+AI720+AO720+AP720+AQ720)</f>
        <v>1128</v>
      </c>
      <c r="AS720" s="18"/>
      <c r="AT720" s="40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 t="n">
        <f aca="false">BJ719+(AS720+AV720+AW720+AX720+AY720+BB720+BC720+BD720+BE720+BF720)-(AT720+AU720+AZ720+BA720+BG720+BH720+BI720)</f>
        <v>0</v>
      </c>
      <c r="BL720" s="8"/>
      <c r="BM720" s="9"/>
    </row>
    <row r="721" customFormat="false" ht="15" hidden="false" customHeight="false" outlineLevel="0" collapsed="false">
      <c r="B721" s="43" t="s">
        <v>1378</v>
      </c>
      <c r="C721" s="44" t="s">
        <v>1111</v>
      </c>
      <c r="D721" s="45"/>
      <c r="E721" s="7"/>
      <c r="F721" s="9"/>
      <c r="G721" s="9"/>
      <c r="H721" s="6" t="n">
        <f aca="false">H720+D721+E721-G721-F721</f>
        <v>0</v>
      </c>
      <c r="I721" s="45" t="n">
        <v>250</v>
      </c>
      <c r="J721" s="7"/>
      <c r="K721" s="6"/>
      <c r="L721" s="6"/>
      <c r="M721" s="45"/>
      <c r="N721" s="46"/>
      <c r="O721" s="4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 t="n">
        <f aca="false">Z720+(I721+L721+M721+N721+O721+R721+S721+T721+U721+V721)-(J721+K721+P721+Q721+W721+X721+Y721)</f>
        <v>82657.35</v>
      </c>
      <c r="AA721" s="7"/>
      <c r="AB721" s="7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 t="n">
        <f aca="false">AR720+(AA721+AD721+AE721+AF721+AG721+AJ721+AK721+AL721+AM721+AN721)-(AB721+AC721+AH721+AI721+AO721+AP721+AQ721)</f>
        <v>1128</v>
      </c>
      <c r="AS721" s="18"/>
      <c r="AT721" s="40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 t="n">
        <f aca="false">BJ720+(AS721+AV721+AW721+AX721+AY721+BB721+BC721+BD721+BE721+BF721)-(AT721+AU721+AZ721+BA721+BG721+BH721+BI721)</f>
        <v>0</v>
      </c>
      <c r="BL721" s="8"/>
      <c r="BM721" s="9"/>
    </row>
    <row r="722" customFormat="false" ht="15" hidden="false" customHeight="false" outlineLevel="0" collapsed="false">
      <c r="B722" s="43" t="s">
        <v>1378</v>
      </c>
      <c r="C722" s="44" t="s">
        <v>1105</v>
      </c>
      <c r="D722" s="45"/>
      <c r="E722" s="7"/>
      <c r="F722" s="9"/>
      <c r="G722" s="9"/>
      <c r="H722" s="6" t="n">
        <f aca="false">H721+D722+E722-G722-F722</f>
        <v>0</v>
      </c>
      <c r="I722" s="45" t="n">
        <v>250</v>
      </c>
      <c r="J722" s="7"/>
      <c r="K722" s="6"/>
      <c r="L722" s="6"/>
      <c r="M722" s="45"/>
      <c r="N722" s="46"/>
      <c r="O722" s="4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 t="n">
        <f aca="false">Z721+(I722+L722+M722+N722+O722+R722+S722+T722+U722+V722)-(J722+K722+P722+Q722+W722+X722+Y722)</f>
        <v>82907.35</v>
      </c>
      <c r="AA722" s="7"/>
      <c r="AB722" s="7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 t="n">
        <f aca="false">AR721+(AA722+AD722+AE722+AF722+AG722+AJ722+AK722+AL722+AM722+AN722)-(AB722+AC722+AH722+AI722+AO722+AP722+AQ722)</f>
        <v>1128</v>
      </c>
      <c r="AS722" s="18"/>
      <c r="AT722" s="40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 t="n">
        <f aca="false">BJ721+(AS722+AV722+AW722+AX722+AY722+BB722+BC722+BD722+BE722+BF722)-(AT722+AU722+AZ722+BA722+BG722+BH722+BI722)</f>
        <v>0</v>
      </c>
      <c r="BL722" s="8"/>
      <c r="BM722" s="9"/>
    </row>
    <row r="723" customFormat="false" ht="15" hidden="false" customHeight="false" outlineLevel="0" collapsed="false">
      <c r="B723" s="43" t="s">
        <v>1380</v>
      </c>
      <c r="C723" s="44" t="s">
        <v>1293</v>
      </c>
      <c r="D723" s="45"/>
      <c r="E723" s="7"/>
      <c r="F723" s="9"/>
      <c r="G723" s="9"/>
      <c r="H723" s="6" t="n">
        <f aca="false">H722+D723+E723-G723-F723</f>
        <v>0</v>
      </c>
      <c r="I723" s="45"/>
      <c r="J723" s="7" t="n">
        <v>20000</v>
      </c>
      <c r="K723" s="6"/>
      <c r="L723" s="6"/>
      <c r="M723" s="45"/>
      <c r="N723" s="46"/>
      <c r="O723" s="4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 t="n">
        <f aca="false">Z722+(I723+L723+M723+N723+O723+R723+S723+T723+U723+V723)-(J723+K723+P723+Q723+W723+X723+Y723)</f>
        <v>62907.35</v>
      </c>
      <c r="AA723" s="7"/>
      <c r="AB723" s="7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 t="n">
        <f aca="false">AR722+(AA723+AD723+AE723+AF723+AG723+AJ723+AK723+AL723+AM723+AN723)-(AB723+AC723+AH723+AI723+AO723+AP723+AQ723)</f>
        <v>1128</v>
      </c>
      <c r="AS723" s="18"/>
      <c r="AT723" s="40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 t="n">
        <f aca="false">BJ722+(AS723+AV723+AW723+AX723+AY723+BB723+BC723+BD723+BE723+BF723)-(AT723+AU723+AZ723+BA723+BG723+BH723+BI723)</f>
        <v>0</v>
      </c>
      <c r="BL723" s="8"/>
      <c r="BM723" s="9"/>
    </row>
    <row r="724" customFormat="false" ht="15" hidden="false" customHeight="false" outlineLevel="0" collapsed="false">
      <c r="B724" s="43" t="s">
        <v>1381</v>
      </c>
      <c r="C724" s="44" t="s">
        <v>1382</v>
      </c>
      <c r="D724" s="45"/>
      <c r="E724" s="7"/>
      <c r="F724" s="9"/>
      <c r="G724" s="9"/>
      <c r="H724" s="6" t="n">
        <f aca="false">H723+D724+E724-G724-F724</f>
        <v>0</v>
      </c>
      <c r="I724" s="45"/>
      <c r="J724" s="7" t="n">
        <v>2500</v>
      </c>
      <c r="K724" s="6"/>
      <c r="L724" s="6"/>
      <c r="M724" s="45"/>
      <c r="N724" s="46"/>
      <c r="O724" s="4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 t="n">
        <f aca="false">Z723+(I724+L724+M724+N724+O724+R724+S724+T724+U724+V724)-(J724+K724+P724+Q724+W724+X724+Y724)</f>
        <v>60407.35</v>
      </c>
      <c r="AA724" s="7"/>
      <c r="AB724" s="7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 t="n">
        <f aca="false">AR723+(AA724+AD724+AE724+AF724+AG724+AJ724+AK724+AL724+AM724+AN724)-(AB724+AC724+AH724+AI724+AO724+AP724+AQ724)</f>
        <v>1128</v>
      </c>
      <c r="AS724" s="18"/>
      <c r="AT724" s="40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 t="n">
        <f aca="false">BJ723+(AS724+AV724+AW724+AX724+AY724+BB724+BC724+BD724+BE724+BF724)-(AT724+AU724+AZ724+BA724+BG724+BH724+BI724)</f>
        <v>0</v>
      </c>
      <c r="BL724" s="8"/>
      <c r="BM724" s="9"/>
    </row>
    <row r="725" customFormat="false" ht="15" hidden="false" customHeight="false" outlineLevel="0" collapsed="false">
      <c r="B725" s="43" t="s">
        <v>1383</v>
      </c>
      <c r="C725" s="44" t="s">
        <v>1200</v>
      </c>
      <c r="D725" s="45"/>
      <c r="E725" s="7"/>
      <c r="F725" s="9"/>
      <c r="G725" s="9"/>
      <c r="H725" s="6" t="n">
        <f aca="false">H724+D725+E725-G725-F725</f>
        <v>0</v>
      </c>
      <c r="I725" s="45"/>
      <c r="J725" s="7" t="n">
        <v>7500</v>
      </c>
      <c r="K725" s="6"/>
      <c r="L725" s="6"/>
      <c r="M725" s="45"/>
      <c r="N725" s="46"/>
      <c r="O725" s="4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 t="n">
        <f aca="false">Z724+(I725+L725+M725+N725+O725+R725+S725+T725+U725+V725)-(J725+K725+P725+Q725+W725+X725+Y725)</f>
        <v>52907.35</v>
      </c>
      <c r="AA725" s="7"/>
      <c r="AB725" s="7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 t="n">
        <f aca="false">AR724+(AA725+AD725+AE725+AF725+AG725+AJ725+AK725+AL725+AM725+AN725)-(AB725+AC725+AH725+AI725+AO725+AP725+AQ725)</f>
        <v>1128</v>
      </c>
      <c r="AS725" s="18"/>
      <c r="AT725" s="40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 t="n">
        <f aca="false">BJ724+(AS725+AV725+AW725+AX725+AY725+BB725+BC725+BD725+BE725+BF725)-(AT725+AU725+AZ725+BA725+BG725+BH725+BI725)</f>
        <v>0</v>
      </c>
      <c r="BL725" s="8"/>
      <c r="BM725" s="9"/>
    </row>
    <row r="726" customFormat="false" ht="15" hidden="false" customHeight="false" outlineLevel="0" collapsed="false">
      <c r="B726" s="43" t="s">
        <v>1384</v>
      </c>
      <c r="C726" s="44" t="s">
        <v>1385</v>
      </c>
      <c r="D726" s="45"/>
      <c r="E726" s="7"/>
      <c r="F726" s="9"/>
      <c r="G726" s="9"/>
      <c r="H726" s="6" t="n">
        <f aca="false">H725+D726+E726-G726-F726</f>
        <v>0</v>
      </c>
      <c r="I726" s="45"/>
      <c r="J726" s="7" t="n">
        <v>10000</v>
      </c>
      <c r="K726" s="6"/>
      <c r="L726" s="6"/>
      <c r="M726" s="45"/>
      <c r="N726" s="46"/>
      <c r="O726" s="4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 t="n">
        <f aca="false">Z725+(I726+L726+M726+N726+O726+R726+S726+T726+U726+V726)-(J726+K726+P726+Q726+W726+X726+Y726)</f>
        <v>42907.35</v>
      </c>
      <c r="AA726" s="7"/>
      <c r="AB726" s="7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 t="n">
        <f aca="false">AR725+(AA726+AD726+AE726+AF726+AG726+AJ726+AK726+AL726+AM726+AN726)-(AB726+AC726+AH726+AI726+AO726+AP726+AQ726)</f>
        <v>1128</v>
      </c>
      <c r="AS726" s="18"/>
      <c r="AT726" s="40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 t="n">
        <f aca="false">BJ725+(AS726+AV726+AW726+AX726+AY726+BB726+BC726+BD726+BE726+BF726)-(AT726+AU726+AZ726+BA726+BG726+BH726+BI726)</f>
        <v>0</v>
      </c>
      <c r="BL726" s="8"/>
      <c r="BM726" s="9"/>
    </row>
    <row r="727" customFormat="false" ht="15" hidden="false" customHeight="false" outlineLevel="0" collapsed="false">
      <c r="B727" s="43" t="s">
        <v>1386</v>
      </c>
      <c r="C727" s="44" t="s">
        <v>1333</v>
      </c>
      <c r="D727" s="45"/>
      <c r="E727" s="7"/>
      <c r="F727" s="9"/>
      <c r="G727" s="9"/>
      <c r="H727" s="6" t="n">
        <f aca="false">H726+D727+E727-G727-F727</f>
        <v>0</v>
      </c>
      <c r="I727" s="45"/>
      <c r="J727" s="7" t="n">
        <v>5000</v>
      </c>
      <c r="K727" s="6"/>
      <c r="L727" s="6"/>
      <c r="M727" s="45"/>
      <c r="N727" s="46"/>
      <c r="O727" s="4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 t="n">
        <f aca="false">Z726+(I727+L727+M727+N727+O727+R727+S727+T727+U727+V727)-(J727+K727+P727+Q727+W727+X727+Y727)</f>
        <v>37907.35</v>
      </c>
      <c r="AA727" s="7"/>
      <c r="AB727" s="7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 t="n">
        <f aca="false">AR726+(AA727+AD727+AE727+AF727+AG727+AJ727+AK727+AL727+AM727+AN727)-(AB727+AC727+AH727+AI727+AO727+AP727+AQ727)</f>
        <v>1128</v>
      </c>
      <c r="AS727" s="18"/>
      <c r="AT727" s="40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 t="n">
        <f aca="false">BJ726+(AS727+AV727+AW727+AX727+AY727+BB727+BC727+BD727+BE727+BF727)-(AT727+AU727+AZ727+BA727+BG727+BH727+BI727)</f>
        <v>0</v>
      </c>
      <c r="BL727" s="8"/>
      <c r="BM727" s="9"/>
    </row>
    <row r="728" customFormat="false" ht="15" hidden="false" customHeight="false" outlineLevel="0" collapsed="false">
      <c r="B728" s="43" t="s">
        <v>1387</v>
      </c>
      <c r="C728" s="44" t="s">
        <v>1045</v>
      </c>
      <c r="D728" s="45" t="n">
        <v>1500</v>
      </c>
      <c r="E728" s="7"/>
      <c r="F728" s="9"/>
      <c r="G728" s="9"/>
      <c r="H728" s="6" t="n">
        <f aca="false">H727+D728+E728-G728-F728</f>
        <v>1500</v>
      </c>
      <c r="I728" s="45"/>
      <c r="J728" s="7"/>
      <c r="K728" s="6"/>
      <c r="L728" s="6"/>
      <c r="M728" s="45"/>
      <c r="N728" s="46"/>
      <c r="O728" s="4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 t="n">
        <f aca="false">Z727+(I728+L728+M728+N728+O728+R728+S728+T728+U728+V728)-(J728+K728+P728+Q728+W728+X728+Y728)</f>
        <v>37907.35</v>
      </c>
      <c r="AA728" s="7"/>
      <c r="AB728" s="7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 t="n">
        <f aca="false">AR727+(AA728+AD728+AE728+AF728+AG728+AJ728+AK728+AL728+AM728+AN728)-(AB728+AC728+AH728+AI728+AO728+AP728+AQ728)</f>
        <v>1128</v>
      </c>
      <c r="AS728" s="18"/>
      <c r="AT728" s="40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 t="n">
        <f aca="false">BJ727+(AS728+AV728+AW728+AX728+AY728+BB728+BC728+BD728+BE728+BF728)-(AT728+AU728+AZ728+BA728+BG728+BH728+BI728)</f>
        <v>0</v>
      </c>
      <c r="BL728" s="8"/>
      <c r="BM728" s="9"/>
    </row>
    <row r="729" customFormat="false" ht="15" hidden="false" customHeight="false" outlineLevel="0" collapsed="false">
      <c r="B729" s="43" t="s">
        <v>1387</v>
      </c>
      <c r="C729" s="44" t="s">
        <v>1388</v>
      </c>
      <c r="D729" s="45"/>
      <c r="E729" s="7" t="n">
        <v>0</v>
      </c>
      <c r="F729" s="9"/>
      <c r="G729" s="9" t="n">
        <v>1500</v>
      </c>
      <c r="H729" s="6" t="n">
        <f aca="false">H728+D729+E729-G729-F729</f>
        <v>0</v>
      </c>
      <c r="I729" s="45"/>
      <c r="J729" s="7"/>
      <c r="K729" s="6"/>
      <c r="L729" s="6"/>
      <c r="M729" s="45"/>
      <c r="N729" s="46"/>
      <c r="O729" s="4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 t="n">
        <f aca="false">Z728+(I729+L729+M729+N729+O729+R729+S729+T729+U729+V729)-(J729+K729+P729+Q729+W729+X729+Y729)</f>
        <v>37907.35</v>
      </c>
      <c r="AA729" s="7"/>
      <c r="AB729" s="7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 t="n">
        <f aca="false">AR728+(AA729+AD729+AE729+AF729+AG729+AJ729+AK729+AL729+AM729+AN729)-(AB729+AC729+AH729+AI729+AO729+AP729+AQ729)</f>
        <v>1128</v>
      </c>
      <c r="AS729" s="18"/>
      <c r="AT729" s="40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 t="n">
        <f aca="false">BJ728+(AS729+AV729+AW729+AX729+AY729+BB729+BC729+BD729+BE729+BF729)-(AT729+AU729+AZ729+BA729+BG729+BH729+BI729)</f>
        <v>0</v>
      </c>
      <c r="BL729" s="8"/>
      <c r="BM729" s="9"/>
    </row>
    <row r="730" customFormat="false" ht="15" hidden="false" customHeight="false" outlineLevel="0" collapsed="false">
      <c r="B730" s="43" t="s">
        <v>1387</v>
      </c>
      <c r="C730" s="44" t="s">
        <v>1389</v>
      </c>
      <c r="D730" s="45"/>
      <c r="E730" s="7"/>
      <c r="F730" s="9"/>
      <c r="G730" s="9"/>
      <c r="H730" s="6" t="n">
        <f aca="false">H729+D730+E730-G730-F730</f>
        <v>0</v>
      </c>
      <c r="I730" s="45"/>
      <c r="J730" s="7" t="n">
        <v>1000</v>
      </c>
      <c r="K730" s="6"/>
      <c r="L730" s="6"/>
      <c r="M730" s="45"/>
      <c r="N730" s="46"/>
      <c r="O730" s="4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 t="n">
        <f aca="false">Z729+(I730+L730+M730+N730+O730+R730+S730+T730+U730+V730)-(J730+K730+P730+Q730+W730+X730+Y730)</f>
        <v>36907.35</v>
      </c>
      <c r="AA730" s="7"/>
      <c r="AB730" s="7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 t="n">
        <f aca="false">AR729+(AA730+AD730+AE730+AF730+AG730+AJ730+AK730+AL730+AM730+AN730)-(AB730+AC730+AH730+AI730+AO730+AP730+AQ730)</f>
        <v>1128</v>
      </c>
      <c r="AS730" s="18"/>
      <c r="AT730" s="40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 t="n">
        <f aca="false">BJ729+(AS730+AV730+AW730+AX730+AY730+BB730+BC730+BD730+BE730+BF730)-(AT730+AU730+AZ730+BA730+BG730+BH730+BI730)</f>
        <v>0</v>
      </c>
      <c r="BL730" s="8"/>
      <c r="BM730" s="9"/>
    </row>
    <row r="731" customFormat="false" ht="15" hidden="false" customHeight="false" outlineLevel="0" collapsed="false">
      <c r="B731" s="43" t="s">
        <v>1390</v>
      </c>
      <c r="C731" s="44" t="s">
        <v>1391</v>
      </c>
      <c r="D731" s="45"/>
      <c r="E731" s="7"/>
      <c r="F731" s="9"/>
      <c r="G731" s="9"/>
      <c r="H731" s="6" t="n">
        <f aca="false">H730+D731+E731-G731-F731</f>
        <v>0</v>
      </c>
      <c r="I731" s="45"/>
      <c r="J731" s="7"/>
      <c r="K731" s="6"/>
      <c r="L731" s="6"/>
      <c r="M731" s="45"/>
      <c r="N731" s="46"/>
      <c r="O731" s="4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 t="n">
        <f aca="false">Z730+(I731+L731+M731+N731+O731+R731+S731+T731+U731+V731)-(J731+K731+P731+Q731+W731+X731+Y731)</f>
        <v>36907.35</v>
      </c>
      <c r="AA731" s="7" t="n">
        <v>0</v>
      </c>
      <c r="AB731" s="7"/>
      <c r="AC731" s="6"/>
      <c r="AD731" s="6" t="n">
        <v>7</v>
      </c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 t="n">
        <f aca="false">AR730+(AA731+AD731+AE731+AF731+AG731+AJ731+AK731+AL731+AM731+AN731)-(AB731+AC731+AH731+AI731+AO731+AP731+AQ731)</f>
        <v>1135</v>
      </c>
      <c r="AS731" s="18"/>
      <c r="AT731" s="40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 t="n">
        <f aca="false">BJ730+(AS731+AV731+AW731+AX731+AY731+BB731+BC731+BD731+BE731+BF731)-(AT731+AU731+AZ731+BA731+BG731+BH731+BI731)</f>
        <v>0</v>
      </c>
      <c r="BL731" s="8"/>
      <c r="BM731" s="9"/>
    </row>
    <row r="732" customFormat="false" ht="15" hidden="false" customHeight="false" outlineLevel="0" collapsed="false">
      <c r="B732" s="43" t="s">
        <v>1392</v>
      </c>
      <c r="C732" s="44" t="s">
        <v>944</v>
      </c>
      <c r="D732" s="45"/>
      <c r="E732" s="7"/>
      <c r="F732" s="9"/>
      <c r="G732" s="9"/>
      <c r="H732" s="6" t="n">
        <f aca="false">H731+D732+E732-G732-F732</f>
        <v>0</v>
      </c>
      <c r="I732" s="45" t="n">
        <v>0</v>
      </c>
      <c r="J732" s="7"/>
      <c r="K732" s="6"/>
      <c r="L732" s="6"/>
      <c r="M732" s="45" t="n">
        <v>785</v>
      </c>
      <c r="N732" s="46"/>
      <c r="O732" s="4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 t="n">
        <f aca="false">Z731+(I732+L732+M732+N732+O732+R732+S732+T732+U732+V732)-(J732+K732+P732+Q732+W732+X732+Y732)</f>
        <v>37692.35</v>
      </c>
      <c r="AA732" s="7"/>
      <c r="AB732" s="7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 t="n">
        <f aca="false">AR731+(AA732+AD732+AE732+AF732+AG732+AJ732+AK732+AL732+AM732+AN732)-(AB732+AC732+AH732+AI732+AO732+AP732+AQ732)</f>
        <v>1135</v>
      </c>
      <c r="AS732" s="18"/>
      <c r="AT732" s="40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 t="n">
        <f aca="false">BJ731+(AS732+AV732+AW732+AX732+AY732+BB732+BC732+BD732+BE732+BF732)-(AT732+AU732+AZ732+BA732+BG732+BH732+BI732)</f>
        <v>0</v>
      </c>
      <c r="BL732" s="8"/>
      <c r="BM732" s="9"/>
    </row>
    <row r="733" customFormat="false" ht="15" hidden="false" customHeight="false" outlineLevel="0" collapsed="false">
      <c r="B733" s="43" t="s">
        <v>1392</v>
      </c>
      <c r="C733" s="44" t="s">
        <v>944</v>
      </c>
      <c r="D733" s="45"/>
      <c r="E733" s="7"/>
      <c r="F733" s="9"/>
      <c r="G733" s="9"/>
      <c r="H733" s="6" t="n">
        <f aca="false">H732+D733+E733-G733-F733</f>
        <v>0</v>
      </c>
      <c r="I733" s="45" t="n">
        <v>0</v>
      </c>
      <c r="J733" s="7"/>
      <c r="K733" s="6"/>
      <c r="L733" s="6"/>
      <c r="M733" s="45" t="n">
        <v>362</v>
      </c>
      <c r="N733" s="46"/>
      <c r="O733" s="4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 t="n">
        <f aca="false">Z732+(I733+L733+M733+N733+O733+R733+S733+T733+U733+V733)-(J733+K733+P733+Q733+W733+X733+Y733)</f>
        <v>38054.35</v>
      </c>
      <c r="AA733" s="7"/>
      <c r="AB733" s="7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 t="n">
        <f aca="false">AR732+(AA733+AD733+AE733+AF733+AG733+AJ733+AK733+AL733+AM733+AN733)-(AB733+AC733+AH733+AI733+AO733+AP733+AQ733)</f>
        <v>1135</v>
      </c>
      <c r="AS733" s="18"/>
      <c r="AT733" s="40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 t="n">
        <f aca="false">BJ732+(AS733+AV733+AW733+AX733+AY733+BB733+BC733+BD733+BE733+BF733)-(AT733+AU733+AZ733+BA733+BG733+BH733+BI733)</f>
        <v>0</v>
      </c>
      <c r="BL733" s="8"/>
      <c r="BM733" s="9"/>
    </row>
    <row r="734" customFormat="false" ht="15" hidden="false" customHeight="false" outlineLevel="0" collapsed="false">
      <c r="B734" s="43" t="s">
        <v>1392</v>
      </c>
      <c r="C734" s="44" t="s">
        <v>1009</v>
      </c>
      <c r="D734" s="45"/>
      <c r="E734" s="7"/>
      <c r="F734" s="9"/>
      <c r="G734" s="9"/>
      <c r="H734" s="6" t="n">
        <f aca="false">H733+D734+E734-G734-F734</f>
        <v>0</v>
      </c>
      <c r="I734" s="45"/>
      <c r="J734" s="7" t="n">
        <v>2000</v>
      </c>
      <c r="K734" s="6"/>
      <c r="L734" s="6"/>
      <c r="M734" s="45"/>
      <c r="N734" s="46"/>
      <c r="O734" s="4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 t="n">
        <f aca="false">Z733+(I734+L734+M734+N734+O734+R734+S734+T734+U734+V734)-(J734+K734+P734+Q734+W734+X734+Y734)</f>
        <v>36054.35</v>
      </c>
      <c r="AA734" s="7"/>
      <c r="AB734" s="7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 t="n">
        <f aca="false">AR733+(AA734+AD734+AE734+AF734+AG734+AJ734+AK734+AL734+AM734+AN734)-(AB734+AC734+AH734+AI734+AO734+AP734+AQ734)</f>
        <v>1135</v>
      </c>
      <c r="AS734" s="18"/>
      <c r="AT734" s="40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 t="n">
        <f aca="false">BJ733+(AS734+AV734+AW734+AX734+AY734+BB734+BC734+BD734+BE734+BF734)-(AT734+AU734+AZ734+BA734+BG734+BH734+BI734)</f>
        <v>0</v>
      </c>
      <c r="BL734" s="8"/>
      <c r="BM734" s="9"/>
    </row>
    <row r="735" customFormat="false" ht="15" hidden="false" customHeight="false" outlineLevel="0" collapsed="false">
      <c r="B735" s="43" t="s">
        <v>1392</v>
      </c>
      <c r="C735" s="44" t="s">
        <v>1299</v>
      </c>
      <c r="D735" s="45"/>
      <c r="E735" s="7"/>
      <c r="F735" s="9"/>
      <c r="G735" s="9"/>
      <c r="H735" s="6" t="n">
        <f aca="false">H734+D735+E735-G735-F735</f>
        <v>0</v>
      </c>
      <c r="I735" s="45"/>
      <c r="J735" s="7" t="n">
        <v>9000</v>
      </c>
      <c r="K735" s="6"/>
      <c r="L735" s="6"/>
      <c r="M735" s="45"/>
      <c r="N735" s="46"/>
      <c r="O735" s="4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 t="n">
        <f aca="false">Z734+(I735+L735+M735+N735+O735+R735+S735+T735+U735+V735)-(J735+K735+P735+Q735+W735+X735+Y735)</f>
        <v>27054.35</v>
      </c>
      <c r="AA735" s="7"/>
      <c r="AB735" s="7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 t="n">
        <f aca="false">AR734+(AA735+AD735+AE735+AF735+AG735+AJ735+AK735+AL735+AM735+AN735)-(AB735+AC735+AH735+AI735+AO735+AP735+AQ735)</f>
        <v>1135</v>
      </c>
      <c r="AS735" s="18"/>
      <c r="AT735" s="40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 t="n">
        <f aca="false">BJ734+(AS735+AV735+AW735+AX735+AY735+BB735+BC735+BD735+BE735+BF735)-(AT735+AU735+AZ735+BA735+BG735+BH735+BI735)</f>
        <v>0</v>
      </c>
      <c r="BL735" s="8" t="n">
        <v>9000</v>
      </c>
      <c r="BM735" s="9"/>
    </row>
    <row r="736" customFormat="false" ht="15" hidden="false" customHeight="false" outlineLevel="0" collapsed="false">
      <c r="B736" s="43" t="s">
        <v>1393</v>
      </c>
      <c r="C736" s="44" t="s">
        <v>449</v>
      </c>
      <c r="D736" s="45" t="n">
        <v>75000</v>
      </c>
      <c r="E736" s="7" t="n">
        <v>-75000</v>
      </c>
      <c r="F736" s="9"/>
      <c r="G736" s="9"/>
      <c r="H736" s="6" t="n">
        <f aca="false">H735+D736+E736-G736-F736</f>
        <v>0</v>
      </c>
      <c r="I736" s="45" t="n">
        <v>0</v>
      </c>
      <c r="J736" s="7"/>
      <c r="K736" s="6"/>
      <c r="L736" s="6"/>
      <c r="M736" s="45"/>
      <c r="N736" s="46"/>
      <c r="O736" s="46"/>
      <c r="P736" s="6"/>
      <c r="Q736" s="6"/>
      <c r="R736" s="6" t="n">
        <v>75000</v>
      </c>
      <c r="S736" s="6"/>
      <c r="T736" s="6"/>
      <c r="U736" s="6"/>
      <c r="V736" s="6"/>
      <c r="W736" s="6"/>
      <c r="X736" s="6"/>
      <c r="Y736" s="6"/>
      <c r="Z736" s="6" t="n">
        <f aca="false">Z735+(I736+L736+M736+N736+O736+R736+S736+T736+U736+V736)-(J736+K736+P736+Q736+W736+X736+Y736)</f>
        <v>102054.35</v>
      </c>
      <c r="AA736" s="7"/>
      <c r="AB736" s="7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 t="n">
        <f aca="false">AR735+(AA736+AD736+AE736+AF736+AG736+AJ736+AK736+AL736+AM736+AN736)-(AB736+AC736+AH736+AI736+AO736+AP736+AQ736)</f>
        <v>1135</v>
      </c>
      <c r="AS736" s="18"/>
      <c r="AT736" s="40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 t="n">
        <f aca="false">BJ735+(AS736+AV736+AW736+AX736+AY736+BB736+BC736+BD736+BE736+BF736)-(AT736+AU736+AZ736+BA736+BG736+BH736+BI736)</f>
        <v>0</v>
      </c>
      <c r="BL736" s="8"/>
      <c r="BM736" s="9"/>
    </row>
    <row r="737" customFormat="false" ht="15" hidden="false" customHeight="false" outlineLevel="0" collapsed="false">
      <c r="B737" s="43" t="s">
        <v>1393</v>
      </c>
      <c r="C737" s="44" t="s">
        <v>1315</v>
      </c>
      <c r="D737" s="45" t="n">
        <v>50000</v>
      </c>
      <c r="E737" s="7" t="n">
        <v>-50000</v>
      </c>
      <c r="F737" s="9"/>
      <c r="G737" s="9"/>
      <c r="H737" s="6" t="n">
        <f aca="false">H736+D737+E737-G737-F737</f>
        <v>0</v>
      </c>
      <c r="I737" s="45"/>
      <c r="J737" s="7"/>
      <c r="K737" s="6"/>
      <c r="L737" s="6"/>
      <c r="M737" s="45"/>
      <c r="N737" s="46"/>
      <c r="O737" s="4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 t="n">
        <f aca="false">Z736+(I737+L737+M737+N737+O737+R737+S737+T737+U737+V737)-(J737+K737+P737+Q737+W737+X737+Y737)</f>
        <v>102054.35</v>
      </c>
      <c r="AA737" s="7" t="n">
        <v>0</v>
      </c>
      <c r="AB737" s="7"/>
      <c r="AC737" s="6"/>
      <c r="AD737" s="6"/>
      <c r="AE737" s="6"/>
      <c r="AF737" s="6"/>
      <c r="AG737" s="6"/>
      <c r="AH737" s="6"/>
      <c r="AI737" s="6" t="n">
        <v>0</v>
      </c>
      <c r="AJ737" s="6" t="n">
        <v>50000</v>
      </c>
      <c r="AK737" s="6"/>
      <c r="AL737" s="6"/>
      <c r="AM737" s="6"/>
      <c r="AN737" s="6"/>
      <c r="AO737" s="6"/>
      <c r="AP737" s="6"/>
      <c r="AQ737" s="6"/>
      <c r="AR737" s="6" t="n">
        <f aca="false">AR736+(AA737+AD737+AE737+AF737+AG737+AJ737+AK737+AL737+AM737+AN737)-(AB737+AC737+AH737+AI737+AO737+AP737+AQ737)</f>
        <v>51135</v>
      </c>
      <c r="AS737" s="18"/>
      <c r="AT737" s="40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 t="n">
        <f aca="false">BJ736+(AS737+AV737+AW737+AX737+AY737+BB737+BC737+BD737+BE737+BF737)-(AT737+AU737+AZ737+BA737+BG737+BH737+BI737)</f>
        <v>0</v>
      </c>
      <c r="BL737" s="8"/>
      <c r="BM737" s="9"/>
    </row>
    <row r="738" customFormat="false" ht="15" hidden="false" customHeight="false" outlineLevel="0" collapsed="false">
      <c r="B738" s="43" t="s">
        <v>1393</v>
      </c>
      <c r="C738" s="44" t="s">
        <v>1045</v>
      </c>
      <c r="D738" s="45" t="n">
        <v>50000</v>
      </c>
      <c r="E738" s="7" t="n">
        <v>-50000</v>
      </c>
      <c r="F738" s="9"/>
      <c r="G738" s="9"/>
      <c r="H738" s="6" t="n">
        <f aca="false">H737+D738+E738-G738-F738</f>
        <v>0</v>
      </c>
      <c r="I738" s="45" t="n">
        <v>0</v>
      </c>
      <c r="J738" s="7"/>
      <c r="K738" s="6"/>
      <c r="L738" s="6"/>
      <c r="M738" s="45"/>
      <c r="N738" s="46"/>
      <c r="O738" s="4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 t="n">
        <f aca="false">Z737+(I738+L738+M738+N738+O738+R738+S738+T738+U738+V738)-(J738+K738+P738+Q738+W738+X738+Y738)</f>
        <v>102054.35</v>
      </c>
      <c r="AA738" s="7" t="n">
        <v>0</v>
      </c>
      <c r="AB738" s="7"/>
      <c r="AC738" s="6"/>
      <c r="AD738" s="6"/>
      <c r="AE738" s="6"/>
      <c r="AF738" s="6"/>
      <c r="AG738" s="6"/>
      <c r="AH738" s="6"/>
      <c r="AI738" s="6"/>
      <c r="AJ738" s="6" t="n">
        <v>50000</v>
      </c>
      <c r="AK738" s="6"/>
      <c r="AL738" s="6"/>
      <c r="AM738" s="6"/>
      <c r="AN738" s="6"/>
      <c r="AO738" s="6"/>
      <c r="AP738" s="6"/>
      <c r="AQ738" s="6"/>
      <c r="AR738" s="6" t="n">
        <f aca="false">AR737+(AA738+AD738+AE738+AF738+AG738+AJ738+AK738+AL738+AM738+AN738)-(AB738+AC738+AH738+AI738+AO738+AP738+AQ738)</f>
        <v>101135</v>
      </c>
      <c r="AS738" s="18"/>
      <c r="AT738" s="40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 t="n">
        <f aca="false">BJ737+(AS738+AV738+AW738+AX738+AY738+BB738+BC738+BD738+BE738+BF738)-(AT738+AU738+AZ738+BA738+BG738+BH738+BI738)</f>
        <v>0</v>
      </c>
      <c r="BL738" s="8"/>
      <c r="BM738" s="9"/>
    </row>
    <row r="739" customFormat="false" ht="15" hidden="false" customHeight="false" outlineLevel="0" collapsed="false">
      <c r="B739" s="43" t="s">
        <v>1394</v>
      </c>
      <c r="C739" s="43" t="s">
        <v>1145</v>
      </c>
      <c r="D739" s="45"/>
      <c r="E739" s="7"/>
      <c r="F739" s="9"/>
      <c r="G739" s="9"/>
      <c r="H739" s="6" t="n">
        <f aca="false">H738+D739+E739-G739-F739</f>
        <v>0</v>
      </c>
      <c r="I739" s="45"/>
      <c r="J739" s="7" t="n">
        <v>14000</v>
      </c>
      <c r="K739" s="6"/>
      <c r="L739" s="6"/>
      <c r="M739" s="45"/>
      <c r="N739" s="46"/>
      <c r="O739" s="4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 t="n">
        <f aca="false">Z738+(I739+L739+M739+N739+O739+R739+S739+T739+U739+V739)-(J739+K739+P739+Q739+W739+X739+Y739)</f>
        <v>88054.35</v>
      </c>
      <c r="AA739" s="7"/>
      <c r="AB739" s="7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 t="n">
        <f aca="false">AR738+(AA739+AD739+AE739+AF739+AG739+AJ739+AK739+AL739+AM739+AN739)-(AB739+AC739+AH739+AI739+AO739+AP739+AQ739)</f>
        <v>101135</v>
      </c>
      <c r="AS739" s="18"/>
      <c r="AT739" s="40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 t="n">
        <f aca="false">BJ738+(AS739+AV739+AW739+AX739+AY739+BB739+BC739+BD739+BE739+BF739)-(AT739+AU739+AZ739+BA739+BG739+BH739+BI739)</f>
        <v>0</v>
      </c>
      <c r="BL739" s="8" t="n">
        <v>14000</v>
      </c>
      <c r="BM739" s="9"/>
    </row>
    <row r="740" customFormat="false" ht="15" hidden="false" customHeight="false" outlineLevel="0" collapsed="false">
      <c r="B740" s="43" t="s">
        <v>1394</v>
      </c>
      <c r="C740" s="43" t="s">
        <v>1111</v>
      </c>
      <c r="D740" s="45"/>
      <c r="E740" s="7"/>
      <c r="F740" s="9"/>
      <c r="G740" s="9"/>
      <c r="H740" s="6" t="n">
        <f aca="false">H739+D740+E740-G740-F740</f>
        <v>0</v>
      </c>
      <c r="I740" s="45" t="n">
        <v>250</v>
      </c>
      <c r="J740" s="7"/>
      <c r="K740" s="6"/>
      <c r="L740" s="6"/>
      <c r="M740" s="45"/>
      <c r="N740" s="46"/>
      <c r="O740" s="4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 t="n">
        <f aca="false">Z739+(I740+L740+M740+N740+O740+R740+S740+T740+U740+V740)-(J740+K740+P740+Q740+W740+X740+Y740)</f>
        <v>88304.35</v>
      </c>
      <c r="AA740" s="7"/>
      <c r="AB740" s="7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 t="n">
        <f aca="false">AR739+(AA740+AD740+AE740+AF740+AG740+AJ740+AK740+AL740+AM740+AN740)-(AB740+AC740+AH740+AI740+AO740+AP740+AQ740)</f>
        <v>101135</v>
      </c>
      <c r="AS740" s="18"/>
      <c r="AT740" s="40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 t="n">
        <f aca="false">BJ739+(AS740+AV740+AW740+AX740+AY740+BB740+BC740+BD740+BE740+BF740)-(AT740+AU740+AZ740+BA740+BG740+BH740+BI740)</f>
        <v>0</v>
      </c>
      <c r="BL740" s="8"/>
      <c r="BM740" s="9"/>
    </row>
    <row r="741" customFormat="false" ht="15" hidden="false" customHeight="false" outlineLevel="0" collapsed="false">
      <c r="B741" s="43" t="s">
        <v>1394</v>
      </c>
      <c r="C741" s="43" t="s">
        <v>1105</v>
      </c>
      <c r="D741" s="45"/>
      <c r="E741" s="7"/>
      <c r="F741" s="9"/>
      <c r="G741" s="9"/>
      <c r="H741" s="6" t="n">
        <f aca="false">H740+D741+E741-G741-F741</f>
        <v>0</v>
      </c>
      <c r="I741" s="45" t="n">
        <v>250</v>
      </c>
      <c r="J741" s="7"/>
      <c r="K741" s="6"/>
      <c r="L741" s="6"/>
      <c r="M741" s="45"/>
      <c r="N741" s="46"/>
      <c r="O741" s="4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 t="n">
        <f aca="false">Z740+(I741+L741+M741+N741+O741+R741+S741+T741+U741+V741)-(J741+K741+P741+Q741+W741+X741+Y741)</f>
        <v>88554.35</v>
      </c>
      <c r="AA741" s="7"/>
      <c r="AB741" s="7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 t="n">
        <f aca="false">AR740+(AA741+AD741+AE741+AF741+AG741+AJ741+AK741+AL741+AM741+AN741)-(AB741+AC741+AH741+AI741+AO741+AP741+AQ741)</f>
        <v>101135</v>
      </c>
      <c r="AS741" s="18"/>
      <c r="AT741" s="40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 t="n">
        <f aca="false">BJ740+(AS741+AV741+AW741+AX741+AY741+BB741+BC741+BD741+BE741+BF741)-(AT741+AU741+AZ741+BA741+BG741+BH741+BI741)</f>
        <v>0</v>
      </c>
      <c r="BL741" s="8"/>
      <c r="BM741" s="9"/>
    </row>
    <row r="742" customFormat="false" ht="15" hidden="false" customHeight="false" outlineLevel="0" collapsed="false">
      <c r="B742" s="43" t="s">
        <v>1395</v>
      </c>
      <c r="C742" s="43" t="s">
        <v>1396</v>
      </c>
      <c r="D742" s="45"/>
      <c r="E742" s="7"/>
      <c r="F742" s="9"/>
      <c r="G742" s="9"/>
      <c r="H742" s="6" t="n">
        <f aca="false">H741+D742+E742-G742-F742</f>
        <v>0</v>
      </c>
      <c r="I742" s="45"/>
      <c r="J742" s="7" t="n">
        <v>3000</v>
      </c>
      <c r="K742" s="6"/>
      <c r="L742" s="6"/>
      <c r="M742" s="45"/>
      <c r="N742" s="46"/>
      <c r="O742" s="4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 t="n">
        <f aca="false">Z741+(I742+L742+M742+N742+O742+R742+S742+T742+U742+V742)-(J742+K742+P742+Q742+W742+X742+Y742)</f>
        <v>85554.35</v>
      </c>
      <c r="AA742" s="7"/>
      <c r="AB742" s="7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 t="n">
        <f aca="false">AR741+(AA742+AD742+AE742+AF742+AG742+AJ742+AK742+AL742+AM742+AN742)-(AB742+AC742+AH742+AI742+AO742+AP742+AQ742)</f>
        <v>101135</v>
      </c>
      <c r="AS742" s="18"/>
      <c r="AT742" s="40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 t="n">
        <f aca="false">BJ741+(AS742+AV742+AW742+AX742+AY742+BB742+BC742+BD742+BE742+BF742)-(AT742+AU742+AZ742+BA742+BG742+BH742+BI742)</f>
        <v>0</v>
      </c>
      <c r="BL742" s="8" t="n">
        <v>3000</v>
      </c>
      <c r="BM742" s="9"/>
    </row>
    <row r="743" customFormat="false" ht="15" hidden="false" customHeight="false" outlineLevel="0" collapsed="false">
      <c r="B743" s="43" t="s">
        <v>1395</v>
      </c>
      <c r="C743" s="43" t="s">
        <v>1397</v>
      </c>
      <c r="D743" s="45"/>
      <c r="E743" s="7"/>
      <c r="F743" s="9"/>
      <c r="G743" s="9"/>
      <c r="H743" s="6" t="n">
        <f aca="false">H742+D743+E743-G743-F743</f>
        <v>0</v>
      </c>
      <c r="I743" s="45"/>
      <c r="J743" s="7" t="n">
        <v>0</v>
      </c>
      <c r="K743" s="6" t="n">
        <v>28</v>
      </c>
      <c r="L743" s="6"/>
      <c r="M743" s="45"/>
      <c r="N743" s="46"/>
      <c r="O743" s="4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 t="n">
        <f aca="false">Z742+(I743+L743+M743+N743+O743+R743+S743+T743+U743+V743)-(J743+K743+P743+Q743+W743+X743+Y743)</f>
        <v>85526.35</v>
      </c>
      <c r="AA743" s="7"/>
      <c r="AB743" s="7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 t="n">
        <f aca="false">AR742+(AA743+AD743+AE743+AF743+AG743+AJ743+AK743+AL743+AM743+AN743)-(AB743+AC743+AH743+AI743+AO743+AP743+AQ743)</f>
        <v>101135</v>
      </c>
      <c r="AS743" s="18"/>
      <c r="AT743" s="40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 t="n">
        <f aca="false">BJ742+(AS743+AV743+AW743+AX743+AY743+BB743+BC743+BD743+BE743+BF743)-(AT743+AU743+AZ743+BA743+BG743+BH743+BI743)</f>
        <v>0</v>
      </c>
      <c r="BL743" s="8"/>
      <c r="BM743" s="9"/>
    </row>
    <row r="744" customFormat="false" ht="15" hidden="false" customHeight="false" outlineLevel="0" collapsed="false">
      <c r="B744" s="43" t="s">
        <v>1395</v>
      </c>
      <c r="C744" s="43" t="s">
        <v>1398</v>
      </c>
      <c r="D744" s="45"/>
      <c r="E744" s="7"/>
      <c r="F744" s="9"/>
      <c r="G744" s="9"/>
      <c r="H744" s="6" t="n">
        <f aca="false">H743+D744+E744-G744-F744</f>
        <v>0</v>
      </c>
      <c r="I744" s="45" t="n">
        <v>0</v>
      </c>
      <c r="J744" s="7"/>
      <c r="K744" s="6"/>
      <c r="L744" s="6"/>
      <c r="M744" s="45"/>
      <c r="N744" s="46"/>
      <c r="O744" s="46"/>
      <c r="P744" s="6"/>
      <c r="Q744" s="6"/>
      <c r="R744" s="6"/>
      <c r="S744" s="6"/>
      <c r="T744" s="45" t="n">
        <v>160710</v>
      </c>
      <c r="U744" s="46"/>
      <c r="V744" s="46"/>
      <c r="W744" s="6"/>
      <c r="X744" s="6"/>
      <c r="Y744" s="6"/>
      <c r="Z744" s="6" t="n">
        <f aca="false">Z743+(I744+L744+M744+N744+O744+R744+S744+T744+U744+V744)-(J744+K744+P744+Q744+W744+X744+Y744)</f>
        <v>246236.35</v>
      </c>
      <c r="AA744" s="7"/>
      <c r="AB744" s="7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 t="n">
        <f aca="false">AR743+(AA744+AD744+AE744+AF744+AG744+AJ744+AK744+AL744+AM744+AN744)-(AB744+AC744+AH744+AI744+AO744+AP744+AQ744)</f>
        <v>101135</v>
      </c>
      <c r="AS744" s="18"/>
      <c r="AT744" s="40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 t="n">
        <f aca="false">BJ743+(AS744+AV744+AW744+AX744+AY744+BB744+BC744+BD744+BE744+BF744)-(AT744+AU744+AZ744+BA744+BG744+BH744+BI744)</f>
        <v>0</v>
      </c>
      <c r="BL744" s="8"/>
      <c r="BM744" s="9"/>
    </row>
    <row r="745" customFormat="false" ht="15" hidden="false" customHeight="false" outlineLevel="0" collapsed="false">
      <c r="B745" s="43" t="s">
        <v>1395</v>
      </c>
      <c r="C745" s="43" t="s">
        <v>1144</v>
      </c>
      <c r="D745" s="45"/>
      <c r="E745" s="7"/>
      <c r="F745" s="9"/>
      <c r="G745" s="9"/>
      <c r="H745" s="6" t="n">
        <f aca="false">H744+D745+E745-G745-F745</f>
        <v>0</v>
      </c>
      <c r="I745" s="45"/>
      <c r="J745" s="7" t="n">
        <v>11000</v>
      </c>
      <c r="K745" s="6"/>
      <c r="L745" s="6"/>
      <c r="M745" s="45"/>
      <c r="N745" s="46"/>
      <c r="O745" s="4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 t="n">
        <f aca="false">Z744+(I745+L745+M745+N745+O745+R745+S745+T745+U745+V745)-(J745+K745+P745+Q745+W745+X745+Y745)</f>
        <v>235236.35</v>
      </c>
      <c r="AA745" s="7"/>
      <c r="AB745" s="7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 t="n">
        <f aca="false">AR744+(AA745+AD745+AE745+AF745+AG745+AJ745+AK745+AL745+AM745+AN745)-(AB745+AC745+AH745+AI745+AO745+AP745+AQ745)</f>
        <v>101135</v>
      </c>
      <c r="AS745" s="18"/>
      <c r="AT745" s="40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 t="n">
        <f aca="false">BJ744+(AS745+AV745+AW745+AX745+AY745+BB745+BC745+BD745+BE745+BF745)-(AT745+AU745+AZ745+BA745+BG745+BH745+BI745)</f>
        <v>0</v>
      </c>
      <c r="BL745" s="8" t="n">
        <v>11000</v>
      </c>
      <c r="BM745" s="9"/>
    </row>
    <row r="746" customFormat="false" ht="15" hidden="false" customHeight="false" outlineLevel="0" collapsed="false">
      <c r="B746" s="43" t="s">
        <v>1395</v>
      </c>
      <c r="C746" s="43" t="s">
        <v>1399</v>
      </c>
      <c r="D746" s="45"/>
      <c r="E746" s="7"/>
      <c r="F746" s="9"/>
      <c r="G746" s="9"/>
      <c r="H746" s="6" t="n">
        <f aca="false">H745+D746+E746-G746-F746</f>
        <v>0</v>
      </c>
      <c r="I746" s="45" t="n">
        <v>0</v>
      </c>
      <c r="J746" s="7"/>
      <c r="K746" s="6"/>
      <c r="L746" s="6"/>
      <c r="M746" s="45"/>
      <c r="N746" s="46"/>
      <c r="O746" s="46"/>
      <c r="P746" s="6"/>
      <c r="Q746" s="6"/>
      <c r="R746" s="6"/>
      <c r="S746" s="6"/>
      <c r="T746" s="45" t="n">
        <v>76375</v>
      </c>
      <c r="U746" s="46"/>
      <c r="V746" s="46"/>
      <c r="W746" s="6"/>
      <c r="X746" s="6"/>
      <c r="Y746" s="6"/>
      <c r="Z746" s="6" t="n">
        <f aca="false">Z745+(I746+L746+M746+N746+O746+R746+S746+T746+U746+V746)-(J746+K746+P746+Q746+W746+X746+Y746)</f>
        <v>311611.35</v>
      </c>
      <c r="AA746" s="7"/>
      <c r="AB746" s="7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 t="n">
        <f aca="false">AR745+(AA746+AD746+AE746+AF746+AG746+AJ746+AK746+AL746+AM746+AN746)-(AB746+AC746+AH746+AI746+AO746+AP746+AQ746)</f>
        <v>101135</v>
      </c>
      <c r="AS746" s="18"/>
      <c r="AT746" s="40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 t="n">
        <f aca="false">BJ745+(AS746+AV746+AW746+AX746+AY746+BB746+BC746+BD746+BE746+BF746)-(AT746+AU746+AZ746+BA746+BG746+BH746+BI746)</f>
        <v>0</v>
      </c>
      <c r="BL746" s="8"/>
      <c r="BM746" s="9"/>
    </row>
    <row r="747" customFormat="false" ht="15" hidden="false" customHeight="false" outlineLevel="0" collapsed="false">
      <c r="B747" s="43" t="s">
        <v>1395</v>
      </c>
      <c r="C747" s="43" t="s">
        <v>1400</v>
      </c>
      <c r="D747" s="45"/>
      <c r="E747" s="7"/>
      <c r="F747" s="9"/>
      <c r="G747" s="9"/>
      <c r="H747" s="6" t="n">
        <f aca="false">H746+D747+E747-G747-F747</f>
        <v>0</v>
      </c>
      <c r="I747" s="45" t="n">
        <v>0</v>
      </c>
      <c r="J747" s="7"/>
      <c r="K747" s="6"/>
      <c r="L747" s="6"/>
      <c r="M747" s="45"/>
      <c r="N747" s="46"/>
      <c r="O747" s="46"/>
      <c r="P747" s="6"/>
      <c r="Q747" s="6"/>
      <c r="R747" s="6"/>
      <c r="S747" s="6"/>
      <c r="T747" s="45" t="n">
        <v>602941</v>
      </c>
      <c r="U747" s="46"/>
      <c r="V747" s="46"/>
      <c r="W747" s="6"/>
      <c r="X747" s="6"/>
      <c r="Y747" s="6"/>
      <c r="Z747" s="6" t="n">
        <f aca="false">Z746+(I747+L747+M747+N747+O747+R747+S747+T747+U747+V747)-(J747+K747+P747+Q747+W747+X747+Y747)</f>
        <v>914552.35</v>
      </c>
      <c r="AA747" s="7"/>
      <c r="AB747" s="7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 t="n">
        <f aca="false">AR746+(AA747+AD747+AE747+AF747+AG747+AJ747+AK747+AL747+AM747+AN747)-(AB747+AC747+AH747+AI747+AO747+AP747+AQ747)</f>
        <v>101135</v>
      </c>
      <c r="AS747" s="18"/>
      <c r="AT747" s="40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 t="n">
        <f aca="false">BJ746+(AS747+AV747+AW747+AX747+AY747+BB747+BC747+BD747+BE747+BF747)-(AT747+AU747+AZ747+BA747+BG747+BH747+BI747)</f>
        <v>0</v>
      </c>
      <c r="BL747" s="8"/>
      <c r="BM747" s="9"/>
    </row>
    <row r="748" customFormat="false" ht="15" hidden="false" customHeight="false" outlineLevel="0" collapsed="false">
      <c r="B748" s="43" t="s">
        <v>1395</v>
      </c>
      <c r="C748" s="43" t="s">
        <v>1401</v>
      </c>
      <c r="D748" s="45"/>
      <c r="E748" s="7"/>
      <c r="F748" s="9"/>
      <c r="G748" s="9"/>
      <c r="H748" s="6" t="n">
        <f aca="false">H747+D748+E748-G748-F748</f>
        <v>0</v>
      </c>
      <c r="I748" s="45" t="n">
        <v>0</v>
      </c>
      <c r="J748" s="7"/>
      <c r="K748" s="6"/>
      <c r="L748" s="6"/>
      <c r="M748" s="45"/>
      <c r="N748" s="46"/>
      <c r="O748" s="46"/>
      <c r="P748" s="6"/>
      <c r="Q748" s="6"/>
      <c r="R748" s="6"/>
      <c r="S748" s="6"/>
      <c r="T748" s="45" t="n">
        <v>49748</v>
      </c>
      <c r="U748" s="46"/>
      <c r="V748" s="46"/>
      <c r="W748" s="6"/>
      <c r="X748" s="6"/>
      <c r="Y748" s="6"/>
      <c r="Z748" s="6" t="n">
        <f aca="false">Z747+(I748+L748+M748+N748+O748+R748+S748+T748+U748+V748)-(J748+K748+P748+Q748+W748+X748+Y748)</f>
        <v>964300.35</v>
      </c>
      <c r="AA748" s="7"/>
      <c r="AB748" s="7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 t="n">
        <f aca="false">AR747+(AA748+AD748+AE748+AF748+AG748+AJ748+AK748+AL748+AM748+AN748)-(AB748+AC748+AH748+AI748+AO748+AP748+AQ748)</f>
        <v>101135</v>
      </c>
      <c r="AS748" s="18"/>
      <c r="AT748" s="40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 t="n">
        <f aca="false">BJ747+(AS748+AV748+AW748+AX748+AY748+BB748+BC748+BD748+BE748+BF748)-(AT748+AU748+AZ748+BA748+BG748+BH748+BI748)</f>
        <v>0</v>
      </c>
      <c r="BL748" s="8"/>
      <c r="BM748" s="9"/>
    </row>
    <row r="749" customFormat="false" ht="15" hidden="false" customHeight="false" outlineLevel="0" collapsed="false">
      <c r="B749" s="43" t="s">
        <v>1395</v>
      </c>
      <c r="C749" s="43" t="s">
        <v>75</v>
      </c>
      <c r="D749" s="45"/>
      <c r="E749" s="7"/>
      <c r="F749" s="9"/>
      <c r="G749" s="9"/>
      <c r="H749" s="6" t="n">
        <f aca="false">H748+D749+E749-G749-F749</f>
        <v>0</v>
      </c>
      <c r="I749" s="45"/>
      <c r="J749" s="7" t="n">
        <v>0</v>
      </c>
      <c r="K749" s="6"/>
      <c r="L749" s="6"/>
      <c r="M749" s="45"/>
      <c r="N749" s="46"/>
      <c r="O749" s="46"/>
      <c r="P749" s="6"/>
      <c r="Q749" s="6"/>
      <c r="R749" s="6"/>
      <c r="S749" s="6"/>
      <c r="T749" s="6"/>
      <c r="U749" s="6"/>
      <c r="V749" s="6"/>
      <c r="W749" s="6" t="n">
        <v>400000</v>
      </c>
      <c r="X749" s="6"/>
      <c r="Y749" s="6"/>
      <c r="Z749" s="6" t="n">
        <f aca="false">Z748+(I749+L749+M749+N749+O749+R749+S749+T749+U749+V749)-(J749+K749+P749+Q749+W749+X749+Y749)</f>
        <v>564300.35</v>
      </c>
      <c r="AA749" s="7"/>
      <c r="AB749" s="7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 t="n">
        <f aca="false">AR748+(AA749+AD749+AE749+AF749+AG749+AJ749+AK749+AL749+AM749+AN749)-(AB749+AC749+AH749+AI749+AO749+AP749+AQ749)</f>
        <v>101135</v>
      </c>
      <c r="AS749" s="18"/>
      <c r="AT749" s="40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 t="n">
        <f aca="false">BJ748+(AS749+AV749+AW749+AX749+AY749+BB749+BC749+BD749+BE749+BF749)-(AT749+AU749+AZ749+BA749+BG749+BH749+BI749)</f>
        <v>0</v>
      </c>
      <c r="BL749" s="8"/>
      <c r="BM749" s="9"/>
    </row>
    <row r="750" customFormat="false" ht="15" hidden="false" customHeight="false" outlineLevel="0" collapsed="false">
      <c r="B750" s="43" t="s">
        <v>1395</v>
      </c>
      <c r="C750" s="43" t="s">
        <v>75</v>
      </c>
      <c r="D750" s="45"/>
      <c r="E750" s="7"/>
      <c r="F750" s="9"/>
      <c r="G750" s="9"/>
      <c r="H750" s="6" t="n">
        <f aca="false">H749+D750+E750-G750-F750</f>
        <v>0</v>
      </c>
      <c r="I750" s="45"/>
      <c r="J750" s="7" t="n">
        <v>0</v>
      </c>
      <c r="K750" s="6"/>
      <c r="L750" s="6"/>
      <c r="M750" s="45"/>
      <c r="N750" s="46"/>
      <c r="O750" s="46"/>
      <c r="P750" s="6"/>
      <c r="Q750" s="6"/>
      <c r="R750" s="6"/>
      <c r="S750" s="6"/>
      <c r="T750" s="6"/>
      <c r="U750" s="6"/>
      <c r="V750" s="6"/>
      <c r="W750" s="6" t="n">
        <v>500000</v>
      </c>
      <c r="X750" s="6"/>
      <c r="Y750" s="6"/>
      <c r="Z750" s="6" t="n">
        <f aca="false">Z749+(I750+L750+M750+N750+O750+R750+S750+T750+U750+V750)-(J750+K750+P750+Q750+W750+X750+Y750)</f>
        <v>64300.35</v>
      </c>
      <c r="AA750" s="7"/>
      <c r="AB750" s="7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 t="n">
        <f aca="false">AR749+(AA750+AD750+AE750+AF750+AG750+AJ750+AK750+AL750+AM750+AN750)-(AB750+AC750+AH750+AI750+AO750+AP750+AQ750)</f>
        <v>101135</v>
      </c>
      <c r="AS750" s="18"/>
      <c r="AT750" s="40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 t="n">
        <f aca="false">BJ749+(AS750+AV750+AW750+AX750+AY750+BB750+BC750+BD750+BE750+BF750)-(AT750+AU750+AZ750+BA750+BG750+BH750+BI750)</f>
        <v>0</v>
      </c>
      <c r="BL750" s="8"/>
      <c r="BM750" s="9"/>
    </row>
    <row r="751" customFormat="false" ht="15" hidden="false" customHeight="false" outlineLevel="0" collapsed="false">
      <c r="B751" s="43" t="s">
        <v>1395</v>
      </c>
      <c r="C751" s="43" t="s">
        <v>54</v>
      </c>
      <c r="D751" s="45"/>
      <c r="E751" s="7"/>
      <c r="F751" s="9"/>
      <c r="G751" s="9"/>
      <c r="H751" s="6" t="n">
        <f aca="false">H750+D751+E751-G751-F751</f>
        <v>0</v>
      </c>
      <c r="I751" s="45"/>
      <c r="J751" s="7"/>
      <c r="K751" s="6"/>
      <c r="L751" s="6"/>
      <c r="M751" s="45"/>
      <c r="N751" s="46"/>
      <c r="O751" s="4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 t="n">
        <f aca="false">Z750+(I751+L751+M751+N751+O751+R751+S751+T751+U751+V751)-(J751+K751+P751+Q751+W751+X751+Y751)</f>
        <v>64300.35</v>
      </c>
      <c r="AA751" s="7" t="n">
        <v>0</v>
      </c>
      <c r="AB751" s="7" t="n">
        <v>0</v>
      </c>
      <c r="AC751" s="6"/>
      <c r="AD751" s="6"/>
      <c r="AE751" s="6"/>
      <c r="AF751" s="6"/>
      <c r="AG751" s="6"/>
      <c r="AH751" s="6"/>
      <c r="AI751" s="6"/>
      <c r="AJ751" s="6"/>
      <c r="AK751" s="6"/>
      <c r="AL751" s="6" t="n">
        <v>202071</v>
      </c>
      <c r="AM751" s="6"/>
      <c r="AN751" s="6"/>
      <c r="AO751" s="6"/>
      <c r="AP751" s="6"/>
      <c r="AQ751" s="6"/>
      <c r="AR751" s="6" t="n">
        <f aca="false">AR750+(AA751+AD751+AE751+AF751+AG751+AJ751+AK751+AL751+AM751+AN751)-(AB751+AC751+AH751+AI751+AO751+AP751+AQ751)</f>
        <v>303206</v>
      </c>
      <c r="AS751" s="18"/>
      <c r="AT751" s="40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 t="n">
        <f aca="false">BJ750+(AS751+AV751+AW751+AX751+AY751+BB751+BC751+BD751+BE751+BF751)-(AT751+AU751+AZ751+BA751+BG751+BH751+BI751)</f>
        <v>0</v>
      </c>
      <c r="BL751" s="8"/>
      <c r="BM751" s="9"/>
    </row>
    <row r="752" customFormat="false" ht="15" hidden="false" customHeight="false" outlineLevel="0" collapsed="false">
      <c r="B752" s="43" t="s">
        <v>1395</v>
      </c>
      <c r="C752" s="43" t="s">
        <v>75</v>
      </c>
      <c r="D752" s="45"/>
      <c r="E752" s="7"/>
      <c r="F752" s="9"/>
      <c r="G752" s="9"/>
      <c r="H752" s="6" t="n">
        <f aca="false">H751+D752+E752-G752-F752</f>
        <v>0</v>
      </c>
      <c r="I752" s="45"/>
      <c r="J752" s="7"/>
      <c r="K752" s="6"/>
      <c r="L752" s="6"/>
      <c r="M752" s="45"/>
      <c r="N752" s="46"/>
      <c r="O752" s="4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 t="n">
        <f aca="false">Z751+(I752+L752+M752+N752+O752+R752+S752+T752+U752+V752)-(J752+K752+P752+Q752+W752+X752+Y752)</f>
        <v>64300.35</v>
      </c>
      <c r="AA752" s="7"/>
      <c r="AB752" s="7" t="n">
        <v>0</v>
      </c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 t="n">
        <v>300000</v>
      </c>
      <c r="AP752" s="6"/>
      <c r="AQ752" s="6"/>
      <c r="AR752" s="6" t="n">
        <f aca="false">AR751+(AA752+AD752+AE752+AF752+AG752+AJ752+AK752+AL752+AM752+AN752)-(AB752+AC752+AH752+AI752+AO752+AP752+AQ752)</f>
        <v>3206</v>
      </c>
      <c r="AS752" s="18"/>
      <c r="AT752" s="40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 t="n">
        <f aca="false">BJ751+(AS752+AV752+AW752+AX752+AY752+BB752+BC752+BD752+BE752+BF752)-(AT752+AU752+AZ752+BA752+BG752+BH752+BI752)</f>
        <v>0</v>
      </c>
      <c r="BL752" s="8"/>
      <c r="BM752" s="9"/>
    </row>
    <row r="753" customFormat="false" ht="15" hidden="false" customHeight="false" outlineLevel="0" collapsed="false">
      <c r="B753" s="43" t="s">
        <v>1402</v>
      </c>
      <c r="C753" s="43" t="s">
        <v>1065</v>
      </c>
      <c r="D753" s="45"/>
      <c r="E753" s="7"/>
      <c r="F753" s="9"/>
      <c r="G753" s="9"/>
      <c r="H753" s="6" t="n">
        <f aca="false">H752+D753+E753-G753-F753</f>
        <v>0</v>
      </c>
      <c r="I753" s="45" t="n">
        <v>0</v>
      </c>
      <c r="J753" s="7" t="n">
        <v>1000</v>
      </c>
      <c r="K753" s="6"/>
      <c r="L753" s="6"/>
      <c r="M753" s="45"/>
      <c r="N753" s="46"/>
      <c r="O753" s="4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 t="n">
        <f aca="false">Z752+(I753+L753+M753+N753+O753+R753+S753+T753+U753+V753)-(J753+K753+P753+Q753+W753+X753+Y753)</f>
        <v>63300.35</v>
      </c>
      <c r="AA753" s="7"/>
      <c r="AB753" s="4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 t="n">
        <f aca="false">AR752+(AA753+AD753+AE753+AF753+AG753+AJ753+AK753+AL753+AM753+AN753)-(AB753+AC753+AH753+AI753+AO753+AP753+AQ753)</f>
        <v>3206</v>
      </c>
      <c r="AS753" s="18"/>
      <c r="AT753" s="40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 t="n">
        <f aca="false">BJ752+(AS753+AV753+AW753+AX753+AY753+BB753+BC753+BD753+BE753+BF753)-(AT753+AU753+AZ753+BA753+BG753+BH753+BI753)</f>
        <v>0</v>
      </c>
      <c r="BL753" s="8"/>
      <c r="BM753" s="9"/>
    </row>
    <row r="754" customFormat="false" ht="15" hidden="false" customHeight="false" outlineLevel="0" collapsed="false">
      <c r="B754" s="43" t="s">
        <v>1403</v>
      </c>
      <c r="C754" s="43" t="s">
        <v>1404</v>
      </c>
      <c r="D754" s="45"/>
      <c r="E754" s="7"/>
      <c r="F754" s="9"/>
      <c r="G754" s="9"/>
      <c r="H754" s="6" t="n">
        <f aca="false">H753+D754+E754-G754-F754</f>
        <v>0</v>
      </c>
      <c r="I754" s="45" t="n">
        <v>5000</v>
      </c>
      <c r="J754" s="7"/>
      <c r="K754" s="6"/>
      <c r="L754" s="6"/>
      <c r="M754" s="45"/>
      <c r="N754" s="46"/>
      <c r="O754" s="4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 t="n">
        <f aca="false">Z753+(I754+L754+M754+N754+O754+R754+S754+T754+U754+V754)-(J754+K754+P754+Q754+W754+X754+Y754)</f>
        <v>68300.35</v>
      </c>
      <c r="AA754" s="7"/>
      <c r="AB754" s="7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 t="n">
        <f aca="false">AR753+(AA754+AD754+AE754+AF754+AG754+AJ754+AK754+AL754+AM754+AN754)-(AB754+AC754+AH754+AI754+AO754+AP754+AQ754)</f>
        <v>3206</v>
      </c>
      <c r="AS754" s="18"/>
      <c r="AT754" s="40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 t="n">
        <f aca="false">BJ753+(AS754+AV754+AW754+AX754+AY754+BB754+BC754+BD754+BE754+BF754)-(AT754+AU754+AZ754+BA754+BG754+BH754+BI754)</f>
        <v>0</v>
      </c>
      <c r="BL754" s="8"/>
      <c r="BM754" s="9"/>
    </row>
    <row r="755" customFormat="false" ht="15" hidden="false" customHeight="false" outlineLevel="0" collapsed="false">
      <c r="B755" s="43" t="s">
        <v>1405</v>
      </c>
      <c r="C755" s="43" t="s">
        <v>944</v>
      </c>
      <c r="D755" s="45"/>
      <c r="E755" s="7"/>
      <c r="F755" s="9"/>
      <c r="G755" s="9"/>
      <c r="H755" s="6" t="n">
        <f aca="false">H754+D755+E755-G755-F755</f>
        <v>0</v>
      </c>
      <c r="I755" s="45" t="n">
        <v>0</v>
      </c>
      <c r="J755" s="7"/>
      <c r="K755" s="6"/>
      <c r="L755" s="6"/>
      <c r="M755" s="45" t="n">
        <v>785</v>
      </c>
      <c r="N755" s="46"/>
      <c r="O755" s="4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 t="n">
        <f aca="false">Z754+(I755+L755+M755+N755+O755+R755+S755+T755+U755+V755)-(J755+K755+P755+Q755+W755+X755+Y755)</f>
        <v>69085.35</v>
      </c>
      <c r="AA755" s="7"/>
      <c r="AB755" s="7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 t="n">
        <f aca="false">AR754+(AA755+AD755+AE755+AF755+AG755+AJ755+AK755+AL755+AM755+AN755)-(AB755+AC755+AH755+AI755+AO755+AP755+AQ755)</f>
        <v>3206</v>
      </c>
      <c r="AS755" s="18"/>
      <c r="AT755" s="40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 t="n">
        <f aca="false">BJ754+(AS755+AV755+AW755+AX755+AY755+BB755+BC755+BD755+BE755+BF755)-(AT755+AU755+AZ755+BA755+BG755+BH755+BI755)</f>
        <v>0</v>
      </c>
      <c r="BL755" s="8"/>
      <c r="BM755" s="9"/>
    </row>
    <row r="756" customFormat="false" ht="15" hidden="false" customHeight="false" outlineLevel="0" collapsed="false">
      <c r="B756" s="43" t="s">
        <v>1406</v>
      </c>
      <c r="C756" s="43" t="s">
        <v>1391</v>
      </c>
      <c r="D756" s="45"/>
      <c r="E756" s="7"/>
      <c r="F756" s="9"/>
      <c r="G756" s="9"/>
      <c r="H756" s="6" t="n">
        <f aca="false">H755+D756+E756-G756-F756</f>
        <v>0</v>
      </c>
      <c r="I756" s="45" t="n">
        <v>0</v>
      </c>
      <c r="J756" s="7"/>
      <c r="K756" s="6"/>
      <c r="L756" s="6"/>
      <c r="M756" s="45" t="n">
        <v>458</v>
      </c>
      <c r="N756" s="46"/>
      <c r="O756" s="4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 t="n">
        <f aca="false">Z755+(I756+L756+M756+N756+O756+R756+S756+T756+U756+V756)-(J756+K756+P756+Q756+W756+X756+Y756)</f>
        <v>69543.35</v>
      </c>
      <c r="AA756" s="7"/>
      <c r="AB756" s="7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 t="n">
        <f aca="false">AR755+(AA756+AD756+AE756+AF756+AG756+AJ756+AK756+AL756+AM756+AN756)-(AB756+AC756+AH756+AI756+AO756+AP756+AQ756)</f>
        <v>3206</v>
      </c>
      <c r="AS756" s="18"/>
      <c r="AT756" s="40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 t="n">
        <f aca="false">BJ755+(AS756+AV756+AW756+AX756+AY756+BB756+BC756+BD756+BE756+BF756)-(AT756+AU756+AZ756+BA756+BG756+BH756+BI756)</f>
        <v>0</v>
      </c>
      <c r="BL756" s="8"/>
      <c r="BM756" s="9"/>
    </row>
    <row r="757" customFormat="false" ht="15" hidden="false" customHeight="false" outlineLevel="0" collapsed="false">
      <c r="B757" s="43" t="s">
        <v>1407</v>
      </c>
      <c r="C757" s="43" t="s">
        <v>1299</v>
      </c>
      <c r="D757" s="45"/>
      <c r="E757" s="7"/>
      <c r="F757" s="9"/>
      <c r="G757" s="9"/>
      <c r="H757" s="6" t="n">
        <f aca="false">H756+D757+E757-G757-F757</f>
        <v>0</v>
      </c>
      <c r="I757" s="45"/>
      <c r="J757" s="7" t="n">
        <v>3000</v>
      </c>
      <c r="K757" s="6"/>
      <c r="L757" s="6"/>
      <c r="M757" s="45"/>
      <c r="N757" s="46"/>
      <c r="O757" s="4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 t="n">
        <f aca="false">Z756+(I757+L757+M757+N757+O757+R757+S757+T757+U757+V757)-(J757+K757+P757+Q757+W757+X757+Y757)</f>
        <v>66543.35</v>
      </c>
      <c r="AA757" s="7"/>
      <c r="AB757" s="7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 t="n">
        <f aca="false">AR756+(AA757+AD757+AE757+AF757+AG757+AJ757+AK757+AL757+AM757+AN757)-(AB757+AC757+AH757+AI757+AO757+AP757+AQ757)</f>
        <v>3206</v>
      </c>
      <c r="AS757" s="18"/>
      <c r="AT757" s="40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 t="n">
        <f aca="false">BJ756+(AS757+AV757+AW757+AX757+AY757+BB757+BC757+BD757+BE757+BF757)-(AT757+AU757+AZ757+BA757+BG757+BH757+BI757)</f>
        <v>0</v>
      </c>
      <c r="BL757" s="8" t="n">
        <v>3000</v>
      </c>
      <c r="BM757" s="9"/>
    </row>
    <row r="758" customFormat="false" ht="15" hidden="false" customHeight="false" outlineLevel="0" collapsed="false">
      <c r="B758" s="43" t="s">
        <v>1408</v>
      </c>
      <c r="C758" s="43" t="s">
        <v>1105</v>
      </c>
      <c r="D758" s="45"/>
      <c r="E758" s="7"/>
      <c r="F758" s="9"/>
      <c r="G758" s="9"/>
      <c r="H758" s="6" t="n">
        <f aca="false">H757+D758+E758-G758-F758</f>
        <v>0</v>
      </c>
      <c r="I758" s="45" t="n">
        <v>250</v>
      </c>
      <c r="J758" s="7"/>
      <c r="K758" s="6"/>
      <c r="L758" s="6"/>
      <c r="M758" s="45"/>
      <c r="N758" s="46"/>
      <c r="O758" s="4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 t="n">
        <f aca="false">Z757+(I758+L758+M758+N758+O758+R758+S758+T758+U758+V758)-(J758+K758+P758+Q758+W758+X758+Y758)</f>
        <v>66793.35</v>
      </c>
      <c r="AA758" s="7"/>
      <c r="AB758" s="7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 t="n">
        <f aca="false">AR757+(AA758+AD758+AE758+AF758+AG758+AJ758+AK758+AL758+AM758+AN758)-(AB758+AC758+AH758+AI758+AO758+AP758+AQ758)</f>
        <v>3206</v>
      </c>
      <c r="AS758" s="18"/>
      <c r="AT758" s="40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 t="n">
        <f aca="false">BJ757+(AS758+AV758+AW758+AX758+AY758+BB758+BC758+BD758+BE758+BF758)-(AT758+AU758+AZ758+BA758+BG758+BH758+BI758)</f>
        <v>0</v>
      </c>
      <c r="BL758" s="8"/>
      <c r="BM758" s="9"/>
    </row>
    <row r="759" customFormat="false" ht="15" hidden="false" customHeight="false" outlineLevel="0" collapsed="false">
      <c r="B759" s="43" t="s">
        <v>1409</v>
      </c>
      <c r="C759" s="43" t="s">
        <v>944</v>
      </c>
      <c r="D759" s="45"/>
      <c r="E759" s="7"/>
      <c r="F759" s="9"/>
      <c r="G759" s="9"/>
      <c r="H759" s="6" t="n">
        <f aca="false">H758+D759+E759-G759-F759</f>
        <v>0</v>
      </c>
      <c r="I759" s="45" t="n">
        <v>0</v>
      </c>
      <c r="J759" s="7"/>
      <c r="K759" s="6"/>
      <c r="L759" s="6"/>
      <c r="M759" s="45" t="n">
        <v>785</v>
      </c>
      <c r="N759" s="46"/>
      <c r="O759" s="4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 t="n">
        <f aca="false">Z758+(I759+L759+M759+N759+O759+R759+S759+T759+U759+V759)-(J759+K759+P759+Q759+W759+X759+Y759)</f>
        <v>67578.35</v>
      </c>
      <c r="AA759" s="7"/>
      <c r="AB759" s="7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 t="n">
        <f aca="false">AR758+(AA759+AD759+AE759+AF759+AG759+AJ759+AK759+AL759+AM759+AN759)-(AB759+AC759+AH759+AI759+AO759+AP759+AQ759)</f>
        <v>3206</v>
      </c>
      <c r="AS759" s="18"/>
      <c r="AT759" s="40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 t="n">
        <f aca="false">BJ758+(AS759+AV759+AW759+AX759+AY759+BB759+BC759+BD759+BE759+BF759)-(AT759+AU759+AZ759+BA759+BG759+BH759+BI759)</f>
        <v>0</v>
      </c>
      <c r="BL759" s="8"/>
      <c r="BM759" s="9"/>
    </row>
    <row r="760" customFormat="false" ht="15" hidden="false" customHeight="false" outlineLevel="0" collapsed="false">
      <c r="B760" s="43" t="s">
        <v>1410</v>
      </c>
      <c r="C760" s="43" t="s">
        <v>1411</v>
      </c>
      <c r="D760" s="45" t="n">
        <v>45000</v>
      </c>
      <c r="E760" s="7" t="n">
        <v>-45000</v>
      </c>
      <c r="F760" s="9"/>
      <c r="G760" s="9"/>
      <c r="H760" s="6" t="n">
        <f aca="false">H759+D760+E760-G760-F760</f>
        <v>0</v>
      </c>
      <c r="I760" s="45" t="n">
        <v>0</v>
      </c>
      <c r="J760" s="7"/>
      <c r="K760" s="6"/>
      <c r="L760" s="6"/>
      <c r="M760" s="45"/>
      <c r="N760" s="46"/>
      <c r="O760" s="46"/>
      <c r="P760" s="6"/>
      <c r="Q760" s="6"/>
      <c r="R760" s="6" t="n">
        <v>45000</v>
      </c>
      <c r="S760" s="6"/>
      <c r="T760" s="6"/>
      <c r="U760" s="6"/>
      <c r="V760" s="6"/>
      <c r="W760" s="6"/>
      <c r="X760" s="6"/>
      <c r="Y760" s="6"/>
      <c r="Z760" s="6" t="n">
        <f aca="false">Z759+(I760+L760+M760+N760+O760+R760+S760+T760+U760+V760)-(J760+K760+P760+Q760+W760+X760+Y760)</f>
        <v>112578.35</v>
      </c>
      <c r="AA760" s="7"/>
      <c r="AB760" s="7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 t="n">
        <f aca="false">AR759+(AA760+AD760+AE760+AF760+AG760+AJ760+AK760+AL760+AM760+AN760)-(AB760+AC760+AH760+AI760+AO760+AP760+AQ760)</f>
        <v>3206</v>
      </c>
      <c r="AS760" s="18"/>
      <c r="AT760" s="40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 t="n">
        <f aca="false">BJ759+(AS760+AV760+AW760+AX760+AY760+BB760+BC760+BD760+BE760+BF760)-(AT760+AU760+AZ760+BA760+BG760+BH760+BI760)</f>
        <v>0</v>
      </c>
      <c r="BL760" s="8"/>
      <c r="BM760" s="9"/>
    </row>
    <row r="761" customFormat="false" ht="15" hidden="false" customHeight="false" outlineLevel="0" collapsed="false">
      <c r="B761" s="43" t="s">
        <v>1412</v>
      </c>
      <c r="C761" s="43" t="s">
        <v>1111</v>
      </c>
      <c r="D761" s="45"/>
      <c r="E761" s="7"/>
      <c r="F761" s="9"/>
      <c r="G761" s="9"/>
      <c r="H761" s="6" t="n">
        <f aca="false">H760+D761+E761-G761-F761</f>
        <v>0</v>
      </c>
      <c r="I761" s="45" t="n">
        <v>250</v>
      </c>
      <c r="J761" s="7"/>
      <c r="K761" s="6"/>
      <c r="L761" s="6"/>
      <c r="M761" s="7"/>
      <c r="N761" s="7"/>
      <c r="O761" s="7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 t="n">
        <f aca="false">Z760+(I761+L761+M761+N761+O761+R761+S761+T761+U761+V761)-(J761+K761+P761+Q761+W761+X761+Y761)</f>
        <v>112828.35</v>
      </c>
      <c r="AA761" s="7"/>
      <c r="AB761" s="7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 t="n">
        <f aca="false">AR760+(AA761+AD761+AE761+AF761+AG761+AJ761+AK761+AL761+AM761+AN761)-(AB761+AC761+AH761+AI761+AO761+AP761+AQ761)</f>
        <v>3206</v>
      </c>
      <c r="AS761" s="18"/>
      <c r="AT761" s="40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 t="n">
        <f aca="false">BJ760+(AS761+AV761+AW761+AX761+AY761+BB761+BC761+BD761+BE761+BF761)-(AT761+AU761+AZ761+BA761+BG761+BH761+BI761)</f>
        <v>0</v>
      </c>
      <c r="BL761" s="8"/>
      <c r="BM761" s="9"/>
    </row>
    <row r="762" customFormat="false" ht="15" hidden="false" customHeight="false" outlineLevel="0" collapsed="false">
      <c r="B762" s="43" t="s">
        <v>1412</v>
      </c>
      <c r="C762" s="43" t="s">
        <v>1105</v>
      </c>
      <c r="D762" s="45"/>
      <c r="E762" s="7"/>
      <c r="F762" s="9"/>
      <c r="G762" s="9"/>
      <c r="H762" s="6" t="n">
        <f aca="false">H761+D762+E762-G762-F762</f>
        <v>0</v>
      </c>
      <c r="I762" s="45" t="n">
        <v>250</v>
      </c>
      <c r="J762" s="7"/>
      <c r="K762" s="6"/>
      <c r="L762" s="6"/>
      <c r="M762" s="7"/>
      <c r="N762" s="7"/>
      <c r="O762" s="7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 t="n">
        <f aca="false">Z761+(I762+L762+M762+N762+O762+R762+S762+T762+U762+V762)-(J762+K762+P762+Q762+W762+X762+Y762)</f>
        <v>113078.35</v>
      </c>
      <c r="AA762" s="7"/>
      <c r="AB762" s="7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 t="n">
        <f aca="false">AR761+(AA762+AD762+AE762+AF762+AG762+AJ762+AK762+AL762+AM762+AN762)-(AB762+AC762+AH762+AI762+AO762+AP762+AQ762)</f>
        <v>3206</v>
      </c>
      <c r="AS762" s="18"/>
      <c r="AT762" s="40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 t="n">
        <f aca="false">BJ761+(AS762+AV762+AW762+AX762+AY762+BB762+BC762+BD762+BE762+BF762)-(AT762+AU762+AZ762+BA762+BG762+BH762+BI762)</f>
        <v>0</v>
      </c>
      <c r="BL762" s="8"/>
      <c r="BM762" s="9"/>
    </row>
    <row r="763" customFormat="false" ht="15" hidden="false" customHeight="false" outlineLevel="0" collapsed="false">
      <c r="B763" s="43" t="s">
        <v>1413</v>
      </c>
      <c r="C763" s="43" t="s">
        <v>75</v>
      </c>
      <c r="D763" s="45"/>
      <c r="E763" s="7"/>
      <c r="F763" s="9"/>
      <c r="G763" s="9"/>
      <c r="H763" s="6" t="n">
        <f aca="false">H762+D763+E763-G763-F763</f>
        <v>0</v>
      </c>
      <c r="I763" s="45"/>
      <c r="J763" s="7" t="n">
        <v>0</v>
      </c>
      <c r="K763" s="6"/>
      <c r="L763" s="6"/>
      <c r="M763" s="7"/>
      <c r="N763" s="7"/>
      <c r="O763" s="7"/>
      <c r="P763" s="6"/>
      <c r="Q763" s="6"/>
      <c r="R763" s="6"/>
      <c r="S763" s="6"/>
      <c r="T763" s="6"/>
      <c r="U763" s="6"/>
      <c r="V763" s="6"/>
      <c r="W763" s="6" t="n">
        <v>112000</v>
      </c>
      <c r="X763" s="6"/>
      <c r="Y763" s="6"/>
      <c r="Z763" s="6" t="n">
        <f aca="false">Z762+(I763+L763+M763+N763+O763+R763+S763+T763+U763+V763)-(J763+K763+P763+Q763+W763+X763+Y763)</f>
        <v>1078.34999999998</v>
      </c>
      <c r="AA763" s="7"/>
      <c r="AB763" s="7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 t="n">
        <f aca="false">AR762+(AA763+AD763+AE763+AF763+AG763+AJ763+AK763+AL763+AM763+AN763)-(AB763+AC763+AH763+AI763+AO763+AP763+AQ763)</f>
        <v>3206</v>
      </c>
      <c r="AS763" s="18"/>
      <c r="AT763" s="40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 t="n">
        <f aca="false">BJ762+(AS763+AV763+AW763+AX763+AY763+BB763+BC763+BD763+BE763+BF763)-(AT763+AU763+AZ763+BA763+BG763+BH763+BI763)</f>
        <v>0</v>
      </c>
      <c r="BL763" s="8"/>
      <c r="BM763" s="9"/>
    </row>
    <row r="764" customFormat="false" ht="15" hidden="false" customHeight="false" outlineLevel="0" collapsed="false">
      <c r="B764" s="43" t="s">
        <v>1414</v>
      </c>
      <c r="C764" s="43" t="s">
        <v>1111</v>
      </c>
      <c r="D764" s="45"/>
      <c r="E764" s="7"/>
      <c r="F764" s="9"/>
      <c r="G764" s="9"/>
      <c r="H764" s="6" t="n">
        <f aca="false">H763+D764+E764-G764-F764</f>
        <v>0</v>
      </c>
      <c r="I764" s="45" t="n">
        <v>250</v>
      </c>
      <c r="J764" s="7"/>
      <c r="K764" s="6"/>
      <c r="L764" s="6"/>
      <c r="M764" s="7"/>
      <c r="N764" s="7"/>
      <c r="O764" s="7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 t="n">
        <f aca="false">Z763+(I764+L764+M764+N764+O764+R764+S764+T764+U764+V764)-(J764+K764+P764+Q764+W764+X764+Y764)</f>
        <v>1328.34999999998</v>
      </c>
      <c r="AA764" s="7"/>
      <c r="AB764" s="7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 t="n">
        <f aca="false">AR763+(AA764+AD764+AE764+AF764+AG764+AJ764+AK764+AL764+AM764+AN764)-(AB764+AC764+AH764+AI764+AO764+AP764+AQ764)</f>
        <v>3206</v>
      </c>
      <c r="AS764" s="18"/>
      <c r="AT764" s="40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 t="n">
        <f aca="false">BJ763+(AS764+AV764+AW764+AX764+AY764+BB764+BC764+BD764+BE764+BF764)-(AT764+AU764+AZ764+BA764+BG764+BH764+BI764)</f>
        <v>0</v>
      </c>
      <c r="BL764" s="8"/>
      <c r="BM764" s="9"/>
    </row>
    <row r="765" customFormat="false" ht="15" hidden="false" customHeight="false" outlineLevel="0" collapsed="false">
      <c r="B765" s="43" t="s">
        <v>1415</v>
      </c>
      <c r="C765" s="43" t="s">
        <v>944</v>
      </c>
      <c r="D765" s="45"/>
      <c r="E765" s="7"/>
      <c r="F765" s="9"/>
      <c r="G765" s="9"/>
      <c r="H765" s="6" t="n">
        <f aca="false">H764+D765+E765-G765-F765</f>
        <v>0</v>
      </c>
      <c r="I765" s="45" t="n">
        <v>0</v>
      </c>
      <c r="J765" s="7"/>
      <c r="K765" s="6"/>
      <c r="L765" s="6"/>
      <c r="M765" s="45" t="n">
        <v>785</v>
      </c>
      <c r="N765" s="46"/>
      <c r="O765" s="4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 t="n">
        <f aca="false">Z764+(I765+L765+M765+N765+O765+R765+S765+T765+U765+V765)-(J765+K765+P765+Q765+W765+X765+Y765)</f>
        <v>2113.34999999998</v>
      </c>
      <c r="AA765" s="7"/>
      <c r="AB765" s="4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 t="n">
        <f aca="false">AR764+(AA765+AD765+AE765+AF765+AG765+AJ765+AK765+AL765+AM765+AN765)-(AB765+AC765+AH765+AI765+AO765+AP765+AQ765)</f>
        <v>3206</v>
      </c>
      <c r="AS765" s="18"/>
      <c r="AT765" s="40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 t="n">
        <f aca="false">BJ764+(AS765+AV765+AW765+AX765+AY765+BB765+BC765+BD765+BE765+BF765)-(AT765+AU765+AZ765+BA765+BG765+BH765+BI765)</f>
        <v>0</v>
      </c>
      <c r="BL765" s="8"/>
      <c r="BM765" s="9"/>
    </row>
    <row r="766" customFormat="false" ht="15" hidden="false" customHeight="false" outlineLevel="0" collapsed="false">
      <c r="B766" s="43" t="s">
        <v>1416</v>
      </c>
      <c r="C766" s="43" t="s">
        <v>1111</v>
      </c>
      <c r="D766" s="45"/>
      <c r="E766" s="7"/>
      <c r="F766" s="9"/>
      <c r="G766" s="9"/>
      <c r="H766" s="6" t="n">
        <f aca="false">H765+D766+E766-G766-F766</f>
        <v>0</v>
      </c>
      <c r="I766" s="45" t="n">
        <v>250</v>
      </c>
      <c r="J766" s="7"/>
      <c r="K766" s="6"/>
      <c r="L766" s="6"/>
      <c r="M766" s="45"/>
      <c r="N766" s="46"/>
      <c r="O766" s="4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 t="n">
        <f aca="false">Z765+(I766+L766+M766+N766+O766+R766+S766+T766+U766+V766)-(J766+K766+P766+Q766+W766+X766+Y766)</f>
        <v>2363.34999999998</v>
      </c>
      <c r="AA766" s="7"/>
      <c r="AB766" s="4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 t="n">
        <f aca="false">AR765+(AA766+AD766+AE766+AF766+AG766+AJ766+AK766+AL766+AM766+AN766)-(AB766+AC766+AH766+AI766+AO766+AP766+AQ766)</f>
        <v>3206</v>
      </c>
      <c r="AS766" s="18"/>
      <c r="AT766" s="40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 t="n">
        <f aca="false">BJ765+(AS766+AV766+AW766+AX766+AY766+BB766+BC766+BD766+BE766+BF766)-(AT766+AU766+AZ766+BA766+BG766+BH766+BI766)</f>
        <v>0</v>
      </c>
      <c r="BL766" s="8"/>
      <c r="BM766" s="9"/>
    </row>
    <row r="767" customFormat="false" ht="15" hidden="false" customHeight="false" outlineLevel="0" collapsed="false">
      <c r="B767" s="43" t="s">
        <v>1417</v>
      </c>
      <c r="C767" s="43" t="s">
        <v>944</v>
      </c>
      <c r="D767" s="45"/>
      <c r="E767" s="7"/>
      <c r="F767" s="9"/>
      <c r="G767" s="9"/>
      <c r="H767" s="6" t="n">
        <f aca="false">H766+D767+E767-G767-F767</f>
        <v>0</v>
      </c>
      <c r="I767" s="45" t="n">
        <v>0</v>
      </c>
      <c r="J767" s="7"/>
      <c r="K767" s="6"/>
      <c r="L767" s="6"/>
      <c r="M767" s="45"/>
      <c r="N767" s="46"/>
      <c r="O767" s="4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 t="n">
        <f aca="false">Z766+(I767+L767+M767+N767+O767+R767+S767+T767+U767+V767)-(J767+K767+P767+Q767+W767+X767+Y767)</f>
        <v>2363.34999999998</v>
      </c>
      <c r="AA767" s="7" t="n">
        <v>0</v>
      </c>
      <c r="AB767" s="46" t="n">
        <v>0</v>
      </c>
      <c r="AC767" s="6"/>
      <c r="AD767" s="6"/>
      <c r="AE767" s="6" t="n">
        <v>7125</v>
      </c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 t="n">
        <f aca="false">AR766+(AA767+AD767+AE767+AF767+AG767+AJ767+AK767+AL767+AM767+AN767)-(AB767+AC767+AH767+AI767+AO767+AP767+AQ767)</f>
        <v>10331</v>
      </c>
      <c r="AS767" s="18"/>
      <c r="AT767" s="40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 t="n">
        <f aca="false">BJ766+(AS767+AV767+AW767+AX767+AY767+BB767+BC767+BD767+BE767+BF767)-(AT767+AU767+AZ767+BA767+BG767+BH767+BI767)</f>
        <v>0</v>
      </c>
      <c r="BL767" s="8"/>
      <c r="BM767" s="9"/>
    </row>
    <row r="768" customFormat="false" ht="15" hidden="false" customHeight="false" outlineLevel="0" collapsed="false">
      <c r="B768" s="43" t="s">
        <v>1418</v>
      </c>
      <c r="C768" s="43" t="s">
        <v>1105</v>
      </c>
      <c r="D768" s="45"/>
      <c r="E768" s="7"/>
      <c r="F768" s="9"/>
      <c r="G768" s="9"/>
      <c r="H768" s="6" t="n">
        <f aca="false">H767+D768+E768-G768-F768</f>
        <v>0</v>
      </c>
      <c r="I768" s="45" t="n">
        <v>250</v>
      </c>
      <c r="J768" s="7"/>
      <c r="K768" s="6"/>
      <c r="L768" s="6"/>
      <c r="M768" s="7"/>
      <c r="N768" s="7"/>
      <c r="O768" s="7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 t="n">
        <f aca="false">Z767+(I768+L768+M768+N768+O768+R768+S768+T768+U768+V768)-(J768+K768+P768+Q768+W768+X768+Y768)</f>
        <v>2613.34999999998</v>
      </c>
      <c r="AA768" s="7"/>
      <c r="AB768" s="4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 t="n">
        <f aca="false">AR767+(AA768+AD768+AE768+AF768+AG768+AJ768+AK768+AL768+AM768+AN768)-(AB768+AC768+AH768+AI768+AO768+AP768+AQ768)</f>
        <v>10331</v>
      </c>
      <c r="AS768" s="18"/>
      <c r="AT768" s="40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 t="n">
        <f aca="false">BJ767+(AS768+AV768+AW768+AX768+AY768+BB768+BC768+BD768+BE768+BF768)-(AT768+AU768+AZ768+BA768+BG768+BH768+BI768)</f>
        <v>0</v>
      </c>
      <c r="BL768" s="8"/>
      <c r="BM768" s="9"/>
    </row>
    <row r="769" customFormat="false" ht="15" hidden="false" customHeight="false" outlineLevel="0" collapsed="false">
      <c r="B769" s="43" t="s">
        <v>1419</v>
      </c>
      <c r="C769" s="43" t="s">
        <v>944</v>
      </c>
      <c r="D769" s="45"/>
      <c r="E769" s="7"/>
      <c r="F769" s="9"/>
      <c r="G769" s="9"/>
      <c r="H769" s="6" t="n">
        <f aca="false">H768+D769+E769-G769-F769</f>
        <v>0</v>
      </c>
      <c r="I769" s="45" t="n">
        <v>0</v>
      </c>
      <c r="J769" s="7"/>
      <c r="K769" s="6"/>
      <c r="L769" s="6"/>
      <c r="M769" s="45" t="n">
        <v>9630</v>
      </c>
      <c r="N769" s="46"/>
      <c r="O769" s="4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 t="n">
        <f aca="false">Z768+(I769+L769+M769+N769+O769+R769+S769+T769+U769+V769)-(J769+K769+P769+Q769+W769+X769+Y769)</f>
        <v>12243.35</v>
      </c>
      <c r="AA769" s="7"/>
      <c r="AB769" s="4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 t="n">
        <f aca="false">AR768+(AA769+AD769+AE769+AF769+AG769+AJ769+AK769+AL769+AM769+AN769)-(AB769+AC769+AH769+AI769+AO769+AP769+AQ769)</f>
        <v>10331</v>
      </c>
      <c r="AS769" s="18"/>
      <c r="AT769" s="40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 t="n">
        <f aca="false">BJ768+(AS769+AV769+AW769+AX769+AY769+BB769+BC769+BD769+BE769+BF769)-(AT769+AU769+AZ769+BA769+BG769+BH769+BI769)</f>
        <v>0</v>
      </c>
      <c r="BL769" s="8"/>
      <c r="BM769" s="9"/>
    </row>
    <row r="770" customFormat="false" ht="15" hidden="false" customHeight="false" outlineLevel="0" collapsed="false">
      <c r="B770" s="43" t="s">
        <v>1419</v>
      </c>
      <c r="C770" s="43" t="s">
        <v>944</v>
      </c>
      <c r="D770" s="45"/>
      <c r="E770" s="7"/>
      <c r="F770" s="9"/>
      <c r="G770" s="9"/>
      <c r="H770" s="6" t="n">
        <f aca="false">H769+D770+E770-G770-F770</f>
        <v>0</v>
      </c>
      <c r="I770" s="45" t="n">
        <v>0</v>
      </c>
      <c r="J770" s="7"/>
      <c r="K770" s="6"/>
      <c r="L770" s="6"/>
      <c r="M770" s="45" t="n">
        <v>7704</v>
      </c>
      <c r="N770" s="46"/>
      <c r="O770" s="4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 t="n">
        <f aca="false">Z769+(I770+L770+M770+N770+O770+R770+S770+T770+U770+V770)-(J770+K770+P770+Q770+W770+X770+Y770)</f>
        <v>19947.35</v>
      </c>
      <c r="AA770" s="7"/>
      <c r="AB770" s="4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 t="n">
        <f aca="false">AR769+(AA770+AD770+AE770+AF770+AG770+AJ770+AK770+AL770+AM770+AN770)-(AB770+AC770+AH770+AI770+AO770+AP770+AQ770)</f>
        <v>10331</v>
      </c>
      <c r="AS770" s="18"/>
      <c r="AT770" s="40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 t="n">
        <f aca="false">BJ769+(AS770+AV770+AW770+AX770+AY770+BB770+BC770+BD770+BE770+BF770)-(AT770+AU770+AZ770+BA770+BG770+BH770+BI770)</f>
        <v>0</v>
      </c>
      <c r="BL770" s="8"/>
      <c r="BM770" s="9"/>
    </row>
    <row r="771" customFormat="false" ht="15" hidden="false" customHeight="false" outlineLevel="0" collapsed="false">
      <c r="B771" s="43" t="s">
        <v>1420</v>
      </c>
      <c r="C771" s="43" t="s">
        <v>944</v>
      </c>
      <c r="D771" s="45"/>
      <c r="E771" s="7"/>
      <c r="F771" s="9"/>
      <c r="G771" s="9"/>
      <c r="H771" s="6" t="n">
        <f aca="false">H770+D771+E771-G771-F771</f>
        <v>0</v>
      </c>
      <c r="I771" s="45" t="n">
        <v>0</v>
      </c>
      <c r="J771" s="7"/>
      <c r="K771" s="6"/>
      <c r="L771" s="6"/>
      <c r="M771" s="45" t="n">
        <v>785</v>
      </c>
      <c r="N771" s="46"/>
      <c r="O771" s="4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 t="n">
        <f aca="false">Z770+(I771+L771+M771+N771+O771+R771+S771+T771+U771+V771)-(J771+K771+P771+Q771+W771+X771+Y771)</f>
        <v>20732.35</v>
      </c>
      <c r="AA771" s="7"/>
      <c r="AB771" s="4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 t="n">
        <f aca="false">AR770+(AA771+AD771+AE771+AF771+AG771+AJ771+AK771+AL771+AM771+AN771)-(AB771+AC771+AH771+AI771+AO771+AP771+AQ771)</f>
        <v>10331</v>
      </c>
      <c r="AS771" s="18"/>
      <c r="AT771" s="40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 t="n">
        <f aca="false">BJ770+(AS771+AV771+AW771+AX771+AY771+BB771+BC771+BD771+BE771+BF771)-(AT771+AU771+AZ771+BA771+BG771+BH771+BI771)</f>
        <v>0</v>
      </c>
      <c r="BL771" s="8"/>
      <c r="BM771" s="9"/>
    </row>
    <row r="772" customFormat="false" ht="15" hidden="false" customHeight="false" outlineLevel="0" collapsed="false">
      <c r="B772" s="43" t="s">
        <v>1421</v>
      </c>
      <c r="C772" s="43" t="s">
        <v>1105</v>
      </c>
      <c r="D772" s="45"/>
      <c r="E772" s="7"/>
      <c r="F772" s="9"/>
      <c r="G772" s="9"/>
      <c r="H772" s="6" t="n">
        <f aca="false">H771+D772+E772-G772-F772</f>
        <v>0</v>
      </c>
      <c r="I772" s="45" t="n">
        <v>250</v>
      </c>
      <c r="J772" s="7"/>
      <c r="K772" s="6"/>
      <c r="L772" s="6"/>
      <c r="M772" s="7"/>
      <c r="N772" s="7"/>
      <c r="O772" s="7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 t="n">
        <f aca="false">Z771+(I772+L772+M772+N772+O772+R772+S772+T772+U772+V772)-(J772+K772+P772+Q772+W772+X772+Y772)</f>
        <v>20982.35</v>
      </c>
      <c r="AA772" s="7"/>
      <c r="AB772" s="4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 t="n">
        <f aca="false">AR771+(AA772+AD772+AE772+AF772+AG772+AJ772+AK772+AL772+AM772+AN772)-(AB772+AC772+AH772+AI772+AO772+AP772+AQ772)</f>
        <v>10331</v>
      </c>
      <c r="AS772" s="18"/>
      <c r="AT772" s="40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 t="n">
        <f aca="false">BJ771+(AS772+AV772+AW772+AX772+AY772+BB772+BC772+BD772+BE772+BF772)-(AT772+AU772+AZ772+BA772+BG772+BH772+BI772)</f>
        <v>0</v>
      </c>
      <c r="BL772" s="8"/>
      <c r="BM772" s="9"/>
    </row>
    <row r="773" customFormat="false" ht="15" hidden="false" customHeight="false" outlineLevel="0" collapsed="false">
      <c r="B773" s="43" t="s">
        <v>1422</v>
      </c>
      <c r="C773" s="43" t="s">
        <v>944</v>
      </c>
      <c r="D773" s="45"/>
      <c r="E773" s="7"/>
      <c r="F773" s="9"/>
      <c r="G773" s="9"/>
      <c r="H773" s="6" t="n">
        <f aca="false">H772+D773+E773-G773-F773</f>
        <v>0</v>
      </c>
      <c r="I773" s="45" t="n">
        <v>0</v>
      </c>
      <c r="J773" s="7"/>
      <c r="K773" s="6"/>
      <c r="L773" s="6"/>
      <c r="M773" s="7" t="n">
        <v>785</v>
      </c>
      <c r="N773" s="7"/>
      <c r="O773" s="7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 t="n">
        <f aca="false">Z772+(I773+L773+M773+N773+O773+R773+S773+T773+U773+V773)-(J773+K773+P773+Q773+W773+X773+Y773)</f>
        <v>21767.35</v>
      </c>
      <c r="AA773" s="7"/>
      <c r="AB773" s="4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 t="n">
        <f aca="false">AR772+(AA773+AD773+AE773+AF773+AG773+AJ773+AK773+AL773+AM773+AN773)-(AB773+AC773+AH773+AI773+AO773+AP773+AQ773)</f>
        <v>10331</v>
      </c>
      <c r="AS773" s="18"/>
      <c r="AT773" s="40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 t="n">
        <f aca="false">BJ772+(AS773+AV773+AW773+AX773+AY773+BB773+BC773+BD773+BE773+BF773)-(AT773+AU773+AZ773+BA773+BG773+BH773+BI773)</f>
        <v>0</v>
      </c>
      <c r="BL773" s="8"/>
      <c r="BM773" s="9"/>
    </row>
    <row r="774" customFormat="false" ht="15" hidden="false" customHeight="false" outlineLevel="0" collapsed="false">
      <c r="B774" s="43" t="s">
        <v>1423</v>
      </c>
      <c r="C774" s="43" t="s">
        <v>1424</v>
      </c>
      <c r="D774" s="45"/>
      <c r="E774" s="7"/>
      <c r="F774" s="9"/>
      <c r="G774" s="9"/>
      <c r="H774" s="6" t="n">
        <f aca="false">H773+D774+E774-G774-F774</f>
        <v>0</v>
      </c>
      <c r="I774" s="45" t="n">
        <v>0</v>
      </c>
      <c r="J774" s="7" t="n">
        <v>2700</v>
      </c>
      <c r="K774" s="6"/>
      <c r="L774" s="6"/>
      <c r="M774" s="45"/>
      <c r="N774" s="46"/>
      <c r="O774" s="4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 t="n">
        <f aca="false">Z773+(I774+L774+M774+N774+O774+R774+S774+T774+U774+V774)-(J774+K774+P774+Q774+W774+X774+Y774)</f>
        <v>19067.35</v>
      </c>
      <c r="AA774" s="7"/>
      <c r="AB774" s="4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 t="n">
        <f aca="false">AR773+(AA774+AD774+AE774+AF774+AG774+AJ774+AK774+AL774+AM774+AN774)-(AB774+AC774+AH774+AI774+AO774+AP774+AQ774)</f>
        <v>10331</v>
      </c>
      <c r="AS774" s="18"/>
      <c r="AT774" s="40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 t="n">
        <f aca="false">BJ773+(AS774+AV774+AW774+AX774+AY774+BB774+BC774+BD774+BE774+BF774)-(AT774+AU774+AZ774+BA774+BG774+BH774+BI774)</f>
        <v>0</v>
      </c>
      <c r="BL774" s="8"/>
      <c r="BM774" s="9"/>
    </row>
    <row r="775" customFormat="false" ht="15" hidden="false" customHeight="false" outlineLevel="0" collapsed="false">
      <c r="B775" s="43" t="s">
        <v>1425</v>
      </c>
      <c r="C775" s="43" t="s">
        <v>1105</v>
      </c>
      <c r="D775" s="45"/>
      <c r="E775" s="7"/>
      <c r="F775" s="9"/>
      <c r="G775" s="9"/>
      <c r="H775" s="6" t="n">
        <f aca="false">H774+D775+E775-G775-F775</f>
        <v>0</v>
      </c>
      <c r="I775" s="45" t="n">
        <v>250</v>
      </c>
      <c r="J775" s="7"/>
      <c r="K775" s="6"/>
      <c r="L775" s="6"/>
      <c r="M775" s="45"/>
      <c r="N775" s="46"/>
      <c r="O775" s="4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 t="n">
        <f aca="false">Z774+(I775+L775+M775+N775+O775+R775+S775+T775+U775+V775)-(J775+K775+P775+Q775+W775+X775+Y775)</f>
        <v>19317.35</v>
      </c>
      <c r="AA775" s="7"/>
      <c r="AB775" s="4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 t="n">
        <f aca="false">AR774+(AA775+AD775+AE775+AF775+AG775+AJ775+AK775+AL775+AM775+AN775)-(AB775+AC775+AH775+AI775+AO775+AP775+AQ775)</f>
        <v>10331</v>
      </c>
      <c r="AS775" s="18"/>
      <c r="AT775" s="40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 t="n">
        <f aca="false">BJ774+(AS775+AV775+AW775+AX775+AY775+BB775+BC775+BD775+BE775+BF775)-(AT775+AU775+AZ775+BA775+BG775+BH775+BI775)</f>
        <v>0</v>
      </c>
      <c r="BL775" s="8"/>
      <c r="BM775" s="9"/>
    </row>
    <row r="776" customFormat="false" ht="15" hidden="false" customHeight="false" outlineLevel="0" collapsed="false">
      <c r="B776" s="43" t="s">
        <v>1426</v>
      </c>
      <c r="C776" s="43" t="s">
        <v>1111</v>
      </c>
      <c r="D776" s="45"/>
      <c r="E776" s="7"/>
      <c r="F776" s="9"/>
      <c r="G776" s="9"/>
      <c r="H776" s="6" t="n">
        <f aca="false">H775+D776+E776-G776-F776</f>
        <v>0</v>
      </c>
      <c r="I776" s="45" t="n">
        <v>500</v>
      </c>
      <c r="J776" s="7" t="n">
        <v>0</v>
      </c>
      <c r="K776" s="6"/>
      <c r="L776" s="6"/>
      <c r="M776" s="7"/>
      <c r="N776" s="7"/>
      <c r="O776" s="7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 t="n">
        <f aca="false">Z775+(I776+L776+M776+N776+O776+R776+S776+T776+U776+V776)-(J776+K776+P776+Q776+W776+X776+Y776)</f>
        <v>19817.35</v>
      </c>
      <c r="AA776" s="7"/>
      <c r="AB776" s="4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 t="n">
        <f aca="false">AR775+(AA776+AD776+AE776+AF776+AG776+AJ776+AK776+AL776+AM776+AN776)-(AB776+AC776+AH776+AI776+AO776+AP776+AQ776)</f>
        <v>10331</v>
      </c>
      <c r="AS776" s="18"/>
      <c r="AT776" s="40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 t="n">
        <f aca="false">BJ775+(AS776+AV776+AW776+AX776+AY776+BB776+BC776+BD776+BE776+BF776)-(AT776+AU776+AZ776+BA776+BG776+BH776+BI776)</f>
        <v>0</v>
      </c>
      <c r="BL776" s="8"/>
      <c r="BM776" s="9"/>
    </row>
    <row r="777" customFormat="false" ht="15" hidden="false" customHeight="false" outlineLevel="0" collapsed="false">
      <c r="B777" s="43" t="s">
        <v>1427</v>
      </c>
      <c r="C777" s="43" t="s">
        <v>1391</v>
      </c>
      <c r="D777" s="45"/>
      <c r="E777" s="7"/>
      <c r="F777" s="9"/>
      <c r="G777" s="9"/>
      <c r="H777" s="6" t="n">
        <f aca="false">H776+D777+E777-G777-F777</f>
        <v>0</v>
      </c>
      <c r="I777" s="45"/>
      <c r="J777" s="7"/>
      <c r="K777" s="6"/>
      <c r="L777" s="6"/>
      <c r="M777" s="7"/>
      <c r="N777" s="7"/>
      <c r="O777" s="7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 t="n">
        <f aca="false">Z776+(I777+L777+M777+N777+O777+R777+S777+T777+U777+V777)-(J777+K777+P777+Q777+W777+X777+Y777)</f>
        <v>19817.35</v>
      </c>
      <c r="AA777" s="7" t="n">
        <v>0</v>
      </c>
      <c r="AB777" s="46" t="n">
        <v>0</v>
      </c>
      <c r="AC777" s="6"/>
      <c r="AD777" s="6" t="n">
        <v>92</v>
      </c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 t="n">
        <f aca="false">AR776+(AA777+AD777+AE777+AF777+AG777+AJ777+AK777+AL777+AM777+AN777)-(AB777+AC777+AH777+AI777+AO777+AP777+AQ777)</f>
        <v>10423</v>
      </c>
      <c r="AS777" s="18"/>
      <c r="AT777" s="40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 t="n">
        <f aca="false">BJ776+(AS777+AV777+AW777+AX777+AY777+BB777+BC777+BD777+BE777+BF777)-(AT777+AU777+AZ777+BA777+BG777+BH777+BI777)</f>
        <v>0</v>
      </c>
      <c r="BL777" s="8"/>
      <c r="BM777" s="9"/>
    </row>
    <row r="778" customFormat="false" ht="15" hidden="false" customHeight="false" outlineLevel="0" collapsed="false">
      <c r="B778" s="43" t="s">
        <v>1428</v>
      </c>
      <c r="C778" s="43" t="s">
        <v>1105</v>
      </c>
      <c r="D778" s="45"/>
      <c r="E778" s="7"/>
      <c r="F778" s="9"/>
      <c r="G778" s="9"/>
      <c r="H778" s="6" t="n">
        <f aca="false">H777+D778+E778-G778-F778</f>
        <v>0</v>
      </c>
      <c r="I778" s="45" t="n">
        <v>250</v>
      </c>
      <c r="J778" s="7"/>
      <c r="K778" s="6"/>
      <c r="L778" s="6"/>
      <c r="M778" s="7"/>
      <c r="N778" s="7"/>
      <c r="O778" s="7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 t="n">
        <f aca="false">Z777+(I778+L778+M778+N778+O778+R778+S778+T778+U778+V778)-(J778+K778+P778+Q778+W778+X778+Y778)</f>
        <v>20067.35</v>
      </c>
      <c r="AA778" s="7"/>
      <c r="AB778" s="4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 t="n">
        <f aca="false">AR777+(AA778+AD778+AE778+AF778+AG778+AJ778+AK778+AL778+AM778+AN778)-(AB778+AC778+AH778+AI778+AO778+AP778+AQ778)</f>
        <v>10423</v>
      </c>
      <c r="AS778" s="18"/>
      <c r="AT778" s="40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 t="n">
        <f aca="false">BJ777+(AS778+AV778+AW778+AX778+AY778+BB778+BC778+BD778+BE778+BF778)-(AT778+AU778+AZ778+BA778+BG778+BH778+BI778)</f>
        <v>0</v>
      </c>
      <c r="BL778" s="8"/>
      <c r="BM778" s="9"/>
    </row>
    <row r="779" customFormat="false" ht="15" hidden="false" customHeight="false" outlineLevel="0" collapsed="false">
      <c r="B779" s="43" t="s">
        <v>1429</v>
      </c>
      <c r="C779" s="43" t="s">
        <v>944</v>
      </c>
      <c r="D779" s="45"/>
      <c r="E779" s="7"/>
      <c r="F779" s="9"/>
      <c r="G779" s="9"/>
      <c r="H779" s="6" t="n">
        <f aca="false">H778+D779+E779-G779-F779</f>
        <v>0</v>
      </c>
      <c r="I779" s="45"/>
      <c r="J779" s="7"/>
      <c r="K779" s="6"/>
      <c r="L779" s="6"/>
      <c r="M779" s="7"/>
      <c r="N779" s="7"/>
      <c r="O779" s="7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 t="n">
        <f aca="false">Z778+(I779+L779+M779+N779+O779+R779+S779+T779+U779+V779)-(J779+K779+P779+Q779+W779+X779+Y779)</f>
        <v>20067.35</v>
      </c>
      <c r="AA779" s="7" t="n">
        <v>0</v>
      </c>
      <c r="AB779" s="46"/>
      <c r="AC779" s="6"/>
      <c r="AD779" s="6"/>
      <c r="AE779" s="6" t="n">
        <v>7125</v>
      </c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 t="n">
        <f aca="false">AR778+(AA779+AD779+AE779+AF779+AG779+AJ779+AK779+AL779+AM779+AN779)-(AB779+AC779+AH779+AI779+AO779+AP779+AQ779)</f>
        <v>17548</v>
      </c>
      <c r="AS779" s="18"/>
      <c r="AT779" s="40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 t="n">
        <f aca="false">BJ778+(AS779+AV779+AW779+AX779+AY779+BB779+BC779+BD779+BE779+BF779)-(AT779+AU779+AZ779+BA779+BG779+BH779+BI779)</f>
        <v>0</v>
      </c>
      <c r="BL779" s="8"/>
      <c r="BM779" s="9"/>
    </row>
    <row r="780" customFormat="false" ht="15" hidden="false" customHeight="false" outlineLevel="0" collapsed="false">
      <c r="B780" s="43" t="s">
        <v>1430</v>
      </c>
      <c r="C780" s="43" t="s">
        <v>1111</v>
      </c>
      <c r="D780" s="45"/>
      <c r="E780" s="7"/>
      <c r="F780" s="9"/>
      <c r="G780" s="9"/>
      <c r="H780" s="6" t="n">
        <f aca="false">H779+D780+E780-G780-F780</f>
        <v>0</v>
      </c>
      <c r="I780" s="45" t="n">
        <v>250</v>
      </c>
      <c r="J780" s="7"/>
      <c r="K780" s="6"/>
      <c r="L780" s="6"/>
      <c r="M780" s="7"/>
      <c r="N780" s="7"/>
      <c r="O780" s="7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 t="n">
        <f aca="false">Z779+(I780+L780+M780+N780+O780+R780+S780+T780+U780+V780)-(J780+K780+P780+Q780+W780+X780+Y780)</f>
        <v>20317.35</v>
      </c>
      <c r="AA780" s="7"/>
      <c r="AB780" s="4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 t="n">
        <f aca="false">AR779+(AA780+AD780+AE780+AF780+AG780+AJ780+AK780+AL780+AM780+AN780)-(AB780+AC780+AH780+AI780+AO780+AP780+AQ780)</f>
        <v>17548</v>
      </c>
      <c r="AS780" s="18"/>
      <c r="AT780" s="40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 t="n">
        <f aca="false">BJ779+(AS780+AV780+AW780+AX780+AY780+BB780+BC780+BD780+BE780+BF780)-(AT780+AU780+AZ780+BA780+BG780+BH780+BI780)</f>
        <v>0</v>
      </c>
      <c r="BL780" s="8"/>
      <c r="BM780" s="9"/>
    </row>
    <row r="781" customFormat="false" ht="15" hidden="false" customHeight="false" outlineLevel="0" collapsed="false">
      <c r="B781" s="43" t="s">
        <v>1430</v>
      </c>
      <c r="C781" s="43" t="s">
        <v>1431</v>
      </c>
      <c r="D781" s="45"/>
      <c r="E781" s="7"/>
      <c r="F781" s="9"/>
      <c r="G781" s="9"/>
      <c r="H781" s="6" t="n">
        <f aca="false">H780+D781+E781-G781-F781</f>
        <v>0</v>
      </c>
      <c r="I781" s="45" t="n">
        <v>1000</v>
      </c>
      <c r="J781" s="7"/>
      <c r="K781" s="6"/>
      <c r="L781" s="6"/>
      <c r="M781" s="7"/>
      <c r="N781" s="7"/>
      <c r="O781" s="7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 t="n">
        <f aca="false">Z780+(I781+L781+M781+N781+O781+R781+S781+T781+U781+V781)-(J781+K781+P781+Q781+W781+X781+Y781)</f>
        <v>21317.35</v>
      </c>
      <c r="AA781" s="7"/>
      <c r="AB781" s="4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 t="n">
        <f aca="false">AR780+(AA781+AD781+AE781+AF781+AG781+AJ781+AK781+AL781+AM781+AN781)-(AB781+AC781+AH781+AI781+AO781+AP781+AQ781)</f>
        <v>17548</v>
      </c>
      <c r="AS781" s="18"/>
      <c r="AT781" s="40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 t="n">
        <f aca="false">BJ780+(AS781+AV781+AW781+AX781+AY781+BB781+BC781+BD781+BE781+BF781)-(AT781+AU781+AZ781+BA781+BG781+BH781+BI781)</f>
        <v>0</v>
      </c>
      <c r="BL781" s="8"/>
      <c r="BM781" s="9"/>
    </row>
    <row r="782" customFormat="false" ht="15" hidden="false" customHeight="false" outlineLevel="0" collapsed="false">
      <c r="B782" s="43" t="s">
        <v>1432</v>
      </c>
      <c r="C782" s="43" t="s">
        <v>944</v>
      </c>
      <c r="D782" s="45"/>
      <c r="E782" s="7"/>
      <c r="F782" s="9"/>
      <c r="G782" s="9"/>
      <c r="H782" s="6" t="n">
        <f aca="false">H781+D782+E782-G782-F782</f>
        <v>0</v>
      </c>
      <c r="I782" s="45" t="n">
        <v>0</v>
      </c>
      <c r="J782" s="7"/>
      <c r="K782" s="6"/>
      <c r="L782" s="6"/>
      <c r="M782" s="7" t="n">
        <v>780</v>
      </c>
      <c r="N782" s="7"/>
      <c r="O782" s="7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 t="n">
        <f aca="false">Z781+(I782+L782+M782+N782+O782+R782+S782+T782+U782+V782)-(J782+K782+P782+Q782+W782+X782+Y782)</f>
        <v>22097.35</v>
      </c>
      <c r="AA782" s="7"/>
      <c r="AB782" s="4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 t="n">
        <f aca="false">AR781+(AA782+AD782+AE782+AF782+AG782+AJ782+AK782+AL782+AM782+AN782)-(AB782+AC782+AH782+AI782+AO782+AP782+AQ782)</f>
        <v>17548</v>
      </c>
      <c r="AS782" s="18"/>
      <c r="AT782" s="40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 t="n">
        <f aca="false">BJ781+(AS782+AV782+AW782+AX782+AY782+BB782+BC782+BD782+BE782+BF782)-(AT782+AU782+AZ782+BA782+BG782+BH782+BI782)</f>
        <v>0</v>
      </c>
      <c r="BL782" s="8"/>
      <c r="BM782" s="9"/>
    </row>
    <row r="783" customFormat="false" ht="15" hidden="false" customHeight="false" outlineLevel="0" collapsed="false">
      <c r="B783" s="43" t="s">
        <v>1433</v>
      </c>
      <c r="C783" s="43" t="s">
        <v>1434</v>
      </c>
      <c r="D783" s="45"/>
      <c r="E783" s="7"/>
      <c r="F783" s="9"/>
      <c r="G783" s="9"/>
      <c r="H783" s="6" t="n">
        <f aca="false">H782+D783+E783-G783-F783</f>
        <v>0</v>
      </c>
      <c r="I783" s="45" t="n">
        <v>2000</v>
      </c>
      <c r="J783" s="7"/>
      <c r="K783" s="6"/>
      <c r="L783" s="6"/>
      <c r="M783" s="7"/>
      <c r="N783" s="7"/>
      <c r="O783" s="7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 t="n">
        <f aca="false">Z782+(I783+L783+M783+N783+O783+R783+S783+T783+U783+V783)-(J783+K783+P783+Q783+W783+X783+Y783)</f>
        <v>24097.35</v>
      </c>
      <c r="AA783" s="7"/>
      <c r="AB783" s="4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 t="n">
        <f aca="false">AR782+(AA783+AD783+AE783+AF783+AG783+AJ783+AK783+AL783+AM783+AN783)-(AB783+AC783+AH783+AI783+AO783+AP783+AQ783)</f>
        <v>17548</v>
      </c>
      <c r="AS783" s="18"/>
      <c r="AT783" s="40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 t="n">
        <f aca="false">BJ782+(AS783+AV783+AW783+AX783+AY783+BB783+BC783+BD783+BE783+BF783)-(AT783+AU783+AZ783+BA783+BG783+BH783+BI783)</f>
        <v>0</v>
      </c>
      <c r="BL783" s="8"/>
      <c r="BM783" s="9"/>
    </row>
    <row r="784" customFormat="false" ht="15" hidden="false" customHeight="false" outlineLevel="0" collapsed="false">
      <c r="B784" s="43" t="s">
        <v>1433</v>
      </c>
      <c r="C784" s="43" t="s">
        <v>1316</v>
      </c>
      <c r="D784" s="45"/>
      <c r="E784" s="7"/>
      <c r="F784" s="9"/>
      <c r="G784" s="9"/>
      <c r="H784" s="6" t="n">
        <f aca="false">H783+D784+E784-G784-F784</f>
        <v>0</v>
      </c>
      <c r="I784" s="45" t="n">
        <v>10686</v>
      </c>
      <c r="J784" s="7"/>
      <c r="K784" s="6"/>
      <c r="L784" s="6"/>
      <c r="M784" s="7"/>
      <c r="N784" s="7"/>
      <c r="O784" s="7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 t="n">
        <f aca="false">Z783+(I784+L784+M784+N784+O784+R784+S784+T784+U784+V784)-(J784+K784+P784+Q784+W784+X784+Y784)</f>
        <v>34783.35</v>
      </c>
      <c r="AA784" s="7"/>
      <c r="AB784" s="4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 t="n">
        <f aca="false">AR783+(AA784+AD784+AE784+AF784+AG784+AJ784+AK784+AL784+AM784+AN784)-(AB784+AC784+AH784+AI784+AO784+AP784+AQ784)</f>
        <v>17548</v>
      </c>
      <c r="AS784" s="18"/>
      <c r="AT784" s="40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 t="n">
        <f aca="false">BJ783+(AS784+AV784+AW784+AX784+AY784+BB784+BC784+BD784+BE784+BF784)-(AT784+AU784+AZ784+BA784+BG784+BH784+BI784)</f>
        <v>0</v>
      </c>
      <c r="BL784" s="8"/>
      <c r="BM784" s="9"/>
    </row>
    <row r="785" customFormat="false" ht="15" hidden="false" customHeight="false" outlineLevel="0" collapsed="false">
      <c r="B785" s="43" t="s">
        <v>1435</v>
      </c>
      <c r="C785" s="43" t="s">
        <v>1391</v>
      </c>
      <c r="D785" s="45"/>
      <c r="E785" s="7"/>
      <c r="F785" s="9"/>
      <c r="G785" s="9"/>
      <c r="H785" s="6" t="n">
        <f aca="false">H784+D785+E785-G785-F785</f>
        <v>0</v>
      </c>
      <c r="I785" s="45" t="n">
        <v>0</v>
      </c>
      <c r="J785" s="7"/>
      <c r="K785" s="6"/>
      <c r="L785" s="6" t="n">
        <v>264</v>
      </c>
      <c r="M785" s="7"/>
      <c r="N785" s="7"/>
      <c r="O785" s="7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 t="n">
        <f aca="false">Z784+(I785+L785+M785+N785+O785+R785+S785+T785+U785+V785)-(J785+K785+P785+Q785+W785+X785+Y785)</f>
        <v>35047.35</v>
      </c>
      <c r="AA785" s="7"/>
      <c r="AB785" s="4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 t="n">
        <f aca="false">AR784+(AA785+AD785+AE785+AF785+AG785+AJ785+AK785+AL785+AM785+AN785)-(AB785+AC785+AH785+AI785+AO785+AP785+AQ785)</f>
        <v>17548</v>
      </c>
      <c r="AS785" s="18"/>
      <c r="AT785" s="40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 t="n">
        <f aca="false">BJ784+(AS785+AV785+AW785+AX785+AY785+BB785+BC785+BD785+BE785+BF785)-(AT785+AU785+AZ785+BA785+BG785+BH785+BI785)</f>
        <v>0</v>
      </c>
      <c r="BL785" s="8"/>
      <c r="BM785" s="9"/>
    </row>
    <row r="786" customFormat="false" ht="15" hidden="false" customHeight="false" outlineLevel="0" collapsed="false">
      <c r="B786" s="43" t="s">
        <v>1435</v>
      </c>
      <c r="C786" s="43" t="s">
        <v>1391</v>
      </c>
      <c r="D786" s="45"/>
      <c r="E786" s="7"/>
      <c r="F786" s="9"/>
      <c r="G786" s="9"/>
      <c r="H786" s="6" t="n">
        <f aca="false">H785+D786+E786-G786-F786</f>
        <v>0</v>
      </c>
      <c r="I786" s="45" t="n">
        <v>0</v>
      </c>
      <c r="J786" s="7"/>
      <c r="K786" s="6"/>
      <c r="L786" s="6" t="n">
        <v>113</v>
      </c>
      <c r="M786" s="7"/>
      <c r="N786" s="7"/>
      <c r="O786" s="7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 t="n">
        <f aca="false">Z785+(I786+L786+M786+N786+O786+R786+S786+T786+U786+V786)-(J786+K786+P786+Q786+W786+X786+Y786)</f>
        <v>35160.35</v>
      </c>
      <c r="AA786" s="7"/>
      <c r="AB786" s="4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 t="n">
        <f aca="false">AR785+(AA786+AD786+AE786+AF786+AG786+AJ786+AK786+AL786+AM786+AN786)-(AB786+AC786+AH786+AI786+AO786+AP786+AQ786)</f>
        <v>17548</v>
      </c>
      <c r="AS786" s="18"/>
      <c r="AT786" s="40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 t="n">
        <f aca="false">BJ785+(AS786+AV786+AW786+AX786+AY786+BB786+BC786+BD786+BE786+BF786)-(AT786+AU786+AZ786+BA786+BG786+BH786+BI786)</f>
        <v>0</v>
      </c>
      <c r="BL786" s="8"/>
      <c r="BM786" s="9"/>
    </row>
    <row r="787" customFormat="false" ht="15" hidden="false" customHeight="false" outlineLevel="0" collapsed="false">
      <c r="B787" s="43" t="s">
        <v>1436</v>
      </c>
      <c r="C787" s="43" t="s">
        <v>1105</v>
      </c>
      <c r="D787" s="45"/>
      <c r="E787" s="7"/>
      <c r="F787" s="9"/>
      <c r="G787" s="9"/>
      <c r="H787" s="6" t="n">
        <f aca="false">H786+D787+E787-G787-F787</f>
        <v>0</v>
      </c>
      <c r="I787" s="45" t="n">
        <v>250</v>
      </c>
      <c r="J787" s="7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 t="n">
        <f aca="false">Z786+(I787+L787+M787+N787+O787+R787+S787+T787+U787+V787)-(J787+K787+P787+Q787+W787+X787+Y787)</f>
        <v>35410.35</v>
      </c>
      <c r="AA787" s="7"/>
      <c r="AB787" s="4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 t="n">
        <f aca="false">AR786+(AA787+AD787+AE787+AF787+AG787+AJ787+AK787+AL787+AM787+AN787)-(AB787+AC787+AH787+AI787+AO787+AP787+AQ787)</f>
        <v>17548</v>
      </c>
      <c r="AS787" s="18"/>
      <c r="AT787" s="40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 t="n">
        <f aca="false">BJ786+(AS787+AV787+AW787+AX787+AY787+BB787+BC787+BD787+BE787+BF787)-(AT787+AU787+AZ787+BA787+BG787+BH787+BI787)</f>
        <v>0</v>
      </c>
      <c r="BL787" s="8"/>
      <c r="BM787" s="9"/>
    </row>
    <row r="788" customFormat="false" ht="15" hidden="false" customHeight="false" outlineLevel="0" collapsed="false">
      <c r="B788" s="43" t="s">
        <v>1436</v>
      </c>
      <c r="C788" s="43" t="s">
        <v>1111</v>
      </c>
      <c r="D788" s="45"/>
      <c r="E788" s="7"/>
      <c r="F788" s="9"/>
      <c r="G788" s="9"/>
      <c r="H788" s="6" t="n">
        <f aca="false">H787+D788+E788-G788-F788</f>
        <v>0</v>
      </c>
      <c r="I788" s="45" t="n">
        <v>250</v>
      </c>
      <c r="J788" s="7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 t="n">
        <f aca="false">Z787+(I788+L788+M788+N788+O788+R788+S788+T788+U788+V788)-(J788+K788+P788+Q788+W788+X788+Y788)</f>
        <v>35660.35</v>
      </c>
      <c r="AA788" s="7"/>
      <c r="AB788" s="4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 t="n">
        <f aca="false">AR787+(AA788+AD788+AE788+AF788+AG788+AJ788+AK788+AL788+AM788+AN788)-(AB788+AC788+AH788+AI788+AO788+AP788+AQ788)</f>
        <v>17548</v>
      </c>
      <c r="AS788" s="18"/>
      <c r="AT788" s="40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 t="n">
        <f aca="false">BJ787+(AS788+AV788+AW788+AX788+AY788+BB788+BC788+BD788+BE788+BF788)-(AT788+AU788+AZ788+BA788+BG788+BH788+BI788)</f>
        <v>0</v>
      </c>
      <c r="BL788" s="8"/>
      <c r="BM788" s="9"/>
    </row>
    <row r="789" customFormat="false" ht="15" hidden="false" customHeight="false" outlineLevel="0" collapsed="false">
      <c r="B789" s="43" t="s">
        <v>1437</v>
      </c>
      <c r="C789" s="43" t="s">
        <v>944</v>
      </c>
      <c r="D789" s="45"/>
      <c r="E789" s="7"/>
      <c r="F789" s="9"/>
      <c r="G789" s="9"/>
      <c r="H789" s="6" t="n">
        <f aca="false">H788+D789+E789-G789-F789</f>
        <v>0</v>
      </c>
      <c r="I789" s="45" t="n">
        <v>0</v>
      </c>
      <c r="J789" s="7"/>
      <c r="K789" s="6"/>
      <c r="L789" s="6"/>
      <c r="M789" s="6" t="n">
        <v>780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 t="n">
        <f aca="false">Z788+(I789+L789+M789+N789+O789+R789+S789+T789+U789+V789)-(J789+K789+P789+Q789+W789+X789+Y789)</f>
        <v>36440.35</v>
      </c>
      <c r="AA789" s="7"/>
      <c r="AB789" s="4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 t="n">
        <f aca="false">AR788+(AA789+AD789+AE789+AF789+AG789+AJ789+AK789+AL789+AM789+AN789)-(AB789+AC789+AH789+AI789+AO789+AP789+AQ789)</f>
        <v>17548</v>
      </c>
      <c r="AS789" s="18"/>
      <c r="AT789" s="40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 t="n">
        <f aca="false">BJ788+(AS789+AV789+AW789+AX789+AY789+BB789+BC789+BD789+BE789+BF789)-(AT789+AU789+AZ789+BA789+BG789+BH789+BI789)</f>
        <v>0</v>
      </c>
      <c r="BL789" s="8"/>
      <c r="BM789" s="9"/>
    </row>
    <row r="790" customFormat="false" ht="15" hidden="false" customHeight="false" outlineLevel="0" collapsed="false">
      <c r="B790" s="43" t="s">
        <v>1438</v>
      </c>
      <c r="C790" s="43" t="s">
        <v>174</v>
      </c>
      <c r="D790" s="45"/>
      <c r="E790" s="7"/>
      <c r="F790" s="9"/>
      <c r="G790" s="9"/>
      <c r="H790" s="6" t="n">
        <f aca="false">H789+D790+E790-G790-F790</f>
        <v>0</v>
      </c>
      <c r="I790" s="45"/>
      <c r="J790" s="7"/>
      <c r="K790" s="6"/>
      <c r="L790" s="6"/>
      <c r="M790" s="6"/>
      <c r="N790" s="6"/>
      <c r="O790" s="6"/>
      <c r="P790" s="6"/>
      <c r="Q790" s="6"/>
      <c r="R790" s="6"/>
      <c r="S790" s="6"/>
      <c r="T790" s="45"/>
      <c r="U790" s="46"/>
      <c r="V790" s="46"/>
      <c r="W790" s="6"/>
      <c r="X790" s="6"/>
      <c r="Y790" s="6"/>
      <c r="Z790" s="6" t="n">
        <f aca="false">Z789+(I790+L790+M790+N790+O790+R790+S790+T790+U790+V790)-(J790+K790+P790+Q790+W790+X790+Y790)</f>
        <v>36440.35</v>
      </c>
      <c r="AA790" s="7" t="n">
        <v>20000</v>
      </c>
      <c r="AB790" s="4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 t="n">
        <f aca="false">AR789+(AA790+AD790+AE790+AF790+AG790+AJ790+AK790+AL790+AM790+AN790)-(AB790+AC790+AH790+AI790+AO790+AP790+AQ790)</f>
        <v>37548</v>
      </c>
      <c r="AS790" s="18"/>
      <c r="AT790" s="40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 t="n">
        <f aca="false">BJ789+(AS790+AV790+AW790+AX790+AY790+BB790+BC790+BD790+BE790+BF790)-(AT790+AU790+AZ790+BA790+BG790+BH790+BI790)</f>
        <v>0</v>
      </c>
      <c r="BL790" s="8"/>
      <c r="BM790" s="9"/>
    </row>
    <row r="791" customFormat="false" ht="15" hidden="false" customHeight="false" outlineLevel="0" collapsed="false">
      <c r="B791" s="43" t="s">
        <v>1439</v>
      </c>
      <c r="C791" s="43" t="s">
        <v>1111</v>
      </c>
      <c r="D791" s="45"/>
      <c r="E791" s="7"/>
      <c r="F791" s="9"/>
      <c r="G791" s="9"/>
      <c r="H791" s="6" t="n">
        <f aca="false">H790+D791+E791-G791-F791</f>
        <v>0</v>
      </c>
      <c r="I791" s="45" t="n">
        <v>250</v>
      </c>
      <c r="J791" s="7"/>
      <c r="K791" s="6"/>
      <c r="L791" s="6"/>
      <c r="M791" s="6"/>
      <c r="N791" s="6"/>
      <c r="O791" s="6"/>
      <c r="P791" s="6"/>
      <c r="Q791" s="6"/>
      <c r="R791" s="6"/>
      <c r="S791" s="6"/>
      <c r="T791" s="45"/>
      <c r="U791" s="46"/>
      <c r="V791" s="46"/>
      <c r="W791" s="6"/>
      <c r="X791" s="6"/>
      <c r="Y791" s="6"/>
      <c r="Z791" s="6" t="n">
        <f aca="false">Z790+(I791+L791+M791+N791+O791+R791+S791+T791+U791+V791)-(J791+K791+P791+Q791+W791+X791+Y791)</f>
        <v>36690.35</v>
      </c>
      <c r="AA791" s="7"/>
      <c r="AB791" s="4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 t="n">
        <f aca="false">AR790+(AA791+AD791+AE791+AF791+AG791+AJ791+AK791+AL791+AM791+AN791)-(AB791+AC791+AH791+AI791+AO791+AP791+AQ791)</f>
        <v>37548</v>
      </c>
      <c r="AS791" s="18"/>
      <c r="AT791" s="40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 t="n">
        <f aca="false">BJ790+(AS791+AV791+AW791+AX791+AY791+BB791+BC791+BD791+BE791+BF791)-(AT791+AU791+AZ791+BA791+BG791+BH791+BI791)</f>
        <v>0</v>
      </c>
      <c r="BL791" s="8"/>
      <c r="BM791" s="9"/>
    </row>
    <row r="792" customFormat="false" ht="15" hidden="false" customHeight="false" outlineLevel="0" collapsed="false">
      <c r="B792" s="43" t="s">
        <v>1439</v>
      </c>
      <c r="C792" s="43" t="s">
        <v>1105</v>
      </c>
      <c r="D792" s="45"/>
      <c r="E792" s="7"/>
      <c r="F792" s="9"/>
      <c r="G792" s="9"/>
      <c r="H792" s="6" t="n">
        <f aca="false">H791+D792+E792-G792-F792</f>
        <v>0</v>
      </c>
      <c r="I792" s="45" t="n">
        <v>250</v>
      </c>
      <c r="J792" s="7"/>
      <c r="K792" s="6"/>
      <c r="L792" s="6"/>
      <c r="M792" s="6"/>
      <c r="N792" s="6"/>
      <c r="O792" s="6"/>
      <c r="P792" s="6"/>
      <c r="Q792" s="6"/>
      <c r="R792" s="6"/>
      <c r="S792" s="6"/>
      <c r="T792" s="45"/>
      <c r="U792" s="46"/>
      <c r="V792" s="46"/>
      <c r="W792" s="6"/>
      <c r="X792" s="6"/>
      <c r="Y792" s="6"/>
      <c r="Z792" s="6" t="n">
        <f aca="false">Z791+(I792+L792+M792+N792+O792+R792+S792+T792+U792+V792)-(J792+K792+P792+Q792+W792+X792+Y792)</f>
        <v>36940.35</v>
      </c>
      <c r="AA792" s="7"/>
      <c r="AB792" s="4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 t="n">
        <f aca="false">AR791+(AA792+AD792+AE792+AF792+AG792+AJ792+AK792+AL792+AM792+AN792)-(AB792+AC792+AH792+AI792+AO792+AP792+AQ792)</f>
        <v>37548</v>
      </c>
      <c r="AS792" s="18"/>
      <c r="AT792" s="40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 t="n">
        <f aca="false">BJ791+(AS792+AV792+AW792+AX792+AY792+BB792+BC792+BD792+BE792+BF792)-(AT792+AU792+AZ792+BA792+BG792+BH792+BI792)</f>
        <v>0</v>
      </c>
      <c r="BL792" s="8"/>
      <c r="BM792" s="9"/>
    </row>
    <row r="793" customFormat="false" ht="15" hidden="false" customHeight="false" outlineLevel="0" collapsed="false">
      <c r="B793" s="43" t="s">
        <v>1440</v>
      </c>
      <c r="C793" s="43" t="s">
        <v>944</v>
      </c>
      <c r="D793" s="45"/>
      <c r="E793" s="7"/>
      <c r="F793" s="9"/>
      <c r="G793" s="9"/>
      <c r="H793" s="6" t="n">
        <f aca="false">H792+D793+E793-G793-F793</f>
        <v>0</v>
      </c>
      <c r="I793" s="45" t="n">
        <v>0</v>
      </c>
      <c r="J793" s="7"/>
      <c r="K793" s="6"/>
      <c r="L793" s="6"/>
      <c r="M793" s="45" t="n">
        <v>803</v>
      </c>
      <c r="N793" s="46"/>
      <c r="O793" s="46"/>
      <c r="P793" s="6"/>
      <c r="Q793" s="6"/>
      <c r="R793" s="6"/>
      <c r="S793" s="6"/>
      <c r="T793" s="45"/>
      <c r="U793" s="46"/>
      <c r="V793" s="46"/>
      <c r="W793" s="6"/>
      <c r="X793" s="6"/>
      <c r="Y793" s="6"/>
      <c r="Z793" s="6" t="n">
        <f aca="false">Z792+(I793+L793+M793+N793+O793+R793+S793+T793+U793+V793)-(J793+K793+P793+Q793+W793+X793+Y793)</f>
        <v>37743.35</v>
      </c>
      <c r="AA793" s="7"/>
      <c r="AB793" s="4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 t="n">
        <f aca="false">AR792+(AA793+AD793+AE793+AF793+AG793+AJ793+AK793+AL793+AM793+AN793)-(AB793+AC793+AH793+AI793+AO793+AP793+AQ793)</f>
        <v>37548</v>
      </c>
      <c r="AS793" s="18"/>
      <c r="AT793" s="40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 t="n">
        <f aca="false">BJ792+(AS793+AV793+AW793+AX793+AY793+BB793+BC793+BD793+BE793+BF793)-(AT793+AU793+AZ793+BA793+BG793+BH793+BI793)</f>
        <v>0</v>
      </c>
      <c r="BL793" s="8"/>
      <c r="BM793" s="9"/>
    </row>
    <row r="794" customFormat="false" ht="15" hidden="false" customHeight="false" outlineLevel="0" collapsed="false">
      <c r="B794" s="43" t="s">
        <v>1440</v>
      </c>
      <c r="C794" s="43" t="s">
        <v>944</v>
      </c>
      <c r="D794" s="45"/>
      <c r="E794" s="7"/>
      <c r="F794" s="9"/>
      <c r="G794" s="9"/>
      <c r="H794" s="6" t="n">
        <f aca="false">H793+D794+E794-G794-F794</f>
        <v>0</v>
      </c>
      <c r="I794" s="45" t="n">
        <v>0</v>
      </c>
      <c r="J794" s="7"/>
      <c r="K794" s="6"/>
      <c r="L794" s="6"/>
      <c r="M794" s="45" t="n">
        <v>9457</v>
      </c>
      <c r="N794" s="46"/>
      <c r="O794" s="46"/>
      <c r="P794" s="6"/>
      <c r="Q794" s="6"/>
      <c r="R794" s="6"/>
      <c r="S794" s="6"/>
      <c r="T794" s="45"/>
      <c r="U794" s="46"/>
      <c r="V794" s="46"/>
      <c r="W794" s="6"/>
      <c r="X794" s="6"/>
      <c r="Y794" s="6"/>
      <c r="Z794" s="6" t="n">
        <f aca="false">Z793+(I794+L794+M794+N794+O794+R794+S794+T794+U794+V794)-(J794+K794+P794+Q794+W794+X794+Y794)</f>
        <v>47200.35</v>
      </c>
      <c r="AA794" s="7"/>
      <c r="AB794" s="4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 t="n">
        <f aca="false">AR793+(AA794+AD794+AE794+AF794+AG794+AJ794+AK794+AL794+AM794+AN794)-(AB794+AC794+AH794+AI794+AO794+AP794+AQ794)</f>
        <v>37548</v>
      </c>
      <c r="AS794" s="18"/>
      <c r="AT794" s="40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 t="n">
        <f aca="false">BJ793+(AS794+AV794+AW794+AX794+AY794+BB794+BC794+BD794+BE794+BF794)-(AT794+AU794+AZ794+BA794+BG794+BH794+BI794)</f>
        <v>0</v>
      </c>
      <c r="BL794" s="8"/>
      <c r="BM794" s="9"/>
    </row>
    <row r="795" customFormat="false" ht="15" hidden="false" customHeight="false" outlineLevel="0" collapsed="false">
      <c r="B795" s="43" t="s">
        <v>1440</v>
      </c>
      <c r="C795" s="43" t="s">
        <v>944</v>
      </c>
      <c r="D795" s="45"/>
      <c r="E795" s="7"/>
      <c r="F795" s="9"/>
      <c r="G795" s="9"/>
      <c r="H795" s="6" t="n">
        <f aca="false">H794+D795+E795-G795-F795</f>
        <v>0</v>
      </c>
      <c r="I795" s="45" t="n">
        <v>0</v>
      </c>
      <c r="J795" s="7"/>
      <c r="K795" s="6"/>
      <c r="L795" s="6"/>
      <c r="M795" s="45" t="n">
        <v>11822</v>
      </c>
      <c r="N795" s="46"/>
      <c r="O795" s="46"/>
      <c r="P795" s="6"/>
      <c r="Q795" s="6"/>
      <c r="R795" s="6"/>
      <c r="S795" s="6"/>
      <c r="T795" s="45"/>
      <c r="U795" s="46"/>
      <c r="V795" s="46"/>
      <c r="W795" s="6"/>
      <c r="X795" s="6"/>
      <c r="Y795" s="6"/>
      <c r="Z795" s="6" t="n">
        <f aca="false">Z794+(I795+L795+M795+N795+O795+R795+S795+T795+U795+V795)-(J795+K795+P795+Q795+W795+X795+Y795)</f>
        <v>59022.35</v>
      </c>
      <c r="AA795" s="7"/>
      <c r="AB795" s="4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 t="n">
        <f aca="false">AR794+(AA795+AD795+AE795+AF795+AG795+AJ795+AK795+AL795+AM795+AN795)-(AB795+AC795+AH795+AI795+AO795+AP795+AQ795)</f>
        <v>37548</v>
      </c>
      <c r="AS795" s="18"/>
      <c r="AT795" s="40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 t="n">
        <f aca="false">BJ794+(AS795+AV795+AW795+AX795+AY795+BB795+BC795+BD795+BE795+BF795)-(AT795+AU795+AZ795+BA795+BG795+BH795+BI795)</f>
        <v>0</v>
      </c>
      <c r="BL795" s="8"/>
      <c r="BM795" s="9"/>
    </row>
    <row r="796" customFormat="false" ht="15" hidden="false" customHeight="false" outlineLevel="0" collapsed="false">
      <c r="B796" s="43" t="s">
        <v>1440</v>
      </c>
      <c r="C796" s="43" t="s">
        <v>75</v>
      </c>
      <c r="D796" s="45"/>
      <c r="E796" s="7"/>
      <c r="F796" s="9"/>
      <c r="G796" s="9"/>
      <c r="H796" s="6" t="n">
        <f aca="false">H795+D796+E796-G796-F796</f>
        <v>0</v>
      </c>
      <c r="I796" s="45"/>
      <c r="J796" s="7" t="n">
        <v>0</v>
      </c>
      <c r="K796" s="6"/>
      <c r="L796" s="6"/>
      <c r="M796" s="45"/>
      <c r="N796" s="46"/>
      <c r="O796" s="46"/>
      <c r="P796" s="6"/>
      <c r="Q796" s="6"/>
      <c r="R796" s="6"/>
      <c r="S796" s="6"/>
      <c r="T796" s="6"/>
      <c r="U796" s="6"/>
      <c r="V796" s="6"/>
      <c r="W796" s="6" t="n">
        <v>57500</v>
      </c>
      <c r="X796" s="6"/>
      <c r="Y796" s="6"/>
      <c r="Z796" s="6" t="n">
        <f aca="false">Z795+(I796+L796+M796+N796+O796+R796+S796+T796+U796+V796)-(J796+K796+P796+Q796+W796+X796+Y796)</f>
        <v>1522.34999999998</v>
      </c>
      <c r="AA796" s="7"/>
      <c r="AB796" s="4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 t="n">
        <f aca="false">AR795+(AA796+AD796+AE796+AF796+AG796+AJ796+AK796+AL796+AM796+AN796)-(AB796+AC796+AH796+AI796+AO796+AP796+AQ796)</f>
        <v>37548</v>
      </c>
      <c r="AS796" s="18"/>
      <c r="AT796" s="40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 t="n">
        <f aca="false">BJ795+(AS796+AV796+AW796+AX796+AY796+BB796+BC796+BD796+BE796+BF796)-(AT796+AU796+AZ796+BA796+BG796+BH796+BI796)</f>
        <v>0</v>
      </c>
      <c r="BL796" s="8"/>
      <c r="BM796" s="9"/>
    </row>
    <row r="797" customFormat="false" ht="15" hidden="false" customHeight="false" outlineLevel="0" collapsed="false">
      <c r="B797" s="43" t="s">
        <v>1441</v>
      </c>
      <c r="C797" s="43" t="s">
        <v>944</v>
      </c>
      <c r="D797" s="45"/>
      <c r="E797" s="7"/>
      <c r="F797" s="9"/>
      <c r="G797" s="9"/>
      <c r="H797" s="6" t="n">
        <f aca="false">H796+D797+E797-G797-F797</f>
        <v>0</v>
      </c>
      <c r="I797" s="45" t="n">
        <v>0</v>
      </c>
      <c r="J797" s="7"/>
      <c r="K797" s="6"/>
      <c r="L797" s="6"/>
      <c r="M797" s="45" t="n">
        <v>9495</v>
      </c>
      <c r="N797" s="46"/>
      <c r="O797" s="4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 t="n">
        <f aca="false">Z796+(I797+L797+M797+N797+O797+R797+S797+T797+U797+V797)-(J797+K797+P797+Q797+W797+X797+Y797)</f>
        <v>11017.35</v>
      </c>
      <c r="AA797" s="7"/>
      <c r="AB797" s="4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 t="n">
        <f aca="false">AR796+(AA797+AD797+AE797+AF797+AG797+AJ797+AK797+AL797+AM797+AN797)-(AB797+AC797+AH797+AI797+AO797+AP797+AQ797)</f>
        <v>37548</v>
      </c>
      <c r="AS797" s="18"/>
      <c r="AT797" s="40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 t="n">
        <f aca="false">BJ796+(AS797+AV797+AW797+AX797+AY797+BB797+BC797+BD797+BE797+BF797)-(AT797+AU797+AZ797+BA797+BG797+BH797+BI797)</f>
        <v>0</v>
      </c>
      <c r="BL797" s="8"/>
      <c r="BM797" s="9"/>
    </row>
    <row r="798" customFormat="false" ht="15" hidden="false" customHeight="false" outlineLevel="0" collapsed="false">
      <c r="B798" s="43" t="s">
        <v>1441</v>
      </c>
      <c r="C798" s="43" t="s">
        <v>944</v>
      </c>
      <c r="D798" s="45"/>
      <c r="E798" s="7"/>
      <c r="F798" s="9"/>
      <c r="G798" s="9"/>
      <c r="H798" s="6" t="n">
        <f aca="false">H797+D798+E798-G798-F798</f>
        <v>0</v>
      </c>
      <c r="I798" s="45" t="n">
        <v>0</v>
      </c>
      <c r="J798" s="7"/>
      <c r="K798" s="6"/>
      <c r="L798" s="6"/>
      <c r="M798" s="45" t="n">
        <v>11870</v>
      </c>
      <c r="N798" s="46"/>
      <c r="O798" s="4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 t="n">
        <f aca="false">Z797+(I798+L798+M798+N798+O798+R798+S798+T798+U798+V798)-(J798+K798+P798+Q798+W798+X798+Y798)</f>
        <v>22887.35</v>
      </c>
      <c r="AA798" s="7"/>
      <c r="AB798" s="4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 t="n">
        <f aca="false">AR797+(AA798+AD798+AE798+AF798+AG798+AJ798+AK798+AL798+AM798+AN798)-(AB798+AC798+AH798+AI798+AO798+AP798+AQ798)</f>
        <v>37548</v>
      </c>
      <c r="AS798" s="18"/>
      <c r="AT798" s="40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 t="n">
        <f aca="false">BJ797+(AS798+AV798+AW798+AX798+AY798+BB798+BC798+BD798+BE798+BF798)-(AT798+AU798+AZ798+BA798+BG798+BH798+BI798)</f>
        <v>0</v>
      </c>
      <c r="BL798" s="8"/>
      <c r="BM798" s="9"/>
    </row>
    <row r="799" customFormat="false" ht="15" hidden="false" customHeight="false" outlineLevel="0" collapsed="false">
      <c r="B799" s="43" t="s">
        <v>1441</v>
      </c>
      <c r="C799" s="43" t="s">
        <v>944</v>
      </c>
      <c r="D799" s="45"/>
      <c r="E799" s="7"/>
      <c r="F799" s="9"/>
      <c r="G799" s="9"/>
      <c r="H799" s="6" t="n">
        <f aca="false">H798+D799+E799-G799-F799</f>
        <v>0</v>
      </c>
      <c r="I799" s="45" t="n">
        <v>0</v>
      </c>
      <c r="J799" s="7"/>
      <c r="K799" s="6"/>
      <c r="L799" s="6"/>
      <c r="M799" s="45" t="n">
        <v>49</v>
      </c>
      <c r="N799" s="46"/>
      <c r="O799" s="4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 t="n">
        <f aca="false">Z798+(I799+L799+M799+N799+O799+R799+S799+T799+U799+V799)-(J799+K799+P799+Q799+W799+X799+Y799)</f>
        <v>22936.35</v>
      </c>
      <c r="AA799" s="7"/>
      <c r="AB799" s="7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 t="n">
        <f aca="false">AR798+(AA799+AD799+AE799+AF799+AG799+AJ799+AK799+AL799+AM799+AN799)-(AB799+AC799+AH799+AI799+AO799+AP799+AQ799)</f>
        <v>37548</v>
      </c>
      <c r="AS799" s="18"/>
      <c r="AT799" s="40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 t="n">
        <f aca="false">BJ798+(AS799+AV799+AW799+AX799+AY799+BB799+BC799+BD799+BE799+BF799)-(AT799+AU799+AZ799+BA799+BG799+BH799+BI799)</f>
        <v>0</v>
      </c>
      <c r="BL799" s="8"/>
      <c r="BM799" s="9"/>
    </row>
    <row r="800" customFormat="false" ht="15" hidden="false" customHeight="false" outlineLevel="0" collapsed="false">
      <c r="B800" s="43" t="s">
        <v>1441</v>
      </c>
      <c r="C800" s="43" t="s">
        <v>944</v>
      </c>
      <c r="D800" s="45"/>
      <c r="E800" s="7"/>
      <c r="F800" s="9"/>
      <c r="G800" s="9"/>
      <c r="H800" s="6" t="n">
        <f aca="false">H799+D800+E800-G800-F800</f>
        <v>0</v>
      </c>
      <c r="I800" s="45" t="n">
        <v>0</v>
      </c>
      <c r="J800" s="7"/>
      <c r="K800" s="6"/>
      <c r="L800" s="6"/>
      <c r="M800" s="45" t="n">
        <v>785</v>
      </c>
      <c r="N800" s="46"/>
      <c r="O800" s="4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 t="n">
        <f aca="false">Z799+(I800+L800+M800+N800+O800+R800+S800+T800+U800+V800)-(J800+K800+P800+Q800+W800+X800+Y800)</f>
        <v>23721.35</v>
      </c>
      <c r="AA800" s="7"/>
      <c r="AB800" s="7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 t="n">
        <f aca="false">AR799+(AA800+AD800+AE800+AF800+AG800+AJ800+AK800+AL800+AM800+AN800)-(AB800+AC800+AH800+AI800+AO800+AP800+AQ800)</f>
        <v>37548</v>
      </c>
      <c r="AS800" s="18"/>
      <c r="AT800" s="40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 t="n">
        <f aca="false">BJ799+(AS800+AV800+AW800+AX800+AY800+BB800+BC800+BD800+BE800+BF800)-(AT800+AU800+AZ800+BA800+BG800+BH800+BI800)</f>
        <v>0</v>
      </c>
      <c r="BL800" s="8"/>
      <c r="BM800" s="9"/>
    </row>
    <row r="801" customFormat="false" ht="15" hidden="false" customHeight="false" outlineLevel="0" collapsed="false">
      <c r="B801" s="24" t="s">
        <v>1280</v>
      </c>
      <c r="C801" s="24" t="s">
        <v>1270</v>
      </c>
      <c r="D801" s="25"/>
      <c r="E801" s="26"/>
      <c r="F801" s="26"/>
      <c r="G801" s="21"/>
      <c r="H801" s="6" t="n">
        <f aca="false">H800+D801+E801-G801-F801</f>
        <v>0</v>
      </c>
      <c r="I801" s="25" t="n">
        <v>0</v>
      </c>
      <c r="J801" s="21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 t="n">
        <f aca="false">Z800+(I801+L801+M801+N801+O801+R801+S801+T801+U801+V801)-(J801+K801+P801+Q801+W801+X801+Y801)</f>
        <v>23721.35</v>
      </c>
      <c r="AA801" s="21" t="n">
        <v>6500</v>
      </c>
      <c r="AB801" s="2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 t="n">
        <f aca="false">AR800+(AA801+AD801+AE801+AF801+AG801+AJ801+AK801+AL801+AM801+AN801)-(AB801+AC801+AH801+AI801+AO801+AP801+AQ801)</f>
        <v>44048</v>
      </c>
      <c r="AS801" s="18"/>
      <c r="AT801" s="40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 t="n">
        <f aca="false">BJ800+(AS801+AV801+AW801+AX801+AY801+BB801+BC801+BD801+BE801+BF801)-(AT801+AU801+AZ801+BA801+BG801+BH801+BI801)</f>
        <v>0</v>
      </c>
      <c r="BL801" s="8"/>
      <c r="BM801" s="9"/>
    </row>
    <row r="802" customFormat="false" ht="15" hidden="false" customHeight="false" outlineLevel="0" collapsed="false">
      <c r="B802" s="24" t="s">
        <v>1280</v>
      </c>
      <c r="C802" s="24" t="s">
        <v>449</v>
      </c>
      <c r="D802" s="25"/>
      <c r="E802" s="26"/>
      <c r="F802" s="26"/>
      <c r="G802" s="21"/>
      <c r="H802" s="6" t="n">
        <f aca="false">H801+D802+E802-G802-F802</f>
        <v>0</v>
      </c>
      <c r="I802" s="25"/>
      <c r="J802" s="21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 t="n">
        <f aca="false">Z801+(I802+L802+M802+N802+O802+R802+S802+T802+U802+V802)-(J802+K802+P802+Q802+W802+X802+Y802)</f>
        <v>23721.35</v>
      </c>
      <c r="AA802" s="21" t="n">
        <v>100000</v>
      </c>
      <c r="AB802" s="2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 t="n">
        <f aca="false">AR801+(AA802+AD802+AE802+AF802+AG802+AJ802+AK802+AL802+AM802+AN802)-(AB802+AC802+AH802+AI802+AO802+AP802+AQ802)</f>
        <v>144048</v>
      </c>
      <c r="AS802" s="18"/>
      <c r="AT802" s="40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 t="n">
        <f aca="false">BJ801+(AS802+AV802+AW802+AX802+AY802+BB802+BC802+BD802+BE802+BF802)-(AT802+AU802+AZ802+BA802+BG802+BH802+BI802)</f>
        <v>0</v>
      </c>
      <c r="BL802" s="8"/>
      <c r="BM802" s="9"/>
    </row>
    <row r="803" customFormat="false" ht="15" hidden="false" customHeight="false" outlineLevel="0" collapsed="false">
      <c r="B803" s="24" t="s">
        <v>1280</v>
      </c>
      <c r="C803" s="24" t="s">
        <v>1045</v>
      </c>
      <c r="D803" s="25"/>
      <c r="E803" s="26"/>
      <c r="F803" s="26"/>
      <c r="G803" s="21"/>
      <c r="H803" s="6" t="n">
        <f aca="false">H802+D803+E803-G803-F803</f>
        <v>0</v>
      </c>
      <c r="I803" s="25"/>
      <c r="J803" s="21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 t="n">
        <f aca="false">Z802+(I803+L803+M803+N803+O803+R803+S803+T803+U803+V803)-(J803+K803+P803+Q803+W803+X803+Y803)</f>
        <v>23721.35</v>
      </c>
      <c r="AA803" s="21" t="n">
        <v>50000</v>
      </c>
      <c r="AB803" s="2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 t="n">
        <f aca="false">AR802+(AA803+AD803+AE803+AF803+AG803+AJ803+AK803+AL803+AM803+AN803)-(AB803+AC803+AH803+AI803+AO803+AP803+AQ803)</f>
        <v>194048</v>
      </c>
      <c r="AS803" s="18"/>
      <c r="AT803" s="40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 t="n">
        <f aca="false">BJ802+(AS803+AV803+AW803+AX803+AY803+BB803+BC803+BD803+BE803+BF803)-(AT803+AU803+AZ803+BA803+BG803+BH803+BI803)</f>
        <v>0</v>
      </c>
      <c r="BL803" s="8"/>
      <c r="BM803" s="9"/>
    </row>
    <row r="804" customFormat="false" ht="15" hidden="false" customHeight="false" outlineLevel="0" collapsed="false">
      <c r="B804" s="24" t="s">
        <v>1280</v>
      </c>
      <c r="C804" s="24" t="s">
        <v>602</v>
      </c>
      <c r="D804" s="25"/>
      <c r="E804" s="26"/>
      <c r="F804" s="26"/>
      <c r="G804" s="21"/>
      <c r="H804" s="6" t="n">
        <f aca="false">H803+D804+E804-G804-F804</f>
        <v>0</v>
      </c>
      <c r="I804" s="25"/>
      <c r="J804" s="21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 t="n">
        <f aca="false">Z803+(I804+L804+M804+N804+O804+R804+S804+T804+U804+V804)-(J804+K804+P804+Q804+W804+X804+Y804)</f>
        <v>23721.35</v>
      </c>
      <c r="AA804" s="21" t="n">
        <v>50000</v>
      </c>
      <c r="AB804" s="2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 t="n">
        <f aca="false">AR803+(AA804+AD804+AE804+AF804+AG804+AJ804+AK804+AL804+AM804+AN804)-(AB804+AC804+AH804+AI804+AO804+AP804+AQ804)</f>
        <v>244048</v>
      </c>
      <c r="AS804" s="18"/>
      <c r="AT804" s="40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 t="n">
        <f aca="false">BJ803+(AS804+AV804+AW804+AX804+AY804+BB804+BC804+BD804+BE804+BF804)-(AT804+AU804+AZ804+BA804+BG804+BH804+BI804)</f>
        <v>0</v>
      </c>
      <c r="BL804" s="8"/>
      <c r="BM804" s="9"/>
    </row>
    <row r="805" customFormat="false" ht="15" hidden="false" customHeight="false" outlineLevel="0" collapsed="false">
      <c r="B805" s="24" t="s">
        <v>1280</v>
      </c>
      <c r="C805" s="24" t="s">
        <v>240</v>
      </c>
      <c r="D805" s="25"/>
      <c r="E805" s="26"/>
      <c r="F805" s="26"/>
      <c r="G805" s="21"/>
      <c r="H805" s="6" t="n">
        <f aca="false">H804+D805+E805-G805-F805</f>
        <v>0</v>
      </c>
      <c r="I805" s="25"/>
      <c r="J805" s="21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 t="n">
        <f aca="false">Z804+(I805+L805+M805+N805+O805+R805+S805+T805+U805+V805)-(J805+K805+P805+Q805+W805+X805+Y805)</f>
        <v>23721.35</v>
      </c>
      <c r="AA805" s="21" t="n">
        <v>50000</v>
      </c>
      <c r="AB805" s="2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 t="n">
        <f aca="false">AR804+(AA805+AD805+AE805+AF805+AG805+AJ805+AK805+AL805+AM805+AN805)-(AB805+AC805+AH805+AI805+AO805+AP805+AQ805)</f>
        <v>294048</v>
      </c>
      <c r="AS805" s="18"/>
      <c r="AT805" s="40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 t="n">
        <f aca="false">BJ804+(AS805+AV805+AW805+AX805+AY805+BB805+BC805+BD805+BE805+BF805)-(AT805+AU805+AZ805+BA805+BG805+BH805+BI805)</f>
        <v>0</v>
      </c>
      <c r="BL805" s="8"/>
      <c r="BM805" s="9"/>
    </row>
    <row r="806" customFormat="false" ht="15" hidden="false" customHeight="false" outlineLevel="0" collapsed="false">
      <c r="B806" s="24" t="s">
        <v>1280</v>
      </c>
      <c r="C806" s="24" t="s">
        <v>75</v>
      </c>
      <c r="D806" s="25"/>
      <c r="E806" s="26"/>
      <c r="F806" s="26"/>
      <c r="G806" s="21"/>
      <c r="H806" s="6" t="n">
        <f aca="false">H805+D806+E806-G806-F806</f>
        <v>0</v>
      </c>
      <c r="I806" s="25"/>
      <c r="J806" s="21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 t="n">
        <f aca="false">Z805+(I806+L806+M806+N806+O806+R806+S806+T806+U806+V806)-(J806+K806+P806+Q806+W806+X806+Y806)</f>
        <v>23721.35</v>
      </c>
      <c r="AA806" s="21"/>
      <c r="AB806" s="26" t="n">
        <v>0</v>
      </c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 t="n">
        <v>290000</v>
      </c>
      <c r="AP806" s="6"/>
      <c r="AQ806" s="6"/>
      <c r="AR806" s="6" t="n">
        <f aca="false">AR805+(AA806+AD806+AE806+AF806+AG806+AJ806+AK806+AL806+AM806+AN806)-(AB806+AC806+AH806+AI806+AO806+AP806+AQ806)</f>
        <v>4048</v>
      </c>
      <c r="AS806" s="18"/>
      <c r="AT806" s="40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 t="n">
        <f aca="false">BJ805+(AS806+AV806+AW806+AX806+AY806+BB806+BC806+BD806+BE806+BF806)-(AT806+AU806+AZ806+BA806+BG806+BH806+BI806)</f>
        <v>0</v>
      </c>
      <c r="BL806" s="8"/>
      <c r="BM806" s="9"/>
    </row>
    <row r="807" customFormat="false" ht="15" hidden="false" customHeight="false" outlineLevel="0" collapsed="false">
      <c r="B807" s="24" t="s">
        <v>1281</v>
      </c>
      <c r="C807" s="24" t="s">
        <v>1111</v>
      </c>
      <c r="D807" s="25"/>
      <c r="E807" s="26"/>
      <c r="F807" s="26"/>
      <c r="G807" s="21"/>
      <c r="H807" s="6" t="n">
        <f aca="false">H806+D807+E807-G807-F807</f>
        <v>0</v>
      </c>
      <c r="I807" s="25" t="n">
        <v>250</v>
      </c>
      <c r="J807" s="21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 t="n">
        <f aca="false">Z806+(I807+L807+M807+N807+O807+R807+S807+T807+U807+V807)-(J807+K807+P807+Q807+W807+X807+Y807)</f>
        <v>23971.35</v>
      </c>
      <c r="AA807" s="21"/>
      <c r="AB807" s="2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 t="n">
        <f aca="false">AR806+(AA807+AD807+AE807+AF807+AG807+AJ807+AK807+AL807+AM807+AN807)-(AB807+AC807+AH807+AI807+AO807+AP807+AQ807)</f>
        <v>4048</v>
      </c>
      <c r="AS807" s="18"/>
      <c r="AT807" s="40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 t="n">
        <f aca="false">BJ806+(AS807+AV807+AW807+AX807+AY807+BB807+BC807+BD807+BE807+BF807)-(AT807+AU807+AZ807+BA807+BG807+BH807+BI807)</f>
        <v>0</v>
      </c>
      <c r="BL807" s="8"/>
      <c r="BM807" s="9"/>
    </row>
    <row r="808" customFormat="false" ht="15" hidden="false" customHeight="false" outlineLevel="0" collapsed="false">
      <c r="B808" s="24" t="s">
        <v>1282</v>
      </c>
      <c r="C808" s="24" t="s">
        <v>179</v>
      </c>
      <c r="D808" s="25"/>
      <c r="E808" s="26"/>
      <c r="F808" s="26"/>
      <c r="G808" s="21"/>
      <c r="H808" s="6" t="n">
        <f aca="false">H807+D808+E808-G808-F808</f>
        <v>0</v>
      </c>
      <c r="I808" s="25"/>
      <c r="J808" s="21" t="n">
        <v>0</v>
      </c>
      <c r="K808" s="6" t="n">
        <v>50</v>
      </c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 t="n">
        <f aca="false">Z807+(I808+L808+M808+N808+O808+R808+S808+T808+U808+V808)-(J808+K808+P808+Q808+W808+X808+Y808)</f>
        <v>23921.35</v>
      </c>
      <c r="AA808" s="21"/>
      <c r="AB808" s="2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 t="n">
        <f aca="false">AR807+(AA808+AD808+AE808+AF808+AG808+AJ808+AK808+AL808+AM808+AN808)-(AB808+AC808+AH808+AI808+AO808+AP808+AQ808)</f>
        <v>4048</v>
      </c>
      <c r="AS808" s="18"/>
      <c r="AT808" s="40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 t="n">
        <f aca="false">BJ807+(AS808+AV808+AW808+AX808+AY808+BB808+BC808+BD808+BE808+BF808)-(AT808+AU808+AZ808+BA808+BG808+BH808+BI808)</f>
        <v>0</v>
      </c>
      <c r="BL808" s="8"/>
      <c r="BM808" s="9"/>
    </row>
    <row r="809" customFormat="false" ht="15" hidden="false" customHeight="false" outlineLevel="0" collapsed="false">
      <c r="B809" s="24" t="s">
        <v>1283</v>
      </c>
      <c r="C809" s="24" t="s">
        <v>1105</v>
      </c>
      <c r="D809" s="25"/>
      <c r="E809" s="26"/>
      <c r="F809" s="26"/>
      <c r="G809" s="21"/>
      <c r="H809" s="6" t="n">
        <f aca="false">H808+D809+E809-G809-F809</f>
        <v>0</v>
      </c>
      <c r="I809" s="25" t="n">
        <v>250</v>
      </c>
      <c r="J809" s="21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 t="n">
        <f aca="false">Z808+(I809+L809+M809+N809+O809+R809+S809+T809+U809+V809)-(J809+K809+P809+Q809+W809+X809+Y809)</f>
        <v>24171.35</v>
      </c>
      <c r="AA809" s="21"/>
      <c r="AB809" s="2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 t="n">
        <f aca="false">AR808+(AA809+AD809+AE809+AF809+AG809+AJ809+AK809+AL809+AM809+AN809)-(AB809+AC809+AH809+AI809+AO809+AP809+AQ809)</f>
        <v>4048</v>
      </c>
      <c r="AS809" s="18"/>
      <c r="AT809" s="40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 t="n">
        <f aca="false">BJ808+(AS809+AV809+AW809+AX809+AY809+BB809+BC809+BD809+BE809+BF809)-(AT809+AU809+AZ809+BA809+BG809+BH809+BI809)</f>
        <v>0</v>
      </c>
      <c r="BL809" s="8"/>
      <c r="BM809" s="9"/>
    </row>
    <row r="810" customFormat="false" ht="15" hidden="false" customHeight="false" outlineLevel="0" collapsed="false">
      <c r="B810" s="24" t="s">
        <v>1283</v>
      </c>
      <c r="C810" s="24" t="s">
        <v>944</v>
      </c>
      <c r="D810" s="25"/>
      <c r="E810" s="26"/>
      <c r="F810" s="26"/>
      <c r="G810" s="21"/>
      <c r="H810" s="6" t="n">
        <f aca="false">H809+D810+E810-G810-F810</f>
        <v>0</v>
      </c>
      <c r="I810" s="25" t="n">
        <v>785</v>
      </c>
      <c r="J810" s="21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 t="n">
        <f aca="false">Z809+(I810+L810+M810+N810+O810+R810+S810+T810+U810+V810)-(J810+K810+P810+Q810+W810+X810+Y810)</f>
        <v>24956.35</v>
      </c>
      <c r="AA810" s="21"/>
      <c r="AB810" s="2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 t="n">
        <f aca="false">AR809+(AA810+AD810+AE810+AF810+AG810+AJ810+AK810+AL810+AM810+AN810)-(AB810+AC810+AH810+AI810+AO810+AP810+AQ810)</f>
        <v>4048</v>
      </c>
      <c r="AS810" s="18"/>
      <c r="AT810" s="40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 t="n">
        <f aca="false">BJ809+(AS810+AV810+AW810+AX810+AY810+BB810+BC810+BD810+BE810+BF810)-(AT810+AU810+AZ810+BA810+BG810+BH810+BI810)</f>
        <v>0</v>
      </c>
      <c r="BL810" s="8"/>
      <c r="BM810" s="9"/>
    </row>
    <row r="811" customFormat="false" ht="15" hidden="false" customHeight="false" outlineLevel="0" collapsed="false">
      <c r="B811" s="24" t="s">
        <v>1284</v>
      </c>
      <c r="C811" s="24" t="s">
        <v>944</v>
      </c>
      <c r="D811" s="25"/>
      <c r="E811" s="26"/>
      <c r="F811" s="26"/>
      <c r="G811" s="21"/>
      <c r="H811" s="6" t="n">
        <f aca="false">H810+D811+E811-G811-F811</f>
        <v>0</v>
      </c>
      <c r="I811" s="25" t="n">
        <v>0</v>
      </c>
      <c r="J811" s="21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 t="n">
        <f aca="false">Z810+(I811+L811+M811+N811+O811+R811+S811+T811+U811+V811)-(J811+K811+P811+Q811+W811+X811+Y811)</f>
        <v>24956.35</v>
      </c>
      <c r="AA811" s="21" t="n">
        <v>0</v>
      </c>
      <c r="AB811" s="26"/>
      <c r="AC811" s="6"/>
      <c r="AD811" s="6"/>
      <c r="AE811" s="6" t="n">
        <v>6982</v>
      </c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 t="n">
        <f aca="false">AR810+(AA811+AD811+AE811+AF811+AG811+AJ811+AK811+AL811+AM811+AN811)-(AB811+AC811+AH811+AI811+AO811+AP811+AQ811)</f>
        <v>11030</v>
      </c>
      <c r="AS811" s="18"/>
      <c r="AT811" s="40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 t="n">
        <f aca="false">BJ810+(AS811+AV811+AW811+AX811+AY811+BB811+BC811+BD811+BE811+BF811)-(AT811+AU811+AZ811+BA811+BG811+BH811+BI811)</f>
        <v>0</v>
      </c>
      <c r="BL811" s="8"/>
      <c r="BM811" s="9"/>
    </row>
    <row r="812" customFormat="false" ht="15" hidden="false" customHeight="false" outlineLevel="0" collapsed="false">
      <c r="B812" s="24" t="s">
        <v>1285</v>
      </c>
      <c r="C812" s="24" t="s">
        <v>1178</v>
      </c>
      <c r="D812" s="25"/>
      <c r="E812" s="26"/>
      <c r="F812" s="26"/>
      <c r="G812" s="21"/>
      <c r="H812" s="6" t="n">
        <f aca="false">H811+D812+E812-G812-F812</f>
        <v>0</v>
      </c>
      <c r="I812" s="25"/>
      <c r="J812" s="21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 t="n">
        <f aca="false">Z811+(I812+L812+M812+N812+O812+R812+S812+T812+U812+V812)-(J812+K812+P812+Q812+W812+X812+Y812)</f>
        <v>24956.35</v>
      </c>
      <c r="AA812" s="21" t="n">
        <v>138</v>
      </c>
      <c r="AB812" s="2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 t="n">
        <f aca="false">AR811+(AA812+AD812+AE812+AF812+AG812+AJ812+AK812+AL812+AM812+AN812)-(AB812+AC812+AH812+AI812+AO812+AP812+AQ812)</f>
        <v>11168</v>
      </c>
      <c r="AS812" s="18"/>
      <c r="AT812" s="40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 t="n">
        <f aca="false">BJ811+(AS812+AV812+AW812+AX812+AY812+BB812+BC812+BD812+BE812+BF812)-(AT812+AU812+AZ812+BA812+BG812+BH812+BI812)</f>
        <v>0</v>
      </c>
      <c r="BL812" s="8"/>
      <c r="BM812" s="9"/>
    </row>
    <row r="813" customFormat="false" ht="15" hidden="false" customHeight="false" outlineLevel="0" collapsed="false">
      <c r="B813" s="24" t="s">
        <v>1285</v>
      </c>
      <c r="C813" s="24" t="s">
        <v>1178</v>
      </c>
      <c r="D813" s="25"/>
      <c r="E813" s="26"/>
      <c r="F813" s="26"/>
      <c r="G813" s="21"/>
      <c r="H813" s="6" t="n">
        <f aca="false">H812+D813+E813-G813-F813</f>
        <v>0</v>
      </c>
      <c r="I813" s="25"/>
      <c r="J813" s="21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 t="n">
        <f aca="false">Z812+(I813+L813+M813+N813+O813+R813+S813+T813+U813+V813)-(J813+K813+P813+Q813+W813+X813+Y813)</f>
        <v>24956.35</v>
      </c>
      <c r="AA813" s="21" t="n">
        <v>5</v>
      </c>
      <c r="AB813" s="2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 t="n">
        <f aca="false">AR812+(AA813+AD813+AE813+AF813+AG813+AJ813+AK813+AL813+AM813+AN813)-(AB813+AC813+AH813+AI813+AO813+AP813+AQ813)</f>
        <v>11173</v>
      </c>
      <c r="AS813" s="18"/>
      <c r="AT813" s="40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 t="n">
        <f aca="false">BJ812+(AS813+AV813+AW813+AX813+AY813+BB813+BC813+BD813+BE813+BF813)-(AT813+AU813+AZ813+BA813+BG813+BH813+BI813)</f>
        <v>0</v>
      </c>
      <c r="BL813" s="8"/>
      <c r="BM813" s="9"/>
    </row>
    <row r="814" customFormat="false" ht="15" hidden="false" customHeight="false" outlineLevel="0" collapsed="false">
      <c r="B814" s="24" t="s">
        <v>1286</v>
      </c>
      <c r="C814" s="24" t="s">
        <v>1287</v>
      </c>
      <c r="D814" s="25"/>
      <c r="E814" s="26"/>
      <c r="F814" s="26"/>
      <c r="G814" s="21"/>
      <c r="H814" s="6" t="n">
        <f aca="false">H813+D814+E814-G814-F814</f>
        <v>0</v>
      </c>
      <c r="I814" s="25" t="n">
        <v>50000</v>
      </c>
      <c r="J814" s="21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 t="n">
        <f aca="false">Z813+(I814+L814+M814+N814+O814+R814+S814+T814+U814+V814)-(J814+K814+P814+Q814+W814+X814+Y814)</f>
        <v>74956.35</v>
      </c>
      <c r="AA814" s="21"/>
      <c r="AB814" s="2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 t="n">
        <f aca="false">AR813+(AA814+AD814+AE814+AF814+AG814+AJ814+AK814+AL814+AM814+AN814)-(AB814+AC814+AH814+AI814+AO814+AP814+AQ814)</f>
        <v>11173</v>
      </c>
      <c r="AS814" s="18"/>
      <c r="AT814" s="40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 t="n">
        <f aca="false">BJ813+(AS814+AV814+AW814+AX814+AY814+BB814+BC814+BD814+BE814+BF814)-(AT814+AU814+AZ814+BA814+BG814+BH814+BI814)</f>
        <v>0</v>
      </c>
      <c r="BL814" s="8"/>
      <c r="BM814" s="9"/>
    </row>
    <row r="815" customFormat="false" ht="15" hidden="false" customHeight="false" outlineLevel="0" collapsed="false">
      <c r="B815" s="24" t="s">
        <v>1286</v>
      </c>
      <c r="C815" s="24" t="s">
        <v>179</v>
      </c>
      <c r="D815" s="25"/>
      <c r="E815" s="26"/>
      <c r="F815" s="26"/>
      <c r="G815" s="21"/>
      <c r="H815" s="6" t="n">
        <f aca="false">H814+D815+E815-G815-F815</f>
        <v>0</v>
      </c>
      <c r="I815" s="25"/>
      <c r="J815" s="21" t="n">
        <v>0</v>
      </c>
      <c r="K815" s="6" t="n">
        <v>111</v>
      </c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 t="n">
        <f aca="false">Z814+(I815+L815+M815+N815+O815+R815+S815+T815+U815+V815)-(J815+K815+P815+Q815+W815+X815+Y815)</f>
        <v>74845.35</v>
      </c>
      <c r="AA815" s="21"/>
      <c r="AB815" s="2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 t="n">
        <f aca="false">AR814+(AA815+AD815+AE815+AF815+AG815+AJ815+AK815+AL815+AM815+AN815)-(AB815+AC815+AH815+AI815+AO815+AP815+AQ815)</f>
        <v>11173</v>
      </c>
      <c r="AS815" s="18"/>
      <c r="AT815" s="40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 t="n">
        <f aca="false">BJ814+(AS815+AV815+AW815+AX815+AY815+BB815+BC815+BD815+BE815+BF815)-(AT815+AU815+AZ815+BA815+BG815+BH815+BI815)</f>
        <v>0</v>
      </c>
      <c r="BL815" s="8"/>
      <c r="BM815" s="9"/>
    </row>
    <row r="816" customFormat="false" ht="15" hidden="false" customHeight="false" outlineLevel="0" collapsed="false">
      <c r="B816" s="24" t="s">
        <v>1288</v>
      </c>
      <c r="C816" s="24" t="s">
        <v>179</v>
      </c>
      <c r="D816" s="25"/>
      <c r="E816" s="26"/>
      <c r="F816" s="26"/>
      <c r="G816" s="21"/>
      <c r="H816" s="6" t="n">
        <f aca="false">H815+D816+E816-G816-F816</f>
        <v>0</v>
      </c>
      <c r="I816" s="25"/>
      <c r="J816" s="21" t="n">
        <v>0</v>
      </c>
      <c r="K816" s="6" t="n">
        <v>100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 t="n">
        <f aca="false">Z815+(I816+L816+M816+N816+O816+R816+S816+T816+U816+V816)-(J816+K816+P816+Q816+W816+X816+Y816)</f>
        <v>74745.35</v>
      </c>
      <c r="AA816" s="21"/>
      <c r="AB816" s="2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 t="n">
        <f aca="false">AR815+(AA816+AD816+AE816+AF816+AG816+AJ816+AK816+AL816+AM816+AN816)-(AB816+AC816+AH816+AI816+AO816+AP816+AQ816)</f>
        <v>11173</v>
      </c>
      <c r="AS816" s="18"/>
      <c r="AT816" s="40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 t="n">
        <f aca="false">BJ815+(AS816+AV816+AW816+AX816+AY816+BB816+BC816+BD816+BE816+BF816)-(AT816+AU816+AZ816+BA816+BG816+BH816+BI816)</f>
        <v>0</v>
      </c>
      <c r="BL816" s="8"/>
      <c r="BM816" s="9"/>
    </row>
    <row r="817" customFormat="false" ht="15" hidden="false" customHeight="false" outlineLevel="0" collapsed="false">
      <c r="B817" s="24" t="s">
        <v>1289</v>
      </c>
      <c r="C817" s="24" t="s">
        <v>1105</v>
      </c>
      <c r="D817" s="25"/>
      <c r="E817" s="26"/>
      <c r="F817" s="26"/>
      <c r="G817" s="21"/>
      <c r="H817" s="6" t="n">
        <f aca="false">H816+D817+E817-G817-F817</f>
        <v>0</v>
      </c>
      <c r="I817" s="25" t="n">
        <v>250</v>
      </c>
      <c r="J817" s="21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 t="n">
        <f aca="false">Z816+(I817+L817+M817+N817+O817+R817+S817+T817+U817+V817)-(J817+K817+P817+Q817+W817+X817+Y817)</f>
        <v>74995.35</v>
      </c>
      <c r="AA817" s="21"/>
      <c r="AB817" s="2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 t="n">
        <f aca="false">AR816+(AA817+AD817+AE817+AF817+AG817+AJ817+AK817+AL817+AM817+AN817)-(AB817+AC817+AH817+AI817+AO817+AP817+AQ817)</f>
        <v>11173</v>
      </c>
      <c r="AS817" s="18"/>
      <c r="AT817" s="40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 t="n">
        <f aca="false">BJ816+(AS817+AV817+AW817+AX817+AY817+BB817+BC817+BD817+BE817+BF817)-(AT817+AU817+AZ817+BA817+BG817+BH817+BI817)</f>
        <v>0</v>
      </c>
      <c r="BL817" s="8"/>
      <c r="BM817" s="9"/>
    </row>
    <row r="818" customFormat="false" ht="15" hidden="false" customHeight="false" outlineLevel="0" collapsed="false">
      <c r="B818" s="24" t="s">
        <v>1290</v>
      </c>
      <c r="C818" s="24" t="s">
        <v>449</v>
      </c>
      <c r="D818" s="25"/>
      <c r="E818" s="26"/>
      <c r="F818" s="26"/>
      <c r="G818" s="21"/>
      <c r="H818" s="6" t="n">
        <f aca="false">H817+D818+E818-G818-F818</f>
        <v>0</v>
      </c>
      <c r="I818" s="25" t="n">
        <v>75000</v>
      </c>
      <c r="J818" s="21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 t="n">
        <f aca="false">Z817+(I818+L818+M818+N818+O818+R818+S818+T818+U818+V818)-(J818+K818+P818+Q818+W818+X818+Y818)</f>
        <v>149995.35</v>
      </c>
      <c r="AA818" s="21"/>
      <c r="AB818" s="2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 t="n">
        <f aca="false">AR817+(AA818+AD818+AE818+AF818+AG818+AJ818+AK818+AL818+AM818+AN818)-(AB818+AC818+AH818+AI818+AO818+AP818+AQ818)</f>
        <v>11173</v>
      </c>
      <c r="AS818" s="18"/>
      <c r="AT818" s="40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 t="n">
        <f aca="false">BJ817+(AS818+AV818+AW818+AX818+AY818+BB818+BC818+BD818+BE818+BF818)-(AT818+AU818+AZ818+BA818+BG818+BH818+BI818)</f>
        <v>0</v>
      </c>
      <c r="BL818" s="8"/>
      <c r="BM818" s="9"/>
    </row>
    <row r="819" customFormat="false" ht="15" hidden="false" customHeight="false" outlineLevel="0" collapsed="false">
      <c r="B819" s="24" t="s">
        <v>1291</v>
      </c>
      <c r="C819" s="24" t="s">
        <v>1111</v>
      </c>
      <c r="D819" s="25"/>
      <c r="E819" s="26"/>
      <c r="F819" s="26"/>
      <c r="G819" s="21"/>
      <c r="H819" s="6" t="n">
        <f aca="false">H818+D819+E819-G819-F819</f>
        <v>0</v>
      </c>
      <c r="I819" s="25" t="n">
        <v>250</v>
      </c>
      <c r="J819" s="21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 t="n">
        <f aca="false">Z818+(I819+L819+M819+N819+O819+R819+S819+T819+U819+V819)-(J819+K819+P819+Q819+W819+X819+Y819)</f>
        <v>150245.35</v>
      </c>
      <c r="AA819" s="21"/>
      <c r="AB819" s="2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 t="n">
        <f aca="false">AR818+(AA819+AD819+AE819+AF819+AG819+AJ819+AK819+AL819+AM819+AN819)-(AB819+AC819+AH819+AI819+AO819+AP819+AQ819)</f>
        <v>11173</v>
      </c>
      <c r="AS819" s="18"/>
      <c r="AT819" s="40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 t="n">
        <f aca="false">BJ818+(AS819+AV819+AW819+AX819+AY819+BB819+BC819+BD819+BE819+BF819)-(AT819+AU819+AZ819+BA819+BG819+BH819+BI819)</f>
        <v>0</v>
      </c>
      <c r="BL819" s="8"/>
      <c r="BM819" s="9"/>
    </row>
    <row r="820" customFormat="false" ht="15" hidden="false" customHeight="false" outlineLevel="0" collapsed="false">
      <c r="B820" s="24" t="s">
        <v>1292</v>
      </c>
      <c r="C820" s="24" t="s">
        <v>1293</v>
      </c>
      <c r="D820" s="25"/>
      <c r="E820" s="26"/>
      <c r="F820" s="26"/>
      <c r="G820" s="21"/>
      <c r="H820" s="6" t="n">
        <f aca="false">H819+D820+E820-G820-F820</f>
        <v>0</v>
      </c>
      <c r="I820" s="25"/>
      <c r="J820" s="21" t="n">
        <v>10000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 t="n">
        <f aca="false">Z819+(I820+L820+M820+N820+O820+R820+S820+T820+U820+V820)-(J820+K820+P820+Q820+W820+X820+Y820)</f>
        <v>140245.35</v>
      </c>
      <c r="AA820" s="21"/>
      <c r="AB820" s="2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 t="n">
        <f aca="false">AR819+(AA820+AD820+AE820+AF820+AG820+AJ820+AK820+AL820+AM820+AN820)-(AB820+AC820+AH820+AI820+AO820+AP820+AQ820)</f>
        <v>11173</v>
      </c>
      <c r="AS820" s="18"/>
      <c r="AT820" s="40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 t="n">
        <f aca="false">BJ819+(AS820+AV820+AW820+AX820+AY820+BB820+BC820+BD820+BE820+BF820)-(AT820+AU820+AZ820+BA820+BG820+BH820+BI820)</f>
        <v>0</v>
      </c>
      <c r="BL820" s="8"/>
      <c r="BM820" s="9"/>
    </row>
    <row r="821" customFormat="false" ht="15" hidden="false" customHeight="false" outlineLevel="0" collapsed="false">
      <c r="B821" s="24" t="s">
        <v>1294</v>
      </c>
      <c r="C821" s="24" t="s">
        <v>944</v>
      </c>
      <c r="D821" s="25"/>
      <c r="E821" s="26"/>
      <c r="F821" s="26"/>
      <c r="G821" s="21"/>
      <c r="H821" s="6" t="n">
        <f aca="false">H820+D821+E821-G821-F821</f>
        <v>0</v>
      </c>
      <c r="I821" s="25" t="n">
        <v>0</v>
      </c>
      <c r="J821" s="21"/>
      <c r="K821" s="6"/>
      <c r="L821" s="6"/>
      <c r="M821" s="6" t="n">
        <v>785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 t="n">
        <f aca="false">Z820+(I821+L821+M821+N821+O821+R821+S821+T821+U821+V821)-(J821+K821+P821+Q821+W821+X821+Y821)</f>
        <v>141030.35</v>
      </c>
      <c r="AA821" s="21"/>
      <c r="AB821" s="2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 t="n">
        <f aca="false">AR820+(AA821+AD821+AE821+AF821+AG821+AJ821+AK821+AL821+AM821+AN821)-(AB821+AC821+AH821+AI821+AO821+AP821+AQ821)</f>
        <v>11173</v>
      </c>
      <c r="AS821" s="18"/>
      <c r="AT821" s="40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 t="n">
        <f aca="false">BJ820+(AS821+AV821+AW821+AX821+AY821+BB821+BC821+BD821+BE821+BF821)-(AT821+AU821+AZ821+BA821+BG821+BH821+BI821)</f>
        <v>0</v>
      </c>
      <c r="BL821" s="8"/>
      <c r="BM821" s="9"/>
    </row>
    <row r="822" customFormat="false" ht="15" hidden="false" customHeight="false" outlineLevel="0" collapsed="false">
      <c r="B822" s="24" t="s">
        <v>1295</v>
      </c>
      <c r="C822" s="24" t="s">
        <v>1200</v>
      </c>
      <c r="D822" s="25"/>
      <c r="E822" s="26"/>
      <c r="F822" s="26"/>
      <c r="G822" s="21"/>
      <c r="H822" s="6" t="n">
        <f aca="false">H821+D822+E822-G822-F822</f>
        <v>0</v>
      </c>
      <c r="I822" s="25"/>
      <c r="J822" s="21" t="n">
        <v>10000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 t="n">
        <f aca="false">Z821+(I822+L822+M822+N822+O822+R822+S822+T822+U822+V822)-(J822+K822+P822+Q822+W822+X822+Y822)</f>
        <v>131030.35</v>
      </c>
      <c r="AA822" s="21"/>
      <c r="AB822" s="2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 t="n">
        <f aca="false">AR821+(AA822+AD822+AE822+AF822+AG822+AJ822+AK822+AL822+AM822+AN822)-(AB822+AC822+AH822+AI822+AO822+AP822+AQ822)</f>
        <v>11173</v>
      </c>
      <c r="AS822" s="18"/>
      <c r="AT822" s="40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 t="n">
        <f aca="false">BJ821+(AS822+AV822+AW822+AX822+AY822+BB822+BC822+BD822+BE822+BF822)-(AT822+AU822+AZ822+BA822+BG822+BH822+BI822)</f>
        <v>0</v>
      </c>
      <c r="BL822" s="8"/>
      <c r="BM822" s="9"/>
    </row>
    <row r="823" customFormat="false" ht="15" hidden="false" customHeight="false" outlineLevel="0" collapsed="false">
      <c r="B823" s="24" t="s">
        <v>1296</v>
      </c>
      <c r="C823" s="24" t="s">
        <v>1105</v>
      </c>
      <c r="D823" s="25"/>
      <c r="E823" s="26"/>
      <c r="F823" s="26"/>
      <c r="G823" s="21"/>
      <c r="H823" s="6" t="n">
        <f aca="false">H822+D823+E823-G823-F823</f>
        <v>0</v>
      </c>
      <c r="I823" s="25" t="n">
        <v>250</v>
      </c>
      <c r="J823" s="21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 t="n">
        <f aca="false">Z822+(I823+L823+M823+N823+O823+R823+S823+T823+U823+V823)-(J823+K823+P823+Q823+W823+X823+Y823)</f>
        <v>131280.35</v>
      </c>
      <c r="AA823" s="21"/>
      <c r="AB823" s="2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 t="n">
        <f aca="false">AR822+(AA823+AD823+AE823+AF823+AG823+AJ823+AK823+AL823+AM823+AN823)-(AB823+AC823+AH823+AI823+AO823+AP823+AQ823)</f>
        <v>11173</v>
      </c>
      <c r="AS823" s="18"/>
      <c r="AT823" s="40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 t="n">
        <f aca="false">BJ822+(AS823+AV823+AW823+AX823+AY823+BB823+BC823+BD823+BE823+BF823)-(AT823+AU823+AZ823+BA823+BG823+BH823+BI823)</f>
        <v>0</v>
      </c>
      <c r="BL823" s="8"/>
      <c r="BM823" s="9"/>
    </row>
    <row r="824" customFormat="false" ht="15" hidden="false" customHeight="false" outlineLevel="0" collapsed="false">
      <c r="B824" s="24" t="s">
        <v>1296</v>
      </c>
      <c r="C824" s="24" t="s">
        <v>1297</v>
      </c>
      <c r="D824" s="25"/>
      <c r="E824" s="26"/>
      <c r="F824" s="26"/>
      <c r="G824" s="21"/>
      <c r="H824" s="6" t="n">
        <f aca="false">H823+D824+E824-G824-F824</f>
        <v>0</v>
      </c>
      <c r="I824" s="25" t="n">
        <v>2000</v>
      </c>
      <c r="J824" s="21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 t="n">
        <f aca="false">Z823+(I824+L824+M824+N824+O824+R824+S824+T824+U824+V824)-(J824+K824+P824+Q824+W824+X824+Y824)</f>
        <v>133280.35</v>
      </c>
      <c r="AA824" s="21"/>
      <c r="AB824" s="2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 t="n">
        <f aca="false">AR823+(AA824+AD824+AE824+AF824+AG824+AJ824+AK824+AL824+AM824+AN824)-(AB824+AC824+AH824+AI824+AO824+AP824+AQ824)</f>
        <v>11173</v>
      </c>
      <c r="AS824" s="18"/>
      <c r="AT824" s="40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 t="n">
        <f aca="false">BJ823+(AS824+AV824+AW824+AX824+AY824+BB824+BC824+BD824+BE824+BF824)-(AT824+AU824+AZ824+BA824+BG824+BH824+BI824)</f>
        <v>0</v>
      </c>
      <c r="BL824" s="8"/>
      <c r="BM824" s="9"/>
    </row>
    <row r="825" customFormat="false" ht="15" hidden="false" customHeight="false" outlineLevel="0" collapsed="false">
      <c r="B825" s="24" t="s">
        <v>1298</v>
      </c>
      <c r="C825" s="24" t="s">
        <v>1299</v>
      </c>
      <c r="D825" s="25"/>
      <c r="E825" s="26"/>
      <c r="F825" s="26"/>
      <c r="G825" s="21"/>
      <c r="H825" s="6" t="n">
        <f aca="false">H824+D825+E825-G825-F825</f>
        <v>0</v>
      </c>
      <c r="I825" s="25"/>
      <c r="J825" s="21" t="n">
        <v>10000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 t="n">
        <f aca="false">Z824+(I825+L825+M825+N825+O825+R825+S825+T825+U825+V825)-(J825+K825+P825+Q825+W825+X825+Y825)</f>
        <v>123280.35</v>
      </c>
      <c r="AA825" s="21"/>
      <c r="AB825" s="2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 t="n">
        <f aca="false">AR824+(AA825+AD825+AE825+AF825+AG825+AJ825+AK825+AL825+AM825+AN825)-(AB825+AC825+AH825+AI825+AO825+AP825+AQ825)</f>
        <v>11173</v>
      </c>
      <c r="AS825" s="18"/>
      <c r="AT825" s="40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 t="n">
        <f aca="false">BJ824+(AS825+AV825+AW825+AX825+AY825+BB825+BC825+BD825+BE825+BF825)-(AT825+AU825+AZ825+BA825+BG825+BH825+BI825)</f>
        <v>0</v>
      </c>
      <c r="BL825" s="8" t="n">
        <v>10000</v>
      </c>
      <c r="BM825" s="9"/>
    </row>
    <row r="826" customFormat="false" ht="15" hidden="false" customHeight="false" outlineLevel="0" collapsed="false">
      <c r="B826" s="24" t="s">
        <v>1300</v>
      </c>
      <c r="C826" s="24" t="s">
        <v>994</v>
      </c>
      <c r="D826" s="25"/>
      <c r="E826" s="26"/>
      <c r="F826" s="26"/>
      <c r="G826" s="21"/>
      <c r="H826" s="6" t="n">
        <f aca="false">H825+D826+E826-G826-F826</f>
        <v>0</v>
      </c>
      <c r="I826" s="25"/>
      <c r="J826" s="21" t="n">
        <v>25000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 t="n">
        <f aca="false">Z825+(I826+L826+M826+N826+O826+R826+S826+T826+U826+V826)-(J826+K826+P826+Q826+W826+X826+Y826)</f>
        <v>98280.35</v>
      </c>
      <c r="AA826" s="21"/>
      <c r="AB826" s="2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 t="n">
        <f aca="false">AR825+(AA826+AD826+AE826+AF826+AG826+AJ826+AK826+AL826+AM826+AN826)-(AB826+AC826+AH826+AI826+AO826+AP826+AQ826)</f>
        <v>11173</v>
      </c>
      <c r="AS826" s="18"/>
      <c r="AT826" s="40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 t="n">
        <f aca="false">BJ825+(AS826+AV826+AW826+AX826+AY826+BB826+BC826+BD826+BE826+BF826)-(AT826+AU826+AZ826+BA826+BG826+BH826+BI826)</f>
        <v>0</v>
      </c>
      <c r="BL826" s="8"/>
      <c r="BM826" s="9"/>
    </row>
    <row r="827" customFormat="false" ht="15" hidden="false" customHeight="false" outlineLevel="0" collapsed="false">
      <c r="B827" s="24" t="s">
        <v>1301</v>
      </c>
      <c r="C827" s="24" t="s">
        <v>1302</v>
      </c>
      <c r="D827" s="25"/>
      <c r="E827" s="26"/>
      <c r="F827" s="26"/>
      <c r="G827" s="21"/>
      <c r="H827" s="6" t="n">
        <f aca="false">H826+D827+E827-G827-F827</f>
        <v>0</v>
      </c>
      <c r="I827" s="25"/>
      <c r="J827" s="21" t="n">
        <v>10000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 t="n">
        <f aca="false">Z826+(I827+L827+M827+N827+O827+R827+S827+T827+U827+V827)-(J827+K827+P827+Q827+W827+X827+Y827)</f>
        <v>88280.35</v>
      </c>
      <c r="AA827" s="25"/>
      <c r="AB827" s="21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 t="n">
        <f aca="false">AR826+(AA827+AD827+AE827+AF827+AG827+AJ827+AK827+AL827+AM827+AN827)-(AB827+AC827+AH827+AI827+AO827+AP827+AQ827)</f>
        <v>11173</v>
      </c>
      <c r="AS827" s="18"/>
      <c r="AT827" s="40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 t="n">
        <f aca="false">BJ826+(AS827+AV827+AW827+AX827+AY827+BB827+BC827+BD827+BE827+BF827)-(AT827+AU827+AZ827+BA827+BG827+BH827+BI827)</f>
        <v>0</v>
      </c>
      <c r="BL827" s="8" t="n">
        <v>10000</v>
      </c>
      <c r="BM827" s="9"/>
    </row>
    <row r="828" customFormat="false" ht="15" hidden="false" customHeight="false" outlineLevel="0" collapsed="false">
      <c r="B828" s="24" t="s">
        <v>1303</v>
      </c>
      <c r="C828" s="24" t="s">
        <v>1129</v>
      </c>
      <c r="D828" s="25"/>
      <c r="E828" s="26"/>
      <c r="F828" s="26"/>
      <c r="G828" s="21"/>
      <c r="H828" s="6" t="n">
        <f aca="false">H827+D828+E828-G828-F828</f>
        <v>0</v>
      </c>
      <c r="I828" s="25"/>
      <c r="J828" s="21" t="n">
        <v>25000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 t="n">
        <f aca="false">Z827+(I828+L828+M828+N828+O828+R828+S828+T828+U828+V828)-(J828+K828+P828+Q828+W828+X828+Y828)</f>
        <v>63280.35</v>
      </c>
      <c r="AA828" s="25"/>
      <c r="AB828" s="21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 t="n">
        <f aca="false">AR827+(AA828+AD828+AE828+AF828+AG828+AJ828+AK828+AL828+AM828+AN828)-(AB828+AC828+AH828+AI828+AO828+AP828+AQ828)</f>
        <v>11173</v>
      </c>
      <c r="AS828" s="18"/>
      <c r="AT828" s="40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 t="n">
        <f aca="false">BJ827+(AS828+AV828+AW828+AX828+AY828+BB828+BC828+BD828+BE828+BF828)-(AT828+AU828+AZ828+BA828+BG828+BH828+BI828)</f>
        <v>0</v>
      </c>
      <c r="BL828" s="8"/>
      <c r="BM828" s="9"/>
    </row>
    <row r="829" customFormat="false" ht="15" hidden="false" customHeight="false" outlineLevel="0" collapsed="false">
      <c r="B829" s="24" t="s">
        <v>1304</v>
      </c>
      <c r="C829" s="24" t="s">
        <v>1045</v>
      </c>
      <c r="D829" s="25" t="n">
        <v>3000</v>
      </c>
      <c r="E829" s="26"/>
      <c r="F829" s="26"/>
      <c r="G829" s="21"/>
      <c r="H829" s="6" t="n">
        <f aca="false">H828+D829+E829-G829-F829</f>
        <v>3000</v>
      </c>
      <c r="I829" s="25"/>
      <c r="J829" s="21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 t="n">
        <f aca="false">Z828+(I829+L829+M829+N829+O829+R829+S829+T829+U829+V829)-(J829+K829+P829+Q829+W829+X829+Y829)</f>
        <v>63280.35</v>
      </c>
      <c r="AA829" s="25"/>
      <c r="AB829" s="21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 t="n">
        <f aca="false">AR828+(AA829+AD829+AE829+AF829+AG829+AJ829+AK829+AL829+AM829+AN829)-(AB829+AC829+AH829+AI829+AO829+AP829+AQ829)</f>
        <v>11173</v>
      </c>
      <c r="AS829" s="18"/>
      <c r="AT829" s="40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 t="n">
        <f aca="false">BJ828+(AS829+AV829+AW829+AX829+AY829+BB829+BC829+BD829+BE829+BF829)-(AT829+AU829+AZ829+BA829+BG829+BH829+BI829)</f>
        <v>0</v>
      </c>
      <c r="BL829" s="8"/>
      <c r="BM829" s="9"/>
    </row>
    <row r="830" customFormat="false" ht="15" hidden="false" customHeight="false" outlineLevel="0" collapsed="false">
      <c r="B830" s="24" t="s">
        <v>1304</v>
      </c>
      <c r="C830" s="24" t="s">
        <v>1305</v>
      </c>
      <c r="D830" s="25"/>
      <c r="E830" s="26"/>
      <c r="F830" s="26"/>
      <c r="G830" s="21" t="n">
        <v>1000</v>
      </c>
      <c r="H830" s="6" t="n">
        <f aca="false">H829+D830+E830-G830-F830</f>
        <v>2000</v>
      </c>
      <c r="I830" s="25"/>
      <c r="J830" s="21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 t="n">
        <f aca="false">Z829+(I830+L830+M830+N830+O830+R830+S830+T830+U830+V830)-(J830+K830+P830+Q830+W830+X830+Y830)</f>
        <v>63280.35</v>
      </c>
      <c r="AA830" s="25"/>
      <c r="AB830" s="21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 t="n">
        <f aca="false">AR829+(AA830+AD830+AE830+AF830+AG830+AJ830+AK830+AL830+AM830+AN830)-(AB830+AC830+AH830+AI830+AO830+AP830+AQ830)</f>
        <v>11173</v>
      </c>
      <c r="AS830" s="18"/>
      <c r="AT830" s="40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 t="n">
        <f aca="false">BJ829+(AS830+AV830+AW830+AX830+AY830+BB830+BC830+BD830+BE830+BF830)-(AT830+AU830+AZ830+BA830+BG830+BH830+BI830)</f>
        <v>0</v>
      </c>
      <c r="BL830" s="8"/>
      <c r="BM830" s="9"/>
    </row>
    <row r="831" customFormat="false" ht="15" hidden="false" customHeight="false" outlineLevel="0" collapsed="false">
      <c r="B831" s="24" t="s">
        <v>1304</v>
      </c>
      <c r="C831" s="24" t="s">
        <v>146</v>
      </c>
      <c r="D831" s="25"/>
      <c r="E831" s="26"/>
      <c r="F831" s="26"/>
      <c r="G831" s="21" t="n">
        <v>1000</v>
      </c>
      <c r="H831" s="6" t="n">
        <f aca="false">H830+D831+E831-G831-F831</f>
        <v>1000</v>
      </c>
      <c r="I831" s="25"/>
      <c r="J831" s="21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 t="n">
        <f aca="false">Z830+(I831+L831+M831+N831+O831+R831+S831+T831+U831+V831)-(J831+K831+P831+Q831+W831+X831+Y831)</f>
        <v>63280.35</v>
      </c>
      <c r="AA831" s="25"/>
      <c r="AB831" s="21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 t="n">
        <f aca="false">AR830+(AA831+AD831+AE831+AF831+AG831+AJ831+AK831+AL831+AM831+AN831)-(AB831+AC831+AH831+AI831+AO831+AP831+AQ831)</f>
        <v>11173</v>
      </c>
      <c r="AS831" s="18"/>
      <c r="AT831" s="40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 t="n">
        <f aca="false">BJ830+(AS831+AV831+AW831+AX831+AY831+BB831+BC831+BD831+BE831+BF831)-(AT831+AU831+AZ831+BA831+BG831+BH831+BI831)</f>
        <v>0</v>
      </c>
      <c r="BL831" s="8"/>
      <c r="BM831" s="9"/>
    </row>
    <row r="832" customFormat="false" ht="15" hidden="false" customHeight="false" outlineLevel="0" collapsed="false">
      <c r="B832" s="24" t="s">
        <v>1304</v>
      </c>
      <c r="C832" s="24" t="s">
        <v>1306</v>
      </c>
      <c r="D832" s="25"/>
      <c r="E832" s="26"/>
      <c r="F832" s="26"/>
      <c r="G832" s="21" t="n">
        <v>1000</v>
      </c>
      <c r="H832" s="6" t="n">
        <f aca="false">H831+D832+E832-G832-F832</f>
        <v>0</v>
      </c>
      <c r="I832" s="25"/>
      <c r="J832" s="21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 t="n">
        <f aca="false">Z831+(I832+L832+M832+N832+O832+R832+S832+T832+U832+V832)-(J832+K832+P832+Q832+W832+X832+Y832)</f>
        <v>63280.35</v>
      </c>
      <c r="AA832" s="25"/>
      <c r="AB832" s="21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 t="n">
        <f aca="false">AR831+(AA832+AD832+AE832+AF832+AG832+AJ832+AK832+AL832+AM832+AN832)-(AB832+AC832+AH832+AI832+AO832+AP832+AQ832)</f>
        <v>11173</v>
      </c>
      <c r="AS832" s="18"/>
      <c r="AT832" s="40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 t="n">
        <f aca="false">BJ831+(AS832+AV832+AW832+AX832+AY832+BB832+BC832+BD832+BE832+BF832)-(AT832+AU832+AZ832+BA832+BG832+BH832+BI832)</f>
        <v>0</v>
      </c>
      <c r="BL832" s="8"/>
      <c r="BM832" s="9"/>
    </row>
    <row r="833" customFormat="false" ht="15" hidden="false" customHeight="false" outlineLevel="0" collapsed="false">
      <c r="B833" s="24" t="s">
        <v>1307</v>
      </c>
      <c r="C833" s="24" t="s">
        <v>1009</v>
      </c>
      <c r="D833" s="25"/>
      <c r="E833" s="26"/>
      <c r="F833" s="26"/>
      <c r="G833" s="21"/>
      <c r="H833" s="6" t="n">
        <f aca="false">H832+D833+E833-G833-F833</f>
        <v>0</v>
      </c>
      <c r="I833" s="25"/>
      <c r="J833" s="21" t="n">
        <v>1000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 t="n">
        <f aca="false">Z832+(I833+L833+M833+N833+O833+R833+S833+T833+U833+V833)-(J833+K833+P833+Q833+W833+X833+Y833)</f>
        <v>62280.35</v>
      </c>
      <c r="AA833" s="21"/>
      <c r="AB833" s="2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 t="n">
        <f aca="false">AR832+(AA833+AD833+AE833+AF833+AG833+AJ833+AK833+AL833+AM833+AN833)-(AB833+AC833+AH833+AI833+AO833+AP833+AQ833)</f>
        <v>11173</v>
      </c>
      <c r="AS833" s="18"/>
      <c r="AT833" s="40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 t="n">
        <f aca="false">BJ832+(AS833+AV833+AW833+AX833+AY833+BB833+BC833+BD833+BE833+BF833)-(AT833+AU833+AZ833+BA833+BG833+BH833+BI833)</f>
        <v>0</v>
      </c>
      <c r="BL833" s="8"/>
      <c r="BM833" s="9"/>
    </row>
    <row r="834" customFormat="false" ht="15" hidden="false" customHeight="false" outlineLevel="0" collapsed="false">
      <c r="B834" s="24" t="s">
        <v>1307</v>
      </c>
      <c r="C834" s="24" t="s">
        <v>1141</v>
      </c>
      <c r="D834" s="25"/>
      <c r="E834" s="26"/>
      <c r="F834" s="26"/>
      <c r="G834" s="21"/>
      <c r="H834" s="6" t="n">
        <f aca="false">H833+D834+E834-G834-F834</f>
        <v>0</v>
      </c>
      <c r="I834" s="25"/>
      <c r="J834" s="21" t="n">
        <v>1000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 t="n">
        <f aca="false">Z833+(I834+L834+M834+N834+O834+R834+S834+T834+U834+V834)-(J834+K834+P834+Q834+W834+X834+Y834)</f>
        <v>61280.35</v>
      </c>
      <c r="AA834" s="21"/>
      <c r="AB834" s="2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 t="n">
        <f aca="false">AR833+(AA834+AD834+AE834+AF834+AG834+AJ834+AK834+AL834+AM834+AN834)-(AB834+AC834+AH834+AI834+AO834+AP834+AQ834)</f>
        <v>11173</v>
      </c>
      <c r="AS834" s="18"/>
      <c r="AT834" s="40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 t="n">
        <f aca="false">BJ833+(AS834+AV834+AW834+AX834+AY834+BB834+BC834+BD834+BE834+BF834)-(AT834+AU834+AZ834+BA834+BG834+BH834+BI834)</f>
        <v>0</v>
      </c>
      <c r="BL834" s="8"/>
      <c r="BM834" s="9"/>
    </row>
    <row r="835" customFormat="false" ht="15" hidden="false" customHeight="false" outlineLevel="0" collapsed="false">
      <c r="B835" s="24" t="s">
        <v>1308</v>
      </c>
      <c r="C835" s="24" t="s">
        <v>1309</v>
      </c>
      <c r="D835" s="25"/>
      <c r="E835" s="26"/>
      <c r="F835" s="26"/>
      <c r="G835" s="21"/>
      <c r="H835" s="6" t="n">
        <f aca="false">H834+D835+E835-G835-F835</f>
        <v>0</v>
      </c>
      <c r="I835" s="25"/>
      <c r="J835" s="21" t="n">
        <v>1150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 t="n">
        <f aca="false">Z834+(I835+L835+M835+N835+O835+R835+S835+T835+U835+V835)-(J835+K835+P835+Q835+W835+X835+Y835)</f>
        <v>60130.35</v>
      </c>
      <c r="AA835" s="21"/>
      <c r="AB835" s="2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 t="n">
        <f aca="false">AR834+(AA835+AD835+AE835+AF835+AG835+AJ835+AK835+AL835+AM835+AN835)-(AB835+AC835+AH835+AI835+AO835+AP835+AQ835)</f>
        <v>11173</v>
      </c>
      <c r="AS835" s="18"/>
      <c r="AT835" s="40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 t="n">
        <f aca="false">BJ834+(AS835+AV835+AW835+AX835+AY835+BB835+BC835+BD835+BE835+BF835)-(AT835+AU835+AZ835+BA835+BG835+BH835+BI835)</f>
        <v>0</v>
      </c>
      <c r="BL835" s="8"/>
      <c r="BM835" s="9"/>
    </row>
    <row r="836" customFormat="false" ht="15" hidden="false" customHeight="false" outlineLevel="0" collapsed="false">
      <c r="B836" s="24" t="s">
        <v>1308</v>
      </c>
      <c r="C836" s="24" t="s">
        <v>1310</v>
      </c>
      <c r="D836" s="25"/>
      <c r="E836" s="26"/>
      <c r="F836" s="26"/>
      <c r="G836" s="21"/>
      <c r="H836" s="6" t="n">
        <f aca="false">H835+D836+E836-G836-F836</f>
        <v>0</v>
      </c>
      <c r="I836" s="25"/>
      <c r="J836" s="21" t="n">
        <v>1150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 t="n">
        <f aca="false">Z835+(I836+L836+M836+N836+O836+R836+S836+T836+U836+V836)-(J836+K836+P836+Q836+W836+X836+Y836)</f>
        <v>58980.35</v>
      </c>
      <c r="AA836" s="21"/>
      <c r="AB836" s="2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 t="n">
        <f aca="false">AR835+(AA836+AD836+AE836+AF836+AG836+AJ836+AK836+AL836+AM836+AN836)-(AB836+AC836+AH836+AI836+AO836+AP836+AQ836)</f>
        <v>11173</v>
      </c>
      <c r="AS836" s="18"/>
      <c r="AT836" s="40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 t="n">
        <f aca="false">BJ835+(AS836+AV836+AW836+AX836+AY836+BB836+BC836+BD836+BE836+BF836)-(AT836+AU836+AZ836+BA836+BG836+BH836+BI836)</f>
        <v>0</v>
      </c>
      <c r="BL836" s="8"/>
      <c r="BM836" s="9"/>
    </row>
    <row r="837" customFormat="false" ht="15" hidden="false" customHeight="false" outlineLevel="0" collapsed="false">
      <c r="B837" s="24" t="s">
        <v>1311</v>
      </c>
      <c r="C837" s="24" t="s">
        <v>1055</v>
      </c>
      <c r="D837" s="25"/>
      <c r="E837" s="26"/>
      <c r="F837" s="26"/>
      <c r="G837" s="21"/>
      <c r="H837" s="6" t="n">
        <f aca="false">H836+D837+E837-G837-F837</f>
        <v>0</v>
      </c>
      <c r="I837" s="25"/>
      <c r="J837" s="21" t="n">
        <v>2000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 t="n">
        <f aca="false">Z836+(I837+L837+M837+N837+O837+R837+S837+T837+U837+V837)-(J837+K837+P837+Q837+W837+X837+Y837)</f>
        <v>56980.35</v>
      </c>
      <c r="AA837" s="21"/>
      <c r="AB837" s="2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 t="n">
        <f aca="false">AR836+(AA837+AD837+AE837+AF837+AG837+AJ837+AK837+AL837+AM837+AN837)-(AB837+AC837+AH837+AI837+AO837+AP837+AQ837)</f>
        <v>11173</v>
      </c>
      <c r="AS837" s="18"/>
      <c r="AT837" s="40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 t="n">
        <f aca="false">BJ836+(AS837+AV837+AW837+AX837+AY837+BB837+BC837+BD837+BE837+BF837)-(AT837+AU837+AZ837+BA837+BG837+BH837+BI837)</f>
        <v>0</v>
      </c>
      <c r="BL837" s="8"/>
      <c r="BM837" s="9"/>
    </row>
    <row r="838" customFormat="false" ht="15" hidden="false" customHeight="false" outlineLevel="0" collapsed="false">
      <c r="B838" s="24" t="s">
        <v>1311</v>
      </c>
      <c r="C838" s="24" t="s">
        <v>1055</v>
      </c>
      <c r="D838" s="25"/>
      <c r="E838" s="26"/>
      <c r="F838" s="26"/>
      <c r="G838" s="21"/>
      <c r="H838" s="6" t="n">
        <f aca="false">H837+D838+E838-G838-F838</f>
        <v>0</v>
      </c>
      <c r="I838" s="25"/>
      <c r="J838" s="21" t="n">
        <v>2000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 t="n">
        <f aca="false">Z837+(I838+L838+M838+N838+O838+R838+S838+T838+U838+V838)-(J838+K838+P838+Q838+W838+X838+Y838)</f>
        <v>54980.35</v>
      </c>
      <c r="AA838" s="21"/>
      <c r="AB838" s="2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 t="n">
        <f aca="false">AR837+(AA838+AD838+AE838+AF838+AG838+AJ838+AK838+AL838+AM838+AN838)-(AB838+AC838+AH838+AI838+AO838+AP838+AQ838)</f>
        <v>11173</v>
      </c>
      <c r="AS838" s="18"/>
      <c r="AT838" s="40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 t="n">
        <f aca="false">BJ837+(AS838+AV838+AW838+AX838+AY838+BB838+BC838+BD838+BE838+BF838)-(AT838+AU838+AZ838+BA838+BG838+BH838+BI838)</f>
        <v>0</v>
      </c>
      <c r="BL838" s="8"/>
      <c r="BM838" s="9"/>
    </row>
    <row r="839" customFormat="false" ht="15" hidden="false" customHeight="false" outlineLevel="0" collapsed="false">
      <c r="B839" s="24" t="s">
        <v>1312</v>
      </c>
      <c r="C839" s="24" t="s">
        <v>944</v>
      </c>
      <c r="D839" s="25"/>
      <c r="E839" s="26"/>
      <c r="F839" s="26"/>
      <c r="G839" s="21"/>
      <c r="H839" s="6" t="n">
        <f aca="false">H838+D839+E839-G839-F839</f>
        <v>0</v>
      </c>
      <c r="I839" s="25" t="n">
        <v>0</v>
      </c>
      <c r="J839" s="21"/>
      <c r="K839" s="6"/>
      <c r="L839" s="6"/>
      <c r="M839" s="6" t="n">
        <v>8359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 t="n">
        <f aca="false">Z838+(I839+L839+M839+N839+O839+R839+S839+T839+U839+V839)-(J839+K839+P839+Q839+W839+X839+Y839)</f>
        <v>63339.35</v>
      </c>
      <c r="AA839" s="21"/>
      <c r="AB839" s="2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 t="n">
        <f aca="false">AR838+(AA839+AD839+AE839+AF839+AG839+AJ839+AK839+AL839+AM839+AN839)-(AB839+AC839+AH839+AI839+AO839+AP839+AQ839)</f>
        <v>11173</v>
      </c>
      <c r="AS839" s="18"/>
      <c r="AT839" s="40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 t="n">
        <f aca="false">BJ838+(AS839+AV839+AW839+AX839+AY839+BB839+BC839+BD839+BE839+BF839)-(AT839+AU839+AZ839+BA839+BG839+BH839+BI839)</f>
        <v>0</v>
      </c>
      <c r="BL839" s="8"/>
      <c r="BM839" s="9"/>
    </row>
    <row r="840" customFormat="false" ht="15" hidden="false" customHeight="false" outlineLevel="0" collapsed="false">
      <c r="B840" s="24" t="s">
        <v>1312</v>
      </c>
      <c r="C840" s="24" t="s">
        <v>944</v>
      </c>
      <c r="D840" s="25"/>
      <c r="E840" s="26"/>
      <c r="F840" s="26"/>
      <c r="G840" s="21"/>
      <c r="H840" s="6" t="n">
        <f aca="false">H839+D840+E840-G840-F840</f>
        <v>0</v>
      </c>
      <c r="I840" s="25" t="n">
        <v>0</v>
      </c>
      <c r="J840" s="21"/>
      <c r="K840" s="6"/>
      <c r="L840" s="6"/>
      <c r="M840" s="6" t="n">
        <v>10652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 t="n">
        <f aca="false">Z839+(I840+L840+M840+N840+O840+R840+S840+T840+U840+V840)-(J840+K840+P840+Q840+W840+X840+Y840)</f>
        <v>73991.35</v>
      </c>
      <c r="AA840" s="21"/>
      <c r="AB840" s="2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 t="n">
        <f aca="false">AR839+(AA840+AD840+AE840+AF840+AG840+AJ840+AK840+AL840+AM840+AN840)-(AB840+AC840+AH840+AI840+AO840+AP840+AQ840)</f>
        <v>11173</v>
      </c>
      <c r="AS840" s="18"/>
      <c r="AT840" s="40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 t="n">
        <f aca="false">BJ839+(AS840+AV840+AW840+AX840+AY840+BB840+BC840+BD840+BE840+BF840)-(AT840+AU840+AZ840+BA840+BG840+BH840+BI840)</f>
        <v>0</v>
      </c>
      <c r="BL840" s="8"/>
      <c r="BM840" s="9"/>
    </row>
    <row r="841" customFormat="false" ht="15" hidden="false" customHeight="false" outlineLevel="0" collapsed="false">
      <c r="B841" s="24" t="s">
        <v>1312</v>
      </c>
      <c r="C841" s="24" t="s">
        <v>944</v>
      </c>
      <c r="D841" s="25"/>
      <c r="E841" s="26"/>
      <c r="F841" s="26"/>
      <c r="G841" s="21"/>
      <c r="H841" s="6" t="n">
        <f aca="false">H840+D841+E841-G841-F841</f>
        <v>0</v>
      </c>
      <c r="I841" s="25" t="n">
        <v>0</v>
      </c>
      <c r="J841" s="21"/>
      <c r="K841" s="6"/>
      <c r="L841" s="6"/>
      <c r="M841" s="6" t="n">
        <v>1032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 t="n">
        <f aca="false">Z840+(I841+L841+M841+N841+O841+R841+S841+T841+U841+V841)-(J841+K841+P841+Q841+W841+X841+Y841)</f>
        <v>75023.35</v>
      </c>
      <c r="AA841" s="21"/>
      <c r="AB841" s="2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 t="n">
        <f aca="false">AR840+(AA841+AD841+AE841+AF841+AG841+AJ841+AK841+AL841+AM841+AN841)-(AB841+AC841+AH841+AI841+AO841+AP841+AQ841)</f>
        <v>11173</v>
      </c>
      <c r="AS841" s="18"/>
      <c r="AT841" s="40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 t="n">
        <f aca="false">BJ840+(AS841+AV841+AW841+AX841+AY841+BB841+BC841+BD841+BE841+BF841)-(AT841+AU841+AZ841+BA841+BG841+BH841+BI841)</f>
        <v>0</v>
      </c>
      <c r="BL841" s="8"/>
      <c r="BM841" s="9"/>
    </row>
    <row r="842" customFormat="false" ht="15" hidden="false" customHeight="false" outlineLevel="0" collapsed="false">
      <c r="B842" s="24" t="s">
        <v>1312</v>
      </c>
      <c r="C842" s="24" t="s">
        <v>944</v>
      </c>
      <c r="D842" s="25"/>
      <c r="E842" s="26"/>
      <c r="F842" s="26"/>
      <c r="G842" s="21"/>
      <c r="H842" s="6" t="n">
        <f aca="false">H841+D842+E842-G842-F842</f>
        <v>0</v>
      </c>
      <c r="I842" s="25" t="n">
        <v>0</v>
      </c>
      <c r="J842" s="21"/>
      <c r="K842" s="6"/>
      <c r="L842" s="6"/>
      <c r="M842" s="6" t="n">
        <v>704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 t="n">
        <f aca="false">Z841+(I842+L842+M842+N842+O842+R842+S842+T842+U842+V842)-(J842+K842+P842+Q842+W842+X842+Y842)</f>
        <v>75727.35</v>
      </c>
      <c r="AA842" s="21"/>
      <c r="AB842" s="2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 t="n">
        <f aca="false">AR841+(AA842+AD842+AE842+AF842+AG842+AJ842+AK842+AL842+AM842+AN842)-(AB842+AC842+AH842+AI842+AO842+AP842+AQ842)</f>
        <v>11173</v>
      </c>
      <c r="AS842" s="18"/>
      <c r="AT842" s="40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 t="n">
        <f aca="false">BJ841+(AS842+AV842+AW842+AX842+AY842+BB842+BC842+BD842+BE842+BF842)-(AT842+AU842+AZ842+BA842+BG842+BH842+BI842)</f>
        <v>0</v>
      </c>
      <c r="BL842" s="8"/>
      <c r="BM842" s="9"/>
    </row>
    <row r="843" customFormat="false" ht="15" hidden="false" customHeight="false" outlineLevel="0" collapsed="false">
      <c r="B843" s="24" t="s">
        <v>1313</v>
      </c>
      <c r="C843" s="24" t="s">
        <v>944</v>
      </c>
      <c r="D843" s="25"/>
      <c r="E843" s="26"/>
      <c r="F843" s="26"/>
      <c r="G843" s="21"/>
      <c r="H843" s="6" t="n">
        <f aca="false">H842+D843+E843-G843-F843</f>
        <v>0</v>
      </c>
      <c r="I843" s="25"/>
      <c r="J843" s="21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 t="n">
        <f aca="false">Z842+(I843+L843+M843+N843+O843+R843+S843+T843+U843+V843)-(J843+K843+P843+Q843+W843+X843+Y843)</f>
        <v>75727.35</v>
      </c>
      <c r="AA843" s="21" t="n">
        <v>0</v>
      </c>
      <c r="AB843" s="26"/>
      <c r="AC843" s="6"/>
      <c r="AD843" s="6"/>
      <c r="AE843" s="6" t="n">
        <v>5384</v>
      </c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 t="n">
        <f aca="false">AR842+(AA843+AD843+AE843+AF843+AG843+AJ843+AK843+AL843+AM843+AN843)-(AB843+AC843+AH843+AI843+AO843+AP843+AQ843)</f>
        <v>16557</v>
      </c>
      <c r="AS843" s="18"/>
      <c r="AT843" s="40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 t="n">
        <f aca="false">BJ842+(AS843+AV843+AW843+AX843+AY843+BB843+BC843+BD843+BE843+BF843)-(AT843+AU843+AZ843+BA843+BG843+BH843+BI843)</f>
        <v>0</v>
      </c>
      <c r="BL843" s="8"/>
      <c r="BM843" s="9"/>
    </row>
    <row r="844" customFormat="false" ht="15" hidden="false" customHeight="false" outlineLevel="0" collapsed="false">
      <c r="B844" s="24" t="s">
        <v>1313</v>
      </c>
      <c r="C844" s="24" t="s">
        <v>449</v>
      </c>
      <c r="D844" s="25" t="n">
        <v>35000</v>
      </c>
      <c r="E844" s="26" t="n">
        <v>-35000</v>
      </c>
      <c r="F844" s="26"/>
      <c r="G844" s="21" t="n">
        <v>0</v>
      </c>
      <c r="H844" s="6" t="n">
        <f aca="false">H843+D844+E844-G844-F844</f>
        <v>0</v>
      </c>
      <c r="I844" s="25"/>
      <c r="J844" s="21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 t="n">
        <f aca="false">Z843+(I844+L844+M844+N844+O844+R844+S844+T844+U844+V844)-(J844+K844+P844+Q844+W844+X844+Y844)</f>
        <v>75727.35</v>
      </c>
      <c r="AA844" s="21" t="n">
        <v>0</v>
      </c>
      <c r="AB844" s="26"/>
      <c r="AC844" s="6"/>
      <c r="AD844" s="6"/>
      <c r="AE844" s="6"/>
      <c r="AF844" s="6"/>
      <c r="AG844" s="6"/>
      <c r="AH844" s="6"/>
      <c r="AI844" s="6"/>
      <c r="AJ844" s="6" t="n">
        <v>35000</v>
      </c>
      <c r="AK844" s="6"/>
      <c r="AL844" s="6"/>
      <c r="AM844" s="6"/>
      <c r="AN844" s="6"/>
      <c r="AO844" s="6"/>
      <c r="AP844" s="6"/>
      <c r="AQ844" s="6"/>
      <c r="AR844" s="6" t="n">
        <f aca="false">AR843+(AA844+AD844+AE844+AF844+AG844+AJ844+AK844+AL844+AM844+AN844)-(AB844+AC844+AH844+AI844+AO844+AP844+AQ844)</f>
        <v>51557</v>
      </c>
      <c r="AS844" s="18"/>
      <c r="AT844" s="40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 t="n">
        <f aca="false">BJ843+(AS844+AV844+AW844+AX844+AY844+BB844+BC844+BD844+BE844+BF844)-(AT844+AU844+AZ844+BA844+BG844+BH844+BI844)</f>
        <v>0</v>
      </c>
      <c r="BL844" s="8"/>
      <c r="BM844" s="9"/>
    </row>
    <row r="845" customFormat="false" ht="15" hidden="false" customHeight="false" outlineLevel="0" collapsed="false">
      <c r="B845" s="24" t="s">
        <v>1313</v>
      </c>
      <c r="C845" s="24" t="s">
        <v>1314</v>
      </c>
      <c r="D845" s="25" t="n">
        <v>25000</v>
      </c>
      <c r="E845" s="26" t="n">
        <v>-25000</v>
      </c>
      <c r="F845" s="26"/>
      <c r="G845" s="21" t="n">
        <v>0</v>
      </c>
      <c r="H845" s="6" t="n">
        <f aca="false">H844+D845+E845-G845-F845</f>
        <v>0</v>
      </c>
      <c r="I845" s="25"/>
      <c r="J845" s="21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 t="n">
        <f aca="false">Z844+(I845+L845+M845+N845+O845+R845+S845+T845+U845+V845)-(J845+K845+P845+Q845+W845+X845+Y845)</f>
        <v>75727.35</v>
      </c>
      <c r="AA845" s="21" t="n">
        <v>0</v>
      </c>
      <c r="AB845" s="26"/>
      <c r="AC845" s="6"/>
      <c r="AD845" s="6"/>
      <c r="AE845" s="6"/>
      <c r="AF845" s="6"/>
      <c r="AG845" s="6"/>
      <c r="AH845" s="6"/>
      <c r="AI845" s="6"/>
      <c r="AJ845" s="6" t="n">
        <v>25000</v>
      </c>
      <c r="AK845" s="6"/>
      <c r="AL845" s="6"/>
      <c r="AM845" s="6"/>
      <c r="AN845" s="6"/>
      <c r="AO845" s="6"/>
      <c r="AP845" s="6"/>
      <c r="AQ845" s="6"/>
      <c r="AR845" s="6" t="n">
        <f aca="false">AR844+(AA845+AD845+AE845+AF845+AG845+AJ845+AK845+AL845+AM845+AN845)-(AB845+AC845+AH845+AI845+AO845+AP845+AQ845)</f>
        <v>76557</v>
      </c>
      <c r="AS845" s="18"/>
      <c r="AT845" s="40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 t="n">
        <f aca="false">BJ844+(AS845+AV845+AW845+AX845+AY845+BB845+BC845+BD845+BE845+BF845)-(AT845+AU845+AZ845+BA845+BG845+BH845+BI845)</f>
        <v>0</v>
      </c>
      <c r="BL845" s="8"/>
      <c r="BM845" s="9"/>
    </row>
    <row r="846" customFormat="false" ht="15" hidden="false" customHeight="false" outlineLevel="0" collapsed="false">
      <c r="B846" s="24" t="s">
        <v>1313</v>
      </c>
      <c r="C846" s="24" t="s">
        <v>1315</v>
      </c>
      <c r="D846" s="25" t="n">
        <v>25000</v>
      </c>
      <c r="E846" s="26" t="n">
        <v>-25000</v>
      </c>
      <c r="F846" s="26"/>
      <c r="G846" s="21" t="n">
        <v>0</v>
      </c>
      <c r="H846" s="6" t="n">
        <f aca="false">H845+D846+E846-G846-F846</f>
        <v>0</v>
      </c>
      <c r="I846" s="25"/>
      <c r="J846" s="21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 t="n">
        <f aca="false">Z845+(I846+L846+M846+N846+O846+R846+S846+T846+U846+V846)-(J846+K846+P846+Q846+W846+X846+Y846)</f>
        <v>75727.35</v>
      </c>
      <c r="AA846" s="21" t="n">
        <v>0</v>
      </c>
      <c r="AB846" s="26"/>
      <c r="AC846" s="6"/>
      <c r="AD846" s="6"/>
      <c r="AE846" s="6"/>
      <c r="AF846" s="6"/>
      <c r="AG846" s="6"/>
      <c r="AH846" s="6"/>
      <c r="AI846" s="6"/>
      <c r="AJ846" s="6" t="n">
        <v>25000</v>
      </c>
      <c r="AK846" s="6"/>
      <c r="AL846" s="6"/>
      <c r="AM846" s="6"/>
      <c r="AN846" s="6"/>
      <c r="AO846" s="6"/>
      <c r="AP846" s="6"/>
      <c r="AQ846" s="6"/>
      <c r="AR846" s="6" t="n">
        <f aca="false">AR845+(AA846+AD846+AE846+AF846+AG846+AJ846+AK846+AL846+AM846+AN846)-(AB846+AC846+AH846+AI846+AO846+AP846+AQ846)</f>
        <v>101557</v>
      </c>
      <c r="AS846" s="18"/>
      <c r="AT846" s="40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 t="n">
        <f aca="false">BJ845+(AS846+AV846+AW846+AX846+AY846+BB846+BC846+BD846+BE846+BF846)-(AT846+AU846+AZ846+BA846+BG846+BH846+BI846)</f>
        <v>0</v>
      </c>
      <c r="BL846" s="8"/>
      <c r="BM846" s="9"/>
    </row>
    <row r="847" customFormat="false" ht="15" hidden="false" customHeight="false" outlineLevel="0" collapsed="false">
      <c r="B847" s="24" t="s">
        <v>1313</v>
      </c>
      <c r="C847" s="24" t="s">
        <v>1045</v>
      </c>
      <c r="D847" s="25" t="n">
        <v>50000</v>
      </c>
      <c r="E847" s="26" t="n">
        <v>-50000</v>
      </c>
      <c r="F847" s="26"/>
      <c r="G847" s="21" t="n">
        <v>0</v>
      </c>
      <c r="H847" s="6" t="n">
        <f aca="false">H846+D847+E847-G847-F847</f>
        <v>0</v>
      </c>
      <c r="I847" s="25"/>
      <c r="J847" s="21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 t="n">
        <f aca="false">Z846+(I847+L847+M847+N847+O847+R847+S847+T847+U847+V847)-(J847+K847+P847+Q847+W847+X847+Y847)</f>
        <v>75727.35</v>
      </c>
      <c r="AA847" s="21" t="n">
        <v>0</v>
      </c>
      <c r="AB847" s="26"/>
      <c r="AC847" s="6"/>
      <c r="AD847" s="6"/>
      <c r="AE847" s="6"/>
      <c r="AF847" s="6"/>
      <c r="AG847" s="6"/>
      <c r="AH847" s="6"/>
      <c r="AI847" s="6"/>
      <c r="AJ847" s="6" t="n">
        <v>50000</v>
      </c>
      <c r="AK847" s="6"/>
      <c r="AL847" s="6"/>
      <c r="AM847" s="6"/>
      <c r="AN847" s="6"/>
      <c r="AO847" s="6"/>
      <c r="AP847" s="6"/>
      <c r="AQ847" s="6"/>
      <c r="AR847" s="6" t="n">
        <f aca="false">AR846+(AA847+AD847+AE847+AF847+AG847+AJ847+AK847+AL847+AM847+AN847)-(AB847+AC847+AH847+AI847+AO847+AP847+AQ847)</f>
        <v>151557</v>
      </c>
      <c r="AS847" s="18"/>
      <c r="AT847" s="40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 t="n">
        <f aca="false">BJ846+(AS847+AV847+AW847+AX847+AY847+BB847+BC847+BD847+BE847+BF847)-(AT847+AU847+AZ847+BA847+BG847+BH847+BI847)</f>
        <v>0</v>
      </c>
      <c r="BL847" s="8"/>
      <c r="BM847" s="9"/>
    </row>
    <row r="848" customFormat="false" ht="15" hidden="false" customHeight="false" outlineLevel="0" collapsed="false">
      <c r="B848" s="24" t="s">
        <v>1313</v>
      </c>
      <c r="C848" s="24" t="s">
        <v>240</v>
      </c>
      <c r="D848" s="25" t="n">
        <v>25000</v>
      </c>
      <c r="E848" s="26" t="n">
        <v>-25000</v>
      </c>
      <c r="F848" s="26"/>
      <c r="G848" s="21" t="n">
        <v>0</v>
      </c>
      <c r="H848" s="6" t="n">
        <f aca="false">H847+D848+E848-G848-F848</f>
        <v>0</v>
      </c>
      <c r="I848" s="25"/>
      <c r="J848" s="21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 t="n">
        <f aca="false">Z847+(I848+L848+M848+N848+O848+R848+S848+T848+U848+V848)-(J848+K848+P848+Q848+W848+X848+Y848)</f>
        <v>75727.35</v>
      </c>
      <c r="AA848" s="21" t="n">
        <v>0</v>
      </c>
      <c r="AB848" s="26"/>
      <c r="AC848" s="6"/>
      <c r="AD848" s="6"/>
      <c r="AE848" s="6"/>
      <c r="AF848" s="6"/>
      <c r="AG848" s="6"/>
      <c r="AH848" s="6"/>
      <c r="AI848" s="6"/>
      <c r="AJ848" s="6" t="n">
        <v>25000</v>
      </c>
      <c r="AK848" s="6"/>
      <c r="AL848" s="6"/>
      <c r="AM848" s="6"/>
      <c r="AN848" s="6"/>
      <c r="AO848" s="6"/>
      <c r="AP848" s="6"/>
      <c r="AQ848" s="6"/>
      <c r="AR848" s="6" t="n">
        <f aca="false">AR847+(AA848+AD848+AE848+AF848+AG848+AJ848+AK848+AL848+AM848+AN848)-(AB848+AC848+AH848+AI848+AO848+AP848+AQ848)</f>
        <v>176557</v>
      </c>
      <c r="AS848" s="18"/>
      <c r="AT848" s="40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 t="n">
        <f aca="false">BJ847+(AS848+AV848+AW848+AX848+AY848+BB848+BC848+BD848+BE848+BF848)-(AT848+AU848+AZ848+BA848+BG848+BH848+BI848)</f>
        <v>0</v>
      </c>
      <c r="BL848" s="8"/>
      <c r="BM848" s="9"/>
    </row>
    <row r="849" customFormat="false" ht="15" hidden="false" customHeight="false" outlineLevel="0" collapsed="false">
      <c r="B849" s="24" t="s">
        <v>1313</v>
      </c>
      <c r="C849" s="24" t="s">
        <v>1316</v>
      </c>
      <c r="D849" s="25" t="n">
        <v>40000</v>
      </c>
      <c r="E849" s="26" t="n">
        <v>-40000</v>
      </c>
      <c r="F849" s="26"/>
      <c r="G849" s="21" t="n">
        <v>0</v>
      </c>
      <c r="H849" s="6" t="n">
        <f aca="false">H848+D849+E849-G849-F849</f>
        <v>0</v>
      </c>
      <c r="I849" s="25"/>
      <c r="J849" s="21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 t="n">
        <f aca="false">Z848+(I849+L849+M849+N849+O849+R849+S849+T849+U849+V849)-(J849+K849+P849+Q849+W849+X849+Y849)</f>
        <v>75727.35</v>
      </c>
      <c r="AA849" s="21" t="n">
        <v>0</v>
      </c>
      <c r="AB849" s="26"/>
      <c r="AC849" s="6"/>
      <c r="AD849" s="6"/>
      <c r="AE849" s="6"/>
      <c r="AF849" s="6"/>
      <c r="AG849" s="6"/>
      <c r="AH849" s="6"/>
      <c r="AI849" s="6"/>
      <c r="AJ849" s="6" t="n">
        <v>40000</v>
      </c>
      <c r="AK849" s="6"/>
      <c r="AL849" s="6"/>
      <c r="AM849" s="6"/>
      <c r="AN849" s="6"/>
      <c r="AO849" s="6"/>
      <c r="AP849" s="6"/>
      <c r="AQ849" s="6"/>
      <c r="AR849" s="6" t="n">
        <f aca="false">AR848+(AA849+AD849+AE849+AF849+AG849+AJ849+AK849+AL849+AM849+AN849)-(AB849+AC849+AH849+AI849+AO849+AP849+AQ849)</f>
        <v>216557</v>
      </c>
      <c r="AS849" s="18"/>
      <c r="AT849" s="40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 t="n">
        <f aca="false">BJ848+(AS849+AV849+AW849+AX849+AY849+BB849+BC849+BD849+BE849+BF849)-(AT849+AU849+AZ849+BA849+BG849+BH849+BI849)</f>
        <v>0</v>
      </c>
      <c r="BL849" s="8"/>
      <c r="BM849" s="9"/>
    </row>
    <row r="850" customFormat="false" ht="15" hidden="false" customHeight="false" outlineLevel="0" collapsed="false">
      <c r="B850" s="24" t="s">
        <v>1317</v>
      </c>
      <c r="C850" s="24" t="s">
        <v>1318</v>
      </c>
      <c r="D850" s="25"/>
      <c r="E850" s="26"/>
      <c r="F850" s="26"/>
      <c r="G850" s="21"/>
      <c r="H850" s="6" t="n">
        <f aca="false">H849+D850+E850-G850-F850</f>
        <v>0</v>
      </c>
      <c r="I850" s="25"/>
      <c r="J850" s="21" t="n">
        <v>1000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 t="n">
        <f aca="false">Z849+(I850+L850+M850+N850+O850+R850+S850+T850+U850+V850)-(J850+K850+P850+Q850+W850+X850+Y850)</f>
        <v>74727.35</v>
      </c>
      <c r="AA850" s="21"/>
      <c r="AB850" s="2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 t="n">
        <f aca="false">AR849+(AA850+AD850+AE850+AF850+AG850+AJ850+AK850+AL850+AM850+AN850)-(AB850+AC850+AH850+AI850+AO850+AP850+AQ850)</f>
        <v>216557</v>
      </c>
      <c r="AS850" s="18"/>
      <c r="AT850" s="40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 t="n">
        <f aca="false">BJ849+(AS850+AV850+AW850+AX850+AY850+BB850+BC850+BD850+BE850+BF850)-(AT850+AU850+AZ850+BA850+BG850+BH850+BI850)</f>
        <v>0</v>
      </c>
      <c r="BL850" s="8"/>
      <c r="BM850" s="9"/>
    </row>
    <row r="851" customFormat="false" ht="15" hidden="false" customHeight="false" outlineLevel="0" collapsed="false">
      <c r="B851" s="24" t="s">
        <v>1317</v>
      </c>
      <c r="C851" s="24" t="s">
        <v>1178</v>
      </c>
      <c r="D851" s="25"/>
      <c r="E851" s="26"/>
      <c r="F851" s="26"/>
      <c r="G851" s="21"/>
      <c r="H851" s="6" t="n">
        <f aca="false">H850+D851+E851-G851-F851</f>
        <v>0</v>
      </c>
      <c r="I851" s="25" t="n">
        <v>0</v>
      </c>
      <c r="J851" s="21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 t="n">
        <f aca="false">Z850+(I851+L851+M851+N851+O851+R851+S851+T851+U851+V851)-(J851+K851+P851+Q851+W851+X851+Y851)</f>
        <v>74727.35</v>
      </c>
      <c r="AA851" s="21" t="n">
        <v>138</v>
      </c>
      <c r="AB851" s="2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 t="n">
        <f aca="false">AR850+(AA851+AD851+AE851+AF851+AG851+AJ851+AK851+AL851+AM851+AN851)-(AB851+AC851+AH851+AI851+AO851+AP851+AQ851)</f>
        <v>216695</v>
      </c>
      <c r="AS851" s="18"/>
      <c r="AT851" s="40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 t="n">
        <f aca="false">BJ850+(AS851+AV851+AW851+AX851+AY851+BB851+BC851+BD851+BE851+BF851)-(AT851+AU851+AZ851+BA851+BG851+BH851+BI851)</f>
        <v>0</v>
      </c>
      <c r="BL851" s="8"/>
      <c r="BM851" s="9"/>
    </row>
    <row r="852" customFormat="false" ht="15" hidden="false" customHeight="false" outlineLevel="0" collapsed="false">
      <c r="B852" s="24" t="s">
        <v>1317</v>
      </c>
      <c r="C852" s="24" t="s">
        <v>1178</v>
      </c>
      <c r="D852" s="25"/>
      <c r="E852" s="26"/>
      <c r="F852" s="26"/>
      <c r="G852" s="21"/>
      <c r="H852" s="6" t="n">
        <f aca="false">H851+D852+E852-G852-F852</f>
        <v>0</v>
      </c>
      <c r="I852" s="25" t="n">
        <v>0</v>
      </c>
      <c r="J852" s="21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 t="n">
        <f aca="false">Z851+(I852+L852+M852+N852+O852+R852+S852+T852+U852+V852)-(J852+K852+P852+Q852+W852+X852+Y852)</f>
        <v>74727.35</v>
      </c>
      <c r="AA852" s="21" t="n">
        <v>5</v>
      </c>
      <c r="AB852" s="2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 t="n">
        <f aca="false">AR851+(AA852+AD852+AE852+AF852+AG852+AJ852+AK852+AL852+AM852+AN852)-(AB852+AC852+AH852+AI852+AO852+AP852+AQ852)</f>
        <v>216700</v>
      </c>
      <c r="AS852" s="18"/>
      <c r="AT852" s="40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 t="n">
        <f aca="false">BJ851+(AS852+AV852+AW852+AX852+AY852+BB852+BC852+BD852+BE852+BF852)-(AT852+AU852+AZ852+BA852+BG852+BH852+BI852)</f>
        <v>0</v>
      </c>
      <c r="BL852" s="8"/>
      <c r="BM852" s="9"/>
    </row>
    <row r="853" customFormat="false" ht="15" hidden="false" customHeight="false" outlineLevel="0" collapsed="false">
      <c r="B853" s="24" t="s">
        <v>1317</v>
      </c>
      <c r="C853" s="24" t="s">
        <v>1178</v>
      </c>
      <c r="D853" s="25"/>
      <c r="E853" s="26"/>
      <c r="F853" s="26"/>
      <c r="G853" s="21"/>
      <c r="H853" s="6" t="n">
        <f aca="false">H852+D853+E853-G853-F853</f>
        <v>0</v>
      </c>
      <c r="I853" s="25" t="n">
        <v>0</v>
      </c>
      <c r="J853" s="21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 t="n">
        <f aca="false">Z852+(I853+L853+M853+N853+O853+R853+S853+T853+U853+V853)-(J853+K853+P853+Q853+W853+X853+Y853)</f>
        <v>74727.35</v>
      </c>
      <c r="AA853" s="21" t="n">
        <v>617</v>
      </c>
      <c r="AB853" s="2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 t="n">
        <f aca="false">AR852+(AA853+AD853+AE853+AF853+AG853+AJ853+AK853+AL853+AM853+AN853)-(AB853+AC853+AH853+AI853+AO853+AP853+AQ853)</f>
        <v>217317</v>
      </c>
      <c r="AS853" s="18"/>
      <c r="AT853" s="40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 t="n">
        <f aca="false">BJ852+(AS853+AV853+AW853+AX853+AY853+BB853+BC853+BD853+BE853+BF853)-(AT853+AU853+AZ853+BA853+BG853+BH853+BI853)</f>
        <v>0</v>
      </c>
      <c r="BL853" s="8"/>
      <c r="BM853" s="9"/>
    </row>
    <row r="854" customFormat="false" ht="15" hidden="false" customHeight="false" outlineLevel="0" collapsed="false">
      <c r="B854" s="24" t="s">
        <v>1317</v>
      </c>
      <c r="C854" s="24" t="s">
        <v>1178</v>
      </c>
      <c r="D854" s="25"/>
      <c r="E854" s="26"/>
      <c r="F854" s="26"/>
      <c r="G854" s="21"/>
      <c r="H854" s="6" t="n">
        <f aca="false">H853+D854+E854-G854-F854</f>
        <v>0</v>
      </c>
      <c r="I854" s="25" t="n">
        <v>0</v>
      </c>
      <c r="J854" s="21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 t="n">
        <f aca="false">Z853+(I854+L854+M854+N854+O854+R854+S854+T854+U854+V854)-(J854+K854+P854+Q854+W854+X854+Y854)</f>
        <v>74727.35</v>
      </c>
      <c r="AA854" s="21" t="n">
        <v>19</v>
      </c>
      <c r="AB854" s="2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 t="n">
        <f aca="false">AR853+(AA854+AD854+AE854+AF854+AG854+AJ854+AK854+AL854+AM854+AN854)-(AB854+AC854+AH854+AI854+AO854+AP854+AQ854)</f>
        <v>217336</v>
      </c>
      <c r="AS854" s="18"/>
      <c r="AT854" s="40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 t="n">
        <f aca="false">BJ853+(AS854+AV854+AW854+AX854+AY854+BB854+BC854+BD854+BE854+BF854)-(AT854+AU854+AZ854+BA854+BG854+BH854+BI854)</f>
        <v>0</v>
      </c>
      <c r="BL854" s="8"/>
      <c r="BM854" s="9"/>
    </row>
    <row r="855" customFormat="false" ht="15" hidden="false" customHeight="false" outlineLevel="0" collapsed="false">
      <c r="B855" s="24" t="s">
        <v>1319</v>
      </c>
      <c r="C855" s="24" t="s">
        <v>1105</v>
      </c>
      <c r="D855" s="25"/>
      <c r="E855" s="26"/>
      <c r="F855" s="26"/>
      <c r="G855" s="21"/>
      <c r="H855" s="6" t="n">
        <f aca="false">H854+D855+E855-G855-F855</f>
        <v>0</v>
      </c>
      <c r="I855" s="25" t="n">
        <v>250</v>
      </c>
      <c r="J855" s="21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 t="n">
        <f aca="false">Z854+(I855+L855+M855+N855+O855+R855+S855+T855+U855+V855)-(J855+K855+P855+Q855+W855+X855+Y855)</f>
        <v>74977.35</v>
      </c>
      <c r="AA855" s="21"/>
      <c r="AB855" s="2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 t="n">
        <f aca="false">AR854+(AA855+AD855+AE855+AF855+AG855+AJ855+AK855+AL855+AM855+AN855)-(AB855+AC855+AH855+AI855+AO855+AP855+AQ855)</f>
        <v>217336</v>
      </c>
      <c r="AS855" s="18"/>
      <c r="AT855" s="40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 t="n">
        <f aca="false">BJ854+(AS855+AV855+AW855+AX855+AY855+BB855+BC855+BD855+BE855+BF855)-(AT855+AU855+AZ855+BA855+BG855+BH855+BI855)</f>
        <v>0</v>
      </c>
      <c r="BL855" s="8"/>
      <c r="BM855" s="9"/>
    </row>
    <row r="856" customFormat="false" ht="15" hidden="false" customHeight="false" outlineLevel="0" collapsed="false">
      <c r="B856" s="24" t="s">
        <v>1319</v>
      </c>
      <c r="C856" s="24" t="s">
        <v>1320</v>
      </c>
      <c r="D856" s="25"/>
      <c r="E856" s="26"/>
      <c r="F856" s="26"/>
      <c r="G856" s="21"/>
      <c r="H856" s="6" t="n">
        <f aca="false">H855+D856+E856-G856-F856</f>
        <v>0</v>
      </c>
      <c r="I856" s="25"/>
      <c r="J856" s="21" t="n">
        <v>10000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 t="n">
        <f aca="false">Z855+(I856+L856+M856+N856+O856+R856+S856+T856+U856+V856)-(J856+K856+P856+Q856+W856+X856+Y856)</f>
        <v>64977.35</v>
      </c>
      <c r="AA856" s="21"/>
      <c r="AB856" s="2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 t="n">
        <f aca="false">AR855+(AA856+AD856+AE856+AF856+AG856+AJ856+AK856+AL856+AM856+AN856)-(AB856+AC856+AH856+AI856+AO856+AP856+AQ856)</f>
        <v>217336</v>
      </c>
      <c r="AS856" s="18"/>
      <c r="AT856" s="40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 t="n">
        <f aca="false">BJ855+(AS856+AV856+AW856+AX856+AY856+BB856+BC856+BD856+BE856+BF856)-(AT856+AU856+AZ856+BA856+BG856+BH856+BI856)</f>
        <v>0</v>
      </c>
      <c r="BL856" s="8"/>
      <c r="BM856" s="9"/>
    </row>
    <row r="857" customFormat="false" ht="15" hidden="false" customHeight="false" outlineLevel="0" collapsed="false">
      <c r="B857" s="24" t="s">
        <v>1321</v>
      </c>
      <c r="C857" s="24" t="s">
        <v>75</v>
      </c>
      <c r="D857" s="25"/>
      <c r="E857" s="26"/>
      <c r="F857" s="26"/>
      <c r="G857" s="21"/>
      <c r="H857" s="6" t="n">
        <f aca="false">H856+D857+E857-G857-F857</f>
        <v>0</v>
      </c>
      <c r="I857" s="25"/>
      <c r="J857" s="21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 t="n">
        <f aca="false">Z856+(I857+L857+M857+N857+O857+R857+S857+T857+U857+V857)-(J857+K857+P857+Q857+W857+X857+Y857)</f>
        <v>64977.35</v>
      </c>
      <c r="AA857" s="21"/>
      <c r="AB857" s="26" t="n">
        <v>0</v>
      </c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 t="n">
        <v>216250</v>
      </c>
      <c r="AP857" s="6"/>
      <c r="AQ857" s="6"/>
      <c r="AR857" s="6" t="n">
        <f aca="false">AR856+(AA857+AD857+AE857+AF857+AG857+AJ857+AK857+AL857+AM857+AN857)-(AB857+AC857+AH857+AI857+AO857+AP857+AQ857)</f>
        <v>1086</v>
      </c>
      <c r="AS857" s="18"/>
      <c r="AT857" s="40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 t="n">
        <f aca="false">BJ856+(AS857+AV857+AW857+AX857+AY857+BB857+BC857+BD857+BE857+BF857)-(AT857+AU857+AZ857+BA857+BG857+BH857+BI857)</f>
        <v>0</v>
      </c>
      <c r="BL857" s="8"/>
      <c r="BM857" s="9"/>
    </row>
    <row r="858" customFormat="false" ht="15" hidden="false" customHeight="false" outlineLevel="0" collapsed="false">
      <c r="B858" s="24" t="s">
        <v>1322</v>
      </c>
      <c r="C858" s="24" t="s">
        <v>1178</v>
      </c>
      <c r="D858" s="25"/>
      <c r="E858" s="26"/>
      <c r="F858" s="26"/>
      <c r="G858" s="21"/>
      <c r="H858" s="6" t="n">
        <f aca="false">H857+D858+E858-G858-F858</f>
        <v>0</v>
      </c>
      <c r="I858" s="25" t="n">
        <v>2563</v>
      </c>
      <c r="J858" s="21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 t="n">
        <f aca="false">Z857+(I858+L858+M858+N858+O858+R858+S858+T858+U858+V858)-(J858+K858+P858+Q858+W858+X858+Y858)</f>
        <v>67540.35</v>
      </c>
      <c r="AA858" s="21"/>
      <c r="AB858" s="2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 t="n">
        <f aca="false">AR857+(AA858+AD858+AE858+AF858+AG858+AJ858+AK858+AL858+AM858+AN858)-(AB858+AC858+AH858+AI858+AO858+AP858+AQ858)</f>
        <v>1086</v>
      </c>
      <c r="AS858" s="18"/>
      <c r="AT858" s="40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 t="n">
        <f aca="false">BJ857+(AS858+AV858+AW858+AX858+AY858+BB858+BC858+BD858+BE858+BF858)-(AT858+AU858+AZ858+BA858+BG858+BH858+BI858)</f>
        <v>0</v>
      </c>
      <c r="BL858" s="8"/>
      <c r="BM858" s="9"/>
    </row>
    <row r="859" customFormat="false" ht="15" hidden="false" customHeight="false" outlineLevel="0" collapsed="false">
      <c r="B859" s="24" t="s">
        <v>1323</v>
      </c>
      <c r="C859" s="24" t="s">
        <v>1144</v>
      </c>
      <c r="D859" s="25"/>
      <c r="E859" s="26"/>
      <c r="F859" s="26"/>
      <c r="G859" s="21"/>
      <c r="H859" s="6" t="n">
        <f aca="false">H858+D859+E859-G859-F859</f>
        <v>0</v>
      </c>
      <c r="I859" s="25" t="n">
        <v>0</v>
      </c>
      <c r="J859" s="21" t="n">
        <v>12000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 t="n">
        <f aca="false">Z858+(I859+L859+M859+N859+O859+R859+S859+T859+U859+V859)-(J859+K859+P859+Q859+W859+X859+Y859)</f>
        <v>55540.35</v>
      </c>
      <c r="AA859" s="21"/>
      <c r="AB859" s="2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 t="n">
        <f aca="false">AR858+(AA859+AD859+AE859+AF859+AG859+AJ859+AK859+AL859+AM859+AN859)-(AB859+AC859+AH859+AI859+AO859+AP859+AQ859)</f>
        <v>1086</v>
      </c>
      <c r="AS859" s="18"/>
      <c r="AT859" s="40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 t="n">
        <f aca="false">BJ858+(AS859+AV859+AW859+AX859+AY859+BB859+BC859+BD859+BE859+BF859)-(AT859+AU859+AZ859+BA859+BG859+BH859+BI859)</f>
        <v>0</v>
      </c>
      <c r="BL859" s="8" t="n">
        <v>12000</v>
      </c>
      <c r="BM859" s="9"/>
    </row>
    <row r="860" customFormat="false" ht="15" hidden="false" customHeight="false" outlineLevel="0" collapsed="false">
      <c r="B860" s="24" t="s">
        <v>1323</v>
      </c>
      <c r="C860" s="24" t="s">
        <v>179</v>
      </c>
      <c r="D860" s="25"/>
      <c r="E860" s="26"/>
      <c r="F860" s="26"/>
      <c r="G860" s="21"/>
      <c r="H860" s="6" t="n">
        <f aca="false">H859+D860+E860-G860-F860</f>
        <v>0</v>
      </c>
      <c r="I860" s="25"/>
      <c r="J860" s="21" t="n">
        <v>0</v>
      </c>
      <c r="K860" s="6" t="n">
        <v>125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 t="n">
        <f aca="false">Z859+(I860+L860+M860+N860+O860+R860+S860+T860+U860+V860)-(J860+K860+P860+Q860+W860+X860+Y860)</f>
        <v>55415.35</v>
      </c>
      <c r="AA860" s="21"/>
      <c r="AB860" s="2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 t="n">
        <f aca="false">AR859+(AA860+AD860+AE860+AF860+AG860+AJ860+AK860+AL860+AM860+AN860)-(AB860+AC860+AH860+AI860+AO860+AP860+AQ860)</f>
        <v>1086</v>
      </c>
      <c r="AS860" s="18"/>
      <c r="AT860" s="40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 t="n">
        <f aca="false">BJ859+(AS860+AV860+AW860+AX860+AY860+BB860+BC860+BD860+BE860+BF860)-(AT860+AU860+AZ860+BA860+BG860+BH860+BI860)</f>
        <v>0</v>
      </c>
      <c r="BL860" s="8"/>
      <c r="BM860" s="9"/>
    </row>
    <row r="861" customFormat="false" ht="15" hidden="false" customHeight="false" outlineLevel="0" collapsed="false">
      <c r="B861" s="24" t="s">
        <v>1323</v>
      </c>
      <c r="C861" s="24" t="s">
        <v>1324</v>
      </c>
      <c r="D861" s="25"/>
      <c r="E861" s="26"/>
      <c r="F861" s="26"/>
      <c r="G861" s="21"/>
      <c r="H861" s="6" t="n">
        <f aca="false">H860+D861+E861-G861-F861</f>
        <v>0</v>
      </c>
      <c r="I861" s="25"/>
      <c r="J861" s="21" t="n">
        <v>5000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 t="n">
        <f aca="false">Z860+(I861+L861+M861+N861+O861+R861+S861+T861+U861+V861)-(J861+K861+P861+Q861+W861+X861+Y861)</f>
        <v>50415.35</v>
      </c>
      <c r="AA861" s="21"/>
      <c r="AB861" s="2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 t="n">
        <f aca="false">AR860+(AA861+AD861+AE861+AF861+AG861+AJ861+AK861+AL861+AM861+AN861)-(AB861+AC861+AH861+AI861+AO861+AP861+AQ861)</f>
        <v>1086</v>
      </c>
      <c r="AS861" s="18"/>
      <c r="AT861" s="40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 t="n">
        <f aca="false">BJ860+(AS861+AV861+AW861+AX861+AY861+BB861+BC861+BD861+BE861+BF861)-(AT861+AU861+AZ861+BA861+BG861+BH861+BI861)</f>
        <v>0</v>
      </c>
      <c r="BL861" s="8"/>
      <c r="BM861" s="9"/>
    </row>
    <row r="862" customFormat="false" ht="15" hidden="false" customHeight="false" outlineLevel="0" collapsed="false">
      <c r="B862" s="24" t="s">
        <v>1323</v>
      </c>
      <c r="C862" s="24" t="s">
        <v>1315</v>
      </c>
      <c r="D862" s="25" t="n">
        <v>500</v>
      </c>
      <c r="E862" s="26"/>
      <c r="F862" s="26"/>
      <c r="G862" s="21"/>
      <c r="H862" s="6" t="n">
        <f aca="false">H861+D862+E862-G862-F862</f>
        <v>500</v>
      </c>
      <c r="I862" s="25"/>
      <c r="J862" s="21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 t="n">
        <f aca="false">Z861+(I862+L862+M862+N862+O862+R862+S862+T862+U862+V862)-(J862+K862+P862+Q862+W862+X862+Y862)</f>
        <v>50415.35</v>
      </c>
      <c r="AA862" s="25"/>
      <c r="AB862" s="21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 t="n">
        <f aca="false">AR861+(AA862+AD862+AE862+AF862+AG862+AJ862+AK862+AL862+AM862+AN862)-(AB862+AC862+AH862+AI862+AO862+AP862+AQ862)</f>
        <v>1086</v>
      </c>
      <c r="AS862" s="18"/>
      <c r="AT862" s="40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 t="n">
        <f aca="false">BJ861+(AS862+AV862+AW862+AX862+AY862+BB862+BC862+BD862+BE862+BF862)-(AT862+AU862+AZ862+BA862+BG862+BH862+BI862)</f>
        <v>0</v>
      </c>
      <c r="BL862" s="8"/>
      <c r="BM862" s="9"/>
    </row>
    <row r="863" customFormat="false" ht="15" hidden="false" customHeight="false" outlineLevel="0" collapsed="false">
      <c r="B863" s="24" t="s">
        <v>1323</v>
      </c>
      <c r="C863" s="24" t="s">
        <v>1325</v>
      </c>
      <c r="D863" s="25"/>
      <c r="E863" s="26"/>
      <c r="F863" s="26"/>
      <c r="G863" s="21" t="n">
        <v>500</v>
      </c>
      <c r="H863" s="6" t="n">
        <f aca="false">H862+D863+E863-G863-F863</f>
        <v>0</v>
      </c>
      <c r="I863" s="25"/>
      <c r="J863" s="21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 t="n">
        <f aca="false">Z862+(I863+L863+M863+N863+O863+R863+S863+T863+U863+V863)-(J863+K863+P863+Q863+W863+X863+Y863)</f>
        <v>50415.35</v>
      </c>
      <c r="AA863" s="25"/>
      <c r="AB863" s="21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 t="n">
        <f aca="false">AR862+(AA863+AD863+AE863+AF863+AG863+AJ863+AK863+AL863+AM863+AN863)-(AB863+AC863+AH863+AI863+AO863+AP863+AQ863)</f>
        <v>1086</v>
      </c>
      <c r="AS863" s="18"/>
      <c r="AT863" s="40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 t="n">
        <f aca="false">BJ862+(AS863+AV863+AW863+AX863+AY863+BB863+BC863+BD863+BE863+BF863)-(AT863+AU863+AZ863+BA863+BG863+BH863+BI863)</f>
        <v>0</v>
      </c>
      <c r="BL863" s="8"/>
      <c r="BM863" s="9"/>
    </row>
    <row r="864" customFormat="false" ht="15" hidden="false" customHeight="false" outlineLevel="0" collapsed="false">
      <c r="B864" s="24" t="s">
        <v>1326</v>
      </c>
      <c r="C864" s="24" t="s">
        <v>1111</v>
      </c>
      <c r="D864" s="25"/>
      <c r="E864" s="26"/>
      <c r="F864" s="26"/>
      <c r="G864" s="21"/>
      <c r="H864" s="6" t="n">
        <f aca="false">H863+D864+E864-G864-F864</f>
        <v>0</v>
      </c>
      <c r="I864" s="25" t="n">
        <v>250</v>
      </c>
      <c r="J864" s="21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 t="n">
        <f aca="false">Z863+(I864+L864+M864+N864+O864+R864+S864+T864+U864+V864)-(J864+K864+P864+Q864+W864+X864+Y864)</f>
        <v>50665.35</v>
      </c>
      <c r="AA864" s="25"/>
      <c r="AB864" s="21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 t="n">
        <f aca="false">AR863+(AA864+AD864+AE864+AF864+AG864+AJ864+AK864+AL864+AM864+AN864)-(AB864+AC864+AH864+AI864+AO864+AP864+AQ864)</f>
        <v>1086</v>
      </c>
      <c r="AS864" s="18"/>
      <c r="AT864" s="40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 t="n">
        <f aca="false">BJ863+(AS864+AV864+AW864+AX864+AY864+BB864+BC864+BD864+BE864+BF864)-(AT864+AU864+AZ864+BA864+BG864+BH864+BI864)</f>
        <v>0</v>
      </c>
      <c r="BL864" s="8"/>
      <c r="BM864" s="9"/>
    </row>
    <row r="865" customFormat="false" ht="15" hidden="false" customHeight="false" outlineLevel="0" collapsed="false">
      <c r="B865" s="24" t="s">
        <v>1326</v>
      </c>
      <c r="C865" s="24" t="s">
        <v>1111</v>
      </c>
      <c r="D865" s="25"/>
      <c r="E865" s="26"/>
      <c r="F865" s="26"/>
      <c r="G865" s="21"/>
      <c r="H865" s="6" t="n">
        <f aca="false">H864+D865+E865-G865-F865</f>
        <v>0</v>
      </c>
      <c r="I865" s="25" t="n">
        <v>250</v>
      </c>
      <c r="J865" s="21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 t="n">
        <f aca="false">Z864+(I865+L865+M865+N865+O865+R865+S865+T865+U865+V865)-(J865+K865+P865+Q865+W865+X865+Y865)</f>
        <v>50915.35</v>
      </c>
      <c r="AA865" s="25"/>
      <c r="AB865" s="21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 t="n">
        <f aca="false">AR864+(AA865+AD865+AE865+AF865+AG865+AJ865+AK865+AL865+AM865+AN865)-(AB865+AC865+AH865+AI865+AO865+AP865+AQ865)</f>
        <v>1086</v>
      </c>
      <c r="AS865" s="18"/>
      <c r="AT865" s="40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 t="n">
        <f aca="false">BJ864+(AS865+AV865+AW865+AX865+AY865+BB865+BC865+BD865+BE865+BF865)-(AT865+AU865+AZ865+BA865+BG865+BH865+BI865)</f>
        <v>0</v>
      </c>
      <c r="BL865" s="8"/>
      <c r="BM865" s="9"/>
    </row>
    <row r="866" customFormat="false" ht="15" hidden="false" customHeight="false" outlineLevel="0" collapsed="false">
      <c r="B866" s="24" t="s">
        <v>1326</v>
      </c>
      <c r="C866" s="24" t="s">
        <v>1145</v>
      </c>
      <c r="D866" s="25"/>
      <c r="E866" s="26"/>
      <c r="F866" s="26"/>
      <c r="G866" s="21"/>
      <c r="H866" s="6" t="n">
        <f aca="false">H865+D866+E866-G866-F866</f>
        <v>0</v>
      </c>
      <c r="I866" s="25"/>
      <c r="J866" s="21" t="n">
        <v>17000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 t="n">
        <f aca="false">Z865+(I866+L866+M866+N866+O866+R866+S866+T866+U866+V866)-(J866+K866+P866+Q866+W866+X866+Y866)</f>
        <v>33915.35</v>
      </c>
      <c r="AA866" s="25"/>
      <c r="AB866" s="21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 t="n">
        <f aca="false">AR865+(AA866+AD866+AE866+AF866+AG866+AJ866+AK866+AL866+AM866+AN866)-(AB866+AC866+AH866+AI866+AO866+AP866+AQ866)</f>
        <v>1086</v>
      </c>
      <c r="AS866" s="18"/>
      <c r="AT866" s="40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 t="n">
        <f aca="false">BJ865+(AS866+AV866+AW866+AX866+AY866+BB866+BC866+BD866+BE866+BF866)-(AT866+AU866+AZ866+BA866+BG866+BH866+BI866)</f>
        <v>0</v>
      </c>
      <c r="BL866" s="8" t="n">
        <v>17000</v>
      </c>
      <c r="BM866" s="9"/>
    </row>
    <row r="867" customFormat="false" ht="15" hidden="false" customHeight="false" outlineLevel="0" collapsed="false">
      <c r="B867" s="24" t="s">
        <v>1326</v>
      </c>
      <c r="C867" s="24" t="s">
        <v>179</v>
      </c>
      <c r="D867" s="25"/>
      <c r="E867" s="26"/>
      <c r="F867" s="26"/>
      <c r="G867" s="21"/>
      <c r="H867" s="6" t="n">
        <f aca="false">H866+D867+E867-G867-F867</f>
        <v>0</v>
      </c>
      <c r="I867" s="25"/>
      <c r="J867" s="21" t="n">
        <v>0</v>
      </c>
      <c r="K867" s="6" t="n">
        <v>125</v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 t="n">
        <f aca="false">Z866+(I867+L867+M867+N867+O867+R867+S867+T867+U867+V867)-(J867+K867+P867+Q867+W867+X867+Y867)</f>
        <v>33790.35</v>
      </c>
      <c r="AA867" s="25"/>
      <c r="AB867" s="21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 t="n">
        <f aca="false">AR866+(AA867+AD867+AE867+AF867+AG867+AJ867+AK867+AL867+AM867+AN867)-(AB867+AC867+AH867+AI867+AO867+AP867+AQ867)</f>
        <v>1086</v>
      </c>
      <c r="AS867" s="18"/>
      <c r="AT867" s="40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 t="n">
        <f aca="false">BJ866+(AS867+AV867+AW867+AX867+AY867+BB867+BC867+BD867+BE867+BF867)-(AT867+AU867+AZ867+BA867+BG867+BH867+BI867)</f>
        <v>0</v>
      </c>
      <c r="BL867" s="8"/>
      <c r="BM867" s="9"/>
    </row>
    <row r="868" customFormat="false" ht="15" hidden="false" customHeight="false" outlineLevel="0" collapsed="false">
      <c r="B868" s="24" t="s">
        <v>1327</v>
      </c>
      <c r="C868" s="24" t="s">
        <v>1065</v>
      </c>
      <c r="D868" s="25"/>
      <c r="E868" s="26"/>
      <c r="F868" s="26"/>
      <c r="G868" s="21"/>
      <c r="H868" s="6" t="n">
        <f aca="false">H867+D868+E868-G868-F868</f>
        <v>0</v>
      </c>
      <c r="I868" s="25"/>
      <c r="J868" s="21" t="n">
        <v>1000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 t="n">
        <f aca="false">Z867+(I868+L868+M868+N868+O868+R868+S868+T868+U868+V868)-(J868+K868+P868+Q868+W868+X868+Y868)</f>
        <v>32790.35</v>
      </c>
      <c r="AA868" s="25"/>
      <c r="AB868" s="21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 t="n">
        <f aca="false">AR867+(AA868+AD868+AE868+AF868+AG868+AJ868+AK868+AL868+AM868+AN868)-(AB868+AC868+AH868+AI868+AO868+AP868+AQ868)</f>
        <v>1086</v>
      </c>
      <c r="AS868" s="18"/>
      <c r="AT868" s="40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 t="n">
        <f aca="false">BJ867+(AS868+AV868+AW868+AX868+AY868+BB868+BC868+BD868+BE868+BF868)-(AT868+AU868+AZ868+BA868+BG868+BH868+BI868)</f>
        <v>0</v>
      </c>
      <c r="BL868" s="8"/>
      <c r="BM868" s="9"/>
    </row>
    <row r="869" customFormat="false" ht="15" hidden="false" customHeight="false" outlineLevel="0" collapsed="false">
      <c r="B869" s="24" t="s">
        <v>1328</v>
      </c>
      <c r="C869" s="24" t="s">
        <v>944</v>
      </c>
      <c r="D869" s="25"/>
      <c r="E869" s="26"/>
      <c r="F869" s="26"/>
      <c r="G869" s="21"/>
      <c r="H869" s="6" t="n">
        <f aca="false">H868+D869+E869-G869-F869</f>
        <v>0</v>
      </c>
      <c r="I869" s="25"/>
      <c r="J869" s="21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 t="n">
        <f aca="false">Z868+(I869+L869+M869+N869+O869+R869+S869+T869+U869+V869)-(J869+K869+P869+Q869+W869+X869+Y869)</f>
        <v>32790.35</v>
      </c>
      <c r="AA869" s="25" t="n">
        <v>0</v>
      </c>
      <c r="AB869" s="21"/>
      <c r="AC869" s="6"/>
      <c r="AD869" s="6"/>
      <c r="AE869" s="6" t="n">
        <v>7125</v>
      </c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 t="n">
        <f aca="false">AR868+(AA869+AD869+AE869+AF869+AG869+AJ869+AK869+AL869+AM869+AN869)-(AB869+AC869+AH869+AI869+AO869+AP869+AQ869)</f>
        <v>8211</v>
      </c>
      <c r="AS869" s="18"/>
      <c r="AT869" s="40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 t="n">
        <f aca="false">BJ868+(AS869+AV869+AW869+AX869+AY869+BB869+BC869+BD869+BE869+BF869)-(AT869+AU869+AZ869+BA869+BG869+BH869+BI869)</f>
        <v>0</v>
      </c>
      <c r="BL869" s="8"/>
      <c r="BM869" s="9"/>
    </row>
    <row r="870" customFormat="false" ht="15" hidden="false" customHeight="false" outlineLevel="0" collapsed="false">
      <c r="B870" s="24" t="s">
        <v>1329</v>
      </c>
      <c r="C870" s="24" t="s">
        <v>1330</v>
      </c>
      <c r="D870" s="25"/>
      <c r="E870" s="26"/>
      <c r="F870" s="26"/>
      <c r="G870" s="21"/>
      <c r="H870" s="6" t="n">
        <f aca="false">H869+D870+E870-G870-F870</f>
        <v>0</v>
      </c>
      <c r="I870" s="25"/>
      <c r="J870" s="21" t="n">
        <v>4000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 t="n">
        <f aca="false">Z869+(I870+L870+M870+N870+O870+R870+S870+T870+U870+V870)-(J870+K870+P870+Q870+W870+X870+Y870)</f>
        <v>28790.35</v>
      </c>
      <c r="AA870" s="25"/>
      <c r="AB870" s="21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 t="n">
        <f aca="false">AR869+(AA870+AD870+AE870+AF870+AG870+AJ870+AK870+AL870+AM870+AN870)-(AB870+AC870+AH870+AI870+AO870+AP870+AQ870)</f>
        <v>8211</v>
      </c>
      <c r="AS870" s="18"/>
      <c r="AT870" s="40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 t="n">
        <f aca="false">BJ869+(AS870+AV870+AW870+AX870+AY870+BB870+BC870+BD870+BE870+BF870)-(AT870+AU870+AZ870+BA870+BG870+BH870+BI870)</f>
        <v>0</v>
      </c>
      <c r="BL870" s="8" t="n">
        <v>4000</v>
      </c>
      <c r="BM870" s="9"/>
    </row>
    <row r="871" customFormat="false" ht="15" hidden="false" customHeight="false" outlineLevel="0" collapsed="false">
      <c r="B871" s="24" t="s">
        <v>1329</v>
      </c>
      <c r="C871" s="24" t="s">
        <v>179</v>
      </c>
      <c r="D871" s="25"/>
      <c r="E871" s="26"/>
      <c r="F871" s="26"/>
      <c r="G871" s="21"/>
      <c r="H871" s="6" t="n">
        <f aca="false">H870+D871+E871-G871-F871</f>
        <v>0</v>
      </c>
      <c r="I871" s="25"/>
      <c r="J871" s="21" t="n">
        <v>0</v>
      </c>
      <c r="K871" s="6" t="n">
        <v>100</v>
      </c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 t="n">
        <f aca="false">Z870+(I871+L871+M871+N871+O871+R871+S871+T871+U871+V871)-(J871+K871+P871+Q871+W871+X871+Y871)</f>
        <v>28690.35</v>
      </c>
      <c r="AA871" s="25"/>
      <c r="AB871" s="21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 t="n">
        <f aca="false">AR870+(AA871+AD871+AE871+AF871+AG871+AJ871+AK871+AL871+AM871+AN871)-(AB871+AC871+AH871+AI871+AO871+AP871+AQ871)</f>
        <v>8211</v>
      </c>
      <c r="AS871" s="18"/>
      <c r="AT871" s="40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 t="n">
        <f aca="false">BJ870+(AS871+AV871+AW871+AX871+AY871+BB871+BC871+BD871+BE871+BF871)-(AT871+AU871+AZ871+BA871+BG871+BH871+BI871)</f>
        <v>0</v>
      </c>
      <c r="BL871" s="8"/>
      <c r="BM871" s="9"/>
    </row>
    <row r="872" customFormat="false" ht="15" hidden="false" customHeight="false" outlineLevel="0" collapsed="false">
      <c r="B872" s="24" t="s">
        <v>1331</v>
      </c>
      <c r="C872" s="24" t="s">
        <v>944</v>
      </c>
      <c r="D872" s="25"/>
      <c r="E872" s="26"/>
      <c r="F872" s="26"/>
      <c r="G872" s="21"/>
      <c r="H872" s="6" t="n">
        <f aca="false">H871+D872+E872-G872-F872</f>
        <v>0</v>
      </c>
      <c r="I872" s="25" t="n">
        <v>0</v>
      </c>
      <c r="J872" s="21" t="n">
        <v>0</v>
      </c>
      <c r="K872" s="6"/>
      <c r="L872" s="6"/>
      <c r="M872" s="6" t="n">
        <v>785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 t="n">
        <f aca="false">Z871+(I872+L872+M872+N872+O872+R872+S872+T872+U872+V872)-(J872+K872+P872+Q872+W872+X872+Y872)</f>
        <v>29475.35</v>
      </c>
      <c r="AA872" s="25"/>
      <c r="AB872" s="21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 t="n">
        <f aca="false">AR871+(AA872+AD872+AE872+AF872+AG872+AJ872+AK872+AL872+AM872+AN872)-(AB872+AC872+AH872+AI872+AO872+AP872+AQ872)</f>
        <v>8211</v>
      </c>
      <c r="AS872" s="18"/>
      <c r="AT872" s="40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 t="n">
        <f aca="false">BJ871+(AS872+AV872+AW872+AX872+AY872+BB872+BC872+BD872+BE872+BF872)-(AT872+AU872+AZ872+BA872+BG872+BH872+BI872)</f>
        <v>0</v>
      </c>
      <c r="BL872" s="8"/>
      <c r="BM872" s="9"/>
    </row>
    <row r="873" customFormat="false" ht="15" hidden="false" customHeight="false" outlineLevel="0" collapsed="false">
      <c r="B873" s="24" t="s">
        <v>1331</v>
      </c>
      <c r="C873" s="24" t="s">
        <v>34</v>
      </c>
      <c r="D873" s="25"/>
      <c r="E873" s="26"/>
      <c r="F873" s="26"/>
      <c r="G873" s="21"/>
      <c r="H873" s="6" t="n">
        <f aca="false">H872+D873+E873-G873-F873</f>
        <v>0</v>
      </c>
      <c r="I873" s="25"/>
      <c r="J873" s="21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 t="n">
        <f aca="false">Z872+(I873+L873+M873+N873+O873+R873+S873+T873+U873+V873)-(J873+K873+P873+Q873+W873+X873+Y873)</f>
        <v>29475.35</v>
      </c>
      <c r="AA873" s="25" t="n">
        <v>0</v>
      </c>
      <c r="AB873" s="21"/>
      <c r="AC873" s="6"/>
      <c r="AD873" s="6" t="n">
        <v>271</v>
      </c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 t="n">
        <f aca="false">AR872+(AA873+AD873+AE873+AF873+AG873+AJ873+AK873+AL873+AM873+AN873)-(AB873+AC873+AH873+AI873+AO873+AP873+AQ873)</f>
        <v>8482</v>
      </c>
      <c r="AS873" s="18"/>
      <c r="AT873" s="40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 t="n">
        <f aca="false">BJ872+(AS873+AV873+AW873+AX873+AY873+BB873+BC873+BD873+BE873+BF873)-(AT873+AU873+AZ873+BA873+BG873+BH873+BI873)</f>
        <v>0</v>
      </c>
      <c r="BL873" s="8"/>
      <c r="BM873" s="9"/>
    </row>
    <row r="874" customFormat="false" ht="15" hidden="false" customHeight="false" outlineLevel="0" collapsed="false">
      <c r="B874" s="24" t="s">
        <v>1332</v>
      </c>
      <c r="C874" s="24" t="s">
        <v>944</v>
      </c>
      <c r="D874" s="25"/>
      <c r="E874" s="26"/>
      <c r="F874" s="26"/>
      <c r="G874" s="21"/>
      <c r="H874" s="6" t="n">
        <f aca="false">H873+D874+E874-G874-F874</f>
        <v>0</v>
      </c>
      <c r="I874" s="25" t="n">
        <v>0</v>
      </c>
      <c r="J874" s="21" t="n">
        <v>0</v>
      </c>
      <c r="K874" s="6"/>
      <c r="L874" s="6"/>
      <c r="M874" s="6" t="n">
        <v>639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 t="n">
        <f aca="false">Z873+(I874+L874+M874+N874+O874+R874+S874+T874+U874+V874)-(J874+K874+P874+Q874+W874+X874+Y874)</f>
        <v>30114.35</v>
      </c>
      <c r="AA874" s="25"/>
      <c r="AB874" s="21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 t="n">
        <f aca="false">AR873+(AA874+AD874+AE874+AF874+AG874+AJ874+AK874+AL874+AM874+AN874)-(AB874+AC874+AH874+AI874+AO874+AP874+AQ874)</f>
        <v>8482</v>
      </c>
      <c r="AS874" s="18"/>
      <c r="AT874" s="40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 t="n">
        <f aca="false">BJ873+(AS874+AV874+AW874+AX874+AY874+BB874+BC874+BD874+BE874+BF874)-(AT874+AU874+AZ874+BA874+BG874+BH874+BI874)</f>
        <v>0</v>
      </c>
      <c r="BL874" s="8"/>
      <c r="BM874" s="9"/>
    </row>
    <row r="875" customFormat="false" ht="15" hidden="false" customHeight="false" outlineLevel="0" collapsed="false">
      <c r="B875" s="24" t="s">
        <v>1332</v>
      </c>
      <c r="C875" s="24" t="s">
        <v>295</v>
      </c>
      <c r="D875" s="25" t="n">
        <v>180</v>
      </c>
      <c r="E875" s="26"/>
      <c r="F875" s="26"/>
      <c r="G875" s="21"/>
      <c r="H875" s="6" t="n">
        <f aca="false">H874+D875+E875-G875-F875</f>
        <v>180</v>
      </c>
      <c r="I875" s="25"/>
      <c r="J875" s="21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 t="n">
        <f aca="false">Z874+(I875+L875+M875+N875+O875+R875+S875+T875+U875+V875)-(J875+K875+P875+Q875+W875+X875+Y875)</f>
        <v>30114.35</v>
      </c>
      <c r="AA875" s="25"/>
      <c r="AB875" s="21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 t="n">
        <f aca="false">AR874+(AA875+AD875+AE875+AF875+AG875+AJ875+AK875+AL875+AM875+AN875)-(AB875+AC875+AH875+AI875+AO875+AP875+AQ875)</f>
        <v>8482</v>
      </c>
      <c r="AS875" s="18"/>
      <c r="AT875" s="40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 t="n">
        <f aca="false">BJ874+(AS875+AV875+AW875+AX875+AY875+BB875+BC875+BD875+BE875+BF875)-(AT875+AU875+AZ875+BA875+BG875+BH875+BI875)</f>
        <v>0</v>
      </c>
      <c r="BL875" s="8"/>
      <c r="BM875" s="9"/>
    </row>
    <row r="876" customFormat="false" ht="15" hidden="false" customHeight="false" outlineLevel="0" collapsed="false">
      <c r="B876" s="24" t="s">
        <v>1332</v>
      </c>
      <c r="C876" s="24" t="s">
        <v>1333</v>
      </c>
      <c r="D876" s="25"/>
      <c r="E876" s="26"/>
      <c r="F876" s="26"/>
      <c r="G876" s="21" t="n">
        <v>180</v>
      </c>
      <c r="H876" s="6" t="n">
        <f aca="false">H875+D876+E876-G876-F876</f>
        <v>0</v>
      </c>
      <c r="I876" s="25"/>
      <c r="J876" s="21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 t="n">
        <f aca="false">Z875+(I876+L876+M876+N876+O876+R876+S876+T876+U876+V876)-(J876+K876+P876+Q876+W876+X876+Y876)</f>
        <v>30114.35</v>
      </c>
      <c r="AA876" s="25"/>
      <c r="AB876" s="21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 t="n">
        <f aca="false">AR875+(AA876+AD876+AE876+AF876+AG876+AJ876+AK876+AL876+AM876+AN876)-(AB876+AC876+AH876+AI876+AO876+AP876+AQ876)</f>
        <v>8482</v>
      </c>
      <c r="AS876" s="18"/>
      <c r="AT876" s="40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 t="n">
        <f aca="false">BJ875+(AS876+AV876+AW876+AX876+AY876+BB876+BC876+BD876+BE876+BF876)-(AT876+AU876+AZ876+BA876+BG876+BH876+BI876)</f>
        <v>0</v>
      </c>
      <c r="BL876" s="8"/>
      <c r="BM876" s="9"/>
    </row>
    <row r="877" customFormat="false" ht="15" hidden="false" customHeight="false" outlineLevel="0" collapsed="false">
      <c r="B877" s="24" t="s">
        <v>1334</v>
      </c>
      <c r="C877" s="24" t="s">
        <v>1105</v>
      </c>
      <c r="D877" s="25"/>
      <c r="E877" s="26"/>
      <c r="F877" s="26"/>
      <c r="G877" s="21"/>
      <c r="H877" s="6" t="n">
        <f aca="false">H876+D877+E877-G877-F877</f>
        <v>0</v>
      </c>
      <c r="I877" s="25" t="n">
        <v>250</v>
      </c>
      <c r="J877" s="21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 t="n">
        <f aca="false">Z876+(I877+L877+M877+N877+O877+R877+S877+T877+U877+V877)-(J877+K877+P877+Q877+W877+X877+Y877)</f>
        <v>30364.35</v>
      </c>
      <c r="AA877" s="25"/>
      <c r="AB877" s="21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 t="n">
        <f aca="false">AR876+(AA877+AD877+AE877+AF877+AG877+AJ877+AK877+AL877+AM877+AN877)-(AB877+AC877+AH877+AI877+AO877+AP877+AQ877)</f>
        <v>8482</v>
      </c>
      <c r="AS877" s="18"/>
      <c r="AT877" s="40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 t="n">
        <f aca="false">BJ876+(AS877+AV877+AW877+AX877+AY877+BB877+BC877+BD877+BE877+BF877)-(AT877+AU877+AZ877+BA877+BG877+BH877+BI877)</f>
        <v>0</v>
      </c>
      <c r="BL877" s="8"/>
      <c r="BM877" s="9"/>
    </row>
    <row r="878" customFormat="false" ht="15" hidden="false" customHeight="false" outlineLevel="0" collapsed="false">
      <c r="B878" s="24" t="s">
        <v>1334</v>
      </c>
      <c r="C878" s="24" t="s">
        <v>1111</v>
      </c>
      <c r="D878" s="25"/>
      <c r="E878" s="26"/>
      <c r="F878" s="26"/>
      <c r="G878" s="21"/>
      <c r="H878" s="6" t="n">
        <f aca="false">H877+D878+E878-G878-F878</f>
        <v>0</v>
      </c>
      <c r="I878" s="25" t="n">
        <v>250</v>
      </c>
      <c r="J878" s="21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 t="n">
        <f aca="false">Z877+(I878+L878+M878+N878+O878+R878+S878+T878+U878+V878)-(J878+K878+P878+Q878+W878+X878+Y878)</f>
        <v>30614.35</v>
      </c>
      <c r="AA878" s="25"/>
      <c r="AB878" s="21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 t="n">
        <f aca="false">AR877+(AA878+AD878+AE878+AF878+AG878+AJ878+AK878+AL878+AM878+AN878)-(AB878+AC878+AH878+AI878+AO878+AP878+AQ878)</f>
        <v>8482</v>
      </c>
      <c r="AS878" s="18"/>
      <c r="AT878" s="40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 t="n">
        <f aca="false">BJ877+(AS878+AV878+AW878+AX878+AY878+BB878+BC878+BD878+BE878+BF878)-(AT878+AU878+AZ878+BA878+BG878+BH878+BI878)</f>
        <v>0</v>
      </c>
      <c r="BL878" s="8"/>
      <c r="BM878" s="9"/>
    </row>
    <row r="879" customFormat="false" ht="15" hidden="false" customHeight="false" outlineLevel="0" collapsed="false">
      <c r="B879" s="24" t="s">
        <v>1335</v>
      </c>
      <c r="C879" s="24" t="s">
        <v>1241</v>
      </c>
      <c r="D879" s="25"/>
      <c r="E879" s="26"/>
      <c r="F879" s="26"/>
      <c r="G879" s="21"/>
      <c r="H879" s="6" t="n">
        <f aca="false">H878+D879+E879-G879-F879</f>
        <v>0</v>
      </c>
      <c r="I879" s="25"/>
      <c r="J879" s="21" t="n">
        <v>0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 t="n">
        <v>27500</v>
      </c>
      <c r="X879" s="6"/>
      <c r="Y879" s="6"/>
      <c r="Z879" s="6" t="n">
        <f aca="false">Z878+(I879+L879+M879+N879+O879+R879+S879+T879+U879+V879)-(J879+K879+P879+Q879+W879+X879+Y879)</f>
        <v>3114.34999999998</v>
      </c>
      <c r="AA879" s="25"/>
      <c r="AB879" s="21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 t="n">
        <f aca="false">AR878+(AA879+AD879+AE879+AF879+AG879+AJ879+AK879+AL879+AM879+AN879)-(AB879+AC879+AH879+AI879+AO879+AP879+AQ879)</f>
        <v>8482</v>
      </c>
      <c r="AS879" s="18"/>
      <c r="AT879" s="40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 t="n">
        <f aca="false">BJ878+(AS879+AV879+AW879+AX879+AY879+BB879+BC879+BD879+BE879+BF879)-(AT879+AU879+AZ879+BA879+BG879+BH879+BI879)</f>
        <v>0</v>
      </c>
      <c r="BL879" s="8"/>
      <c r="BM879" s="9"/>
    </row>
    <row r="880" customFormat="false" ht="15" hidden="false" customHeight="false" outlineLevel="0" collapsed="false">
      <c r="B880" s="24" t="s">
        <v>1336</v>
      </c>
      <c r="C880" s="24" t="s">
        <v>944</v>
      </c>
      <c r="D880" s="25"/>
      <c r="E880" s="26"/>
      <c r="F880" s="26"/>
      <c r="G880" s="21"/>
      <c r="H880" s="6" t="n">
        <f aca="false">H879+D880+E880-G880-F880</f>
        <v>0</v>
      </c>
      <c r="I880" s="25" t="n">
        <v>0</v>
      </c>
      <c r="J880" s="21"/>
      <c r="K880" s="6"/>
      <c r="L880" s="6"/>
      <c r="M880" s="6" t="n">
        <v>785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 t="n">
        <f aca="false">Z879+(I880+L880+M880+N880+O880+R880+S880+T880+U880+V880)-(J880+K880+P880+Q880+W880+X880+Y880)</f>
        <v>3899.34999999998</v>
      </c>
      <c r="AA880" s="25"/>
      <c r="AB880" s="21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 t="n">
        <f aca="false">AR879+(AA880+AD880+AE880+AF880+AG880+AJ880+AK880+AL880+AM880+AN880)-(AB880+AC880+AH880+AI880+AO880+AP880+AQ880)</f>
        <v>8482</v>
      </c>
      <c r="AS880" s="18"/>
      <c r="AT880" s="40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 t="n">
        <f aca="false">BJ879+(AS880+AV880+AW880+AX880+AY880+BB880+BC880+BD880+BE880+BF880)-(AT880+AU880+AZ880+BA880+BG880+BH880+BI880)</f>
        <v>0</v>
      </c>
      <c r="BL880" s="8"/>
      <c r="BM880" s="9"/>
    </row>
    <row r="881" customFormat="false" ht="15" hidden="false" customHeight="false" outlineLevel="0" collapsed="false">
      <c r="B881" s="24" t="s">
        <v>1337</v>
      </c>
      <c r="C881" s="24" t="s">
        <v>1105</v>
      </c>
      <c r="D881" s="25"/>
      <c r="E881" s="26"/>
      <c r="F881" s="26"/>
      <c r="G881" s="21"/>
      <c r="H881" s="6" t="n">
        <f aca="false">H880+D881+E881-G881-F881</f>
        <v>0</v>
      </c>
      <c r="I881" s="25" t="n">
        <v>250</v>
      </c>
      <c r="J881" s="21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 t="n">
        <f aca="false">Z880+(I881+L881+M881+N881+O881+R881+S881+T881+U881+V881)-(J881+K881+P881+Q881+W881+X881+Y881)</f>
        <v>4149.34999999998</v>
      </c>
      <c r="AA881" s="25"/>
      <c r="AB881" s="21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 t="n">
        <f aca="false">AR880+(AA881+AD881+AE881+AF881+AG881+AJ881+AK881+AL881+AM881+AN881)-(AB881+AC881+AH881+AI881+AO881+AP881+AQ881)</f>
        <v>8482</v>
      </c>
      <c r="AS881" s="18"/>
      <c r="AT881" s="40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 t="n">
        <f aca="false">BJ880+(AS881+AV881+AW881+AX881+AY881+BB881+BC881+BD881+BE881+BF881)-(AT881+AU881+AZ881+BA881+BG881+BH881+BI881)</f>
        <v>0</v>
      </c>
      <c r="BL881" s="8"/>
      <c r="BM881" s="9"/>
    </row>
    <row r="882" customFormat="false" ht="15" hidden="false" customHeight="false" outlineLevel="0" collapsed="false">
      <c r="B882" s="24" t="s">
        <v>1337</v>
      </c>
      <c r="C882" s="24" t="s">
        <v>1111</v>
      </c>
      <c r="D882" s="25"/>
      <c r="E882" s="26"/>
      <c r="F882" s="26"/>
      <c r="G882" s="21"/>
      <c r="H882" s="6" t="n">
        <f aca="false">H881+D882+E882-G882-F882</f>
        <v>0</v>
      </c>
      <c r="I882" s="25" t="n">
        <v>250</v>
      </c>
      <c r="J882" s="21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 t="n">
        <f aca="false">Z881+(I882+L882+M882+N882+O882+R882+S882+T882+U882+V882)-(J882+K882+P882+Q882+W882+X882+Y882)</f>
        <v>4399.34999999998</v>
      </c>
      <c r="AA882" s="25"/>
      <c r="AB882" s="21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 t="n">
        <f aca="false">AR881+(AA882+AD882+AE882+AF882+AG882+AJ882+AK882+AL882+AM882+AN882)-(AB882+AC882+AH882+AI882+AO882+AP882+AQ882)</f>
        <v>8482</v>
      </c>
      <c r="AS882" s="18"/>
      <c r="AT882" s="40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 t="n">
        <f aca="false">BJ881+(AS882+AV882+AW882+AX882+AY882+BB882+BC882+BD882+BE882+BF882)-(AT882+AU882+AZ882+BA882+BG882+BH882+BI882)</f>
        <v>0</v>
      </c>
      <c r="BL882" s="8"/>
      <c r="BM882" s="9"/>
    </row>
    <row r="883" customFormat="false" ht="15" hidden="false" customHeight="false" outlineLevel="0" collapsed="false">
      <c r="B883" s="24" t="s">
        <v>1338</v>
      </c>
      <c r="C883" s="24" t="s">
        <v>944</v>
      </c>
      <c r="D883" s="25"/>
      <c r="E883" s="26"/>
      <c r="F883" s="26"/>
      <c r="G883" s="21"/>
      <c r="H883" s="6" t="n">
        <f aca="false">H882+D883+E883-G883-F883</f>
        <v>0</v>
      </c>
      <c r="I883" s="25" t="n">
        <v>0</v>
      </c>
      <c r="J883" s="21"/>
      <c r="K883" s="6"/>
      <c r="L883" s="6"/>
      <c r="M883" s="6" t="n">
        <v>9495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 t="n">
        <f aca="false">Z882+(I883+L883+M883+N883+O883+R883+S883+T883+U883+V883)-(J883+K883+P883+Q883+W883+X883+Y883)</f>
        <v>13894.35</v>
      </c>
      <c r="AA883" s="21"/>
      <c r="AB883" s="2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 t="n">
        <f aca="false">AR882+(AA883+AD883+AE883+AF883+AG883+AJ883+AK883+AL883+AM883+AN883)-(AB883+AC883+AH883+AI883+AO883+AP883+AQ883)</f>
        <v>8482</v>
      </c>
      <c r="AS883" s="18"/>
      <c r="AT883" s="40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 t="n">
        <f aca="false">BJ882+(AS883+AV883+AW883+AX883+AY883+BB883+BC883+BD883+BE883+BF883)-(AT883+AU883+AZ883+BA883+BG883+BH883+BI883)</f>
        <v>0</v>
      </c>
      <c r="BL883" s="8"/>
      <c r="BM883" s="9"/>
    </row>
    <row r="884" customFormat="false" ht="15" hidden="false" customHeight="false" outlineLevel="0" collapsed="false">
      <c r="B884" s="24" t="s">
        <v>1338</v>
      </c>
      <c r="C884" s="24" t="s">
        <v>944</v>
      </c>
      <c r="D884" s="25"/>
      <c r="E884" s="26"/>
      <c r="F884" s="26"/>
      <c r="G884" s="21"/>
      <c r="H884" s="6" t="n">
        <f aca="false">H883+D884+E884-G884-F884</f>
        <v>0</v>
      </c>
      <c r="I884" s="25" t="n">
        <v>0</v>
      </c>
      <c r="J884" s="21"/>
      <c r="K884" s="6"/>
      <c r="L884" s="6"/>
      <c r="M884" s="6" t="n">
        <v>11870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 t="n">
        <f aca="false">Z883+(I884+L884+M884+N884+O884+R884+S884+T884+U884+V884)-(J884+K884+P884+Q884+W884+X884+Y884)</f>
        <v>25764.35</v>
      </c>
      <c r="AA884" s="21"/>
      <c r="AB884" s="2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 t="n">
        <f aca="false">AR883+(AA884+AD884+AE884+AF884+AG884+AJ884+AK884+AL884+AM884+AN884)-(AB884+AC884+AH884+AI884+AO884+AP884+AQ884)</f>
        <v>8482</v>
      </c>
      <c r="AS884" s="18"/>
      <c r="AT884" s="40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 t="n">
        <f aca="false">BJ883+(AS884+AV884+AW884+AX884+AY884+BB884+BC884+BD884+BE884+BF884)-(AT884+AU884+AZ884+BA884+BG884+BH884+BI884)</f>
        <v>0</v>
      </c>
      <c r="BL884" s="8"/>
      <c r="BM884" s="9"/>
    </row>
    <row r="885" customFormat="false" ht="15" hidden="false" customHeight="false" outlineLevel="0" collapsed="false">
      <c r="B885" s="24" t="s">
        <v>1338</v>
      </c>
      <c r="C885" s="24" t="s">
        <v>944</v>
      </c>
      <c r="D885" s="25"/>
      <c r="E885" s="26"/>
      <c r="F885" s="26"/>
      <c r="G885" s="21"/>
      <c r="H885" s="6" t="n">
        <f aca="false">H884+D885+E885-G885-F885</f>
        <v>0</v>
      </c>
      <c r="I885" s="25" t="n">
        <v>0</v>
      </c>
      <c r="J885" s="21"/>
      <c r="K885" s="6"/>
      <c r="L885" s="6"/>
      <c r="M885" s="6" t="n">
        <v>1150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 t="n">
        <f aca="false">Z884+(I885+L885+M885+N885+O885+R885+S885+T885+U885+V885)-(J885+K885+P885+Q885+W885+X885+Y885)</f>
        <v>26914.35</v>
      </c>
      <c r="AA885" s="21"/>
      <c r="AB885" s="2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 t="n">
        <f aca="false">AR884+(AA885+AD885+AE885+AF885+AG885+AJ885+AK885+AL885+AM885+AN885)-(AB885+AC885+AH885+AI885+AO885+AP885+AQ885)</f>
        <v>8482</v>
      </c>
      <c r="AS885" s="18"/>
      <c r="AT885" s="40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 t="n">
        <f aca="false">BJ884+(AS885+AV885+AW885+AX885+AY885+BB885+BC885+BD885+BE885+BF885)-(AT885+AU885+AZ885+BA885+BG885+BH885+BI885)</f>
        <v>0</v>
      </c>
      <c r="BL885" s="8"/>
      <c r="BM885" s="9"/>
    </row>
    <row r="886" customFormat="false" ht="15" hidden="false" customHeight="false" outlineLevel="0" collapsed="false">
      <c r="B886" s="24" t="s">
        <v>1338</v>
      </c>
      <c r="C886" s="24" t="s">
        <v>114</v>
      </c>
      <c r="D886" s="25"/>
      <c r="E886" s="26"/>
      <c r="F886" s="26"/>
      <c r="G886" s="21"/>
      <c r="H886" s="6" t="n">
        <f aca="false">H885+D886+E886-G886-F886</f>
        <v>0</v>
      </c>
      <c r="I886" s="25" t="n">
        <v>0</v>
      </c>
      <c r="J886" s="21"/>
      <c r="K886" s="6"/>
      <c r="L886" s="6" t="n">
        <v>182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 t="n">
        <f aca="false">Z885+(I886+L886+M886+N886+O886+R886+S886+T886+U886+V886)-(J886+K886+P886+Q886+W886+X886+Y886)</f>
        <v>27096.35</v>
      </c>
      <c r="AA886" s="21"/>
      <c r="AB886" s="2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 t="n">
        <f aca="false">AR885+(AA886+AD886+AE886+AF886+AG886+AJ886+AK886+AL886+AM886+AN886)-(AB886+AC886+AH886+AI886+AO886+AP886+AQ886)</f>
        <v>8482</v>
      </c>
      <c r="AS886" s="18"/>
      <c r="AT886" s="40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 t="n">
        <f aca="false">BJ885+(AS886+AV886+AW886+AX886+AY886+BB886+BC886+BD886+BE886+BF886)-(AT886+AU886+AZ886+BA886+BG886+BH886+BI886)</f>
        <v>0</v>
      </c>
      <c r="BL886" s="8"/>
      <c r="BM886" s="9"/>
    </row>
    <row r="887" customFormat="false" ht="15" hidden="false" customHeight="false" outlineLevel="0" collapsed="false">
      <c r="B887" s="24" t="s">
        <v>1338</v>
      </c>
      <c r="C887" s="24" t="s">
        <v>944</v>
      </c>
      <c r="D887" s="25"/>
      <c r="E887" s="26"/>
      <c r="F887" s="26"/>
      <c r="G887" s="21"/>
      <c r="H887" s="6" t="n">
        <f aca="false">H886+D887+E887-G887-F887</f>
        <v>0</v>
      </c>
      <c r="I887" s="25" t="n">
        <v>0</v>
      </c>
      <c r="J887" s="21"/>
      <c r="K887" s="6"/>
      <c r="L887" s="6"/>
      <c r="M887" s="6" t="n">
        <v>785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 t="n">
        <f aca="false">Z886+(I887+L887+M887+N887+O887+R887+S887+T887+U887+V887)-(J887+K887+P887+Q887+W887+X887+Y887)</f>
        <v>27881.35</v>
      </c>
      <c r="AA887" s="21"/>
      <c r="AB887" s="2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 t="n">
        <f aca="false">AR886+(AA887+AD887+AE887+AF887+AG887+AJ887+AK887+AL887+AM887+AN887)-(AB887+AC887+AH887+AI887+AO887+AP887+AQ887)</f>
        <v>8482</v>
      </c>
      <c r="AS887" s="18"/>
      <c r="AT887" s="40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 t="n">
        <f aca="false">BJ886+(AS887+AV887+AW887+AX887+AY887+BB887+BC887+BD887+BE887+BF887)-(AT887+AU887+AZ887+BA887+BG887+BH887+BI887)</f>
        <v>0</v>
      </c>
      <c r="BL887" s="8"/>
      <c r="BM887" s="9"/>
    </row>
    <row r="888" customFormat="false" ht="15" hidden="false" customHeight="false" outlineLevel="0" collapsed="false">
      <c r="B888" s="24" t="s">
        <v>1339</v>
      </c>
      <c r="C888" s="24" t="s">
        <v>944</v>
      </c>
      <c r="D888" s="25"/>
      <c r="E888" s="26"/>
      <c r="F888" s="26"/>
      <c r="G888" s="21"/>
      <c r="H888" s="6" t="n">
        <f aca="false">H887+D888+E888-G888-F888</f>
        <v>0</v>
      </c>
      <c r="I888" s="25"/>
      <c r="J888" s="21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 t="n">
        <f aca="false">Z887+(I888+L888+M888+N888+O888+R888+S888+T888+U888+V888)-(J888+K888+P888+Q888+W888+X888+Y888)</f>
        <v>27881.35</v>
      </c>
      <c r="AA888" s="21" t="n">
        <v>0</v>
      </c>
      <c r="AB888" s="26"/>
      <c r="AC888" s="6"/>
      <c r="AD888" s="6"/>
      <c r="AE888" s="6" t="n">
        <v>6163</v>
      </c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 t="n">
        <f aca="false">AR887+(AA888+AD888+AE888+AF888+AG888+AJ888+AK888+AL888+AM888+AN888)-(AB888+AC888+AH888+AI888+AO888+AP888+AQ888)</f>
        <v>14645</v>
      </c>
      <c r="AS888" s="18"/>
      <c r="AT888" s="40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 t="n">
        <f aca="false">BJ887+(AS888+AV888+AW888+AX888+AY888+BB888+BC888+BD888+BE888+BF888)-(AT888+AU888+AZ888+BA888+BG888+BH888+BI888)</f>
        <v>0</v>
      </c>
      <c r="BL888" s="8"/>
      <c r="BM888" s="9"/>
    </row>
    <row r="889" customFormat="false" ht="15" hidden="false" customHeight="false" outlineLevel="0" collapsed="false">
      <c r="B889" s="24" t="s">
        <v>1340</v>
      </c>
      <c r="C889" s="24" t="s">
        <v>944</v>
      </c>
      <c r="D889" s="25"/>
      <c r="E889" s="26"/>
      <c r="F889" s="26"/>
      <c r="G889" s="21"/>
      <c r="H889" s="6" t="n">
        <f aca="false">H888+D889+E889-G889-F889</f>
        <v>0</v>
      </c>
      <c r="I889" s="25"/>
      <c r="J889" s="21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 t="n">
        <f aca="false">Z888+(I889+L889+M889+N889+O889+R889+S889+T889+U889+V889)-(J889+K889+P889+Q889+W889+X889+Y889)</f>
        <v>27881.35</v>
      </c>
      <c r="AA889" s="21" t="n">
        <v>0</v>
      </c>
      <c r="AB889" s="26"/>
      <c r="AC889" s="6"/>
      <c r="AD889" s="6"/>
      <c r="AE889" s="6" t="n">
        <v>4190</v>
      </c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 t="n">
        <f aca="false">AR888+(AA889+AD889+AE889+AF889+AG889+AJ889+AK889+AL889+AM889+AN889)-(AB889+AC889+AH889+AI889+AO889+AP889+AQ889)</f>
        <v>18835</v>
      </c>
      <c r="AS889" s="18"/>
      <c r="AT889" s="40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 t="n">
        <f aca="false">BJ888+(AS889+AV889+AW889+AX889+AY889+BB889+BC889+BD889+BE889+BF889)-(AT889+AU889+AZ889+BA889+BG889+BH889+BI889)</f>
        <v>0</v>
      </c>
      <c r="BL889" s="8"/>
      <c r="BM889" s="9"/>
    </row>
    <row r="890" customFormat="false" ht="15" hidden="false" customHeight="false" outlineLevel="0" collapsed="false">
      <c r="B890" s="24" t="s">
        <v>1341</v>
      </c>
      <c r="C890" s="24" t="s">
        <v>944</v>
      </c>
      <c r="D890" s="25"/>
      <c r="E890" s="26"/>
      <c r="F890" s="26"/>
      <c r="G890" s="21"/>
      <c r="H890" s="6" t="n">
        <f aca="false">H889+D890+E890-G890-F890</f>
        <v>0</v>
      </c>
      <c r="I890" s="25"/>
      <c r="J890" s="21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 t="n">
        <f aca="false">Z889+(I890+L890+M890+N890+O890+R890+S890+T890+U890+V890)-(J890+K890+P890+Q890+W890+X890+Y890)</f>
        <v>27881.35</v>
      </c>
      <c r="AA890" s="21" t="n">
        <v>0</v>
      </c>
      <c r="AB890" s="26"/>
      <c r="AC890" s="6"/>
      <c r="AD890" s="6"/>
      <c r="AE890" s="6" t="n">
        <v>7125</v>
      </c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 t="n">
        <f aca="false">AR889+(AA890+AD890+AE890+AF890+AG890+AJ890+AK890+AL890+AM890+AN890)-(AB890+AC890+AH890+AI890+AO890+AP890+AQ890)</f>
        <v>25960</v>
      </c>
      <c r="AS890" s="18"/>
      <c r="AT890" s="40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 t="n">
        <f aca="false">BJ889+(AS890+AV890+AW890+AX890+AY890+BB890+BC890+BD890+BE890+BF890)-(AT890+AU890+AZ890+BA890+BG890+BH890+BI890)</f>
        <v>0</v>
      </c>
      <c r="BL890" s="8"/>
      <c r="BM890" s="9"/>
    </row>
    <row r="891" customFormat="false" ht="15" hidden="false" customHeight="false" outlineLevel="0" collapsed="false">
      <c r="B891" s="24" t="s">
        <v>1342</v>
      </c>
      <c r="C891" s="24" t="s">
        <v>944</v>
      </c>
      <c r="D891" s="25"/>
      <c r="E891" s="26"/>
      <c r="F891" s="26"/>
      <c r="G891" s="21"/>
      <c r="H891" s="6" t="n">
        <f aca="false">H890+D891+E891-G891-F891</f>
        <v>0</v>
      </c>
      <c r="I891" s="25" t="n">
        <v>0</v>
      </c>
      <c r="J891" s="21"/>
      <c r="K891" s="6"/>
      <c r="L891" s="6"/>
      <c r="M891" s="6" t="n">
        <v>785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 t="n">
        <f aca="false">Z890+(I891+L891+M891+N891+O891+R891+S891+T891+U891+V891)-(J891+K891+P891+Q891+W891+X891+Y891)</f>
        <v>28666.35</v>
      </c>
      <c r="AA891" s="21"/>
      <c r="AB891" s="2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 t="n">
        <f aca="false">AR890+(AA891+AD891+AE891+AF891+AG891+AJ891+AK891+AL891+AM891+AN891)-(AB891+AC891+AH891+AI891+AO891+AP891+AQ891)</f>
        <v>25960</v>
      </c>
      <c r="AS891" s="18"/>
      <c r="AT891" s="40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 t="n">
        <f aca="false">BJ890+(AS891+AV891+AW891+AX891+AY891+BB891+BC891+BD891+BE891+BF891)-(AT891+AU891+AZ891+BA891+BG891+BH891+BI891)</f>
        <v>0</v>
      </c>
      <c r="BL891" s="8"/>
      <c r="BM891" s="9"/>
    </row>
    <row r="892" customFormat="false" ht="15" hidden="false" customHeight="false" outlineLevel="0" collapsed="false">
      <c r="B892" s="24" t="s">
        <v>1343</v>
      </c>
      <c r="C892" s="24" t="s">
        <v>1105</v>
      </c>
      <c r="D892" s="25"/>
      <c r="E892" s="26"/>
      <c r="F892" s="26"/>
      <c r="G892" s="21"/>
      <c r="H892" s="6" t="n">
        <f aca="false">H891+D892+E892-G892-F892</f>
        <v>0</v>
      </c>
      <c r="I892" s="25" t="n">
        <v>250</v>
      </c>
      <c r="J892" s="21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 t="n">
        <f aca="false">Z891+(I892+L892+M892+N892+O892+R892+S892+T892+U892+V892)-(J892+K892+P892+Q892+W892+X892+Y892)</f>
        <v>28916.35</v>
      </c>
      <c r="AA892" s="21"/>
      <c r="AB892" s="2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 t="n">
        <f aca="false">AR891+(AA892+AD892+AE892+AF892+AG892+AJ892+AK892+AL892+AM892+AN892)-(AB892+AC892+AH892+AI892+AO892+AP892+AQ892)</f>
        <v>25960</v>
      </c>
      <c r="AS892" s="18"/>
      <c r="AT892" s="40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 t="n">
        <f aca="false">BJ891+(AS892+AV892+AW892+AX892+AY892+BB892+BC892+BD892+BE892+BF892)-(AT892+AU892+AZ892+BA892+BG892+BH892+BI892)</f>
        <v>0</v>
      </c>
      <c r="BL892" s="8"/>
      <c r="BM892" s="9"/>
    </row>
    <row r="893" customFormat="false" ht="15" hidden="false" customHeight="false" outlineLevel="0" collapsed="false">
      <c r="B893" s="24" t="s">
        <v>1343</v>
      </c>
      <c r="C893" s="24" t="s">
        <v>1105</v>
      </c>
      <c r="D893" s="25"/>
      <c r="E893" s="26"/>
      <c r="F893" s="26"/>
      <c r="G893" s="21"/>
      <c r="H893" s="6" t="n">
        <f aca="false">H892+D893+E893-G893-F893</f>
        <v>0</v>
      </c>
      <c r="I893" s="25" t="n">
        <v>250</v>
      </c>
      <c r="J893" s="21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 t="n">
        <f aca="false">Z892+(I893+L893+M893+N893+O893+R893+S893+T893+U893+V893)-(J893+K893+P893+Q893+W893+X893+Y893)</f>
        <v>29166.35</v>
      </c>
      <c r="AA893" s="21"/>
      <c r="AB893" s="2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 t="n">
        <f aca="false">AR892+(AA893+AD893+AE893+AF893+AG893+AJ893+AK893+AL893+AM893+AN893)-(AB893+AC893+AH893+AI893+AO893+AP893+AQ893)</f>
        <v>25960</v>
      </c>
      <c r="AS893" s="18"/>
      <c r="AT893" s="40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 t="n">
        <f aca="false">BJ892+(AS893+AV893+AW893+AX893+AY893+BB893+BC893+BD893+BE893+BF893)-(AT893+AU893+AZ893+BA893+BG893+BH893+BI893)</f>
        <v>0</v>
      </c>
      <c r="BL893" s="8"/>
      <c r="BM893" s="9"/>
    </row>
    <row r="894" customFormat="false" ht="15" hidden="false" customHeight="false" outlineLevel="0" collapsed="false">
      <c r="B894" s="24" t="s">
        <v>1343</v>
      </c>
      <c r="C894" s="24" t="s">
        <v>1111</v>
      </c>
      <c r="D894" s="25"/>
      <c r="E894" s="26"/>
      <c r="F894" s="26"/>
      <c r="G894" s="21"/>
      <c r="H894" s="6" t="n">
        <f aca="false">H893+D894+E894-G894-F894</f>
        <v>0</v>
      </c>
      <c r="I894" s="25" t="n">
        <v>250</v>
      </c>
      <c r="J894" s="21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 t="n">
        <f aca="false">Z893+(I894+L894+M894+N894+O894+R894+S894+T894+U894+V894)-(J894+K894+P894+Q894+W894+X894+Y894)</f>
        <v>29416.35</v>
      </c>
      <c r="AA894" s="21"/>
      <c r="AB894" s="2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 t="n">
        <f aca="false">AR893+(AA894+AD894+AE894+AF894+AG894+AJ894+AK894+AL894+AM894+AN894)-(AB894+AC894+AH894+AI894+AO894+AP894+AQ894)</f>
        <v>25960</v>
      </c>
      <c r="AS894" s="18"/>
      <c r="AT894" s="40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 t="n">
        <f aca="false">BJ893+(AS894+AV894+AW894+AX894+AY894+BB894+BC894+BD894+BE894+BF894)-(AT894+AU894+AZ894+BA894+BG894+BH894+BI894)</f>
        <v>0</v>
      </c>
      <c r="BL894" s="8"/>
      <c r="BM894" s="9"/>
    </row>
    <row r="895" customFormat="false" ht="15" hidden="false" customHeight="false" outlineLevel="0" collapsed="false">
      <c r="B895" s="24" t="s">
        <v>1344</v>
      </c>
      <c r="C895" s="24" t="s">
        <v>1111</v>
      </c>
      <c r="D895" s="25"/>
      <c r="E895" s="26"/>
      <c r="F895" s="26"/>
      <c r="G895" s="21"/>
      <c r="H895" s="6" t="n">
        <f aca="false">H894+D895+E895-G895-F895</f>
        <v>0</v>
      </c>
      <c r="I895" s="25" t="n">
        <v>250</v>
      </c>
      <c r="J895" s="21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 t="n">
        <f aca="false">Z894+(I895+L895+M895+N895+O895+R895+S895+T895+U895+V895)-(J895+K895+P895+Q895+W895+X895+Y895)</f>
        <v>29666.35</v>
      </c>
      <c r="AA895" s="21"/>
      <c r="AB895" s="2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 t="n">
        <f aca="false">AR894+(AA895+AD895+AE895+AF895+AG895+AJ895+AK895+AL895+AM895+AN895)-(AB895+AC895+AH895+AI895+AO895+AP895+AQ895)</f>
        <v>25960</v>
      </c>
      <c r="AS895" s="18"/>
      <c r="AT895" s="40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 t="n">
        <f aca="false">BJ894+(AS895+AV895+AW895+AX895+AY895+BB895+BC895+BD895+BE895+BF895)-(AT895+AU895+AZ895+BA895+BG895+BH895+BI895)</f>
        <v>0</v>
      </c>
      <c r="BL895" s="8"/>
      <c r="BM895" s="9"/>
    </row>
    <row r="896" customFormat="false" ht="15" hidden="false" customHeight="false" outlineLevel="0" collapsed="false">
      <c r="B896" s="24" t="s">
        <v>1345</v>
      </c>
      <c r="C896" s="24" t="s">
        <v>54</v>
      </c>
      <c r="D896" s="25"/>
      <c r="E896" s="26"/>
      <c r="F896" s="26"/>
      <c r="G896" s="21"/>
      <c r="H896" s="6" t="n">
        <f aca="false">H895+D896+E896-G896-F896</f>
        <v>0</v>
      </c>
      <c r="I896" s="25" t="n">
        <v>0</v>
      </c>
      <c r="J896" s="21"/>
      <c r="K896" s="6"/>
      <c r="L896" s="6"/>
      <c r="M896" s="6" t="n">
        <v>0</v>
      </c>
      <c r="N896" s="6"/>
      <c r="O896" s="6"/>
      <c r="P896" s="6"/>
      <c r="Q896" s="6"/>
      <c r="R896" s="6"/>
      <c r="S896" s="6"/>
      <c r="T896" s="6" t="n">
        <v>112000</v>
      </c>
      <c r="U896" s="6"/>
      <c r="V896" s="6"/>
      <c r="W896" s="6"/>
      <c r="X896" s="6"/>
      <c r="Y896" s="6"/>
      <c r="Z896" s="6" t="n">
        <f aca="false">Z895+(I896+L896+M896+N896+O896+R896+S896+T896+U896+V896)-(J896+K896+P896+Q896+W896+X896+Y896)</f>
        <v>141666.35</v>
      </c>
      <c r="AA896" s="21"/>
      <c r="AB896" s="2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 t="n">
        <f aca="false">AR895+(AA896+AD896+AE896+AF896+AG896+AJ896+AK896+AL896+AM896+AN896)-(AB896+AC896+AH896+AI896+AO896+AP896+AQ896)</f>
        <v>25960</v>
      </c>
      <c r="AS896" s="18"/>
      <c r="AT896" s="40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 t="n">
        <f aca="false">BJ895+(AS896+AV896+AW896+AX896+AY896+BB896+BC896+BD896+BE896+BF896)-(AT896+AU896+AZ896+BA896+BG896+BH896+BI896)</f>
        <v>0</v>
      </c>
      <c r="BL896" s="8"/>
      <c r="BM896" s="9"/>
    </row>
    <row r="897" customFormat="false" ht="15" hidden="false" customHeight="false" outlineLevel="0" collapsed="false">
      <c r="B897" s="24" t="s">
        <v>1345</v>
      </c>
      <c r="C897" s="24" t="s">
        <v>944</v>
      </c>
      <c r="D897" s="25"/>
      <c r="E897" s="26"/>
      <c r="F897" s="26"/>
      <c r="G897" s="21"/>
      <c r="H897" s="6" t="n">
        <f aca="false">H896+D897+E897-G897-F897</f>
        <v>0</v>
      </c>
      <c r="I897" s="25" t="n">
        <v>0</v>
      </c>
      <c r="J897" s="21"/>
      <c r="K897" s="6"/>
      <c r="L897" s="6"/>
      <c r="M897" s="6" t="n">
        <v>12812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 t="n">
        <f aca="false">Z896+(I897+L897+M897+N897+O897+R897+S897+T897+U897+V897)-(J897+K897+P897+Q897+W897+X897+Y897)</f>
        <v>154478.35</v>
      </c>
      <c r="AA897" s="21"/>
      <c r="AB897" s="2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 t="n">
        <f aca="false">AR896+(AA897+AD897+AE897+AF897+AG897+AJ897+AK897+AL897+AM897+AN897)-(AB897+AC897+AH897+AI897+AO897+AP897+AQ897)</f>
        <v>25960</v>
      </c>
      <c r="AS897" s="18"/>
      <c r="AT897" s="40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 t="n">
        <f aca="false">BJ896+(AS897+AV897+AW897+AX897+AY897+BB897+BC897+BD897+BE897+BF897)-(AT897+AU897+AZ897+BA897+BG897+BH897+BI897)</f>
        <v>0</v>
      </c>
      <c r="BL897" s="8"/>
      <c r="BM897" s="9"/>
    </row>
    <row r="898" customFormat="false" ht="15" hidden="false" customHeight="false" outlineLevel="0" collapsed="false">
      <c r="B898" s="24" t="s">
        <v>1345</v>
      </c>
      <c r="C898" s="24" t="s">
        <v>75</v>
      </c>
      <c r="D898" s="25"/>
      <c r="E898" s="26"/>
      <c r="F898" s="26"/>
      <c r="G898" s="21"/>
      <c r="H898" s="6" t="n">
        <f aca="false">H897+D898+E898-G898-F898</f>
        <v>0</v>
      </c>
      <c r="I898" s="25"/>
      <c r="J898" s="21" t="n">
        <v>0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 t="n">
        <v>124812</v>
      </c>
      <c r="X898" s="6"/>
      <c r="Y898" s="6"/>
      <c r="Z898" s="6" t="n">
        <f aca="false">Z897+(I898+L898+M898+N898+O898+R898+S898+T898+U898+V898)-(J898+K898+P898+Q898+W898+X898+Y898)</f>
        <v>29666.35</v>
      </c>
      <c r="AA898" s="21"/>
      <c r="AB898" s="2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 t="n">
        <f aca="false">AR897+(AA898+AD898+AE898+AF898+AG898+AJ898+AK898+AL898+AM898+AN898)-(AB898+AC898+AH898+AI898+AO898+AP898+AQ898)</f>
        <v>25960</v>
      </c>
      <c r="AS898" s="18"/>
      <c r="AT898" s="40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 t="n">
        <f aca="false">BJ897+(AS898+AV898+AW898+AX898+AY898+BB898+BC898+BD898+BE898+BF898)-(AT898+AU898+AZ898+BA898+BG898+BH898+BI898)</f>
        <v>0</v>
      </c>
      <c r="BL898" s="8"/>
      <c r="BM898" s="9"/>
    </row>
    <row r="899" customFormat="false" ht="15" hidden="false" customHeight="false" outlineLevel="0" collapsed="false">
      <c r="B899" s="24" t="s">
        <v>1346</v>
      </c>
      <c r="C899" s="24" t="s">
        <v>944</v>
      </c>
      <c r="D899" s="25"/>
      <c r="E899" s="26"/>
      <c r="F899" s="26"/>
      <c r="G899" s="21"/>
      <c r="H899" s="6" t="n">
        <f aca="false">H898+D899+E899-G899-F899</f>
        <v>0</v>
      </c>
      <c r="I899" s="25" t="n">
        <v>0</v>
      </c>
      <c r="J899" s="21"/>
      <c r="K899" s="6"/>
      <c r="L899" s="6"/>
      <c r="M899" s="6" t="n">
        <v>785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 t="n">
        <f aca="false">Z898+(I899+L899+M899+N899+O899+R899+S899+T899+U899+V899)-(J899+K899+P899+Q899+W899+X899+Y899)</f>
        <v>30451.35</v>
      </c>
      <c r="AA899" s="21"/>
      <c r="AB899" s="2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 t="n">
        <f aca="false">AR898+(AA899+AD899+AE899+AF899+AG899+AJ899+AK899+AL899+AM899+AN899)-(AB899+AC899+AH899+AI899+AO899+AP899+AQ899)</f>
        <v>25960</v>
      </c>
      <c r="AS899" s="18"/>
      <c r="AT899" s="40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 t="n">
        <f aca="false">BJ898+(AS899+AV899+AW899+AX899+AY899+BB899+BC899+BD899+BE899+BF899)-(AT899+AU899+AZ899+BA899+BG899+BH899+BI899)</f>
        <v>0</v>
      </c>
      <c r="BL899" s="8"/>
      <c r="BM899" s="9"/>
    </row>
    <row r="900" customFormat="false" ht="15" hidden="false" customHeight="false" outlineLevel="0" collapsed="false">
      <c r="B900" s="24" t="s">
        <v>1347</v>
      </c>
      <c r="C900" s="24" t="s">
        <v>944</v>
      </c>
      <c r="D900" s="25"/>
      <c r="E900" s="26"/>
      <c r="F900" s="26"/>
      <c r="G900" s="21"/>
      <c r="H900" s="6" t="n">
        <f aca="false">H899+D900+E900-G900-F900</f>
        <v>0</v>
      </c>
      <c r="I900" s="25" t="n">
        <v>0</v>
      </c>
      <c r="J900" s="21"/>
      <c r="K900" s="6"/>
      <c r="L900" s="6"/>
      <c r="M900" s="6" t="n">
        <v>9495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 t="n">
        <f aca="false">Z899+(I900+L900+M900+N900+O900+R900+S900+T900+U900+V900)-(J900+K900+P900+Q900+W900+X900+Y900)</f>
        <v>39946.35</v>
      </c>
      <c r="AA900" s="21"/>
      <c r="AB900" s="2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 t="n">
        <f aca="false">AR899+(AA900+AD900+AE900+AF900+AG900+AJ900+AK900+AL900+AM900+AN900)-(AB900+AC900+AH900+AI900+AO900+AP900+AQ900)</f>
        <v>25960</v>
      </c>
      <c r="AS900" s="18"/>
      <c r="AT900" s="40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 t="n">
        <f aca="false">BJ899+(AS900+AV900+AW900+AX900+AY900+BB900+BC900+BD900+BE900+BF900)-(AT900+AU900+AZ900+BA900+BG900+BH900+BI900)</f>
        <v>0</v>
      </c>
      <c r="BL900" s="8"/>
      <c r="BM900" s="9"/>
    </row>
    <row r="901" customFormat="false" ht="15" hidden="false" customHeight="false" outlineLevel="0" collapsed="false">
      <c r="B901" s="24" t="s">
        <v>1347</v>
      </c>
      <c r="C901" s="24" t="s">
        <v>944</v>
      </c>
      <c r="D901" s="25"/>
      <c r="E901" s="26"/>
      <c r="F901" s="26"/>
      <c r="G901" s="21"/>
      <c r="H901" s="6" t="n">
        <f aca="false">H900+D901+E901-G901-F901</f>
        <v>0</v>
      </c>
      <c r="I901" s="25" t="n">
        <v>0</v>
      </c>
      <c r="J901" s="21"/>
      <c r="K901" s="6"/>
      <c r="L901" s="6"/>
      <c r="M901" s="6" t="n">
        <v>11870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 t="n">
        <f aca="false">Z900+(I901+L901+M901+N901+O901+R901+S901+T901+U901+V901)-(J901+K901+P901+Q901+W901+X901+Y901)</f>
        <v>51816.35</v>
      </c>
      <c r="AA901" s="21"/>
      <c r="AB901" s="2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 t="n">
        <f aca="false">AR900+(AA901+AD901+AE901+AF901+AG901+AJ901+AK901+AL901+AM901+AN901)-(AB901+AC901+AH901+AI901+AO901+AP901+AQ901)</f>
        <v>25960</v>
      </c>
      <c r="AS901" s="18"/>
      <c r="AT901" s="40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 t="n">
        <f aca="false">BJ900+(AS901+AV901+AW901+AX901+AY901+BB901+BC901+BD901+BE901+BF901)-(AT901+AU901+AZ901+BA901+BG901+BH901+BI901)</f>
        <v>0</v>
      </c>
      <c r="BL901" s="8"/>
      <c r="BM901" s="9"/>
    </row>
    <row r="902" customFormat="false" ht="15" hidden="false" customHeight="false" outlineLevel="0" collapsed="false">
      <c r="B902" s="24" t="s">
        <v>1347</v>
      </c>
      <c r="C902" s="24" t="s">
        <v>944</v>
      </c>
      <c r="D902" s="25"/>
      <c r="E902" s="26"/>
      <c r="F902" s="26"/>
      <c r="G902" s="21"/>
      <c r="H902" s="6" t="n">
        <f aca="false">H901+D902+E902-G902-F902</f>
        <v>0</v>
      </c>
      <c r="I902" s="25" t="n">
        <v>0</v>
      </c>
      <c r="J902" s="21"/>
      <c r="K902" s="6"/>
      <c r="L902" s="6"/>
      <c r="M902" s="6" t="n">
        <v>1150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 t="n">
        <f aca="false">Z901+(I902+L902+M902+N902+O902+R902+S902+T902+U902+V902)-(J902+K902+P902+Q902+W902+X902+Y902)</f>
        <v>52966.35</v>
      </c>
      <c r="AA902" s="21"/>
      <c r="AB902" s="2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 t="n">
        <f aca="false">AR901+(AA902+AD902+AE902+AF902+AG902+AJ902+AK902+AL902+AM902+AN902)-(AB902+AC902+AH902+AI902+AO902+AP902+AQ902)</f>
        <v>25960</v>
      </c>
      <c r="AS902" s="18"/>
      <c r="AT902" s="40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 t="n">
        <f aca="false">BJ901+(AS902+AV902+AW902+AX902+AY902+BB902+BC902+BD902+BE902+BF902)-(AT902+AU902+AZ902+BA902+BG902+BH902+BI902)</f>
        <v>0</v>
      </c>
      <c r="BL902" s="8"/>
      <c r="BM902" s="9"/>
    </row>
    <row r="903" customFormat="false" ht="15" hidden="false" customHeight="false" outlineLevel="0" collapsed="false">
      <c r="B903" s="24" t="s">
        <v>1347</v>
      </c>
      <c r="C903" s="24" t="s">
        <v>944</v>
      </c>
      <c r="D903" s="25"/>
      <c r="E903" s="26"/>
      <c r="F903" s="26"/>
      <c r="G903" s="21"/>
      <c r="H903" s="6" t="n">
        <f aca="false">H902+D903+E903-G903-F903</f>
        <v>0</v>
      </c>
      <c r="I903" s="25" t="n">
        <v>0</v>
      </c>
      <c r="J903" s="21"/>
      <c r="K903" s="6"/>
      <c r="L903" s="6"/>
      <c r="M903" s="6" t="n">
        <v>498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 t="n">
        <f aca="false">Z902+(I903+L903+M903+N903+O903+R903+S903+T903+U903+V903)-(J903+K903+P903+Q903+W903+X903+Y903)</f>
        <v>53464.35</v>
      </c>
      <c r="AA903" s="21"/>
      <c r="AB903" s="2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 t="n">
        <f aca="false">AR902+(AA903+AD903+AE903+AF903+AG903+AJ903+AK903+AL903+AM903+AN903)-(AB903+AC903+AH903+AI903+AO903+AP903+AQ903)</f>
        <v>25960</v>
      </c>
      <c r="AS903" s="18"/>
      <c r="AT903" s="40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 t="n">
        <f aca="false">BJ902+(AS903+AV903+AW903+AX903+AY903+BB903+BC903+BD903+BE903+BF903)-(AT903+AU903+AZ903+BA903+BG903+BH903+BI903)</f>
        <v>0</v>
      </c>
      <c r="BL903" s="8"/>
      <c r="BM903" s="9"/>
    </row>
    <row r="904" customFormat="false" ht="15" hidden="false" customHeight="false" outlineLevel="0" collapsed="false">
      <c r="B904" s="24" t="s">
        <v>1347</v>
      </c>
      <c r="C904" s="24" t="s">
        <v>944</v>
      </c>
      <c r="D904" s="25"/>
      <c r="E904" s="26"/>
      <c r="F904" s="26"/>
      <c r="G904" s="21"/>
      <c r="H904" s="6" t="n">
        <f aca="false">H903+D904+E904-G904-F904</f>
        <v>0</v>
      </c>
      <c r="I904" s="25" t="n">
        <v>0</v>
      </c>
      <c r="J904" s="21"/>
      <c r="K904" s="6"/>
      <c r="L904" s="6"/>
      <c r="M904" s="6" t="n">
        <v>785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 t="n">
        <f aca="false">Z903+(I904+L904+M904+N904+O904+R904+S904+T904+U904+V904)-(J904+K904+P904+Q904+W904+X904+Y904)</f>
        <v>54249.35</v>
      </c>
      <c r="AA904" s="21"/>
      <c r="AB904" s="2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 t="n">
        <f aca="false">AR903+(AA904+AD904+AE904+AF904+AG904+AJ904+AK904+AL904+AM904+AN904)-(AB904+AC904+AH904+AI904+AO904+AP904+AQ904)</f>
        <v>25960</v>
      </c>
      <c r="AS904" s="18"/>
      <c r="AT904" s="40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 t="n">
        <f aca="false">BJ903+(AS904+AV904+AW904+AX904+AY904+BB904+BC904+BD904+BE904+BF904)-(AT904+AU904+AZ904+BA904+BG904+BH904+BI904)</f>
        <v>0</v>
      </c>
      <c r="BL904" s="8"/>
      <c r="BM904" s="9"/>
    </row>
    <row r="905" customFormat="false" ht="15" hidden="false" customHeight="false" outlineLevel="0" collapsed="false">
      <c r="B905" s="24" t="s">
        <v>1348</v>
      </c>
      <c r="C905" s="24" t="s">
        <v>944</v>
      </c>
      <c r="D905" s="25"/>
      <c r="E905" s="26"/>
      <c r="F905" s="26"/>
      <c r="G905" s="21"/>
      <c r="H905" s="6" t="n">
        <f aca="false">H904+D905+E905-G905-F905</f>
        <v>0</v>
      </c>
      <c r="I905" s="25"/>
      <c r="J905" s="21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 t="n">
        <f aca="false">Z904+(I905+L905+M905+N905+O905+R905+S905+T905+U905+V905)-(J905+K905+P905+Q905+W905+X905+Y905)</f>
        <v>54249.35</v>
      </c>
      <c r="AA905" s="21" t="n">
        <v>0</v>
      </c>
      <c r="AB905" s="26"/>
      <c r="AC905" s="6"/>
      <c r="AD905" s="6"/>
      <c r="AE905" s="6" t="n">
        <v>6163</v>
      </c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 t="n">
        <f aca="false">AR904+(AA905+AD905+AE905+AF905+AG905+AJ905+AK905+AL905+AM905+AN905)-(AB905+AC905+AH905+AI905+AO905+AP905+AQ905)</f>
        <v>32123</v>
      </c>
      <c r="AS905" s="18"/>
      <c r="AT905" s="40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 t="n">
        <f aca="false">BJ904+(AS905+AV905+AW905+AX905+AY905+BB905+BC905+BD905+BE905+BF905)-(AT905+AU905+AZ905+BA905+BG905+BH905+BI905)</f>
        <v>0</v>
      </c>
      <c r="BL905" s="8"/>
      <c r="BM905" s="9"/>
    </row>
    <row r="906" customFormat="false" ht="15" hidden="false" customHeight="false" outlineLevel="0" collapsed="false">
      <c r="B906" s="24" t="s">
        <v>1349</v>
      </c>
      <c r="C906" s="24" t="s">
        <v>944</v>
      </c>
      <c r="D906" s="25"/>
      <c r="E906" s="26"/>
      <c r="F906" s="26"/>
      <c r="G906" s="21"/>
      <c r="H906" s="6" t="n">
        <f aca="false">H905+D906+E906-G906-F906</f>
        <v>0</v>
      </c>
      <c r="I906" s="25"/>
      <c r="J906" s="21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 t="n">
        <f aca="false">Z905+(I906+L906+M906+N906+O906+R906+S906+T906+U906+V906)-(J906+K906+P906+Q906+W906+X906+Y906)</f>
        <v>54249.35</v>
      </c>
      <c r="AA906" s="21" t="n">
        <v>0</v>
      </c>
      <c r="AB906" s="26"/>
      <c r="AC906" s="6"/>
      <c r="AD906" s="6"/>
      <c r="AE906" s="6" t="n">
        <v>4190</v>
      </c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 t="n">
        <f aca="false">AR905+(AA906+AD906+AE906+AF906+AG906+AJ906+AK906+AL906+AM906+AN906)-(AB906+AC906+AH906+AI906+AO906+AP906+AQ906)</f>
        <v>36313</v>
      </c>
      <c r="AS906" s="18"/>
      <c r="AT906" s="40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 t="n">
        <f aca="false">BJ905+(AS906+AV906+AW906+AX906+AY906+BB906+BC906+BD906+BE906+BF906)-(AT906+AU906+AZ906+BA906+BG906+BH906+BI906)</f>
        <v>0</v>
      </c>
      <c r="BL906" s="8"/>
      <c r="BM906" s="9"/>
    </row>
    <row r="907" customFormat="false" ht="15" hidden="false" customHeight="false" outlineLevel="0" collapsed="false">
      <c r="B907" s="24" t="s">
        <v>1350</v>
      </c>
      <c r="C907" s="24" t="s">
        <v>1105</v>
      </c>
      <c r="D907" s="25"/>
      <c r="E907" s="26"/>
      <c r="F907" s="26"/>
      <c r="G907" s="21"/>
      <c r="H907" s="6" t="n">
        <f aca="false">H906+D907+E907-G907-F907</f>
        <v>0</v>
      </c>
      <c r="I907" s="25" t="n">
        <v>250</v>
      </c>
      <c r="J907" s="21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 t="n">
        <f aca="false">Z906+(I907+L907+M907+N907+O907+R907+S907+T907+U907+V907)-(J907+K907+P907+Q907+W907+X907+Y907)</f>
        <v>54499.35</v>
      </c>
      <c r="AA907" s="21"/>
      <c r="AB907" s="2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 t="n">
        <f aca="false">AR906+(AA907+AD907+AE907+AF907+AG907+AJ907+AK907+AL907+AM907+AN907)-(AB907+AC907+AH907+AI907+AO907+AP907+AQ907)</f>
        <v>36313</v>
      </c>
      <c r="AS907" s="18"/>
      <c r="AT907" s="40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 t="n">
        <f aca="false">BJ906+(AS907+AV907+AW907+AX907+AY907+BB907+BC907+BD907+BE907+BF907)-(AT907+AU907+AZ907+BA907+BG907+BH907+BI907)</f>
        <v>0</v>
      </c>
      <c r="BL907" s="8"/>
      <c r="BM907" s="9"/>
    </row>
    <row r="908" customFormat="false" ht="15" hidden="false" customHeight="false" outlineLevel="0" collapsed="false">
      <c r="B908" s="24" t="s">
        <v>1350</v>
      </c>
      <c r="C908" s="24" t="s">
        <v>1111</v>
      </c>
      <c r="D908" s="25"/>
      <c r="E908" s="26"/>
      <c r="F908" s="26"/>
      <c r="G908" s="21"/>
      <c r="H908" s="6" t="n">
        <f aca="false">H907+D908+E908-G908-F908</f>
        <v>0</v>
      </c>
      <c r="I908" s="25" t="n">
        <v>250</v>
      </c>
      <c r="J908" s="21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 t="n">
        <f aca="false">Z907+(I908+L908+M908+N908+O908+R908+S908+T908+U908+V908)-(J908+K908+P908+Q908+W908+X908+Y908)</f>
        <v>54749.35</v>
      </c>
      <c r="AA908" s="21"/>
      <c r="AB908" s="2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 t="n">
        <f aca="false">AR907+(AA908+AD908+AE908+AF908+AG908+AJ908+AK908+AL908+AM908+AN908)-(AB908+AC908+AH908+AI908+AO908+AP908+AQ908)</f>
        <v>36313</v>
      </c>
      <c r="AS908" s="18"/>
      <c r="AT908" s="40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 t="n">
        <f aca="false">BJ907+(AS908+AV908+AW908+AX908+AY908+BB908+BC908+BD908+BE908+BF908)-(AT908+AU908+AZ908+BA908+BG908+BH908+BI908)</f>
        <v>0</v>
      </c>
      <c r="BL908" s="8"/>
      <c r="BM908" s="9"/>
    </row>
    <row r="909" customFormat="false" ht="15" hidden="false" customHeight="false" outlineLevel="0" collapsed="false">
      <c r="B909" s="24" t="s">
        <v>1350</v>
      </c>
      <c r="C909" s="24" t="s">
        <v>1105</v>
      </c>
      <c r="D909" s="25"/>
      <c r="E909" s="26"/>
      <c r="F909" s="26"/>
      <c r="G909" s="21"/>
      <c r="H909" s="6" t="n">
        <f aca="false">H908+D909+E909-G909-F909</f>
        <v>0</v>
      </c>
      <c r="I909" s="25" t="n">
        <v>250</v>
      </c>
      <c r="J909" s="21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 t="n">
        <f aca="false">Z908+(I909+L909+M909+N909+O909+R909+S909+T909+U909+V909)-(J909+K909+P909+Q909+W909+X909+Y909)</f>
        <v>54999.35</v>
      </c>
      <c r="AA909" s="21"/>
      <c r="AB909" s="2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 t="n">
        <f aca="false">AR908+(AA909+AD909+AE909+AF909+AG909+AJ909+AK909+AL909+AM909+AN909)-(AB909+AC909+AH909+AI909+AO909+AP909+AQ909)</f>
        <v>36313</v>
      </c>
      <c r="AS909" s="18"/>
      <c r="AT909" s="40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 t="n">
        <f aca="false">BJ908+(AS909+AV909+AW909+AX909+AY909+BB909+BC909+BD909+BE909+BF909)-(AT909+AU909+AZ909+BA909+BG909+BH909+BI909)</f>
        <v>0</v>
      </c>
      <c r="BL909" s="8"/>
      <c r="BM909" s="9"/>
    </row>
    <row r="910" customFormat="false" ht="15" hidden="false" customHeight="false" outlineLevel="0" collapsed="false">
      <c r="B910" s="24" t="s">
        <v>1351</v>
      </c>
      <c r="C910" s="24" t="s">
        <v>944</v>
      </c>
      <c r="D910" s="25"/>
      <c r="E910" s="26"/>
      <c r="F910" s="26"/>
      <c r="G910" s="21"/>
      <c r="H910" s="6" t="n">
        <f aca="false">H909+D910+E910-G910-F910</f>
        <v>0</v>
      </c>
      <c r="I910" s="25"/>
      <c r="J910" s="21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 t="n">
        <f aca="false">Z909+(I910+L910+M910+N910+O910+R910+S910+T910+U910+V910)-(J910+K910+P910+Q910+W910+X910+Y910)</f>
        <v>54999.35</v>
      </c>
      <c r="AA910" s="21" t="n">
        <v>0</v>
      </c>
      <c r="AB910" s="26"/>
      <c r="AC910" s="6"/>
      <c r="AD910" s="6"/>
      <c r="AE910" s="6" t="n">
        <v>7125</v>
      </c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 t="n">
        <f aca="false">AR909+(AA910+AD910+AE910+AF910+AG910+AJ910+AK910+AL910+AM910+AN910)-(AB910+AC910+AH910+AI910+AO910+AP910+AQ910)</f>
        <v>43438</v>
      </c>
      <c r="AS910" s="18"/>
      <c r="AT910" s="40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 t="n">
        <f aca="false">BJ909+(AS910+AV910+AW910+AX910+AY910+BB910+BC910+BD910+BE910+BF910)-(AT910+AU910+AZ910+BA910+BG910+BH910+BI910)</f>
        <v>0</v>
      </c>
      <c r="BL910" s="8"/>
      <c r="BM910" s="9"/>
    </row>
    <row r="911" customFormat="false" ht="15" hidden="false" customHeight="false" outlineLevel="0" collapsed="false">
      <c r="B911" s="24" t="s">
        <v>1352</v>
      </c>
      <c r="C911" s="24" t="s">
        <v>1111</v>
      </c>
      <c r="D911" s="25"/>
      <c r="E911" s="26"/>
      <c r="F911" s="26"/>
      <c r="G911" s="21"/>
      <c r="H911" s="6" t="n">
        <f aca="false">H910+D911+E911-G911-F911</f>
        <v>0</v>
      </c>
      <c r="I911" s="25" t="n">
        <v>250</v>
      </c>
      <c r="J911" s="21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 t="n">
        <f aca="false">Z910+(I911+L911+M911+N911+O911+R911+S911+T911+U911+V911)-(J911+K911+P911+Q911+W911+X911+Y911)</f>
        <v>55249.35</v>
      </c>
      <c r="AA911" s="21"/>
      <c r="AB911" s="2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 t="n">
        <f aca="false">AR910+(AA911+AD911+AE911+AF911+AG911+AJ911+AK911+AL911+AM911+AN911)-(AB911+AC911+AH911+AI911+AO911+AP911+AQ911)</f>
        <v>43438</v>
      </c>
      <c r="AS911" s="18"/>
      <c r="AT911" s="40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 t="n">
        <f aca="false">BJ910+(AS911+AV911+AW911+AX911+AY911+BB911+BC911+BD911+BE911+BF911)-(AT911+AU911+AZ911+BA911+BG911+BH911+BI911)</f>
        <v>0</v>
      </c>
      <c r="BL911" s="8"/>
      <c r="BM911" s="9"/>
    </row>
    <row r="912" customFormat="false" ht="15" hidden="false" customHeight="false" outlineLevel="0" collapsed="false">
      <c r="B912" s="24" t="s">
        <v>1353</v>
      </c>
      <c r="C912" s="24" t="s">
        <v>114</v>
      </c>
      <c r="D912" s="25"/>
      <c r="E912" s="26"/>
      <c r="F912" s="26"/>
      <c r="G912" s="21"/>
      <c r="H912" s="6" t="n">
        <f aca="false">H911+D912+E912-G912-F912</f>
        <v>0</v>
      </c>
      <c r="I912" s="25"/>
      <c r="J912" s="21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 t="n">
        <f aca="false">Z911+(I912+L912+M912+N912+O912+R912+S912+T912+U912+V912)-(J912+K912+P912+Q912+W912+X912+Y912)</f>
        <v>55249.35</v>
      </c>
      <c r="AA912" s="21" t="n">
        <v>0</v>
      </c>
      <c r="AB912" s="26"/>
      <c r="AC912" s="6"/>
      <c r="AD912" s="6" t="n">
        <v>362</v>
      </c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 t="n">
        <f aca="false">AR911+(AA912+AD912+AE912+AF912+AG912+AJ912+AK912+AL912+AM912+AN912)-(AB912+AC912+AH912+AI912+AO912+AP912+AQ912)</f>
        <v>43800</v>
      </c>
      <c r="AS912" s="18"/>
      <c r="AT912" s="40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 t="n">
        <f aca="false">BJ911+(AS912+AV912+AW912+AX912+AY912+BB912+BC912+BD912+BE912+BF912)-(AT912+AU912+AZ912+BA912+BG912+BH912+BI912)</f>
        <v>0</v>
      </c>
      <c r="BL912" s="8"/>
      <c r="BM912" s="9"/>
    </row>
    <row r="913" customFormat="false" ht="15" hidden="false" customHeight="false" outlineLevel="0" collapsed="false">
      <c r="B913" s="24" t="s">
        <v>1354</v>
      </c>
      <c r="C913" s="24" t="s">
        <v>944</v>
      </c>
      <c r="D913" s="25"/>
      <c r="E913" s="26"/>
      <c r="F913" s="26"/>
      <c r="G913" s="21"/>
      <c r="H913" s="6" t="n">
        <f aca="false">H912+D913+E913-G913-F913</f>
        <v>0</v>
      </c>
      <c r="I913" s="25" t="n">
        <v>0</v>
      </c>
      <c r="J913" s="21"/>
      <c r="K913" s="6"/>
      <c r="L913" s="6"/>
      <c r="M913" s="6" t="n">
        <v>785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 t="n">
        <f aca="false">Z912+(I913+L913+M913+N913+O913+R913+S913+T913+U913+V913)-(J913+K913+P913+Q913+W913+X913+Y913)</f>
        <v>56034.35</v>
      </c>
      <c r="AA913" s="21"/>
      <c r="AB913" s="2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 t="n">
        <f aca="false">AR912+(AA913+AD913+AE913+AF913+AG913+AJ913+AK913+AL913+AM913+AN913)-(AB913+AC913+AH913+AI913+AO913+AP913+AQ913)</f>
        <v>43800</v>
      </c>
      <c r="AS913" s="18"/>
      <c r="AT913" s="40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 t="n">
        <f aca="false">BJ912+(AS913+AV913+AW913+AX913+AY913+BB913+BC913+BD913+BE913+BF913)-(AT913+AU913+AZ913+BA913+BG913+BH913+BI913)</f>
        <v>0</v>
      </c>
      <c r="BL913" s="8"/>
      <c r="BM913" s="9"/>
    </row>
    <row r="914" customFormat="false" ht="15" hidden="false" customHeight="false" outlineLevel="0" collapsed="false">
      <c r="B914" s="24" t="s">
        <v>1355</v>
      </c>
      <c r="C914" s="24" t="s">
        <v>944</v>
      </c>
      <c r="D914" s="25"/>
      <c r="E914" s="26"/>
      <c r="F914" s="26"/>
      <c r="G914" s="21"/>
      <c r="H914" s="6" t="n">
        <f aca="false">H913+D914+E914-G914-F914</f>
        <v>0</v>
      </c>
      <c r="I914" s="25" t="n">
        <v>0</v>
      </c>
      <c r="J914" s="21"/>
      <c r="K914" s="6"/>
      <c r="L914" s="6"/>
      <c r="M914" s="6" t="n">
        <v>435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 t="n">
        <f aca="false">Z913+(I914+L914+M914+N914+O914+R914+S914+T914+U914+V914)-(J914+K914+P914+Q914+W914+X914+Y914)</f>
        <v>56469.35</v>
      </c>
      <c r="AA914" s="21"/>
      <c r="AB914" s="2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 t="n">
        <f aca="false">AR913+(AA914+AD914+AE914+AF914+AG914+AJ914+AK914+AL914+AM914+AN914)-(AB914+AC914+AH914+AI914+AO914+AP914+AQ914)</f>
        <v>43800</v>
      </c>
      <c r="AS914" s="18"/>
      <c r="AT914" s="40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 t="n">
        <f aca="false">BJ913+(AS914+AV914+AW914+AX914+AY914+BB914+BC914+BD914+BE914+BF914)-(AT914+AU914+AZ914+BA914+BG914+BH914+BI914)</f>
        <v>0</v>
      </c>
      <c r="BL914" s="8"/>
      <c r="BM914" s="9"/>
    </row>
    <row r="915" customFormat="false" ht="15" hidden="false" customHeight="false" outlineLevel="0" collapsed="false">
      <c r="B915" s="24" t="s">
        <v>1356</v>
      </c>
      <c r="C915" s="24" t="s">
        <v>944</v>
      </c>
      <c r="D915" s="25"/>
      <c r="E915" s="26"/>
      <c r="F915" s="26"/>
      <c r="G915" s="21"/>
      <c r="H915" s="6" t="n">
        <f aca="false">H914+D915+E915-G915-F915</f>
        <v>0</v>
      </c>
      <c r="I915" s="25" t="n">
        <v>0</v>
      </c>
      <c r="J915" s="21"/>
      <c r="K915" s="6"/>
      <c r="L915" s="6"/>
      <c r="M915" s="6" t="n">
        <v>785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 t="n">
        <f aca="false">Z914+(I915+L915+M915+N915+O915+R915+S915+T915+U915+V915)-(J915+K915+P915+Q915+W915+X915+Y915)</f>
        <v>57254.35</v>
      </c>
      <c r="AA915" s="21"/>
      <c r="AB915" s="2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 t="n">
        <f aca="false">AR914+(AA915+AD915+AE915+AF915+AG915+AJ915+AK915+AL915+AM915+AN915)-(AB915+AC915+AH915+AI915+AO915+AP915+AQ915)</f>
        <v>43800</v>
      </c>
      <c r="AS915" s="18"/>
      <c r="AT915" s="40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 t="n">
        <f aca="false">BJ914+(AS915+AV915+AW915+AX915+AY915+BB915+BC915+BD915+BE915+BF915)-(AT915+AU915+AZ915+BA915+BG915+BH915+BI915)</f>
        <v>0</v>
      </c>
      <c r="BL915" s="8"/>
      <c r="BM915" s="9"/>
    </row>
    <row r="916" customFormat="false" ht="15" hidden="false" customHeight="false" outlineLevel="0" collapsed="false">
      <c r="B916" s="24" t="s">
        <v>1357</v>
      </c>
      <c r="C916" s="24" t="s">
        <v>1105</v>
      </c>
      <c r="D916" s="25"/>
      <c r="E916" s="26"/>
      <c r="F916" s="26"/>
      <c r="G916" s="21"/>
      <c r="H916" s="6" t="n">
        <f aca="false">H915+D916+E916-G916-F916</f>
        <v>0</v>
      </c>
      <c r="I916" s="25" t="n">
        <v>250</v>
      </c>
      <c r="J916" s="21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 t="n">
        <f aca="false">Z915+(I916+L916+M916+N916+O916+R916+S916+T916+U916+V916)-(J916+K916+P916+Q916+W916+X916+Y916)</f>
        <v>57504.35</v>
      </c>
      <c r="AA916" s="21"/>
      <c r="AB916" s="2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 t="n">
        <f aca="false">AR915+(AA916+AD916+AE916+AF916+AG916+AJ916+AK916+AL916+AM916+AN916)-(AB916+AC916+AH916+AI916+AO916+AP916+AQ916)</f>
        <v>43800</v>
      </c>
      <c r="AS916" s="18"/>
      <c r="AT916" s="40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 t="n">
        <f aca="false">BJ915+(AS916+AV916+AW916+AX916+AY916+BB916+BC916+BD916+BE916+BF916)-(AT916+AU916+AZ916+BA916+BG916+BH916+BI916)</f>
        <v>0</v>
      </c>
      <c r="BL916" s="8"/>
      <c r="BM916" s="9"/>
    </row>
    <row r="917" customFormat="false" ht="15" hidden="false" customHeight="false" outlineLevel="0" collapsed="false">
      <c r="B917" s="24" t="s">
        <v>1357</v>
      </c>
      <c r="C917" s="24" t="s">
        <v>1111</v>
      </c>
      <c r="D917" s="25"/>
      <c r="E917" s="26"/>
      <c r="F917" s="26"/>
      <c r="G917" s="21"/>
      <c r="H917" s="6" t="n">
        <f aca="false">H916+D917+E917-G917-F917</f>
        <v>0</v>
      </c>
      <c r="I917" s="25" t="n">
        <v>250</v>
      </c>
      <c r="J917" s="21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 t="n">
        <f aca="false">Z916+(I917+L917+M917+N917+O917+R917+S917+T917+U917+V917)-(J917+K917+P917+Q917+W917+X917+Y917)</f>
        <v>57754.35</v>
      </c>
      <c r="AA917" s="21"/>
      <c r="AB917" s="2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 t="n">
        <f aca="false">AR916+(AA917+AD917+AE917+AF917+AG917+AJ917+AK917+AL917+AM917+AN917)-(AB917+AC917+AH917+AI917+AO917+AP917+AQ917)</f>
        <v>43800</v>
      </c>
      <c r="AS917" s="18"/>
      <c r="AT917" s="40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 t="n">
        <f aca="false">BJ916+(AS917+AV917+AW917+AX917+AY917+BB917+BC917+BD917+BE917+BF917)-(AT917+AU917+AZ917+BA917+BG917+BH917+BI917)</f>
        <v>0</v>
      </c>
      <c r="BL917" s="8"/>
      <c r="BM917" s="9"/>
    </row>
    <row r="918" customFormat="false" ht="15" hidden="false" customHeight="false" outlineLevel="0" collapsed="false">
      <c r="B918" s="24" t="s">
        <v>1357</v>
      </c>
      <c r="C918" s="24" t="s">
        <v>1105</v>
      </c>
      <c r="D918" s="25"/>
      <c r="E918" s="26"/>
      <c r="F918" s="26"/>
      <c r="G918" s="21"/>
      <c r="H918" s="6" t="n">
        <f aca="false">H917+D918+E918-G918-F918</f>
        <v>0</v>
      </c>
      <c r="I918" s="25" t="n">
        <v>250</v>
      </c>
      <c r="J918" s="21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 t="n">
        <f aca="false">Z917+(I918+L918+M918+N918+O918+R918+S918+T918+U918+V918)-(J918+K918+P918+Q918+W918+X918+Y918)</f>
        <v>58004.35</v>
      </c>
      <c r="AA918" s="21"/>
      <c r="AB918" s="2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 t="n">
        <f aca="false">AR917+(AA918+AD918+AE918+AF918+AG918+AJ918+AK918+AL918+AM918+AN918)-(AB918+AC918+AH918+AI918+AO918+AP918+AQ918)</f>
        <v>43800</v>
      </c>
      <c r="AS918" s="18"/>
      <c r="AT918" s="40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 t="n">
        <f aca="false">BJ917+(AS918+AV918+AW918+AX918+AY918+BB918+BC918+BD918+BE918+BF918)-(AT918+AU918+AZ918+BA918+BG918+BH918+BI918)</f>
        <v>0</v>
      </c>
      <c r="BL918" s="8"/>
      <c r="BM918" s="9"/>
    </row>
    <row r="919" customFormat="false" ht="15" hidden="false" customHeight="false" outlineLevel="0" collapsed="false">
      <c r="B919" s="24" t="s">
        <v>1358</v>
      </c>
      <c r="C919" s="24" t="s">
        <v>1111</v>
      </c>
      <c r="D919" s="25"/>
      <c r="E919" s="26"/>
      <c r="F919" s="26"/>
      <c r="G919" s="21"/>
      <c r="H919" s="6" t="n">
        <f aca="false">H918+D919+E919-G919-F919</f>
        <v>0</v>
      </c>
      <c r="I919" s="25" t="n">
        <v>250</v>
      </c>
      <c r="J919" s="21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 t="n">
        <f aca="false">Z918+(I919+L919+M919+N919+O919+R919+S919+T919+U919+V919)-(J919+K919+P919+Q919+W919+X919+Y919)</f>
        <v>58254.35</v>
      </c>
      <c r="AA919" s="25"/>
      <c r="AB919" s="21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 t="n">
        <f aca="false">AR918+(AA919+AD919+AE919+AF919+AG919+AJ919+AK919+AL919+AM919+AN919)-(AB919+AC919+AH919+AI919+AO919+AP919+AQ919)</f>
        <v>43800</v>
      </c>
      <c r="AS919" s="18"/>
      <c r="AT919" s="40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 t="n">
        <f aca="false">BJ918+(AS919+AV919+AW919+AX919+AY919+BB919+BC919+BD919+BE919+BF919)-(AT919+AU919+AZ919+BA919+BG919+BH919+BI919)</f>
        <v>0</v>
      </c>
      <c r="BL919" s="8"/>
      <c r="BM919" s="9"/>
    </row>
    <row r="920" customFormat="false" ht="15" hidden="false" customHeight="false" outlineLevel="0" collapsed="false">
      <c r="B920" s="24" t="s">
        <v>1359</v>
      </c>
      <c r="C920" s="24" t="s">
        <v>944</v>
      </c>
      <c r="D920" s="25"/>
      <c r="E920" s="26"/>
      <c r="F920" s="26"/>
      <c r="G920" s="21"/>
      <c r="H920" s="6" t="n">
        <f aca="false">H919+D920+E920-G920-F920</f>
        <v>0</v>
      </c>
      <c r="I920" s="25" t="n">
        <v>0</v>
      </c>
      <c r="J920" s="21"/>
      <c r="K920" s="6"/>
      <c r="L920" s="6"/>
      <c r="M920" s="6" t="n">
        <v>9495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 t="n">
        <f aca="false">Z919+(I920+L920+M920+N920+O920+R920+S920+T920+U920+V920)-(J920+K920+P920+Q920+W920+X920+Y920)</f>
        <v>67749.35</v>
      </c>
      <c r="AA920" s="25"/>
      <c r="AB920" s="21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 t="n">
        <f aca="false">AR919+(AA920+AD920+AE920+AF920+AG920+AJ920+AK920+AL920+AM920+AN920)-(AB920+AC920+AH920+AI920+AO920+AP920+AQ920)</f>
        <v>43800</v>
      </c>
      <c r="AS920" s="18"/>
      <c r="AT920" s="40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 t="n">
        <f aca="false">BJ919+(AS920+AV920+AW920+AX920+AY920+BB920+BC920+BD920+BE920+BF920)-(AT920+AU920+AZ920+BA920+BG920+BH920+BI920)</f>
        <v>0</v>
      </c>
      <c r="BL920" s="8"/>
      <c r="BM920" s="9"/>
    </row>
    <row r="921" customFormat="false" ht="15" hidden="false" customHeight="false" outlineLevel="0" collapsed="false">
      <c r="B921" s="24" t="s">
        <v>1359</v>
      </c>
      <c r="C921" s="24" t="s">
        <v>944</v>
      </c>
      <c r="D921" s="25"/>
      <c r="E921" s="26"/>
      <c r="F921" s="26"/>
      <c r="G921" s="21"/>
      <c r="H921" s="6" t="n">
        <f aca="false">H920+D921+E921-G921-F921</f>
        <v>0</v>
      </c>
      <c r="I921" s="25" t="n">
        <v>0</v>
      </c>
      <c r="J921" s="21"/>
      <c r="K921" s="6"/>
      <c r="L921" s="6"/>
      <c r="M921" s="6" t="n">
        <v>11870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 t="n">
        <f aca="false">Z920+(I921+L921+M921+N921+O921+R921+S921+T921+U921+V921)-(J921+K921+P921+Q921+W921+X921+Y921)</f>
        <v>79619.35</v>
      </c>
      <c r="AA921" s="25"/>
      <c r="AB921" s="21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 t="n">
        <f aca="false">AR920+(AA921+AD921+AE921+AF921+AG921+AJ921+AK921+AL921+AM921+AN921)-(AB921+AC921+AH921+AI921+AO921+AP921+AQ921)</f>
        <v>43800</v>
      </c>
      <c r="AS921" s="18"/>
      <c r="AT921" s="40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 t="n">
        <f aca="false">BJ920+(AS921+AV921+AW921+AX921+AY921+BB921+BC921+BD921+BE921+BF921)-(AT921+AU921+AZ921+BA921+BG921+BH921+BI921)</f>
        <v>0</v>
      </c>
      <c r="BL921" s="8"/>
      <c r="BM921" s="9"/>
    </row>
    <row r="922" customFormat="false" ht="15" hidden="false" customHeight="false" outlineLevel="0" collapsed="false">
      <c r="B922" s="24" t="s">
        <v>1359</v>
      </c>
      <c r="C922" s="24" t="s">
        <v>944</v>
      </c>
      <c r="D922" s="25"/>
      <c r="E922" s="26"/>
      <c r="F922" s="26"/>
      <c r="G922" s="21"/>
      <c r="H922" s="6" t="n">
        <f aca="false">H921+D922+E922-G922-F922</f>
        <v>0</v>
      </c>
      <c r="I922" s="25" t="n">
        <v>0</v>
      </c>
      <c r="J922" s="21"/>
      <c r="K922" s="6"/>
      <c r="L922" s="6"/>
      <c r="M922" s="6" t="n">
        <v>1150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 t="n">
        <f aca="false">Z921+(I922+L922+M922+N922+O922+R922+S922+T922+U922+V922)-(J922+K922+P922+Q922+W922+X922+Y922)</f>
        <v>80769.35</v>
      </c>
      <c r="AA922" s="25"/>
      <c r="AB922" s="21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 t="n">
        <f aca="false">AR921+(AA922+AD922+AE922+AF922+AG922+AJ922+AK922+AL922+AM922+AN922)-(AB922+AC922+AH922+AI922+AO922+AP922+AQ922)</f>
        <v>43800</v>
      </c>
      <c r="AS922" s="18"/>
      <c r="AT922" s="40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 t="n">
        <f aca="false">BJ921+(AS922+AV922+AW922+AX922+AY922+BB922+BC922+BD922+BE922+BF922)-(AT922+AU922+AZ922+BA922+BG922+BH922+BI922)</f>
        <v>0</v>
      </c>
      <c r="BL922" s="8"/>
      <c r="BM922" s="9"/>
    </row>
    <row r="923" customFormat="false" ht="15" hidden="false" customHeight="false" outlineLevel="0" collapsed="false">
      <c r="B923" s="24" t="s">
        <v>1359</v>
      </c>
      <c r="C923" s="24" t="s">
        <v>944</v>
      </c>
      <c r="D923" s="25"/>
      <c r="E923" s="26"/>
      <c r="F923" s="26"/>
      <c r="G923" s="21"/>
      <c r="H923" s="6" t="n">
        <f aca="false">H922+D923+E923-G923-F923</f>
        <v>0</v>
      </c>
      <c r="I923" s="25" t="n">
        <v>0</v>
      </c>
      <c r="J923" s="21"/>
      <c r="K923" s="6"/>
      <c r="L923" s="6"/>
      <c r="M923" s="6" t="n">
        <v>498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 t="n">
        <f aca="false">Z922+(I923+L923+M923+N923+O923+R923+S923+T923+U923+V923)-(J923+K923+P923+Q923+W923+X923+Y923)</f>
        <v>81267.35</v>
      </c>
      <c r="AA923" s="25"/>
      <c r="AB923" s="21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 t="n">
        <f aca="false">AR922+(AA923+AD923+AE923+AF923+AG923+AJ923+AK923+AL923+AM923+AN923)-(AB923+AC923+AH923+AI923+AO923+AP923+AQ923)</f>
        <v>43800</v>
      </c>
      <c r="AS923" s="18"/>
      <c r="AT923" s="40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 t="n">
        <f aca="false">BJ922+(AS923+AV923+AW923+AX923+AY923+BB923+BC923+BD923+BE923+BF923)-(AT923+AU923+AZ923+BA923+BG923+BH923+BI923)</f>
        <v>0</v>
      </c>
      <c r="BL923" s="8"/>
      <c r="BM923" s="9"/>
    </row>
    <row r="924" customFormat="false" ht="15" hidden="false" customHeight="false" outlineLevel="0" collapsed="false">
      <c r="B924" s="24" t="s">
        <v>1359</v>
      </c>
      <c r="C924" s="24" t="s">
        <v>944</v>
      </c>
      <c r="D924" s="25"/>
      <c r="E924" s="26"/>
      <c r="F924" s="26"/>
      <c r="G924" s="21"/>
      <c r="H924" s="6" t="n">
        <f aca="false">H923+D924+E924-G924-F924</f>
        <v>0</v>
      </c>
      <c r="I924" s="25" t="n">
        <v>0</v>
      </c>
      <c r="J924" s="21"/>
      <c r="K924" s="6"/>
      <c r="L924" s="6"/>
      <c r="M924" s="6" t="n">
        <v>785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 t="n">
        <f aca="false">Z923+(I924+L924+M924+N924+O924+R924+S924+T924+U924+V924)-(J924+K924+P924+Q924+W924+X924+Y924)</f>
        <v>82052.35</v>
      </c>
      <c r="AA924" s="18"/>
      <c r="AB924" s="40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 t="n">
        <f aca="false">AR923+(AA924+AD924+AE924+AF924+AG924+AJ924+AK924+AL924+AM924+AN924)-(AB924+AC924+AH924+AI924+AO924+AP924+AQ924)</f>
        <v>43800</v>
      </c>
      <c r="AS924" s="18"/>
      <c r="AT924" s="40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 t="n">
        <f aca="false">BJ923+(AS924+AV924+AW924+AX924+AY924+BB924+BC924+BD924+BE924+BF924)-(AT924+AU924+AZ924+BA924+BG924+BH924+BI924)</f>
        <v>0</v>
      </c>
      <c r="BL924" s="8"/>
      <c r="BM924" s="9"/>
    </row>
    <row r="925" customFormat="false" ht="15" hidden="false" customHeight="false" outlineLevel="0" collapsed="false">
      <c r="B925" s="38" t="s">
        <v>1190</v>
      </c>
      <c r="C925" s="38" t="s">
        <v>34</v>
      </c>
      <c r="D925" s="39"/>
      <c r="E925" s="40"/>
      <c r="F925" s="40"/>
      <c r="G925" s="18"/>
      <c r="H925" s="6" t="n">
        <f aca="false">H924+D925+E925-G925-F925</f>
        <v>0</v>
      </c>
      <c r="I925" s="39" t="n">
        <v>0</v>
      </c>
      <c r="J925" s="18"/>
      <c r="K925" s="6"/>
      <c r="L925" s="6" t="n">
        <v>334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 t="n">
        <f aca="false">Z924+(I925+L925+M925+N925+O925+R925+S925+T925+U925+V925)-(J925+K925+P925+Q925+W925+X925+Y925)</f>
        <v>82386.35</v>
      </c>
      <c r="AA925" s="18"/>
      <c r="AB925" s="40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 t="n">
        <f aca="false">AR924+(AA925+AD925+AE925+AF925+AG925+AJ925+AK925+AL925+AM925+AN925)-(AB925+AC925+AH925+AI925+AO925+AP925+AQ925)</f>
        <v>43800</v>
      </c>
      <c r="AS925" s="18"/>
      <c r="AT925" s="40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 t="n">
        <f aca="false">BJ924+(AS925+AV925+AW925+AX925+AY925+BB925+BC925+BD925+BE925+BF925)-(AT925+AU925+AZ925+BA925+BG925+BH925+BI925)</f>
        <v>0</v>
      </c>
      <c r="BL925" s="8"/>
      <c r="BM925" s="9"/>
    </row>
    <row r="926" customFormat="false" ht="15" hidden="false" customHeight="false" outlineLevel="0" collapsed="false">
      <c r="B926" s="38" t="s">
        <v>1191</v>
      </c>
      <c r="C926" s="38" t="s">
        <v>944</v>
      </c>
      <c r="D926" s="39"/>
      <c r="E926" s="40"/>
      <c r="F926" s="40"/>
      <c r="G926" s="18"/>
      <c r="H926" s="6" t="n">
        <f aca="false">H925+D926+E926-G926-F926</f>
        <v>0</v>
      </c>
      <c r="I926" s="39"/>
      <c r="J926" s="18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 t="n">
        <f aca="false">Z925+(I926+L926+M926+N926+O926+R926+S926+T926+U926+V926)-(J926+K926+P926+Q926+W926+X926+Y926)</f>
        <v>82386.35</v>
      </c>
      <c r="AA926" s="18" t="n">
        <v>0</v>
      </c>
      <c r="AB926" s="40"/>
      <c r="AC926" s="6"/>
      <c r="AD926" s="6"/>
      <c r="AE926" s="6" t="n">
        <v>6143</v>
      </c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 t="n">
        <f aca="false">AR925+(AA926+AD926+AE926+AF926+AG926+AJ926+AK926+AL926+AM926+AN926)-(AB926+AC926+AH926+AI926+AO926+AP926+AQ926)</f>
        <v>49943</v>
      </c>
      <c r="AS926" s="18"/>
      <c r="AT926" s="40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 t="n">
        <f aca="false">BJ925+(AS926+AV926+AW926+AX926+AY926+BB926+BC926+BD926+BE926+BF926)-(AT926+AU926+AZ926+BA926+BG926+BH926+BI926)</f>
        <v>0</v>
      </c>
      <c r="BL926" s="8"/>
      <c r="BM926" s="9"/>
    </row>
    <row r="927" customFormat="false" ht="15" hidden="false" customHeight="false" outlineLevel="0" collapsed="false">
      <c r="B927" s="38" t="s">
        <v>1192</v>
      </c>
      <c r="C927" s="38" t="s">
        <v>944</v>
      </c>
      <c r="D927" s="39"/>
      <c r="E927" s="40"/>
      <c r="F927" s="40"/>
      <c r="G927" s="18"/>
      <c r="H927" s="6" t="n">
        <f aca="false">H926+D927+E927-G927-F927</f>
        <v>0</v>
      </c>
      <c r="I927" s="39"/>
      <c r="J927" s="18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 t="n">
        <f aca="false">Z926+(I927+L927+M927+N927+O927+R927+S927+T927+U927+V927)-(J927+K927+P927+Q927+W927+X927+Y927)</f>
        <v>82386.35</v>
      </c>
      <c r="AA927" s="18" t="n">
        <v>0</v>
      </c>
      <c r="AB927" s="40"/>
      <c r="AC927" s="6"/>
      <c r="AD927" s="6"/>
      <c r="AE927" s="6" t="n">
        <v>4158</v>
      </c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 t="n">
        <f aca="false">AR926+(AA927+AD927+AE927+AF927+AG927+AJ927+AK927+AL927+AM927+AN927)-(AB927+AC927+AH927+AI927+AO927+AP927+AQ927)</f>
        <v>54101</v>
      </c>
      <c r="AS927" s="18"/>
      <c r="AT927" s="40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 t="n">
        <f aca="false">BJ926+(AS927+AV927+AW927+AX927+AY927+BB927+BC927+BD927+BE927+BF927)-(AT927+AU927+AZ927+BA927+BG927+BH927+BI927)</f>
        <v>0</v>
      </c>
      <c r="BL927" s="8"/>
      <c r="BM927" s="9"/>
    </row>
    <row r="928" customFormat="false" ht="15" hidden="false" customHeight="false" outlineLevel="0" collapsed="false">
      <c r="B928" s="38" t="s">
        <v>1193</v>
      </c>
      <c r="C928" s="38" t="s">
        <v>1178</v>
      </c>
      <c r="D928" s="39"/>
      <c r="E928" s="40"/>
      <c r="F928" s="40"/>
      <c r="G928" s="18"/>
      <c r="H928" s="6" t="n">
        <f aca="false">H927+D928+E928-G928-F928</f>
        <v>0</v>
      </c>
      <c r="I928" s="39"/>
      <c r="J928" s="18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 t="n">
        <f aca="false">Z927+(I928+L928+M928+N928+O928+R928+S928+T928+U928+V928)-(J928+K928+P928+Q928+W928+X928+Y928)</f>
        <v>82386.35</v>
      </c>
      <c r="AA928" s="18" t="n">
        <v>20</v>
      </c>
      <c r="AB928" s="40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 t="n">
        <f aca="false">AR927+(AA928+AD928+AE928+AF928+AG928+AJ928+AK928+AL928+AM928+AN928)-(AB928+AC928+AH928+AI928+AO928+AP928+AQ928)</f>
        <v>54121</v>
      </c>
      <c r="AS928" s="18"/>
      <c r="AT928" s="40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 t="n">
        <f aca="false">BJ927+(AS928+AV928+AW928+AX928+AY928+BB928+BC928+BD928+BE928+BF928)-(AT928+AU928+AZ928+BA928+BG928+BH928+BI928)</f>
        <v>0</v>
      </c>
      <c r="BL928" s="8"/>
      <c r="BM928" s="9"/>
    </row>
    <row r="929" customFormat="false" ht="15" hidden="false" customHeight="false" outlineLevel="0" collapsed="false">
      <c r="B929" s="38" t="s">
        <v>1193</v>
      </c>
      <c r="C929" s="38" t="s">
        <v>1178</v>
      </c>
      <c r="D929" s="39"/>
      <c r="E929" s="40"/>
      <c r="F929" s="40"/>
      <c r="G929" s="18"/>
      <c r="H929" s="6" t="n">
        <f aca="false">H928+D929+E929-G929-F929</f>
        <v>0</v>
      </c>
      <c r="I929" s="39"/>
      <c r="J929" s="18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 t="n">
        <f aca="false">Z928+(I929+L929+M929+N929+O929+R929+S929+T929+U929+V929)-(J929+K929+P929+Q929+W929+X929+Y929)</f>
        <v>82386.35</v>
      </c>
      <c r="AA929" s="18" t="n">
        <v>32</v>
      </c>
      <c r="AB929" s="40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 t="n">
        <f aca="false">AR928+(AA929+AD929+AE929+AF929+AG929+AJ929+AK929+AL929+AM929+AN929)-(AB929+AC929+AH929+AI929+AO929+AP929+AQ929)</f>
        <v>54153</v>
      </c>
      <c r="AS929" s="18"/>
      <c r="AT929" s="40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 t="n">
        <f aca="false">BJ928+(AS929+AV929+AW929+AX929+AY929+BB929+BC929+BD929+BE929+BF929)-(AT929+AU929+AZ929+BA929+BG929+BH929+BI929)</f>
        <v>0</v>
      </c>
      <c r="BL929" s="8"/>
      <c r="BM929" s="9"/>
    </row>
    <row r="930" customFormat="false" ht="15" hidden="false" customHeight="false" outlineLevel="0" collapsed="false">
      <c r="B930" s="38" t="s">
        <v>1194</v>
      </c>
      <c r="C930" s="38" t="s">
        <v>944</v>
      </c>
      <c r="D930" s="39"/>
      <c r="E930" s="40"/>
      <c r="F930" s="40"/>
      <c r="G930" s="18"/>
      <c r="H930" s="6" t="n">
        <f aca="false">H929+D930+E930-G930-F930</f>
        <v>0</v>
      </c>
      <c r="I930" s="39"/>
      <c r="J930" s="18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 t="n">
        <f aca="false">Z929+(I930+L930+M930+N930+O930+R930+S930+T930+U930+V930)-(J930+K930+P930+Q930+W930+X930+Y930)</f>
        <v>82386.35</v>
      </c>
      <c r="AA930" s="18" t="n">
        <v>0</v>
      </c>
      <c r="AB930" s="40"/>
      <c r="AC930" s="6"/>
      <c r="AD930" s="6"/>
      <c r="AE930" s="6" t="n">
        <v>7125</v>
      </c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 t="n">
        <f aca="false">AR929+(AA930+AD930+AE930+AF930+AG930+AJ930+AK930+AL930+AM930+AN930)-(AB930+AC930+AH930+AI930+AO930+AP930+AQ930)</f>
        <v>61278</v>
      </c>
      <c r="AS930" s="18"/>
      <c r="AT930" s="40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 t="n">
        <f aca="false">BJ929+(AS930+AV930+AW930+AX930+AY930+BB930+BC930+BD930+BE930+BF930)-(AT930+AU930+AZ930+BA930+BG930+BH930+BI930)</f>
        <v>0</v>
      </c>
      <c r="BL930" s="8"/>
      <c r="BM930" s="9"/>
    </row>
    <row r="931" customFormat="false" ht="15" hidden="false" customHeight="false" outlineLevel="0" collapsed="false">
      <c r="B931" s="38" t="s">
        <v>1195</v>
      </c>
      <c r="C931" s="38" t="s">
        <v>944</v>
      </c>
      <c r="D931" s="39"/>
      <c r="E931" s="40"/>
      <c r="F931" s="40"/>
      <c r="G931" s="18"/>
      <c r="H931" s="6" t="n">
        <f aca="false">H930+D931+E931-G931-F931</f>
        <v>0</v>
      </c>
      <c r="I931" s="39" t="n">
        <v>0</v>
      </c>
      <c r="J931" s="18"/>
      <c r="K931" s="6"/>
      <c r="L931" s="6"/>
      <c r="M931" s="6" t="n">
        <v>785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 t="n">
        <f aca="false">Z930+(I931+L931+M931+N931+O931+R931+S931+T931+U931+V931)-(J931+K931+P931+Q931+W931+X931+Y931)</f>
        <v>83171.35</v>
      </c>
      <c r="AA931" s="18"/>
      <c r="AB931" s="40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 t="n">
        <f aca="false">AR930+(AA931+AD931+AE931+AF931+AG931+AJ931+AK931+AL931+AM931+AN931)-(AB931+AC931+AH931+AI931+AO931+AP931+AQ931)</f>
        <v>61278</v>
      </c>
      <c r="AS931" s="18"/>
      <c r="AT931" s="40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 t="n">
        <f aca="false">BJ930+(AS931+AV931+AW931+AX931+AY931+BB931+BC931+BD931+BE931+BF931)-(AT931+AU931+AZ931+BA931+BG931+BH931+BI931)</f>
        <v>0</v>
      </c>
      <c r="BL931" s="8"/>
      <c r="BM931" s="9"/>
    </row>
    <row r="932" customFormat="false" ht="15" hidden="false" customHeight="false" outlineLevel="0" collapsed="false">
      <c r="B932" s="38" t="s">
        <v>1196</v>
      </c>
      <c r="C932" s="38" t="s">
        <v>1105</v>
      </c>
      <c r="D932" s="39"/>
      <c r="E932" s="40"/>
      <c r="F932" s="40"/>
      <c r="G932" s="18"/>
      <c r="H932" s="6" t="n">
        <f aca="false">H931+D932+E932-G932-F932</f>
        <v>0</v>
      </c>
      <c r="I932" s="39" t="n">
        <v>250</v>
      </c>
      <c r="J932" s="18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 t="n">
        <f aca="false">Z931+(I932+L932+M932+N932+O932+R932+S932+T932+U932+V932)-(J932+K932+P932+Q932+W932+X932+Y932)</f>
        <v>83421.35</v>
      </c>
      <c r="AA932" s="18"/>
      <c r="AB932" s="40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 t="n">
        <f aca="false">AR931+(AA932+AD932+AE932+AF932+AG932+AJ932+AK932+AL932+AM932+AN932)-(AB932+AC932+AH932+AI932+AO932+AP932+AQ932)</f>
        <v>61278</v>
      </c>
      <c r="AS932" s="18"/>
      <c r="AT932" s="40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 t="n">
        <f aca="false">BJ931+(AS932+AV932+AW932+AX932+AY932+BB932+BC932+BD932+BE932+BF932)-(AT932+AU932+AZ932+BA932+BG932+BH932+BI932)</f>
        <v>0</v>
      </c>
      <c r="BL932" s="8"/>
      <c r="BM932" s="9"/>
    </row>
    <row r="933" customFormat="false" ht="15" hidden="false" customHeight="false" outlineLevel="0" collapsed="false">
      <c r="B933" s="38" t="s">
        <v>1196</v>
      </c>
      <c r="C933" s="38" t="s">
        <v>1111</v>
      </c>
      <c r="D933" s="39"/>
      <c r="E933" s="40"/>
      <c r="F933" s="40"/>
      <c r="G933" s="18"/>
      <c r="H933" s="6" t="n">
        <f aca="false">H932+D933+E933-G933-F933</f>
        <v>0</v>
      </c>
      <c r="I933" s="39" t="n">
        <v>250</v>
      </c>
      <c r="J933" s="18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 t="n">
        <f aca="false">Z932+(I933+L933+M933+N933+O933+R933+S933+T933+U933+V933)-(J933+K933+P933+Q933+W933+X933+Y933)</f>
        <v>83671.35</v>
      </c>
      <c r="AA933" s="18"/>
      <c r="AB933" s="40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 t="n">
        <f aca="false">AR932+(AA933+AD933+AE933+AF933+AG933+AJ933+AK933+AL933+AM933+AN933)-(AB933+AC933+AH933+AI933+AO933+AP933+AQ933)</f>
        <v>61278</v>
      </c>
      <c r="AS933" s="18"/>
      <c r="AT933" s="40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 t="n">
        <f aca="false">BJ932+(AS933+AV933+AW933+AX933+AY933+BB933+BC933+BD933+BE933+BF933)-(AT933+AU933+AZ933+BA933+BG933+BH933+BI933)</f>
        <v>0</v>
      </c>
      <c r="BL933" s="8"/>
      <c r="BM933" s="9"/>
    </row>
    <row r="934" customFormat="false" ht="15" hidden="false" customHeight="false" outlineLevel="0" collapsed="false">
      <c r="B934" s="38" t="s">
        <v>1196</v>
      </c>
      <c r="C934" s="38" t="s">
        <v>1105</v>
      </c>
      <c r="D934" s="39"/>
      <c r="E934" s="40"/>
      <c r="F934" s="40"/>
      <c r="G934" s="18"/>
      <c r="H934" s="6" t="n">
        <f aca="false">H933+D934+E934-G934-F934</f>
        <v>0</v>
      </c>
      <c r="I934" s="39" t="n">
        <v>250</v>
      </c>
      <c r="J934" s="18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 t="n">
        <f aca="false">Z933+(I934+L934+M934+N934+O934+R934+S934+T934+U934+V934)-(J934+K934+P934+Q934+W934+X934+Y934)</f>
        <v>83921.35</v>
      </c>
      <c r="AA934" s="18"/>
      <c r="AB934" s="40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 t="n">
        <f aca="false">AR933+(AA934+AD934+AE934+AF934+AG934+AJ934+AK934+AL934+AM934+AN934)-(AB934+AC934+AH934+AI934+AO934+AP934+AQ934)</f>
        <v>61278</v>
      </c>
      <c r="AS934" s="18"/>
      <c r="AT934" s="40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 t="n">
        <f aca="false">BJ933+(AS934+AV934+AW934+AX934+AY934+BB934+BC934+BD934+BE934+BF934)-(AT934+AU934+AZ934+BA934+BG934+BH934+BI934)</f>
        <v>0</v>
      </c>
      <c r="BL934" s="8"/>
      <c r="BM934" s="9"/>
    </row>
    <row r="935" customFormat="false" ht="15" hidden="false" customHeight="false" outlineLevel="0" collapsed="false">
      <c r="B935" s="38" t="s">
        <v>1196</v>
      </c>
      <c r="C935" s="38" t="s">
        <v>1111</v>
      </c>
      <c r="D935" s="39"/>
      <c r="E935" s="40"/>
      <c r="F935" s="40"/>
      <c r="G935" s="18"/>
      <c r="H935" s="6" t="n">
        <f aca="false">H934+D935+E935-G935-F935</f>
        <v>0</v>
      </c>
      <c r="I935" s="39" t="n">
        <v>250</v>
      </c>
      <c r="J935" s="18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 t="n">
        <f aca="false">Z934+(I935+L935+M935+N935+O935+R935+S935+T935+U935+V935)-(J935+K935+P935+Q935+W935+X935+Y935)</f>
        <v>84171.35</v>
      </c>
      <c r="AA935" s="18"/>
      <c r="AB935" s="40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 t="n">
        <f aca="false">AR934+(AA935+AD935+AE935+AF935+AG935+AJ935+AK935+AL935+AM935+AN935)-(AB935+AC935+AH935+AI935+AO935+AP935+AQ935)</f>
        <v>61278</v>
      </c>
      <c r="AS935" s="18"/>
      <c r="AT935" s="40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 t="n">
        <f aca="false">BJ934+(AS935+AV935+AW935+AX935+AY935+BB935+BC935+BD935+BE935+BF935)-(AT935+AU935+AZ935+BA935+BG935+BH935+BI935)</f>
        <v>0</v>
      </c>
      <c r="BL935" s="8"/>
      <c r="BM935" s="9"/>
    </row>
    <row r="936" customFormat="false" ht="15" hidden="false" customHeight="false" outlineLevel="0" collapsed="false">
      <c r="B936" s="38" t="s">
        <v>1196</v>
      </c>
      <c r="C936" s="38" t="s">
        <v>457</v>
      </c>
      <c r="D936" s="39"/>
      <c r="E936" s="40"/>
      <c r="F936" s="40"/>
      <c r="G936" s="18"/>
      <c r="H936" s="6" t="n">
        <f aca="false">H935+D936+E936-G936-F936</f>
        <v>0</v>
      </c>
      <c r="I936" s="39" t="n">
        <v>50000</v>
      </c>
      <c r="J936" s="18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 t="n">
        <f aca="false">Z935+(I936+L936+M936+N936+O936+R936+S936+T936+U936+V936)-(J936+K936+P936+Q936+W936+X936+Y936)</f>
        <v>134171.35</v>
      </c>
      <c r="AA936" s="18"/>
      <c r="AB936" s="40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 t="n">
        <f aca="false">AR935+(AA936+AD936+AE936+AF936+AG936+AJ936+AK936+AL936+AM936+AN936)-(AB936+AC936+AH936+AI936+AO936+AP936+AQ936)</f>
        <v>61278</v>
      </c>
      <c r="AS936" s="18"/>
      <c r="AT936" s="40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 t="n">
        <f aca="false">BJ935+(AS936+AV936+AW936+AX936+AY936+BB936+BC936+BD936+BE936+BF936)-(AT936+AU936+AZ936+BA936+BG936+BH936+BI936)</f>
        <v>0</v>
      </c>
      <c r="BL936" s="8"/>
      <c r="BM936" s="9"/>
    </row>
    <row r="937" customFormat="false" ht="15" hidden="false" customHeight="false" outlineLevel="0" collapsed="false">
      <c r="B937" s="38" t="s">
        <v>1196</v>
      </c>
      <c r="C937" s="38" t="s">
        <v>1045</v>
      </c>
      <c r="D937" s="39"/>
      <c r="E937" s="40"/>
      <c r="F937" s="40"/>
      <c r="G937" s="18"/>
      <c r="H937" s="6" t="n">
        <f aca="false">H936+D937+E937-G937-F937</f>
        <v>0</v>
      </c>
      <c r="I937" s="39" t="n">
        <v>50000</v>
      </c>
      <c r="J937" s="18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 t="n">
        <f aca="false">Z936+(I937+L937+M937+N937+O937+R937+S937+T937+U937+V937)-(J937+K937+P937+Q937+W937+X937+Y937)</f>
        <v>184171.35</v>
      </c>
      <c r="AA937" s="18"/>
      <c r="AB937" s="40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 t="n">
        <f aca="false">AR936+(AA937+AD937+AE937+AF937+AG937+AJ937+AK937+AL937+AM937+AN937)-(AB937+AC937+AH937+AI937+AO937+AP937+AQ937)</f>
        <v>61278</v>
      </c>
      <c r="AS937" s="18"/>
      <c r="AT937" s="40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 t="n">
        <f aca="false">BJ936+(AS937+AV937+AW937+AX937+AY937+BB937+BC937+BD937+BE937+BF937)-(AT937+AU937+AZ937+BA937+BG937+BH937+BI937)</f>
        <v>0</v>
      </c>
      <c r="BL937" s="8"/>
      <c r="BM937" s="9"/>
    </row>
    <row r="938" customFormat="false" ht="15" hidden="false" customHeight="false" outlineLevel="0" collapsed="false">
      <c r="B938" s="38" t="s">
        <v>1197</v>
      </c>
      <c r="C938" s="38" t="s">
        <v>1198</v>
      </c>
      <c r="D938" s="39"/>
      <c r="E938" s="40"/>
      <c r="F938" s="40"/>
      <c r="G938" s="18"/>
      <c r="H938" s="6" t="n">
        <f aca="false">H937+D938+E938-G938-F938</f>
        <v>0</v>
      </c>
      <c r="I938" s="39"/>
      <c r="J938" s="18" t="n">
        <v>10000</v>
      </c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 t="n">
        <f aca="false">Z937+(I938+L938+M938+N938+O938+R938+S938+T938+U938+V938)-(J938+K938+P938+Q938+W938+X938+Y938)</f>
        <v>174171.35</v>
      </c>
      <c r="AA938" s="18"/>
      <c r="AB938" s="40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 t="n">
        <f aca="false">AR937+(AA938+AD938+AE938+AF938+AG938+AJ938+AK938+AL938+AM938+AN938)-(AB938+AC938+AH938+AI938+AO938+AP938+AQ938)</f>
        <v>61278</v>
      </c>
      <c r="AS938" s="18"/>
      <c r="AT938" s="40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 t="n">
        <f aca="false">BJ937+(AS938+AV938+AW938+AX938+AY938+BB938+BC938+BD938+BE938+BF938)-(AT938+AU938+AZ938+BA938+BG938+BH938+BI938)</f>
        <v>0</v>
      </c>
      <c r="BL938" s="8"/>
      <c r="BM938" s="9"/>
    </row>
    <row r="939" customFormat="false" ht="15" hidden="false" customHeight="false" outlineLevel="0" collapsed="false">
      <c r="B939" s="38" t="s">
        <v>1199</v>
      </c>
      <c r="C939" s="38" t="s">
        <v>1200</v>
      </c>
      <c r="D939" s="39"/>
      <c r="E939" s="40"/>
      <c r="F939" s="40"/>
      <c r="G939" s="18"/>
      <c r="H939" s="6" t="n">
        <f aca="false">H938+D939+E939-G939-F939</f>
        <v>0</v>
      </c>
      <c r="I939" s="39"/>
      <c r="J939" s="18" t="n">
        <v>10000</v>
      </c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 t="n">
        <f aca="false">Z938+(I939+L939+M939+N939+O939+R939+S939+T939+U939+V939)-(J939+K939+P939+Q939+W939+X939+Y939)</f>
        <v>164171.35</v>
      </c>
      <c r="AA939" s="18"/>
      <c r="AB939" s="40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 t="n">
        <f aca="false">AR938+(AA939+AD939+AE939+AF939+AG939+AJ939+AK939+AL939+AM939+AN939)-(AB939+AC939+AH939+AI939+AO939+AP939+AQ939)</f>
        <v>61278</v>
      </c>
      <c r="AS939" s="18"/>
      <c r="AT939" s="40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 t="n">
        <f aca="false">BJ938+(AS939+AV939+AW939+AX939+AY939+BB939+BC939+BD939+BE939+BF939)-(AT939+AU939+AZ939+BA939+BG939+BH939+BI939)</f>
        <v>0</v>
      </c>
      <c r="BL939" s="8"/>
      <c r="BM939" s="9"/>
    </row>
    <row r="940" customFormat="false" ht="15" hidden="false" customHeight="false" outlineLevel="0" collapsed="false">
      <c r="B940" s="38" t="s">
        <v>1199</v>
      </c>
      <c r="C940" s="38" t="s">
        <v>1201</v>
      </c>
      <c r="D940" s="39"/>
      <c r="E940" s="40"/>
      <c r="F940" s="40"/>
      <c r="G940" s="18"/>
      <c r="H940" s="6" t="n">
        <f aca="false">H939+D940+E940-G940-F940</f>
        <v>0</v>
      </c>
      <c r="I940" s="39"/>
      <c r="J940" s="18" t="n">
        <v>25000</v>
      </c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 t="n">
        <f aca="false">Z939+(I940+L940+M940+N940+O940+R940+S940+T940+U940+V940)-(J940+K940+P940+Q940+W940+X940+Y940)</f>
        <v>139171.35</v>
      </c>
      <c r="AA940" s="18"/>
      <c r="AB940" s="40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 t="n">
        <f aca="false">AR939+(AA940+AD940+AE940+AF940+AG940+AJ940+AK940+AL940+AM940+AN940)-(AB940+AC940+AH940+AI940+AO940+AP940+AQ940)</f>
        <v>61278</v>
      </c>
      <c r="AS940" s="18"/>
      <c r="AT940" s="40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 t="n">
        <f aca="false">BJ939+(AS940+AV940+AW940+AX940+AY940+BB940+BC940+BD940+BE940+BF940)-(AT940+AU940+AZ940+BA940+BG940+BH940+BI940)</f>
        <v>0</v>
      </c>
      <c r="BL940" s="8"/>
      <c r="BM940" s="9"/>
    </row>
    <row r="941" customFormat="false" ht="15" hidden="false" customHeight="false" outlineLevel="0" collapsed="false">
      <c r="B941" s="38" t="s">
        <v>1202</v>
      </c>
      <c r="C941" s="38" t="s">
        <v>1129</v>
      </c>
      <c r="D941" s="39"/>
      <c r="E941" s="40"/>
      <c r="F941" s="40"/>
      <c r="G941" s="18"/>
      <c r="H941" s="6" t="n">
        <f aca="false">H940+D941+E941-G941-F941</f>
        <v>0</v>
      </c>
      <c r="I941" s="39"/>
      <c r="J941" s="18" t="n">
        <v>25000</v>
      </c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 t="n">
        <f aca="false">Z940+(I941+L941+M941+N941+O941+R941+S941+T941+U941+V941)-(J941+K941+P941+Q941+W941+X941+Y941)</f>
        <v>114171.35</v>
      </c>
      <c r="AA941" s="18"/>
      <c r="AB941" s="40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 t="n">
        <f aca="false">AR940+(AA941+AD941+AE941+AF941+AG941+AJ941+AK941+AL941+AM941+AN941)-(AB941+AC941+AH941+AI941+AO941+AP941+AQ941)</f>
        <v>61278</v>
      </c>
      <c r="AS941" s="18"/>
      <c r="AT941" s="40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 t="n">
        <f aca="false">BJ940+(AS941+AV941+AW941+AX941+AY941+BB941+BC941+BD941+BE941+BF941)-(AT941+AU941+AZ941+BA941+BG941+BH941+BI941)</f>
        <v>0</v>
      </c>
      <c r="BL941" s="8"/>
      <c r="BM941" s="9"/>
    </row>
    <row r="942" customFormat="false" ht="15" hidden="false" customHeight="false" outlineLevel="0" collapsed="false">
      <c r="B942" s="38" t="s">
        <v>1203</v>
      </c>
      <c r="C942" s="38" t="s">
        <v>1204</v>
      </c>
      <c r="D942" s="39"/>
      <c r="E942" s="40"/>
      <c r="F942" s="40"/>
      <c r="G942" s="18"/>
      <c r="H942" s="6" t="n">
        <f aca="false">H941+D942+E942-G942-F942</f>
        <v>0</v>
      </c>
      <c r="I942" s="39"/>
      <c r="J942" s="18" t="n">
        <v>10000</v>
      </c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 t="n">
        <f aca="false">Z941+(I942+L942+M942+N942+O942+R942+S942+T942+U942+V942)-(J942+K942+P942+Q942+W942+X942+Y942)</f>
        <v>104171.35</v>
      </c>
      <c r="AA942" s="18"/>
      <c r="AB942" s="40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 t="n">
        <f aca="false">AR941+(AA942+AD942+AE942+AF942+AG942+AJ942+AK942+AL942+AM942+AN942)-(AB942+AC942+AH942+AI942+AO942+AP942+AQ942)</f>
        <v>61278</v>
      </c>
      <c r="AS942" s="18"/>
      <c r="AT942" s="40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 t="n">
        <f aca="false">BJ941+(AS942+AV942+AW942+AX942+AY942+BB942+BC942+BD942+BE942+BF942)-(AT942+AU942+AZ942+BA942+BG942+BH942+BI942)</f>
        <v>0</v>
      </c>
      <c r="BL942" s="8"/>
      <c r="BM942" s="9"/>
    </row>
    <row r="943" customFormat="false" ht="15" hidden="false" customHeight="false" outlineLevel="0" collapsed="false">
      <c r="B943" s="38" t="s">
        <v>1205</v>
      </c>
      <c r="C943" s="38" t="s">
        <v>944</v>
      </c>
      <c r="D943" s="39"/>
      <c r="E943" s="40"/>
      <c r="F943" s="40"/>
      <c r="G943" s="18"/>
      <c r="H943" s="6" t="n">
        <f aca="false">H942+D943+E943-G943-F943</f>
        <v>0</v>
      </c>
      <c r="I943" s="39" t="n">
        <v>0</v>
      </c>
      <c r="J943" s="18"/>
      <c r="K943" s="6"/>
      <c r="L943" s="6"/>
      <c r="M943" s="6" t="n">
        <v>785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 t="n">
        <f aca="false">Z942+(I943+L943+M943+N943+O943+R943+S943+T943+U943+V943)-(J943+K943+P943+Q943+W943+X943+Y943)</f>
        <v>104956.35</v>
      </c>
      <c r="AA943" s="18"/>
      <c r="AB943" s="40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 t="n">
        <f aca="false">AR942+(AA943+AD943+AE943+AF943+AG943+AJ943+AK943+AL943+AM943+AN943)-(AB943+AC943+AH943+AI943+AO943+AP943+AQ943)</f>
        <v>61278</v>
      </c>
      <c r="AS943" s="18"/>
      <c r="AT943" s="40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 t="n">
        <f aca="false">BJ942+(AS943+AV943+AW943+AX943+AY943+BB943+BC943+BD943+BE943+BF943)-(AT943+AU943+AZ943+BA943+BG943+BH943+BI943)</f>
        <v>0</v>
      </c>
      <c r="BL943" s="8"/>
      <c r="BM943" s="9"/>
    </row>
    <row r="944" customFormat="false" ht="15" hidden="false" customHeight="false" outlineLevel="0" collapsed="false">
      <c r="B944" s="38" t="s">
        <v>1206</v>
      </c>
      <c r="C944" s="38" t="s">
        <v>1207</v>
      </c>
      <c r="D944" s="39"/>
      <c r="E944" s="40"/>
      <c r="F944" s="40"/>
      <c r="G944" s="18"/>
      <c r="H944" s="6" t="n">
        <f aca="false">H943+D944+E944-G944-F944</f>
        <v>0</v>
      </c>
      <c r="I944" s="39"/>
      <c r="J944" s="18" t="n">
        <v>10000</v>
      </c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 t="n">
        <f aca="false">Z943+(I944+L944+M944+N944+O944+R944+S944+T944+U944+V944)-(J944+K944+P944+Q944+W944+X944+Y944)</f>
        <v>94956.35</v>
      </c>
      <c r="AA944" s="18"/>
      <c r="AB944" s="40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 t="n">
        <f aca="false">AR943+(AA944+AD944+AE944+AF944+AG944+AJ944+AK944+AL944+AM944+AN944)-(AB944+AC944+AH944+AI944+AO944+AP944+AQ944)</f>
        <v>61278</v>
      </c>
      <c r="AS944" s="18"/>
      <c r="AT944" s="40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 t="n">
        <f aca="false">BJ943+(AS944+AV944+AW944+AX944+AY944+BB944+BC944+BD944+BE944+BF944)-(AT944+AU944+AZ944+BA944+BG944+BH944+BI944)</f>
        <v>0</v>
      </c>
      <c r="BL944" s="8"/>
      <c r="BM944" s="9"/>
    </row>
    <row r="945" customFormat="false" ht="15" hidden="false" customHeight="false" outlineLevel="0" collapsed="false">
      <c r="B945" s="38" t="s">
        <v>1206</v>
      </c>
      <c r="C945" s="38" t="s">
        <v>1208</v>
      </c>
      <c r="D945" s="39"/>
      <c r="E945" s="40"/>
      <c r="F945" s="40"/>
      <c r="G945" s="18"/>
      <c r="H945" s="6" t="n">
        <f aca="false">H944+D945+E945-G945-F945</f>
        <v>0</v>
      </c>
      <c r="I945" s="39"/>
      <c r="J945" s="18" t="n">
        <v>2000</v>
      </c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 t="n">
        <f aca="false">Z944+(I945+L945+M945+N945+O945+R945+S945+T945+U945+V945)-(J945+K945+P945+Q945+W945+X945+Y945)</f>
        <v>92956.35</v>
      </c>
      <c r="AA945" s="18"/>
      <c r="AB945" s="40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 t="n">
        <f aca="false">AR944+(AA945+AD945+AE945+AF945+AG945+AJ945+AK945+AL945+AM945+AN945)-(AB945+AC945+AH945+AI945+AO945+AP945+AQ945)</f>
        <v>61278</v>
      </c>
      <c r="AS945" s="18"/>
      <c r="AT945" s="40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 t="n">
        <f aca="false">BJ944+(AS945+AV945+AW945+AX945+AY945+BB945+BC945+BD945+BE945+BF945)-(AT945+AU945+AZ945+BA945+BG945+BH945+BI945)</f>
        <v>0</v>
      </c>
      <c r="BL945" s="8"/>
      <c r="BM945" s="9"/>
    </row>
    <row r="946" customFormat="false" ht="15" hidden="false" customHeight="false" outlineLevel="0" collapsed="false">
      <c r="B946" s="38" t="s">
        <v>1206</v>
      </c>
      <c r="C946" s="38" t="s">
        <v>1208</v>
      </c>
      <c r="D946" s="39"/>
      <c r="E946" s="40"/>
      <c r="F946" s="40"/>
      <c r="G946" s="18"/>
      <c r="H946" s="6" t="n">
        <f aca="false">H945+D946+E946-G946-F946</f>
        <v>0</v>
      </c>
      <c r="I946" s="39"/>
      <c r="J946" s="18" t="n">
        <v>2000</v>
      </c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 t="n">
        <f aca="false">Z945+(I946+L946+M946+N946+O946+R946+S946+T946+U946+V946)-(J946+K946+P946+Q946+W946+X946+Y946)</f>
        <v>90956.35</v>
      </c>
      <c r="AA946" s="18"/>
      <c r="AB946" s="40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 t="n">
        <f aca="false">AR945+(AA946+AD946+AE946+AF946+AG946+AJ946+AK946+AL946+AM946+AN946)-(AB946+AC946+AH946+AI946+AO946+AP946+AQ946)</f>
        <v>61278</v>
      </c>
      <c r="AS946" s="18"/>
      <c r="AT946" s="40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 t="n">
        <f aca="false">BJ945+(AS946+AV946+AW946+AX946+AY946+BB946+BC946+BD946+BE946+BF946)-(AT946+AU946+AZ946+BA946+BG946+BH946+BI946)</f>
        <v>0</v>
      </c>
      <c r="BL946" s="8"/>
      <c r="BM946" s="9"/>
    </row>
    <row r="947" customFormat="false" ht="15" hidden="false" customHeight="false" outlineLevel="0" collapsed="false">
      <c r="B947" s="38" t="s">
        <v>1209</v>
      </c>
      <c r="C947" s="38" t="s">
        <v>1210</v>
      </c>
      <c r="D947" s="39"/>
      <c r="E947" s="40"/>
      <c r="F947" s="40"/>
      <c r="G947" s="18"/>
      <c r="H947" s="6" t="n">
        <f aca="false">H946+D947+E947-G947-F947</f>
        <v>0</v>
      </c>
      <c r="I947" s="39"/>
      <c r="J947" s="18" t="n">
        <v>1500</v>
      </c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 t="n">
        <f aca="false">Z946+(I947+L947+M947+N947+O947+R947+S947+T947+U947+V947)-(J947+K947+P947+Q947+W947+X947+Y947)</f>
        <v>89456.35</v>
      </c>
      <c r="AA947" s="18"/>
      <c r="AB947" s="40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 t="n">
        <f aca="false">AR946+(AA947+AD947+AE947+AF947+AG947+AJ947+AK947+AL947+AM947+AN947)-(AB947+AC947+AH947+AI947+AO947+AP947+AQ947)</f>
        <v>61278</v>
      </c>
      <c r="AS947" s="18"/>
      <c r="AT947" s="40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 t="n">
        <f aca="false">BJ946+(AS947+AV947+AW947+AX947+AY947+BB947+BC947+BD947+BE947+BF947)-(AT947+AU947+AZ947+BA947+BG947+BH947+BI947)</f>
        <v>0</v>
      </c>
      <c r="BL947" s="8"/>
      <c r="BM947" s="9"/>
    </row>
    <row r="948" customFormat="false" ht="15" hidden="false" customHeight="false" outlineLevel="0" collapsed="false">
      <c r="B948" s="38" t="s">
        <v>1209</v>
      </c>
      <c r="C948" s="38" t="s">
        <v>1210</v>
      </c>
      <c r="D948" s="39"/>
      <c r="E948" s="40"/>
      <c r="F948" s="40"/>
      <c r="G948" s="18"/>
      <c r="H948" s="6" t="n">
        <f aca="false">H947+D948+E948-G948-F948</f>
        <v>0</v>
      </c>
      <c r="I948" s="39"/>
      <c r="J948" s="18" t="n">
        <v>1500</v>
      </c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 t="n">
        <f aca="false">Z947+(I948+L948+M948+N948+O948+R948+S948+T948+U948+V948)-(J948+K948+P948+Q948+W948+X948+Y948)</f>
        <v>87956.35</v>
      </c>
      <c r="AA948" s="18"/>
      <c r="AB948" s="40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 t="n">
        <f aca="false">AR947+(AA948+AD948+AE948+AF948+AG948+AJ948+AK948+AL948+AM948+AN948)-(AB948+AC948+AH948+AI948+AO948+AP948+AQ948)</f>
        <v>61278</v>
      </c>
      <c r="AS948" s="18"/>
      <c r="AT948" s="40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 t="n">
        <f aca="false">BJ947+(AS948+AV948+AW948+AX948+AY948+BB948+BC948+BD948+BE948+BF948)-(AT948+AU948+AZ948+BA948+BG948+BH948+BI948)</f>
        <v>0</v>
      </c>
      <c r="BL948" s="8"/>
      <c r="BM948" s="9"/>
    </row>
    <row r="949" customFormat="false" ht="15" hidden="false" customHeight="false" outlineLevel="0" collapsed="false">
      <c r="B949" s="38" t="s">
        <v>1211</v>
      </c>
      <c r="C949" s="38" t="s">
        <v>1055</v>
      </c>
      <c r="D949" s="39"/>
      <c r="E949" s="40"/>
      <c r="F949" s="40"/>
      <c r="G949" s="18"/>
      <c r="H949" s="6" t="n">
        <f aca="false">H948+D949+E949-G949-F949</f>
        <v>0</v>
      </c>
      <c r="I949" s="39"/>
      <c r="J949" s="18" t="n">
        <v>2000</v>
      </c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 t="n">
        <f aca="false">Z948+(I949+L949+M949+N949+O949+R949+S949+T949+U949+V949)-(J949+K949+P949+Q949+W949+X949+Y949)</f>
        <v>85956.35</v>
      </c>
      <c r="AA949" s="18"/>
      <c r="AB949" s="40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 t="n">
        <f aca="false">AR948+(AA949+AD949+AE949+AF949+AG949+AJ949+AK949+AL949+AM949+AN949)-(AB949+AC949+AH949+AI949+AO949+AP949+AQ949)</f>
        <v>61278</v>
      </c>
      <c r="AS949" s="18"/>
      <c r="AT949" s="40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 t="n">
        <f aca="false">BJ948+(AS949+AV949+AW949+AX949+AY949+BB949+BC949+BD949+BE949+BF949)-(AT949+AU949+AZ949+BA949+BG949+BH949+BI949)</f>
        <v>0</v>
      </c>
      <c r="BL949" s="8"/>
      <c r="BM949" s="9"/>
    </row>
    <row r="950" customFormat="false" ht="15" hidden="false" customHeight="false" outlineLevel="0" collapsed="false">
      <c r="B950" s="38" t="s">
        <v>1211</v>
      </c>
      <c r="C950" s="38" t="s">
        <v>1055</v>
      </c>
      <c r="D950" s="39"/>
      <c r="E950" s="40"/>
      <c r="F950" s="40"/>
      <c r="G950" s="18"/>
      <c r="H950" s="6" t="n">
        <f aca="false">H949+D950+E950-G950-F950</f>
        <v>0</v>
      </c>
      <c r="I950" s="39"/>
      <c r="J950" s="18" t="n">
        <v>2000</v>
      </c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 t="n">
        <f aca="false">Z949+(I950+L950+M950+N950+O950+R950+S950+T950+U950+V950)-(J950+K950+P950+Q950+W950+X950+Y950)</f>
        <v>83956.35</v>
      </c>
      <c r="AA950" s="18"/>
      <c r="AB950" s="40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 t="n">
        <f aca="false">AR949+(AA950+AD950+AE950+AF950+AG950+AJ950+AK950+AL950+AM950+AN950)-(AB950+AC950+AH950+AI950+AO950+AP950+AQ950)</f>
        <v>61278</v>
      </c>
      <c r="AS950" s="18"/>
      <c r="AT950" s="40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 t="n">
        <f aca="false">BJ949+(AS950+AV950+AW950+AX950+AY950+BB950+BC950+BD950+BE950+BF950)-(AT950+AU950+AZ950+BA950+BG950+BH950+BI950)</f>
        <v>0</v>
      </c>
      <c r="BL950" s="8"/>
      <c r="BM950" s="9"/>
    </row>
    <row r="951" customFormat="false" ht="15" hidden="false" customHeight="false" outlineLevel="0" collapsed="false">
      <c r="B951" s="38" t="s">
        <v>1211</v>
      </c>
      <c r="C951" s="38" t="s">
        <v>1212</v>
      </c>
      <c r="D951" s="39"/>
      <c r="E951" s="40"/>
      <c r="F951" s="40"/>
      <c r="G951" s="18"/>
      <c r="H951" s="6" t="n">
        <f aca="false">H950+D951+E951-G951-F951</f>
        <v>0</v>
      </c>
      <c r="I951" s="39"/>
      <c r="J951" s="18" t="n">
        <v>5000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 t="n">
        <f aca="false">Z950+(I951+L951+M951+N951+O951+R951+S951+T951+U951+V951)-(J951+K951+P951+Q951+W951+X951+Y951)</f>
        <v>78956.35</v>
      </c>
      <c r="AA951" s="18"/>
      <c r="AB951" s="40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 t="n">
        <f aca="false">AR950+(AA951+AD951+AE951+AF951+AG951+AJ951+AK951+AL951+AM951+AN951)-(AB951+AC951+AH951+AI951+AO951+AP951+AQ951)</f>
        <v>61278</v>
      </c>
      <c r="AS951" s="18"/>
      <c r="AT951" s="40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 t="n">
        <f aca="false">BJ950+(AS951+AV951+AW951+AX951+AY951+BB951+BC951+BD951+BE951+BF951)-(AT951+AU951+AZ951+BA951+BG951+BH951+BI951)</f>
        <v>0</v>
      </c>
      <c r="BL951" s="8"/>
      <c r="BM951" s="9"/>
    </row>
    <row r="952" customFormat="false" ht="15" hidden="false" customHeight="false" outlineLevel="0" collapsed="false">
      <c r="B952" s="38" t="s">
        <v>1213</v>
      </c>
      <c r="C952" s="38" t="s">
        <v>179</v>
      </c>
      <c r="D952" s="39"/>
      <c r="E952" s="40"/>
      <c r="F952" s="40"/>
      <c r="G952" s="18"/>
      <c r="H952" s="6" t="n">
        <f aca="false">H951+D952+E952-G952-F952</f>
        <v>0</v>
      </c>
      <c r="I952" s="39"/>
      <c r="J952" s="18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 t="n">
        <f aca="false">Z951+(I952+L952+M952+N952+O952+R952+S952+T952+U952+V952)-(J952+K952+P952+Q952+W952+X952+Y952)</f>
        <v>78956.35</v>
      </c>
      <c r="AA952" s="18"/>
      <c r="AB952" s="40" t="n">
        <v>0</v>
      </c>
      <c r="AC952" s="6" t="n">
        <v>50</v>
      </c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 t="n">
        <f aca="false">AR951+(AA952+AD952+AE952+AF952+AG952+AJ952+AK952+AL952+AM952+AN952)-(AB952+AC952+AH952+AI952+AO952+AP952+AQ952)</f>
        <v>61228</v>
      </c>
      <c r="AS952" s="18"/>
      <c r="AT952" s="40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 t="n">
        <f aca="false">BJ951+(AS952+AV952+AW952+AX952+AY952+BB952+BC952+BD952+BE952+BF952)-(AT952+AU952+AZ952+BA952+BG952+BH952+BI952)</f>
        <v>0</v>
      </c>
      <c r="BL952" s="8"/>
      <c r="BM952" s="9"/>
    </row>
    <row r="953" customFormat="false" ht="15" hidden="false" customHeight="false" outlineLevel="0" collapsed="false">
      <c r="B953" s="38" t="s">
        <v>1214</v>
      </c>
      <c r="C953" s="38" t="s">
        <v>62</v>
      </c>
      <c r="D953" s="39"/>
      <c r="E953" s="40"/>
      <c r="F953" s="40"/>
      <c r="G953" s="18"/>
      <c r="H953" s="6" t="n">
        <f aca="false">H952+D953+E953-G953-F953</f>
        <v>0</v>
      </c>
      <c r="I953" s="39"/>
      <c r="J953" s="18" t="n">
        <v>11500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 t="n">
        <f aca="false">Z952+(I953+L953+M953+N953+O953+R953+S953+T953+U953+V953)-(J953+K953+P953+Q953+W953+X953+Y953)</f>
        <v>67456.35</v>
      </c>
      <c r="AA953" s="18"/>
      <c r="AB953" s="40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 t="n">
        <f aca="false">AR952+(AA953+AD953+AE953+AF953+AG953+AJ953+AK953+AL953+AM953+AN953)-(AB953+AC953+AH953+AI953+AO953+AP953+AQ953)</f>
        <v>61228</v>
      </c>
      <c r="AS953" s="18"/>
      <c r="AT953" s="40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 t="n">
        <f aca="false">BJ952+(AS953+AV953+AW953+AX953+AY953+BB953+BC953+BD953+BE953+BF953)-(AT953+AU953+AZ953+BA953+BG953+BH953+BI953)</f>
        <v>0</v>
      </c>
      <c r="BL953" s="8" t="n">
        <v>11500</v>
      </c>
      <c r="BM953" s="9"/>
    </row>
    <row r="954" customFormat="false" ht="15" hidden="false" customHeight="false" outlineLevel="0" collapsed="false">
      <c r="B954" s="38" t="s">
        <v>1215</v>
      </c>
      <c r="C954" s="38" t="s">
        <v>1216</v>
      </c>
      <c r="D954" s="39"/>
      <c r="E954" s="40"/>
      <c r="F954" s="40"/>
      <c r="G954" s="18"/>
      <c r="H954" s="6" t="n">
        <f aca="false">H953+D954+E954-G954-F954</f>
        <v>0</v>
      </c>
      <c r="I954" s="39"/>
      <c r="J954" s="18" t="n">
        <v>10000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 t="n">
        <f aca="false">Z953+(I954+L954+M954+N954+O954+R954+S954+T954+U954+V954)-(J954+K954+P954+Q954+W954+X954+Y954)</f>
        <v>57456.35</v>
      </c>
      <c r="AA954" s="18"/>
      <c r="AB954" s="40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 t="n">
        <f aca="false">AR953+(AA954+AD954+AE954+AF954+AG954+AJ954+AK954+AL954+AM954+AN954)-(AB954+AC954+AH954+AI954+AO954+AP954+AQ954)</f>
        <v>61228</v>
      </c>
      <c r="AS954" s="18"/>
      <c r="AT954" s="40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 t="n">
        <f aca="false">BJ953+(AS954+AV954+AW954+AX954+AY954+BB954+BC954+BD954+BE954+BF954)-(AT954+AU954+AZ954+BA954+BG954+BH954+BI954)</f>
        <v>0</v>
      </c>
      <c r="BL954" s="8" t="n">
        <v>10000</v>
      </c>
      <c r="BM954" s="9"/>
    </row>
    <row r="955" customFormat="false" ht="15" hidden="false" customHeight="false" outlineLevel="0" collapsed="false">
      <c r="B955" s="38" t="s">
        <v>1217</v>
      </c>
      <c r="C955" s="38" t="s">
        <v>179</v>
      </c>
      <c r="D955" s="39"/>
      <c r="E955" s="40"/>
      <c r="F955" s="40"/>
      <c r="G955" s="18"/>
      <c r="H955" s="6" t="n">
        <f aca="false">H954+D955+E955-G955-F955</f>
        <v>0</v>
      </c>
      <c r="I955" s="39"/>
      <c r="J955" s="18" t="n">
        <v>0</v>
      </c>
      <c r="K955" s="6" t="n">
        <v>331</v>
      </c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 t="n">
        <f aca="false">Z954+(I955+L955+M955+N955+O955+R955+S955+T955+U955+V955)-(J955+K955+P955+Q955+W955+X955+Y955)</f>
        <v>57125.35</v>
      </c>
      <c r="AA955" s="18"/>
      <c r="AB955" s="40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 t="n">
        <f aca="false">AR954+(AA955+AD955+AE955+AF955+AG955+AJ955+AK955+AL955+AM955+AN955)-(AB955+AC955+AH955+AI955+AO955+AP955+AQ955)</f>
        <v>61228</v>
      </c>
      <c r="AS955" s="18"/>
      <c r="AT955" s="40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 t="n">
        <f aca="false">BJ954+(AS955+AV955+AW955+AX955+AY955+BB955+BC955+BD955+BE955+BF955)-(AT955+AU955+AZ955+BA955+BG955+BH955+BI955)</f>
        <v>0</v>
      </c>
      <c r="BL955" s="8"/>
      <c r="BM955" s="9"/>
    </row>
    <row r="956" customFormat="false" ht="15" hidden="false" customHeight="false" outlineLevel="0" collapsed="false">
      <c r="B956" s="38" t="s">
        <v>1218</v>
      </c>
      <c r="C956" s="38" t="s">
        <v>1147</v>
      </c>
      <c r="D956" s="39"/>
      <c r="E956" s="40"/>
      <c r="F956" s="40"/>
      <c r="G956" s="18"/>
      <c r="H956" s="6" t="n">
        <f aca="false">H955+D956+E956-G956-F956</f>
        <v>0</v>
      </c>
      <c r="I956" s="39"/>
      <c r="J956" s="18" t="n">
        <v>1050</v>
      </c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 t="n">
        <f aca="false">Z955+(I956+L956+M956+N956+O956+R956+S956+T956+U956+V956)-(J956+K956+P956+Q956+W956+X956+Y956)</f>
        <v>56075.35</v>
      </c>
      <c r="AA956" s="18"/>
      <c r="AB956" s="40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 t="n">
        <f aca="false">AR955+(AA956+AD956+AE956+AF956+AG956+AJ956+AK956+AL956+AM956+AN956)-(AB956+AC956+AH956+AI956+AO956+AP956+AQ956)</f>
        <v>61228</v>
      </c>
      <c r="AS956" s="18"/>
      <c r="AT956" s="40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 t="n">
        <f aca="false">BJ955+(AS956+AV956+AW956+AX956+AY956+BB956+BC956+BD956+BE956+BF956)-(AT956+AU956+AZ956+BA956+BG956+BH956+BI956)</f>
        <v>0</v>
      </c>
      <c r="BL956" s="8" t="n">
        <v>1050</v>
      </c>
      <c r="BM956" s="9"/>
    </row>
    <row r="957" customFormat="false" ht="15" hidden="false" customHeight="false" outlineLevel="0" collapsed="false">
      <c r="B957" s="38" t="s">
        <v>1219</v>
      </c>
      <c r="C957" s="38" t="s">
        <v>944</v>
      </c>
      <c r="D957" s="39"/>
      <c r="E957" s="40"/>
      <c r="F957" s="40"/>
      <c r="G957" s="18"/>
      <c r="H957" s="6" t="n">
        <f aca="false">H956+D957+E957-G957-F957</f>
        <v>0</v>
      </c>
      <c r="I957" s="39" t="n">
        <v>0</v>
      </c>
      <c r="J957" s="18"/>
      <c r="K957" s="6"/>
      <c r="L957" s="6"/>
      <c r="M957" s="6" t="n">
        <v>9495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 t="n">
        <f aca="false">Z956+(I957+L957+M957+N957+O957+R957+S957+T957+U957+V957)-(J957+K957+P957+Q957+W957+X957+Y957)</f>
        <v>65570.35</v>
      </c>
      <c r="AA957" s="18"/>
      <c r="AB957" s="40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 t="n">
        <f aca="false">AR956+(AA957+AD957+AE957+AF957+AG957+AJ957+AK957+AL957+AM957+AN957)-(AB957+AC957+AH957+AI957+AO957+AP957+AQ957)</f>
        <v>61228</v>
      </c>
      <c r="AS957" s="18"/>
      <c r="AT957" s="40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 t="n">
        <f aca="false">BJ956+(AS957+AV957+AW957+AX957+AY957+BB957+BC957+BD957+BE957+BF957)-(AT957+AU957+AZ957+BA957+BG957+BH957+BI957)</f>
        <v>0</v>
      </c>
      <c r="BL957" s="8"/>
      <c r="BM957" s="9"/>
    </row>
    <row r="958" customFormat="false" ht="15" hidden="false" customHeight="false" outlineLevel="0" collapsed="false">
      <c r="B958" s="38" t="s">
        <v>1219</v>
      </c>
      <c r="C958" s="38" t="s">
        <v>944</v>
      </c>
      <c r="D958" s="39"/>
      <c r="E958" s="40"/>
      <c r="F958" s="40"/>
      <c r="G958" s="18"/>
      <c r="H958" s="6" t="n">
        <f aca="false">H957+D958+E958-G958-F958</f>
        <v>0</v>
      </c>
      <c r="I958" s="39" t="n">
        <v>0</v>
      </c>
      <c r="J958" s="18"/>
      <c r="K958" s="6"/>
      <c r="L958" s="6"/>
      <c r="M958" s="6" t="n">
        <v>11870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 t="n">
        <f aca="false">Z957+(I958+L958+M958+N958+O958+R958+S958+T958+U958+V958)-(J958+K958+P958+Q958+W958+X958+Y958)</f>
        <v>77440.35</v>
      </c>
      <c r="AA958" s="18"/>
      <c r="AB958" s="40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 t="n">
        <f aca="false">AR957+(AA958+AD958+AE958+AF958+AG958+AJ958+AK958+AL958+AM958+AN958)-(AB958+AC958+AH958+AI958+AO958+AP958+AQ958)</f>
        <v>61228</v>
      </c>
      <c r="AS958" s="18"/>
      <c r="AT958" s="40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 t="n">
        <f aca="false">BJ957+(AS958+AV958+AW958+AX958+AY958+BB958+BC958+BD958+BE958+BF958)-(AT958+AU958+AZ958+BA958+BG958+BH958+BI958)</f>
        <v>0</v>
      </c>
      <c r="BL958" s="8"/>
      <c r="BM958" s="9"/>
    </row>
    <row r="959" customFormat="false" ht="15" hidden="false" customHeight="false" outlineLevel="0" collapsed="false">
      <c r="B959" s="38" t="s">
        <v>1219</v>
      </c>
      <c r="C959" s="38" t="s">
        <v>944</v>
      </c>
      <c r="D959" s="39"/>
      <c r="E959" s="40"/>
      <c r="F959" s="40"/>
      <c r="G959" s="18"/>
      <c r="H959" s="6" t="n">
        <f aca="false">H958+D959+E959-G959-F959</f>
        <v>0</v>
      </c>
      <c r="I959" s="39" t="n">
        <v>0</v>
      </c>
      <c r="J959" s="18"/>
      <c r="K959" s="6"/>
      <c r="L959" s="6"/>
      <c r="M959" s="6" t="n">
        <v>1150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 t="n">
        <f aca="false">Z958+(I959+L959+M959+N959+O959+R959+S959+T959+U959+V959)-(J959+K959+P959+Q959+W959+X959+Y959)</f>
        <v>78590.35</v>
      </c>
      <c r="AA959" s="18"/>
      <c r="AB959" s="40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 t="n">
        <f aca="false">AR958+(AA959+AD959+AE959+AF959+AG959+AJ959+AK959+AL959+AM959+AN959)-(AB959+AC959+AH959+AI959+AO959+AP959+AQ959)</f>
        <v>61228</v>
      </c>
      <c r="AS959" s="18"/>
      <c r="AT959" s="40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 t="n">
        <f aca="false">BJ958+(AS959+AV959+AW959+AX959+AY959+BB959+BC959+BD959+BE959+BF959)-(AT959+AU959+AZ959+BA959+BG959+BH959+BI959)</f>
        <v>0</v>
      </c>
      <c r="BL959" s="8"/>
      <c r="BM959" s="9"/>
    </row>
    <row r="960" customFormat="false" ht="15" hidden="false" customHeight="false" outlineLevel="0" collapsed="false">
      <c r="B960" s="38" t="s">
        <v>1219</v>
      </c>
      <c r="C960" s="38" t="s">
        <v>944</v>
      </c>
      <c r="D960" s="39"/>
      <c r="E960" s="40"/>
      <c r="F960" s="40"/>
      <c r="G960" s="18"/>
      <c r="H960" s="6" t="n">
        <f aca="false">H959+D960+E960-G960-F960</f>
        <v>0</v>
      </c>
      <c r="I960" s="39" t="n">
        <v>0</v>
      </c>
      <c r="J960" s="18"/>
      <c r="K960" s="6"/>
      <c r="L960" s="6"/>
      <c r="M960" s="6" t="n">
        <v>498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 t="n">
        <f aca="false">Z959+(I960+L960+M960+N960+O960+R960+S960+T960+U960+V960)-(J960+K960+P960+Q960+W960+X960+Y960)</f>
        <v>79088.35</v>
      </c>
      <c r="AA960" s="18"/>
      <c r="AB960" s="40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 t="n">
        <f aca="false">AR959+(AA960+AD960+AE960+AF960+AG960+AJ960+AK960+AL960+AM960+AN960)-(AB960+AC960+AH960+AI960+AO960+AP960+AQ960)</f>
        <v>61228</v>
      </c>
      <c r="AS960" s="18"/>
      <c r="AT960" s="40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 t="n">
        <f aca="false">BJ959+(AS960+AV960+AW960+AX960+AY960+BB960+BC960+BD960+BE960+BF960)-(AT960+AU960+AZ960+BA960+BG960+BH960+BI960)</f>
        <v>0</v>
      </c>
      <c r="BL960" s="8"/>
      <c r="BM960" s="9"/>
    </row>
    <row r="961" customFormat="false" ht="15" hidden="false" customHeight="false" outlineLevel="0" collapsed="false">
      <c r="B961" s="38" t="s">
        <v>1219</v>
      </c>
      <c r="C961" s="38" t="s">
        <v>944</v>
      </c>
      <c r="D961" s="39"/>
      <c r="E961" s="40"/>
      <c r="F961" s="40"/>
      <c r="G961" s="18"/>
      <c r="H961" s="6" t="n">
        <f aca="false">H960+D961+E961-G961-F961</f>
        <v>0</v>
      </c>
      <c r="I961" s="39" t="n">
        <v>0</v>
      </c>
      <c r="J961" s="18"/>
      <c r="K961" s="6"/>
      <c r="L961" s="6"/>
      <c r="M961" s="6" t="n">
        <v>785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 t="n">
        <f aca="false">Z960+(I961+L961+M961+N961+O961+R961+S961+T961+U961+V961)-(J961+K961+P961+Q961+W961+X961+Y961)</f>
        <v>79873.35</v>
      </c>
      <c r="AA961" s="18"/>
      <c r="AB961" s="40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 t="n">
        <f aca="false">AR960+(AA961+AD961+AE961+AF961+AG961+AJ961+AK961+AL961+AM961+AN961)-(AB961+AC961+AH961+AI961+AO961+AP961+AQ961)</f>
        <v>61228</v>
      </c>
      <c r="AS961" s="18"/>
      <c r="AT961" s="40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 t="n">
        <f aca="false">BJ960+(AS961+AV961+AW961+AX961+AY961+BB961+BC961+BD961+BE961+BF961)-(AT961+AU961+AZ961+BA961+BG961+BH961+BI961)</f>
        <v>0</v>
      </c>
      <c r="BL961" s="8"/>
      <c r="BM961" s="9"/>
    </row>
    <row r="962" customFormat="false" ht="15" hidden="false" customHeight="false" outlineLevel="0" collapsed="false">
      <c r="B962" s="38" t="s">
        <v>1220</v>
      </c>
      <c r="C962" s="38" t="s">
        <v>944</v>
      </c>
      <c r="D962" s="39"/>
      <c r="E962" s="40"/>
      <c r="F962" s="40"/>
      <c r="G962" s="18"/>
      <c r="H962" s="6" t="n">
        <f aca="false">H961+D962+E962-G962-F962</f>
        <v>0</v>
      </c>
      <c r="I962" s="39"/>
      <c r="J962" s="18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 t="n">
        <f aca="false">Z961+(I962+L962+M962+N962+O962+R962+S962+T962+U962+V962)-(J962+K962+P962+Q962+W962+X962+Y962)</f>
        <v>79873.35</v>
      </c>
      <c r="AA962" s="18" t="n">
        <v>0</v>
      </c>
      <c r="AB962" s="40"/>
      <c r="AC962" s="6"/>
      <c r="AD962" s="6"/>
      <c r="AE962" s="6" t="n">
        <v>6163</v>
      </c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 t="n">
        <f aca="false">AR961+(AA962+AD962+AE962+AF962+AG962+AJ962+AK962+AL962+AM962+AN962)-(AB962+AC962+AH962+AI962+AO962+AP962+AQ962)</f>
        <v>67391</v>
      </c>
      <c r="AS962" s="18"/>
      <c r="AT962" s="40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 t="n">
        <f aca="false">BJ961+(AS962+AV962+AW962+AX962+AY962+BB962+BC962+BD962+BE962+BF962)-(AT962+AU962+AZ962+BA962+BG962+BH962+BI962)</f>
        <v>0</v>
      </c>
      <c r="BL962" s="8"/>
      <c r="BM962" s="9"/>
    </row>
    <row r="963" customFormat="false" ht="15" hidden="false" customHeight="false" outlineLevel="0" collapsed="false">
      <c r="B963" s="38" t="s">
        <v>1221</v>
      </c>
      <c r="C963" s="38" t="s">
        <v>944</v>
      </c>
      <c r="D963" s="39"/>
      <c r="E963" s="40"/>
      <c r="F963" s="40"/>
      <c r="G963" s="18"/>
      <c r="H963" s="6" t="n">
        <f aca="false">H962+D963+E963-G963-F963</f>
        <v>0</v>
      </c>
      <c r="I963" s="39"/>
      <c r="J963" s="18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 t="n">
        <f aca="false">Z962+(I963+L963+M963+N963+O963+R963+S963+T963+U963+V963)-(J963+K963+P963+Q963+W963+X963+Y963)</f>
        <v>79873.35</v>
      </c>
      <c r="AA963" s="18" t="n">
        <v>0</v>
      </c>
      <c r="AB963" s="40"/>
      <c r="AC963" s="6"/>
      <c r="AD963" s="6"/>
      <c r="AE963" s="6" t="n">
        <v>4190</v>
      </c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 t="n">
        <f aca="false">AR962+(AA963+AD963+AE963+AF963+AG963+AJ963+AK963+AL963+AM963+AN963)-(AB963+AC963+AH963+AI963+AO963+AP963+AQ963)</f>
        <v>71581</v>
      </c>
      <c r="AS963" s="18"/>
      <c r="AT963" s="40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 t="n">
        <f aca="false">BJ962+(AS963+AV963+AW963+AX963+AY963+BB963+BC963+BD963+BE963+BF963)-(AT963+AU963+AZ963+BA963+BG963+BH963+BI963)</f>
        <v>0</v>
      </c>
      <c r="BL963" s="8"/>
      <c r="BM963" s="9"/>
    </row>
    <row r="964" customFormat="false" ht="15" hidden="false" customHeight="false" outlineLevel="0" collapsed="false">
      <c r="B964" s="38" t="s">
        <v>1222</v>
      </c>
      <c r="C964" s="38" t="s">
        <v>624</v>
      </c>
      <c r="D964" s="39"/>
      <c r="E964" s="40"/>
      <c r="F964" s="40"/>
      <c r="G964" s="18"/>
      <c r="H964" s="6" t="n">
        <f aca="false">H963+D964+E964-G964-F964</f>
        <v>0</v>
      </c>
      <c r="I964" s="39"/>
      <c r="J964" s="18" t="n">
        <v>1000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 t="n">
        <f aca="false">Z963+(I964+L964+M964+N964+O964+R964+S964+T964+U964+V964)-(J964+K964+P964+Q964+W964+X964+Y964)</f>
        <v>78873.35</v>
      </c>
      <c r="AA964" s="18"/>
      <c r="AB964" s="40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 t="n">
        <f aca="false">AR963+(AA964+AD964+AE964+AF964+AG964+AJ964+AK964+AL964+AM964+AN964)-(AB964+AC964+AH964+AI964+AO964+AP964+AQ964)</f>
        <v>71581</v>
      </c>
      <c r="AS964" s="18"/>
      <c r="AT964" s="40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 t="n">
        <f aca="false">BJ963+(AS964+AV964+AW964+AX964+AY964+BB964+BC964+BD964+BE964+BF964)-(AT964+AU964+AZ964+BA964+BG964+BH964+BI964)</f>
        <v>0</v>
      </c>
      <c r="BL964" s="8"/>
      <c r="BM964" s="9"/>
    </row>
    <row r="965" customFormat="false" ht="15" hidden="false" customHeight="false" outlineLevel="0" collapsed="false">
      <c r="B965" s="38" t="s">
        <v>1222</v>
      </c>
      <c r="C965" s="38" t="s">
        <v>1223</v>
      </c>
      <c r="D965" s="39"/>
      <c r="E965" s="40"/>
      <c r="F965" s="40"/>
      <c r="G965" s="18"/>
      <c r="H965" s="6" t="n">
        <f aca="false">H964+D965+E965-G965-F965</f>
        <v>0</v>
      </c>
      <c r="I965" s="39"/>
      <c r="J965" s="18" t="n">
        <v>525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 t="n">
        <f aca="false">Z964+(I965+L965+M965+N965+O965+R965+S965+T965+U965+V965)-(J965+K965+P965+Q965+W965+X965+Y965)</f>
        <v>78348.35</v>
      </c>
      <c r="AA965" s="18"/>
      <c r="AB965" s="40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 t="n">
        <f aca="false">AR964+(AA965+AD965+AE965+AF965+AG965+AJ965+AK965+AL965+AM965+AN965)-(AB965+AC965+AH965+AI965+AO965+AP965+AQ965)</f>
        <v>71581</v>
      </c>
      <c r="AS965" s="18"/>
      <c r="AT965" s="40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 t="n">
        <f aca="false">BJ964+(AS965+AV965+AW965+AX965+AY965+BB965+BC965+BD965+BE965+BF965)-(AT965+AU965+AZ965+BA965+BG965+BH965+BI965)</f>
        <v>0</v>
      </c>
      <c r="BL965" s="8" t="n">
        <v>525</v>
      </c>
      <c r="BM965" s="9"/>
    </row>
    <row r="966" customFormat="false" ht="15" hidden="false" customHeight="false" outlineLevel="0" collapsed="false">
      <c r="B966" s="38" t="s">
        <v>1224</v>
      </c>
      <c r="C966" s="38" t="s">
        <v>944</v>
      </c>
      <c r="D966" s="39"/>
      <c r="E966" s="40"/>
      <c r="F966" s="40"/>
      <c r="G966" s="18"/>
      <c r="H966" s="6" t="n">
        <f aca="false">H965+D966+E966-G966-F966</f>
        <v>0</v>
      </c>
      <c r="I966" s="39"/>
      <c r="J966" s="18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 t="n">
        <f aca="false">Z965+(I966+L966+M966+N966+O966+R966+S966+T966+U966+V966)-(J966+K966+P966+Q966+W966+X966+Y966)</f>
        <v>78348.35</v>
      </c>
      <c r="AA966" s="18" t="n">
        <v>0</v>
      </c>
      <c r="AB966" s="40"/>
      <c r="AC966" s="6"/>
      <c r="AD966" s="6"/>
      <c r="AE966" s="6" t="n">
        <v>7125</v>
      </c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 t="n">
        <f aca="false">AR965+(AA966+AD966+AE966+AF966+AG966+AJ966+AK966+AL966+AM966+AN966)-(AB966+AC966+AH966+AI966+AO966+AP966+AQ966)</f>
        <v>78706</v>
      </c>
      <c r="AS966" s="18"/>
      <c r="AT966" s="40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 t="n">
        <f aca="false">BJ965+(AS966+AV966+AW966+AX966+AY966+BB966+BC966+BD966+BE966+BF966)-(AT966+AU966+AZ966+BA966+BG966+BH966+BI966)</f>
        <v>0</v>
      </c>
      <c r="BL966" s="8"/>
      <c r="BM966" s="9"/>
    </row>
    <row r="967" customFormat="false" ht="15" hidden="false" customHeight="false" outlineLevel="0" collapsed="false">
      <c r="B967" s="38" t="s">
        <v>1225</v>
      </c>
      <c r="C967" s="38" t="s">
        <v>1144</v>
      </c>
      <c r="D967" s="39"/>
      <c r="E967" s="40"/>
      <c r="F967" s="40"/>
      <c r="G967" s="18"/>
      <c r="H967" s="6" t="n">
        <f aca="false">H966+D967+E967-G967-F967</f>
        <v>0</v>
      </c>
      <c r="I967" s="39"/>
      <c r="J967" s="18" t="n">
        <v>15000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 t="n">
        <f aca="false">Z966+(I967+L967+M967+N967+O967+R967+S967+T967+U967+V967)-(J967+K967+P967+Q967+W967+X967+Y967)</f>
        <v>63348.35</v>
      </c>
      <c r="AA967" s="18"/>
      <c r="AB967" s="40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 t="n">
        <f aca="false">AR966+(AA967+AD967+AE967+AF967+AG967+AJ967+AK967+AL967+AM967+AN967)-(AB967+AC967+AH967+AI967+AO967+AP967+AQ967)</f>
        <v>78706</v>
      </c>
      <c r="AS967" s="18"/>
      <c r="AT967" s="40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 t="n">
        <f aca="false">BJ966+(AS967+AV967+AW967+AX967+AY967+BB967+BC967+BD967+BE967+BF967)-(AT967+AU967+AZ967+BA967+BG967+BH967+BI967)</f>
        <v>0</v>
      </c>
      <c r="BL967" s="8" t="n">
        <v>15000</v>
      </c>
      <c r="BM967" s="9"/>
    </row>
    <row r="968" customFormat="false" ht="15" hidden="false" customHeight="false" outlineLevel="0" collapsed="false">
      <c r="B968" s="38" t="s">
        <v>1226</v>
      </c>
      <c r="C968" s="38" t="s">
        <v>944</v>
      </c>
      <c r="D968" s="39"/>
      <c r="E968" s="40"/>
      <c r="F968" s="40"/>
      <c r="G968" s="18"/>
      <c r="H968" s="6" t="n">
        <f aca="false">H967+D968+E968-G968-F968</f>
        <v>0</v>
      </c>
      <c r="I968" s="39" t="n">
        <v>0</v>
      </c>
      <c r="J968" s="18"/>
      <c r="K968" s="6"/>
      <c r="L968" s="6"/>
      <c r="M968" s="6" t="n">
        <v>785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 t="n">
        <f aca="false">Z967+(I968+L968+M968+N968+O968+R968+S968+T968+U968+V968)-(J968+K968+P968+Q968+W968+X968+Y968)</f>
        <v>64133.35</v>
      </c>
      <c r="AA968" s="18"/>
      <c r="AB968" s="40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 t="n">
        <f aca="false">AR967+(AA968+AD968+AE968+AF968+AG968+AJ968+AK968+AL968+AM968+AN968)-(AB968+AC968+AH968+AI968+AO968+AP968+AQ968)</f>
        <v>78706</v>
      </c>
      <c r="AS968" s="18"/>
      <c r="AT968" s="40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 t="n">
        <f aca="false">BJ967+(AS968+AV968+AW968+AX968+AY968+BB968+BC968+BD968+BE968+BF968)-(AT968+AU968+AZ968+BA968+BG968+BH968+BI968)</f>
        <v>0</v>
      </c>
      <c r="BL968" s="8"/>
      <c r="BM968" s="9"/>
    </row>
    <row r="969" customFormat="false" ht="15" hidden="false" customHeight="false" outlineLevel="0" collapsed="false">
      <c r="B969" s="38" t="s">
        <v>1226</v>
      </c>
      <c r="C969" s="38" t="s">
        <v>34</v>
      </c>
      <c r="D969" s="39"/>
      <c r="E969" s="40"/>
      <c r="F969" s="40"/>
      <c r="G969" s="18"/>
      <c r="H969" s="6" t="n">
        <f aca="false">H968+D969+E969-G969-F969</f>
        <v>0</v>
      </c>
      <c r="I969" s="39"/>
      <c r="J969" s="18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 t="n">
        <f aca="false">Z968+(I969+L969+M969+N969+O969+R969+S969+T969+U969+V969)-(J969+K969+P969+Q969+W969+X969+Y969)</f>
        <v>64133.35</v>
      </c>
      <c r="AA969" s="18" t="n">
        <v>0</v>
      </c>
      <c r="AB969" s="40"/>
      <c r="AC969" s="6"/>
      <c r="AD969" s="6" t="n">
        <v>990</v>
      </c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 t="n">
        <f aca="false">AR968+(AA969+AD969+AE969+AF969+AG969+AJ969+AK969+AL969+AM969+AN969)-(AB969+AC969+AH969+AI969+AO969+AP969+AQ969)</f>
        <v>79696</v>
      </c>
      <c r="AS969" s="18"/>
      <c r="AT969" s="40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 t="n">
        <f aca="false">BJ968+(AS969+AV969+AW969+AX969+AY969+BB969+BC969+BD969+BE969+BF969)-(AT969+AU969+AZ969+BA969+BG969+BH969+BI969)</f>
        <v>0</v>
      </c>
      <c r="BL969" s="8"/>
      <c r="BM969" s="9"/>
    </row>
    <row r="970" customFormat="false" ht="15" hidden="false" customHeight="false" outlineLevel="0" collapsed="false">
      <c r="B970" s="38" t="s">
        <v>1227</v>
      </c>
      <c r="C970" s="38" t="s">
        <v>1228</v>
      </c>
      <c r="D970" s="39"/>
      <c r="E970" s="40"/>
      <c r="F970" s="40"/>
      <c r="G970" s="18"/>
      <c r="H970" s="6" t="n">
        <f aca="false">H969+D970+E970-G970-F970</f>
        <v>0</v>
      </c>
      <c r="I970" s="39"/>
      <c r="J970" s="18" t="n">
        <v>1000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 t="n">
        <f aca="false">Z969+(I970+L970+M970+N970+O970+R970+S970+T970+U970+V970)-(J970+K970+P970+Q970+W970+X970+Y970)</f>
        <v>63133.35</v>
      </c>
      <c r="AA970" s="18"/>
      <c r="AB970" s="40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 t="n">
        <f aca="false">AR969+(AA970+AD970+AE970+AF970+AG970+AJ970+AK970+AL970+AM970+AN970)-(AB970+AC970+AH970+AI970+AO970+AP970+AQ970)</f>
        <v>79696</v>
      </c>
      <c r="AS970" s="18"/>
      <c r="AT970" s="40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 t="n">
        <f aca="false">BJ969+(AS970+AV970+AW970+AX970+AY970+BB970+BC970+BD970+BE970+BF970)-(AT970+AU970+AZ970+BA970+BG970+BH970+BI970)</f>
        <v>0</v>
      </c>
      <c r="BL970" s="8"/>
      <c r="BM970" s="9"/>
    </row>
    <row r="971" customFormat="false" ht="15" hidden="false" customHeight="false" outlineLevel="0" collapsed="false">
      <c r="B971" s="38" t="s">
        <v>1229</v>
      </c>
      <c r="C971" s="38" t="s">
        <v>1144</v>
      </c>
      <c r="D971" s="39"/>
      <c r="E971" s="40"/>
      <c r="F971" s="40"/>
      <c r="G971" s="18"/>
      <c r="H971" s="6" t="n">
        <f aca="false">H970+D971+E971-G971-F971</f>
        <v>0</v>
      </c>
      <c r="I971" s="39"/>
      <c r="J971" s="18" t="n">
        <v>1500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 t="n">
        <f aca="false">Z970+(I971+L971+M971+N971+O971+R971+S971+T971+U971+V971)-(J971+K971+P971+Q971+W971+X971+Y971)</f>
        <v>61633.35</v>
      </c>
      <c r="AA971" s="18"/>
      <c r="AB971" s="40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 t="n">
        <f aca="false">AR970+(AA971+AD971+AE971+AF971+AG971+AJ971+AK971+AL971+AM971+AN971)-(AB971+AC971+AH971+AI971+AO971+AP971+AQ971)</f>
        <v>79696</v>
      </c>
      <c r="AS971" s="18"/>
      <c r="AT971" s="40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 t="n">
        <f aca="false">BJ970+(AS971+AV971+AW971+AX971+AY971+BB971+BC971+BD971+BE971+BF971)-(AT971+AU971+AZ971+BA971+BG971+BH971+BI971)</f>
        <v>0</v>
      </c>
      <c r="BL971" s="8" t="n">
        <v>1500</v>
      </c>
      <c r="BM971" s="9"/>
    </row>
    <row r="972" customFormat="false" ht="15" hidden="false" customHeight="false" outlineLevel="0" collapsed="false">
      <c r="B972" s="38" t="s">
        <v>1230</v>
      </c>
      <c r="C972" s="38" t="s">
        <v>1145</v>
      </c>
      <c r="D972" s="39"/>
      <c r="E972" s="40"/>
      <c r="F972" s="40"/>
      <c r="G972" s="18"/>
      <c r="H972" s="6" t="n">
        <f aca="false">H971+D972+E972-G972-F972</f>
        <v>0</v>
      </c>
      <c r="I972" s="39"/>
      <c r="J972" s="18" t="n">
        <v>21500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 t="n">
        <f aca="false">Z971+(I972+L972+M972+N972+O972+R972+S972+T972+U972+V972)-(J972+K972+P972+Q972+W972+X972+Y972)</f>
        <v>40133.35</v>
      </c>
      <c r="AA972" s="18"/>
      <c r="AB972" s="40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 t="n">
        <f aca="false">AR971+(AA972+AD972+AE972+AF972+AG972+AJ972+AK972+AL972+AM972+AN972)-(AB972+AC972+AH972+AI972+AO972+AP972+AQ972)</f>
        <v>79696</v>
      </c>
      <c r="AS972" s="18"/>
      <c r="AT972" s="40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 t="n">
        <f aca="false">BJ971+(AS972+AV972+AW972+AX972+AY972+BB972+BC972+BD972+BE972+BF972)-(AT972+AU972+AZ972+BA972+BG972+BH972+BI972)</f>
        <v>0</v>
      </c>
      <c r="BL972" s="8" t="n">
        <v>21500</v>
      </c>
      <c r="BM972" s="9"/>
    </row>
    <row r="973" customFormat="false" ht="15" hidden="false" customHeight="false" outlineLevel="0" collapsed="false">
      <c r="B973" s="38" t="s">
        <v>1231</v>
      </c>
      <c r="C973" s="38" t="s">
        <v>944</v>
      </c>
      <c r="D973" s="39"/>
      <c r="E973" s="40"/>
      <c r="F973" s="40"/>
      <c r="G973" s="18"/>
      <c r="H973" s="6" t="n">
        <f aca="false">H972+D973+E973-G973-F973</f>
        <v>0</v>
      </c>
      <c r="I973" s="39" t="n">
        <v>0</v>
      </c>
      <c r="J973" s="18"/>
      <c r="K973" s="6"/>
      <c r="L973" s="6"/>
      <c r="M973" s="6" t="n">
        <v>785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 t="n">
        <f aca="false">Z972+(I973+L973+M973+N973+O973+R973+S973+T973+U973+V973)-(J973+K973+P973+Q973+W973+X973+Y973)</f>
        <v>40918.35</v>
      </c>
      <c r="AA973" s="18"/>
      <c r="AB973" s="40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 t="n">
        <f aca="false">AR972+(AA973+AD973+AE973+AF973+AG973+AJ973+AK973+AL973+AM973+AN973)-(AB973+AC973+AH973+AI973+AO973+AP973+AQ973)</f>
        <v>79696</v>
      </c>
      <c r="AS973" s="18"/>
      <c r="AT973" s="40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 t="n">
        <f aca="false">BJ972+(AS973+AV973+AW973+AX973+AY973+BB973+BC973+BD973+BE973+BF973)-(AT973+AU973+AZ973+BA973+BG973+BH973+BI973)</f>
        <v>0</v>
      </c>
      <c r="BL973" s="8"/>
      <c r="BM973" s="9"/>
    </row>
    <row r="974" customFormat="false" ht="15" hidden="false" customHeight="false" outlineLevel="0" collapsed="false">
      <c r="B974" s="38" t="s">
        <v>1232</v>
      </c>
      <c r="C974" s="38" t="s">
        <v>1105</v>
      </c>
      <c r="D974" s="39"/>
      <c r="E974" s="40"/>
      <c r="F974" s="40"/>
      <c r="G974" s="18"/>
      <c r="H974" s="6" t="n">
        <f aca="false">H973+D974+E974-G974-F974</f>
        <v>0</v>
      </c>
      <c r="I974" s="39" t="n">
        <v>250</v>
      </c>
      <c r="J974" s="18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 t="n">
        <f aca="false">Z973+(I974+L974+M974+N974+O974+R974+S974+T974+U974+V974)-(J974+K974+P974+Q974+W974+X974+Y974)</f>
        <v>41168.35</v>
      </c>
      <c r="AA974" s="18"/>
      <c r="AB974" s="40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 t="n">
        <f aca="false">AR973+(AA974+AD974+AE974+AF974+AG974+AJ974+AK974+AL974+AM974+AN974)-(AB974+AC974+AH974+AI974+AO974+AP974+AQ974)</f>
        <v>79696</v>
      </c>
      <c r="AS974" s="18"/>
      <c r="AT974" s="40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 t="n">
        <f aca="false">BJ973+(AS974+AV974+AW974+AX974+AY974+BB974+BC974+BD974+BE974+BF974)-(AT974+AU974+AZ974+BA974+BG974+BH974+BI974)</f>
        <v>0</v>
      </c>
      <c r="BL974" s="8"/>
      <c r="BM974" s="9"/>
    </row>
    <row r="975" customFormat="false" ht="15" hidden="false" customHeight="false" outlineLevel="0" collapsed="false">
      <c r="B975" s="38" t="s">
        <v>1232</v>
      </c>
      <c r="C975" s="38" t="s">
        <v>1111</v>
      </c>
      <c r="D975" s="39"/>
      <c r="E975" s="40"/>
      <c r="F975" s="40"/>
      <c r="G975" s="18"/>
      <c r="H975" s="6" t="n">
        <f aca="false">H974+D975+E975-G975-F975</f>
        <v>0</v>
      </c>
      <c r="I975" s="39" t="n">
        <v>250</v>
      </c>
      <c r="J975" s="18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 t="n">
        <f aca="false">Z974+(I975+L975+M975+N975+O975+R975+S975+T975+U975+V975)-(J975+K975+P975+Q975+W975+X975+Y975)</f>
        <v>41418.35</v>
      </c>
      <c r="AA975" s="18"/>
      <c r="AB975" s="40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 t="n">
        <f aca="false">AR974+(AA975+AD975+AE975+AF975+AG975+AJ975+AK975+AL975+AM975+AN975)-(AB975+AC975+AH975+AI975+AO975+AP975+AQ975)</f>
        <v>79696</v>
      </c>
      <c r="AS975" s="18"/>
      <c r="AT975" s="40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 t="n">
        <f aca="false">BJ974+(AS975+AV975+AW975+AX975+AY975+BB975+BC975+BD975+BE975+BF975)-(AT975+AU975+AZ975+BA975+BG975+BH975+BI975)</f>
        <v>0</v>
      </c>
      <c r="BL975" s="8"/>
      <c r="BM975" s="9"/>
    </row>
    <row r="976" customFormat="false" ht="15" hidden="false" customHeight="false" outlineLevel="0" collapsed="false">
      <c r="B976" s="38" t="s">
        <v>1232</v>
      </c>
      <c r="C976" s="38" t="s">
        <v>1105</v>
      </c>
      <c r="D976" s="39"/>
      <c r="E976" s="40"/>
      <c r="F976" s="40"/>
      <c r="G976" s="18"/>
      <c r="H976" s="6" t="n">
        <f aca="false">H975+D976+E976-G976-F976</f>
        <v>0</v>
      </c>
      <c r="I976" s="39" t="n">
        <v>250</v>
      </c>
      <c r="J976" s="18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 t="n">
        <f aca="false">Z975+(I976+L976+M976+N976+O976+R976+S976+T976+U976+V976)-(J976+K976+P976+Q976+W976+X976+Y976)</f>
        <v>41668.35</v>
      </c>
      <c r="AA976" s="18"/>
      <c r="AB976" s="40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 t="n">
        <f aca="false">AR975+(AA976+AD976+AE976+AF976+AG976+AJ976+AK976+AL976+AM976+AN976)-(AB976+AC976+AH976+AI976+AO976+AP976+AQ976)</f>
        <v>79696</v>
      </c>
      <c r="AS976" s="18"/>
      <c r="AT976" s="40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 t="n">
        <f aca="false">BJ975+(AS976+AV976+AW976+AX976+AY976+BB976+BC976+BD976+BE976+BF976)-(AT976+AU976+AZ976+BA976+BG976+BH976+BI976)</f>
        <v>0</v>
      </c>
      <c r="BL976" s="8"/>
      <c r="BM976" s="9"/>
    </row>
    <row r="977" customFormat="false" ht="15" hidden="false" customHeight="false" outlineLevel="0" collapsed="false">
      <c r="B977" s="38" t="s">
        <v>1232</v>
      </c>
      <c r="C977" s="38" t="s">
        <v>1111</v>
      </c>
      <c r="D977" s="39"/>
      <c r="E977" s="40"/>
      <c r="F977" s="40"/>
      <c r="G977" s="18"/>
      <c r="H977" s="6" t="n">
        <f aca="false">H976+D977+E977-G977-F977</f>
        <v>0</v>
      </c>
      <c r="I977" s="39" t="n">
        <v>250</v>
      </c>
      <c r="J977" s="18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 t="n">
        <f aca="false">Z976+(I977+L977+M977+N977+O977+R977+S977+T977+U977+V977)-(J977+K977+P977+Q977+W977+X977+Y977)</f>
        <v>41918.35</v>
      </c>
      <c r="AA977" s="18"/>
      <c r="AB977" s="40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 t="n">
        <f aca="false">AR976+(AA977+AD977+AE977+AF977+AG977+AJ977+AK977+AL977+AM977+AN977)-(AB977+AC977+AH977+AI977+AO977+AP977+AQ977)</f>
        <v>79696</v>
      </c>
      <c r="AS977" s="18"/>
      <c r="AT977" s="40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 t="n">
        <f aca="false">BJ976+(AS977+AV977+AW977+AX977+AY977+BB977+BC977+BD977+BE977+BF977)-(AT977+AU977+AZ977+BA977+BG977+BH977+BI977)</f>
        <v>0</v>
      </c>
      <c r="BL977" s="8"/>
      <c r="BM977" s="9"/>
    </row>
    <row r="978" customFormat="false" ht="15" hidden="false" customHeight="false" outlineLevel="0" collapsed="false">
      <c r="B978" s="38" t="s">
        <v>1233</v>
      </c>
      <c r="C978" s="38" t="s">
        <v>1045</v>
      </c>
      <c r="D978" s="39" t="n">
        <v>3000</v>
      </c>
      <c r="E978" s="40"/>
      <c r="F978" s="40"/>
      <c r="G978" s="18" t="n">
        <v>0</v>
      </c>
      <c r="H978" s="6" t="n">
        <f aca="false">H977+D978+E978-G978-F978</f>
        <v>3000</v>
      </c>
      <c r="I978" s="39"/>
      <c r="J978" s="18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 t="n">
        <f aca="false">Z977+(I978+L978+M978+N978+O978+R978+S978+T978+U978+V978)-(J978+K978+P978+Q978+W978+X978+Y978)</f>
        <v>41918.35</v>
      </c>
      <c r="AA978" s="18"/>
      <c r="AB978" s="40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 t="n">
        <f aca="false">AR977+(AA978+AD978+AE978+AF978+AG978+AJ978+AK978+AL978+AM978+AN978)-(AB978+AC978+AH978+AI978+AO978+AP978+AQ978)</f>
        <v>79696</v>
      </c>
      <c r="AS978" s="18"/>
      <c r="AT978" s="40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 t="n">
        <f aca="false">BJ977+(AS978+AV978+AW978+AX978+AY978+BB978+BC978+BD978+BE978+BF978)-(AT978+AU978+AZ978+BA978+BG978+BH978+BI978)</f>
        <v>0</v>
      </c>
      <c r="BL978" s="8"/>
      <c r="BM978" s="9"/>
    </row>
    <row r="979" customFormat="false" ht="15" hidden="false" customHeight="false" outlineLevel="0" collapsed="false">
      <c r="B979" s="38" t="s">
        <v>1233</v>
      </c>
      <c r="C979" s="38" t="s">
        <v>1234</v>
      </c>
      <c r="D979" s="39"/>
      <c r="E979" s="40"/>
      <c r="F979" s="40"/>
      <c r="G979" s="18" t="n">
        <v>500</v>
      </c>
      <c r="H979" s="6" t="n">
        <f aca="false">H978+D979+E979-G979-F979</f>
        <v>2500</v>
      </c>
      <c r="I979" s="39"/>
      <c r="J979" s="18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 t="n">
        <f aca="false">Z978+(I979+L979+M979+N979+O979+R979+S979+T979+U979+V979)-(J979+K979+P979+Q979+W979+X979+Y979)</f>
        <v>41918.35</v>
      </c>
      <c r="AA979" s="18"/>
      <c r="AB979" s="40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 t="n">
        <f aca="false">AR978+(AA979+AD979+AE979+AF979+AG979+AJ979+AK979+AL979+AM979+AN979)-(AB979+AC979+AH979+AI979+AO979+AP979+AQ979)</f>
        <v>79696</v>
      </c>
      <c r="AS979" s="18"/>
      <c r="AT979" s="40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 t="n">
        <f aca="false">BJ978+(AS979+AV979+AW979+AX979+AY979+BB979+BC979+BD979+BE979+BF979)-(AT979+AU979+AZ979+BA979+BG979+BH979+BI979)</f>
        <v>0</v>
      </c>
      <c r="BL979" s="8"/>
      <c r="BM979" s="9"/>
    </row>
    <row r="980" customFormat="false" ht="15" hidden="false" customHeight="false" outlineLevel="0" collapsed="false">
      <c r="B980" s="38" t="s">
        <v>1233</v>
      </c>
      <c r="C980" s="38" t="s">
        <v>1235</v>
      </c>
      <c r="D980" s="39"/>
      <c r="E980" s="40"/>
      <c r="F980" s="40"/>
      <c r="G980" s="18" t="n">
        <v>500</v>
      </c>
      <c r="H980" s="6" t="n">
        <f aca="false">H979+D980+E980-G980-F980</f>
        <v>2000</v>
      </c>
      <c r="I980" s="39"/>
      <c r="J980" s="18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 t="n">
        <f aca="false">Z979+(I980+L980+M980+N980+O980+R980+S980+T980+U980+V980)-(J980+K980+P980+Q980+W980+X980+Y980)</f>
        <v>41918.35</v>
      </c>
      <c r="AA980" s="18"/>
      <c r="AB980" s="40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 t="n">
        <f aca="false">AR979+(AA980+AD980+AE980+AF980+AG980+AJ980+AK980+AL980+AM980+AN980)-(AB980+AC980+AH980+AI980+AO980+AP980+AQ980)</f>
        <v>79696</v>
      </c>
      <c r="AS980" s="18"/>
      <c r="AT980" s="40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 t="n">
        <f aca="false">BJ979+(AS980+AV980+AW980+AX980+AY980+BB980+BC980+BD980+BE980+BF980)-(AT980+AU980+AZ980+BA980+BG980+BH980+BI980)</f>
        <v>0</v>
      </c>
      <c r="BL980" s="8"/>
      <c r="BM980" s="9"/>
    </row>
    <row r="981" customFormat="false" ht="15" hidden="false" customHeight="false" outlineLevel="0" collapsed="false">
      <c r="B981" s="38" t="s">
        <v>1233</v>
      </c>
      <c r="C981" s="38" t="s">
        <v>1236</v>
      </c>
      <c r="D981" s="39"/>
      <c r="E981" s="40"/>
      <c r="F981" s="40"/>
      <c r="G981" s="18" t="n">
        <v>500</v>
      </c>
      <c r="H981" s="6" t="n">
        <f aca="false">H980+D981+E981-G981-F981</f>
        <v>1500</v>
      </c>
      <c r="I981" s="39"/>
      <c r="J981" s="18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 t="n">
        <f aca="false">Z980+(I981+L981+M981+N981+O981+R981+S981+T981+U981+V981)-(J981+K981+P981+Q981+W981+X981+Y981)</f>
        <v>41918.35</v>
      </c>
      <c r="AA981" s="18"/>
      <c r="AB981" s="40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 t="n">
        <f aca="false">AR980+(AA981+AD981+AE981+AF981+AG981+AJ981+AK981+AL981+AM981+AN981)-(AB981+AC981+AH981+AI981+AO981+AP981+AQ981)</f>
        <v>79696</v>
      </c>
      <c r="AS981" s="18"/>
      <c r="AT981" s="40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 t="n">
        <f aca="false">BJ980+(AS981+AV981+AW981+AX981+AY981+BB981+BC981+BD981+BE981+BF981)-(AT981+AU981+AZ981+BA981+BG981+BH981+BI981)</f>
        <v>0</v>
      </c>
      <c r="BL981" s="8"/>
      <c r="BM981" s="9"/>
    </row>
    <row r="982" customFormat="false" ht="15" hidden="false" customHeight="false" outlineLevel="0" collapsed="false">
      <c r="B982" s="38" t="s">
        <v>1233</v>
      </c>
      <c r="C982" s="38" t="s">
        <v>1237</v>
      </c>
      <c r="D982" s="39"/>
      <c r="E982" s="40"/>
      <c r="F982" s="40"/>
      <c r="G982" s="18" t="n">
        <v>500</v>
      </c>
      <c r="H982" s="6" t="n">
        <f aca="false">H981+D982+E982-G982-F982</f>
        <v>1000</v>
      </c>
      <c r="I982" s="39"/>
      <c r="J982" s="18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 t="n">
        <f aca="false">Z981+(I982+L982+M982+N982+O982+R982+S982+T982+U982+V982)-(J982+K982+P982+Q982+W982+X982+Y982)</f>
        <v>41918.35</v>
      </c>
      <c r="AA982" s="18"/>
      <c r="AB982" s="40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 t="n">
        <f aca="false">AR981+(AA982+AD982+AE982+AF982+AG982+AJ982+AK982+AL982+AM982+AN982)-(AB982+AC982+AH982+AI982+AO982+AP982+AQ982)</f>
        <v>79696</v>
      </c>
      <c r="AS982" s="18"/>
      <c r="AT982" s="40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 t="n">
        <f aca="false">BJ981+(AS982+AV982+AW982+AX982+AY982+BB982+BC982+BD982+BE982+BF982)-(AT982+AU982+AZ982+BA982+BG982+BH982+BI982)</f>
        <v>0</v>
      </c>
      <c r="BL982" s="8"/>
      <c r="BM982" s="9"/>
    </row>
    <row r="983" customFormat="false" ht="15" hidden="false" customHeight="false" outlineLevel="0" collapsed="false">
      <c r="B983" s="38" t="s">
        <v>1233</v>
      </c>
      <c r="C983" s="38" t="s">
        <v>1238</v>
      </c>
      <c r="D983" s="39"/>
      <c r="E983" s="40"/>
      <c r="F983" s="40"/>
      <c r="G983" s="18" t="n">
        <v>500</v>
      </c>
      <c r="H983" s="6" t="n">
        <f aca="false">H982+D983+E983-G983-F983</f>
        <v>500</v>
      </c>
      <c r="I983" s="39"/>
      <c r="J983" s="18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 t="n">
        <f aca="false">Z982+(I983+L983+M983+N983+O983+R983+S983+T983+U983+V983)-(J983+K983+P983+Q983+W983+X983+Y983)</f>
        <v>41918.35</v>
      </c>
      <c r="AA983" s="18"/>
      <c r="AB983" s="40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 t="n">
        <f aca="false">AR982+(AA983+AD983+AE983+AF983+AG983+AJ983+AK983+AL983+AM983+AN983)-(AB983+AC983+AH983+AI983+AO983+AP983+AQ983)</f>
        <v>79696</v>
      </c>
      <c r="AS983" s="18"/>
      <c r="AT983" s="40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 t="n">
        <f aca="false">BJ982+(AS983+AV983+AW983+AX983+AY983+BB983+BC983+BD983+BE983+BF983)-(AT983+AU983+AZ983+BA983+BG983+BH983+BI983)</f>
        <v>0</v>
      </c>
      <c r="BL983" s="8"/>
      <c r="BM983" s="9"/>
    </row>
    <row r="984" customFormat="false" ht="15" hidden="false" customHeight="false" outlineLevel="0" collapsed="false">
      <c r="B984" s="38" t="s">
        <v>1233</v>
      </c>
      <c r="C984" s="38" t="s">
        <v>1239</v>
      </c>
      <c r="D984" s="39"/>
      <c r="E984" s="40"/>
      <c r="F984" s="40"/>
      <c r="G984" s="18" t="n">
        <v>500</v>
      </c>
      <c r="H984" s="6" t="n">
        <f aca="false">H983+D984+E984-G984-F984</f>
        <v>0</v>
      </c>
      <c r="I984" s="39"/>
      <c r="J984" s="18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 t="n">
        <f aca="false">Z983+(I984+L984+M984+N984+O984+R984+S984+T984+U984+V984)-(J984+K984+P984+Q984+W984+X984+Y984)</f>
        <v>41918.35</v>
      </c>
      <c r="AA984" s="18"/>
      <c r="AB984" s="40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 t="n">
        <f aca="false">AR983+(AA984+AD984+AE984+AF984+AG984+AJ984+AK984+AL984+AM984+AN984)-(AB984+AC984+AH984+AI984+AO984+AP984+AQ984)</f>
        <v>79696</v>
      </c>
      <c r="AS984" s="18"/>
      <c r="AT984" s="40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 t="n">
        <f aca="false">BJ983+(AS984+AV984+AW984+AX984+AY984+BB984+BC984+BD984+BE984+BF984)-(AT984+AU984+AZ984+BA984+BG984+BH984+BI984)</f>
        <v>0</v>
      </c>
      <c r="BL984" s="8"/>
      <c r="BM984" s="9"/>
    </row>
    <row r="985" customFormat="false" ht="15" hidden="false" customHeight="false" outlineLevel="0" collapsed="false">
      <c r="B985" s="38" t="s">
        <v>1240</v>
      </c>
      <c r="C985" s="38" t="s">
        <v>1241</v>
      </c>
      <c r="D985" s="39"/>
      <c r="E985" s="40"/>
      <c r="F985" s="40"/>
      <c r="G985" s="18"/>
      <c r="H985" s="6" t="n">
        <f aca="false">H984+D985+E985-G985-F985</f>
        <v>0</v>
      </c>
      <c r="I985" s="39"/>
      <c r="J985" s="18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 t="n">
        <f aca="false">Z984+(I985+L985+M985+N985+O985+R985+S985+T985+U985+V985)-(J985+K985+P985+Q985+W985+X985+Y985)</f>
        <v>41918.35</v>
      </c>
      <c r="AA985" s="18"/>
      <c r="AB985" s="40" t="n">
        <v>0</v>
      </c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 t="n">
        <v>75000</v>
      </c>
      <c r="AP985" s="6"/>
      <c r="AQ985" s="6"/>
      <c r="AR985" s="6" t="n">
        <f aca="false">AR984+(AA985+AD985+AE985+AF985+AG985+AJ985+AK985+AL985+AM985+AN985)-(AB985+AC985+AH985+AI985+AO985+AP985+AQ985)</f>
        <v>4696</v>
      </c>
      <c r="AS985" s="18"/>
      <c r="AT985" s="40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 t="n">
        <f aca="false">BJ984+(AS985+AV985+AW985+AX985+AY985+BB985+BC985+BD985+BE985+BF985)-(AT985+AU985+AZ985+BA985+BG985+BH985+BI985)</f>
        <v>0</v>
      </c>
      <c r="BL985" s="8"/>
      <c r="BM985" s="9"/>
    </row>
    <row r="986" customFormat="false" ht="15" hidden="false" customHeight="false" outlineLevel="0" collapsed="false">
      <c r="B986" s="38" t="s">
        <v>1242</v>
      </c>
      <c r="C986" s="38" t="s">
        <v>1105</v>
      </c>
      <c r="D986" s="9"/>
      <c r="E986" s="9"/>
      <c r="F986" s="9"/>
      <c r="G986" s="9"/>
      <c r="H986" s="6" t="n">
        <f aca="false">H985+D986+E986-G986-F986</f>
        <v>0</v>
      </c>
      <c r="I986" s="39" t="n">
        <v>250</v>
      </c>
      <c r="J986" s="18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 t="n">
        <f aca="false">Z985+(I986+L986+M986+N986+O986+R986+S986+T986+U986+V986)-(J986+K986+P986+Q986+W986+X986+Y986)</f>
        <v>42168.35</v>
      </c>
      <c r="AA986" s="18"/>
      <c r="AB986" s="40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 t="n">
        <f aca="false">AR985+(AA986+AD986+AE986+AF986+AG986+AJ986+AK986+AL986+AM986+AN986)-(AB986+AC986+AH986+AI986+AO986+AP986+AQ986)</f>
        <v>4696</v>
      </c>
      <c r="AS986" s="18"/>
      <c r="AT986" s="40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 t="n">
        <f aca="false">BJ985+(AS986+AV986+AW986+AX986+AY986+BB986+BC986+BD986+BE986+BF986)-(AT986+AU986+AZ986+BA986+BG986+BH986+BI986)</f>
        <v>0</v>
      </c>
      <c r="BL986" s="8"/>
      <c r="BM986" s="9"/>
    </row>
    <row r="987" customFormat="false" ht="15" hidden="false" customHeight="false" outlineLevel="0" collapsed="false">
      <c r="B987" s="38" t="s">
        <v>1242</v>
      </c>
      <c r="C987" s="38" t="s">
        <v>179</v>
      </c>
      <c r="D987" s="9"/>
      <c r="E987" s="9"/>
      <c r="F987" s="9"/>
      <c r="G987" s="9"/>
      <c r="H987" s="6" t="n">
        <f aca="false">H986+D987+E987-G987-F987</f>
        <v>0</v>
      </c>
      <c r="I987" s="39"/>
      <c r="J987" s="18" t="n">
        <v>0</v>
      </c>
      <c r="K987" s="6" t="n">
        <v>110</v>
      </c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 t="n">
        <f aca="false">Z986+(I987+L987+M987+N987+O987+R987+S987+T987+U987+V987)-(J987+K987+P987+Q987+W987+X987+Y987)</f>
        <v>42058.35</v>
      </c>
      <c r="AA987" s="18"/>
      <c r="AB987" s="40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 t="n">
        <f aca="false">AR986+(AA987+AD987+AE987+AF987+AG987+AJ987+AK987+AL987+AM987+AN987)-(AB987+AC987+AH987+AI987+AO987+AP987+AQ987)</f>
        <v>4696</v>
      </c>
      <c r="AS987" s="18"/>
      <c r="AT987" s="40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 t="n">
        <f aca="false">BJ986+(AS987+AV987+AW987+AX987+AY987+BB987+BC987+BD987+BE987+BF987)-(AT987+AU987+AZ987+BA987+BG987+BH987+BI987)</f>
        <v>0</v>
      </c>
      <c r="BL987" s="8"/>
      <c r="BM987" s="9"/>
    </row>
    <row r="988" customFormat="false" ht="15" hidden="false" customHeight="false" outlineLevel="0" collapsed="false">
      <c r="B988" s="38" t="s">
        <v>1242</v>
      </c>
      <c r="C988" s="38" t="s">
        <v>1243</v>
      </c>
      <c r="D988" s="9"/>
      <c r="E988" s="9"/>
      <c r="F988" s="9"/>
      <c r="G988" s="9"/>
      <c r="H988" s="6" t="n">
        <f aca="false">H987+D988+E988-G988-F988</f>
        <v>0</v>
      </c>
      <c r="I988" s="39"/>
      <c r="J988" s="18" t="n">
        <v>1818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 t="n">
        <f aca="false">Z987+(I988+L988+M988+N988+O988+R988+S988+T988+U988+V988)-(J988+K988+P988+Q988+W988+X988+Y988)</f>
        <v>40240.35</v>
      </c>
      <c r="AA988" s="18"/>
      <c r="AB988" s="40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 t="n">
        <f aca="false">AR987+(AA988+AD988+AE988+AF988+AG988+AJ988+AK988+AL988+AM988+AN988)-(AB988+AC988+AH988+AI988+AO988+AP988+AQ988)</f>
        <v>4696</v>
      </c>
      <c r="AS988" s="18"/>
      <c r="AT988" s="40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 t="n">
        <f aca="false">BJ987+(AS988+AV988+AW988+AX988+AY988+BB988+BC988+BD988+BE988+BF988)-(AT988+AU988+AZ988+BA988+BG988+BH988+BI988)</f>
        <v>0</v>
      </c>
      <c r="BL988" s="8"/>
      <c r="BM988" s="9"/>
    </row>
    <row r="989" customFormat="false" ht="15" hidden="false" customHeight="false" outlineLevel="0" collapsed="false">
      <c r="B989" s="38" t="s">
        <v>1244</v>
      </c>
      <c r="C989" s="38" t="s">
        <v>240</v>
      </c>
      <c r="D989" s="9"/>
      <c r="E989" s="9"/>
      <c r="F989" s="9"/>
      <c r="G989" s="9"/>
      <c r="H989" s="6" t="n">
        <f aca="false">H988+D989+E989-G989-F989</f>
        <v>0</v>
      </c>
      <c r="I989" s="39" t="n">
        <v>18000</v>
      </c>
      <c r="J989" s="18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 t="n">
        <f aca="false">Z988+(I989+L989+M989+N989+O989+R989+S989+T989+U989+V989)-(J989+K989+P989+Q989+W989+X989+Y989)</f>
        <v>58240.35</v>
      </c>
      <c r="AA989" s="18"/>
      <c r="AB989" s="40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 t="n">
        <f aca="false">AR988+(AA989+AD989+AE989+AF989+AG989+AJ989+AK989+AL989+AM989+AN989)-(AB989+AC989+AH989+AI989+AO989+AP989+AQ989)</f>
        <v>4696</v>
      </c>
      <c r="AS989" s="18"/>
      <c r="AT989" s="40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 t="n">
        <f aca="false">BJ988+(AS989+AV989+AW989+AX989+AY989+BB989+BC989+BD989+BE989+BF989)-(AT989+AU989+AZ989+BA989+BG989+BH989+BI989)</f>
        <v>0</v>
      </c>
      <c r="BL989" s="8"/>
      <c r="BM989" s="9"/>
    </row>
    <row r="990" customFormat="false" ht="15" hidden="false" customHeight="false" outlineLevel="0" collapsed="false">
      <c r="B990" s="38" t="s">
        <v>1244</v>
      </c>
      <c r="C990" s="38" t="s">
        <v>1046</v>
      </c>
      <c r="D990" s="9"/>
      <c r="E990" s="9"/>
      <c r="F990" s="9"/>
      <c r="G990" s="9"/>
      <c r="H990" s="6" t="n">
        <f aca="false">H989+D990+E990-G990-F990</f>
        <v>0</v>
      </c>
      <c r="I990" s="39" t="n">
        <v>36000</v>
      </c>
      <c r="J990" s="18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 t="n">
        <f aca="false">Z989+(I990+L990+M990+N990+O990+R990+S990+T990+U990+V990)-(J990+K990+P990+Q990+W990+X990+Y990)</f>
        <v>94240.35</v>
      </c>
      <c r="AA990" s="18"/>
      <c r="AB990" s="40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 t="n">
        <f aca="false">AR989+(AA990+AD990+AE990+AF990+AG990+AJ990+AK990+AL990+AM990+AN990)-(AB990+AC990+AH990+AI990+AO990+AP990+AQ990)</f>
        <v>4696</v>
      </c>
      <c r="AS990" s="18"/>
      <c r="AT990" s="40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 t="n">
        <f aca="false">BJ989+(AS990+AV990+AW990+AX990+AY990+BB990+BC990+BD990+BE990+BF990)-(AT990+AU990+AZ990+BA990+BG990+BH990+BI990)</f>
        <v>0</v>
      </c>
      <c r="BL990" s="8"/>
      <c r="BM990" s="9"/>
    </row>
    <row r="991" customFormat="false" ht="15" hidden="false" customHeight="false" outlineLevel="0" collapsed="false">
      <c r="B991" s="38" t="s">
        <v>1244</v>
      </c>
      <c r="C991" s="38" t="s">
        <v>75</v>
      </c>
      <c r="D991" s="9"/>
      <c r="E991" s="9"/>
      <c r="F991" s="9"/>
      <c r="G991" s="9"/>
      <c r="H991" s="6" t="n">
        <f aca="false">H990+D991+E991-G991-F991</f>
        <v>0</v>
      </c>
      <c r="I991" s="39"/>
      <c r="J991" s="18" t="n">
        <v>0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 t="n">
        <v>75000</v>
      </c>
      <c r="X991" s="6"/>
      <c r="Y991" s="6"/>
      <c r="Z991" s="6" t="n">
        <f aca="false">Z990+(I991+L991+M991+N991+O991+R991+S991+T991+U991+V991)-(J991+K991+P991+Q991+W991+X991+Y991)</f>
        <v>19240.35</v>
      </c>
      <c r="AA991" s="18"/>
      <c r="AB991" s="40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 t="n">
        <f aca="false">AR990+(AA991+AD991+AE991+AF991+AG991+AJ991+AK991+AL991+AM991+AN991)-(AB991+AC991+AH991+AI991+AO991+AP991+AQ991)</f>
        <v>4696</v>
      </c>
      <c r="AS991" s="18"/>
      <c r="AT991" s="40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 t="n">
        <f aca="false">BJ990+(AS991+AV991+AW991+AX991+AY991+BB991+BC991+BD991+BE991+BF991)-(AT991+AU991+AZ991+BA991+BG991+BH991+BI991)</f>
        <v>0</v>
      </c>
      <c r="BL991" s="8"/>
      <c r="BM991" s="9"/>
    </row>
    <row r="992" customFormat="false" ht="15" hidden="false" customHeight="false" outlineLevel="0" collapsed="false">
      <c r="B992" s="38" t="s">
        <v>1245</v>
      </c>
      <c r="C992" s="38" t="s">
        <v>1246</v>
      </c>
      <c r="D992" s="9"/>
      <c r="E992" s="9"/>
      <c r="F992" s="9"/>
      <c r="G992" s="9"/>
      <c r="H992" s="6" t="n">
        <f aca="false">H991+D992+E992-G992-F992</f>
        <v>0</v>
      </c>
      <c r="I992" s="39"/>
      <c r="J992" s="18" t="n">
        <v>3000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 t="n">
        <f aca="false">Z991+(I992+L992+M992+N992+O992+R992+S992+T992+U992+V992)-(J992+K992+P992+Q992+W992+X992+Y992)</f>
        <v>16240.35</v>
      </c>
      <c r="AA992" s="18"/>
      <c r="AB992" s="40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 t="n">
        <f aca="false">AR991+(AA992+AD992+AE992+AF992+AG992+AJ992+AK992+AL992+AM992+AN992)-(AB992+AC992+AH992+AI992+AO992+AP992+AQ992)</f>
        <v>4696</v>
      </c>
      <c r="AS992" s="18"/>
      <c r="AT992" s="40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 t="n">
        <f aca="false">BJ991+(AS992+AV992+AW992+AX992+AY992+BB992+BC992+BD992+BE992+BF992)-(AT992+AU992+AZ992+BA992+BG992+BH992+BI992)</f>
        <v>0</v>
      </c>
      <c r="BL992" s="8" t="n">
        <v>3000</v>
      </c>
      <c r="BM992" s="9"/>
    </row>
    <row r="993" customFormat="false" ht="15" hidden="false" customHeight="false" outlineLevel="0" collapsed="false">
      <c r="B993" s="38" t="s">
        <v>1247</v>
      </c>
      <c r="C993" s="38" t="s">
        <v>1248</v>
      </c>
      <c r="D993" s="9"/>
      <c r="E993" s="9"/>
      <c r="F993" s="9"/>
      <c r="G993" s="9"/>
      <c r="H993" s="6" t="n">
        <f aca="false">H992+D993+E993-G993-F993</f>
        <v>0</v>
      </c>
      <c r="I993" s="39" t="n">
        <v>1000</v>
      </c>
      <c r="J993" s="18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 t="n">
        <f aca="false">Z992+(I993+L993+M993+N993+O993+R993+S993+T993+U993+V993)-(J993+K993+P993+Q993+W993+X993+Y993)</f>
        <v>17240.35</v>
      </c>
      <c r="AA993" s="18"/>
      <c r="AB993" s="40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 t="n">
        <f aca="false">AR992+(AA993+AD993+AE993+AF993+AG993+AJ993+AK993+AL993+AM993+AN993)-(AB993+AC993+AH993+AI993+AO993+AP993+AQ993)</f>
        <v>4696</v>
      </c>
      <c r="AS993" s="18"/>
      <c r="AT993" s="40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 t="n">
        <f aca="false">BJ992+(AS993+AV993+AW993+AX993+AY993+BB993+BC993+BD993+BE993+BF993)-(AT993+AU993+AZ993+BA993+BG993+BH993+BI993)</f>
        <v>0</v>
      </c>
      <c r="BL993" s="8"/>
      <c r="BM993" s="9"/>
    </row>
    <row r="994" customFormat="false" ht="15" hidden="false" customHeight="false" outlineLevel="0" collapsed="false">
      <c r="B994" s="38" t="s">
        <v>1247</v>
      </c>
      <c r="C994" s="38" t="s">
        <v>1249</v>
      </c>
      <c r="D994" s="9"/>
      <c r="E994" s="9"/>
      <c r="F994" s="9"/>
      <c r="G994" s="9"/>
      <c r="H994" s="6" t="n">
        <f aca="false">H993+D994+E994-G994-F994</f>
        <v>0</v>
      </c>
      <c r="I994" s="39" t="n">
        <v>500</v>
      </c>
      <c r="J994" s="18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 t="n">
        <f aca="false">Z993+(I994+L994+M994+N994+O994+R994+S994+T994+U994+V994)-(J994+K994+P994+Q994+W994+X994+Y994)</f>
        <v>17740.35</v>
      </c>
      <c r="AA994" s="18"/>
      <c r="AB994" s="40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 t="n">
        <f aca="false">AR993+(AA994+AD994+AE994+AF994+AG994+AJ994+AK994+AL994+AM994+AN994)-(AB994+AC994+AH994+AI994+AO994+AP994+AQ994)</f>
        <v>4696</v>
      </c>
      <c r="AS994" s="18"/>
      <c r="AT994" s="40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 t="n">
        <f aca="false">BJ993+(AS994+AV994+AW994+AX994+AY994+BB994+BC994+BD994+BE994+BF994)-(AT994+AU994+AZ994+BA994+BG994+BH994+BI994)</f>
        <v>0</v>
      </c>
      <c r="BL994" s="8"/>
      <c r="BM994" s="9"/>
    </row>
    <row r="995" customFormat="false" ht="15" hidden="false" customHeight="false" outlineLevel="0" collapsed="false">
      <c r="B995" s="38" t="s">
        <v>1247</v>
      </c>
      <c r="C995" s="38" t="s">
        <v>1105</v>
      </c>
      <c r="D995" s="9"/>
      <c r="E995" s="9"/>
      <c r="F995" s="9"/>
      <c r="G995" s="9"/>
      <c r="H995" s="6" t="n">
        <f aca="false">H994+D995+E995-G995-F995</f>
        <v>0</v>
      </c>
      <c r="I995" s="39" t="n">
        <v>250</v>
      </c>
      <c r="J995" s="18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 t="n">
        <f aca="false">Z994+(I995+L995+M995+N995+O995+R995+S995+T995+U995+V995)-(J995+K995+P995+Q995+W995+X995+Y995)</f>
        <v>17990.35</v>
      </c>
      <c r="AA995" s="18"/>
      <c r="AB995" s="40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 t="n">
        <f aca="false">AR994+(AA995+AD995+AE995+AF995+AG995+AJ995+AK995+AL995+AM995+AN995)-(AB995+AC995+AH995+AI995+AO995+AP995+AQ995)</f>
        <v>4696</v>
      </c>
      <c r="AS995" s="18"/>
      <c r="AT995" s="40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 t="n">
        <f aca="false">BJ994+(AS995+AV995+AW995+AX995+AY995+BB995+BC995+BD995+BE995+BF995)-(AT995+AU995+AZ995+BA995+BG995+BH995+BI995)</f>
        <v>0</v>
      </c>
      <c r="BL995" s="8"/>
      <c r="BM995" s="9"/>
    </row>
    <row r="996" customFormat="false" ht="15" hidden="false" customHeight="false" outlineLevel="0" collapsed="false">
      <c r="B996" s="38" t="s">
        <v>1250</v>
      </c>
      <c r="C996" s="38" t="s">
        <v>1136</v>
      </c>
      <c r="D996" s="9"/>
      <c r="E996" s="9"/>
      <c r="F996" s="9"/>
      <c r="G996" s="9"/>
      <c r="H996" s="6" t="n">
        <f aca="false">H995+D996+E996-G996-F996</f>
        <v>0</v>
      </c>
      <c r="I996" s="39"/>
      <c r="J996" s="18" t="n">
        <v>3500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 t="n">
        <f aca="false">Z995+(I996+L996+M996+N996+O996+R996+S996+T996+U996+V996)-(J996+K996+P996+Q996+W996+X996+Y996)</f>
        <v>14490.35</v>
      </c>
      <c r="AA996" s="18"/>
      <c r="AB996" s="40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 t="n">
        <f aca="false">AR995+(AA996+AD996+AE996+AF996+AG996+AJ996+AK996+AL996+AM996+AN996)-(AB996+AC996+AH996+AI996+AO996+AP996+AQ996)</f>
        <v>4696</v>
      </c>
      <c r="AS996" s="18"/>
      <c r="AT996" s="40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 t="n">
        <f aca="false">BJ995+(AS996+AV996+AW996+AX996+AY996+BB996+BC996+BD996+BE996+BF996)-(AT996+AU996+AZ996+BA996+BG996+BH996+BI996)</f>
        <v>0</v>
      </c>
      <c r="BL996" s="8" t="n">
        <v>3500</v>
      </c>
      <c r="BM996" s="9"/>
    </row>
    <row r="997" customFormat="false" ht="15" hidden="false" customHeight="false" outlineLevel="0" collapsed="false">
      <c r="B997" s="38" t="s">
        <v>1251</v>
      </c>
      <c r="C997" s="38" t="s">
        <v>944</v>
      </c>
      <c r="D997" s="9"/>
      <c r="E997" s="9"/>
      <c r="F997" s="9"/>
      <c r="G997" s="9"/>
      <c r="H997" s="6" t="n">
        <f aca="false">H996+D997+E997-G997-F997</f>
        <v>0</v>
      </c>
      <c r="I997" s="39" t="n">
        <v>0</v>
      </c>
      <c r="J997" s="18"/>
      <c r="K997" s="6"/>
      <c r="L997" s="6"/>
      <c r="M997" s="6" t="n">
        <v>9495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 t="n">
        <f aca="false">Z996+(I997+L997+M997+N997+O997+R997+S997+T997+U997+V997)-(J997+K997+P997+Q997+W997+X997+Y997)</f>
        <v>23985.35</v>
      </c>
      <c r="AA997" s="18"/>
      <c r="AB997" s="40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 t="n">
        <f aca="false">AR996+(AA997+AD997+AE997+AF997+AG997+AJ997+AK997+AL997+AM997+AN997)-(AB997+AC997+AH997+AI997+AO997+AP997+AQ997)</f>
        <v>4696</v>
      </c>
      <c r="AS997" s="18"/>
      <c r="AT997" s="40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 t="n">
        <f aca="false">BJ996+(AS997+AV997+AW997+AX997+AY997+BB997+BC997+BD997+BE997+BF997)-(AT997+AU997+AZ997+BA997+BG997+BH997+BI997)</f>
        <v>0</v>
      </c>
      <c r="BL997" s="8"/>
      <c r="BM997" s="9"/>
    </row>
    <row r="998" customFormat="false" ht="15" hidden="false" customHeight="false" outlineLevel="0" collapsed="false">
      <c r="B998" s="38" t="s">
        <v>1251</v>
      </c>
      <c r="C998" s="38" t="s">
        <v>944</v>
      </c>
      <c r="D998" s="9"/>
      <c r="E998" s="9"/>
      <c r="F998" s="9"/>
      <c r="G998" s="9"/>
      <c r="H998" s="6" t="n">
        <f aca="false">H997+D998+E998-G998-F998</f>
        <v>0</v>
      </c>
      <c r="I998" s="39" t="n">
        <v>0</v>
      </c>
      <c r="J998" s="18"/>
      <c r="K998" s="6"/>
      <c r="L998" s="6"/>
      <c r="M998" s="6" t="n">
        <v>11870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 t="n">
        <f aca="false">Z997+(I998+L998+M998+N998+O998+R998+S998+T998+U998+V998)-(J998+K998+P998+Q998+W998+X998+Y998)</f>
        <v>35855.35</v>
      </c>
      <c r="AA998" s="18"/>
      <c r="AB998" s="40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 t="n">
        <f aca="false">AR997+(AA998+AD998+AE998+AF998+AG998+AJ998+AK998+AL998+AM998+AN998)-(AB998+AC998+AH998+AI998+AO998+AP998+AQ998)</f>
        <v>4696</v>
      </c>
      <c r="AS998" s="18"/>
      <c r="AT998" s="40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 t="n">
        <f aca="false">BJ997+(AS998+AV998+AW998+AX998+AY998+BB998+BC998+BD998+BE998+BF998)-(AT998+AU998+AZ998+BA998+BG998+BH998+BI998)</f>
        <v>0</v>
      </c>
      <c r="BL998" s="8"/>
      <c r="BM998" s="9"/>
    </row>
    <row r="999" customFormat="false" ht="15" hidden="false" customHeight="false" outlineLevel="0" collapsed="false">
      <c r="B999" s="38" t="s">
        <v>1251</v>
      </c>
      <c r="C999" s="38" t="s">
        <v>944</v>
      </c>
      <c r="D999" s="9"/>
      <c r="E999" s="9"/>
      <c r="F999" s="9"/>
      <c r="G999" s="9"/>
      <c r="H999" s="6" t="n">
        <f aca="false">H998+D999+E999-G999-F999</f>
        <v>0</v>
      </c>
      <c r="I999" s="39" t="n">
        <v>0</v>
      </c>
      <c r="J999" s="18"/>
      <c r="K999" s="6"/>
      <c r="L999" s="6"/>
      <c r="M999" s="6" t="n">
        <v>1150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 t="n">
        <f aca="false">Z998+(I999+L999+M999+N999+O999+R999+S999+T999+U999+V999)-(J999+K999+P999+Q999+W999+X999+Y999)</f>
        <v>37005.35</v>
      </c>
      <c r="AA999" s="18"/>
      <c r="AB999" s="40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 t="n">
        <f aca="false">AR998+(AA999+AD999+AE999+AF999+AG999+AJ999+AK999+AL999+AM999+AN999)-(AB999+AC999+AH999+AI999+AO999+AP999+AQ999)</f>
        <v>4696</v>
      </c>
      <c r="AS999" s="18"/>
      <c r="AT999" s="40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 t="n">
        <f aca="false">BJ998+(AS999+AV999+AW999+AX999+AY999+BB999+BC999+BD999+BE999+BF999)-(AT999+AU999+AZ999+BA999+BG999+BH999+BI999)</f>
        <v>0</v>
      </c>
      <c r="BL999" s="8"/>
      <c r="BM999" s="9"/>
    </row>
    <row r="1000" customFormat="false" ht="15" hidden="false" customHeight="false" outlineLevel="0" collapsed="false">
      <c r="B1000" s="38" t="s">
        <v>1251</v>
      </c>
      <c r="C1000" s="38" t="s">
        <v>944</v>
      </c>
      <c r="D1000" s="9"/>
      <c r="E1000" s="9"/>
      <c r="F1000" s="9"/>
      <c r="G1000" s="9"/>
      <c r="H1000" s="6" t="n">
        <f aca="false">H999+D1000+E1000-G1000-F1000</f>
        <v>0</v>
      </c>
      <c r="I1000" s="39" t="n">
        <v>0</v>
      </c>
      <c r="J1000" s="18"/>
      <c r="K1000" s="6"/>
      <c r="L1000" s="6"/>
      <c r="M1000" s="6" t="n">
        <v>498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 t="n">
        <f aca="false">Z999+(I1000+L1000+M1000+N1000+O1000+R1000+S1000+T1000+U1000+V1000)-(J1000+K1000+P1000+Q1000+W1000+X1000+Y1000)</f>
        <v>37503.35</v>
      </c>
      <c r="AA1000" s="18"/>
      <c r="AB1000" s="40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 t="n">
        <f aca="false">AR999+(AA1000+AD1000+AE1000+AF1000+AG1000+AJ1000+AK1000+AL1000+AM1000+AN1000)-(AB1000+AC1000+AH1000+AI1000+AO1000+AP1000+AQ1000)</f>
        <v>4696</v>
      </c>
      <c r="AS1000" s="18"/>
      <c r="AT1000" s="40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 t="n">
        <f aca="false">BJ999+(AS1000+AV1000+AW1000+AX1000+AY1000+BB1000+BC1000+BD1000+BE1000+BF1000)-(AT1000+AU1000+AZ1000+BA1000+BG1000+BH1000+BI1000)</f>
        <v>0</v>
      </c>
      <c r="BL1000" s="8"/>
      <c r="BM1000" s="9"/>
    </row>
    <row r="1001" customFormat="false" ht="15" hidden="false" customHeight="false" outlineLevel="0" collapsed="false">
      <c r="B1001" s="38" t="s">
        <v>1251</v>
      </c>
      <c r="C1001" s="38" t="s">
        <v>944</v>
      </c>
      <c r="D1001" s="9"/>
      <c r="E1001" s="9"/>
      <c r="F1001" s="9"/>
      <c r="G1001" s="9"/>
      <c r="H1001" s="6" t="n">
        <f aca="false">H1000+D1001+E1001-G1001-F1001</f>
        <v>0</v>
      </c>
      <c r="I1001" s="39" t="n">
        <v>0</v>
      </c>
      <c r="J1001" s="18"/>
      <c r="K1001" s="6"/>
      <c r="L1001" s="6"/>
      <c r="M1001" s="6" t="n">
        <v>785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 t="n">
        <f aca="false">Z1000+(I1001+L1001+M1001+N1001+O1001+R1001+S1001+T1001+U1001+V1001)-(J1001+K1001+P1001+Q1001+W1001+X1001+Y1001)</f>
        <v>38288.35</v>
      </c>
      <c r="AA1001" s="18"/>
      <c r="AB1001" s="40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 t="n">
        <f aca="false">AR1000+(AA1001+AD1001+AE1001+AF1001+AG1001+AJ1001+AK1001+AL1001+AM1001+AN1001)-(AB1001+AC1001+AH1001+AI1001+AO1001+AP1001+AQ1001)</f>
        <v>4696</v>
      </c>
      <c r="AS1001" s="18"/>
      <c r="AT1001" s="40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 t="n">
        <f aca="false">BJ1000+(AS1001+AV1001+AW1001+AX1001+AY1001+BB1001+BC1001+BD1001+BE1001+BF1001)-(AT1001+AU1001+AZ1001+BA1001+BG1001+BH1001+BI1001)</f>
        <v>0</v>
      </c>
      <c r="BL1001" s="8"/>
      <c r="BM1001" s="9"/>
    </row>
    <row r="1002" customFormat="false" ht="15" hidden="false" customHeight="false" outlineLevel="0" collapsed="false">
      <c r="B1002" s="38" t="s">
        <v>1251</v>
      </c>
      <c r="C1002" s="38" t="s">
        <v>944</v>
      </c>
      <c r="D1002" s="9"/>
      <c r="E1002" s="9"/>
      <c r="F1002" s="9"/>
      <c r="G1002" s="9"/>
      <c r="H1002" s="6" t="n">
        <f aca="false">H1001+D1002+E1002-G1002-F1002</f>
        <v>0</v>
      </c>
      <c r="I1002" s="39" t="n">
        <v>0</v>
      </c>
      <c r="J1002" s="18"/>
      <c r="K1002" s="6"/>
      <c r="L1002" s="6"/>
      <c r="M1002" s="6" t="n">
        <v>1263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 t="n">
        <f aca="false">Z1001+(I1002+L1002+M1002+N1002+O1002+R1002+S1002+T1002+U1002+V1002)-(J1002+K1002+P1002+Q1002+W1002+X1002+Y1002)</f>
        <v>39551.35</v>
      </c>
      <c r="AA1002" s="18"/>
      <c r="AB1002" s="40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 t="n">
        <f aca="false">AR1001+(AA1002+AD1002+AE1002+AF1002+AG1002+AJ1002+AK1002+AL1002+AM1002+AN1002)-(AB1002+AC1002+AH1002+AI1002+AO1002+AP1002+AQ1002)</f>
        <v>4696</v>
      </c>
      <c r="AS1002" s="18"/>
      <c r="AT1002" s="40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 t="n">
        <f aca="false">BJ1001+(AS1002+AV1002+AW1002+AX1002+AY1002+BB1002+BC1002+BD1002+BE1002+BF1002)-(AT1002+AU1002+AZ1002+BA1002+BG1002+BH1002+BI1002)</f>
        <v>0</v>
      </c>
      <c r="BL1002" s="8"/>
      <c r="BM1002" s="9"/>
    </row>
    <row r="1003" customFormat="false" ht="15" hidden="false" customHeight="false" outlineLevel="0" collapsed="false">
      <c r="B1003" s="38" t="s">
        <v>1252</v>
      </c>
      <c r="C1003" s="38" t="s">
        <v>1009</v>
      </c>
      <c r="D1003" s="9"/>
      <c r="E1003" s="9"/>
      <c r="F1003" s="9"/>
      <c r="G1003" s="9"/>
      <c r="H1003" s="6" t="n">
        <f aca="false">H1002+D1003+E1003-G1003-F1003</f>
        <v>0</v>
      </c>
      <c r="I1003" s="39"/>
      <c r="J1003" s="18" t="n">
        <v>750</v>
      </c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 t="n">
        <f aca="false">Z1002+(I1003+L1003+M1003+N1003+O1003+R1003+S1003+T1003+U1003+V1003)-(J1003+K1003+P1003+Q1003+W1003+X1003+Y1003)</f>
        <v>38801.35</v>
      </c>
      <c r="AA1003" s="18"/>
      <c r="AB1003" s="40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 t="n">
        <f aca="false">AR1002+(AA1003+AD1003+AE1003+AF1003+AG1003+AJ1003+AK1003+AL1003+AM1003+AN1003)-(AB1003+AC1003+AH1003+AI1003+AO1003+AP1003+AQ1003)</f>
        <v>4696</v>
      </c>
      <c r="AS1003" s="18"/>
      <c r="AT1003" s="40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 t="n">
        <f aca="false">BJ1002+(AS1003+AV1003+AW1003+AX1003+AY1003+BB1003+BC1003+BD1003+BE1003+BF1003)-(AT1003+AU1003+AZ1003+BA1003+BG1003+BH1003+BI1003)</f>
        <v>0</v>
      </c>
      <c r="BL1003" s="8"/>
      <c r="BM1003" s="9"/>
    </row>
    <row r="1004" customFormat="false" ht="15" hidden="false" customHeight="false" outlineLevel="0" collapsed="false">
      <c r="B1004" s="38" t="s">
        <v>1252</v>
      </c>
      <c r="C1004" s="38" t="s">
        <v>1009</v>
      </c>
      <c r="D1004" s="9"/>
      <c r="E1004" s="9"/>
      <c r="F1004" s="9"/>
      <c r="G1004" s="9"/>
      <c r="H1004" s="6" t="n">
        <f aca="false">H1003+D1004+E1004-G1004-F1004</f>
        <v>0</v>
      </c>
      <c r="I1004" s="39"/>
      <c r="J1004" s="18" t="n">
        <v>1500</v>
      </c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 t="n">
        <f aca="false">Z1003+(I1004+L1004+M1004+N1004+O1004+R1004+S1004+T1004+U1004+V1004)-(J1004+K1004+P1004+Q1004+W1004+X1004+Y1004)</f>
        <v>37301.35</v>
      </c>
      <c r="AA1004" s="18"/>
      <c r="AB1004" s="40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 t="n">
        <f aca="false">AR1003+(AA1004+AD1004+AE1004+AF1004+AG1004+AJ1004+AK1004+AL1004+AM1004+AN1004)-(AB1004+AC1004+AH1004+AI1004+AO1004+AP1004+AQ1004)</f>
        <v>4696</v>
      </c>
      <c r="AS1004" s="18"/>
      <c r="AT1004" s="40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 t="n">
        <f aca="false">BJ1003+(AS1004+AV1004+AW1004+AX1004+AY1004+BB1004+BC1004+BD1004+BE1004+BF1004)-(AT1004+AU1004+AZ1004+BA1004+BG1004+BH1004+BI1004)</f>
        <v>0</v>
      </c>
      <c r="BL1004" s="8"/>
      <c r="BM1004" s="9"/>
    </row>
    <row r="1005" customFormat="false" ht="15" hidden="false" customHeight="false" outlineLevel="0" collapsed="false">
      <c r="B1005" s="38" t="s">
        <v>1252</v>
      </c>
      <c r="C1005" s="38" t="s">
        <v>944</v>
      </c>
      <c r="D1005" s="9"/>
      <c r="E1005" s="9"/>
      <c r="F1005" s="9"/>
      <c r="G1005" s="9"/>
      <c r="H1005" s="6" t="n">
        <f aca="false">H1004+D1005+E1005-G1005-F1005</f>
        <v>0</v>
      </c>
      <c r="I1005" s="39"/>
      <c r="J1005" s="18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 t="n">
        <f aca="false">Z1004+(I1005+L1005+M1005+N1005+O1005+R1005+S1005+T1005+U1005+V1005)-(J1005+K1005+P1005+Q1005+W1005+X1005+Y1005)</f>
        <v>37301.35</v>
      </c>
      <c r="AA1005" s="18" t="n">
        <v>0</v>
      </c>
      <c r="AB1005" s="40"/>
      <c r="AC1005" s="6"/>
      <c r="AD1005" s="6"/>
      <c r="AE1005" s="6" t="n">
        <v>6163</v>
      </c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 t="n">
        <f aca="false">AR1004+(AA1005+AD1005+AE1005+AF1005+AG1005+AJ1005+AK1005+AL1005+AM1005+AN1005)-(AB1005+AC1005+AH1005+AI1005+AO1005+AP1005+AQ1005)</f>
        <v>10859</v>
      </c>
      <c r="AS1005" s="18"/>
      <c r="AT1005" s="40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 t="n">
        <f aca="false">BJ1004+(AS1005+AV1005+AW1005+AX1005+AY1005+BB1005+BC1005+BD1005+BE1005+BF1005)-(AT1005+AU1005+AZ1005+BA1005+BG1005+BH1005+BI1005)</f>
        <v>0</v>
      </c>
      <c r="BL1005" s="8"/>
      <c r="BM1005" s="9"/>
    </row>
    <row r="1006" customFormat="false" ht="15" hidden="false" customHeight="false" outlineLevel="0" collapsed="false">
      <c r="B1006" s="38" t="s">
        <v>1253</v>
      </c>
      <c r="C1006" s="38" t="s">
        <v>944</v>
      </c>
      <c r="D1006" s="9"/>
      <c r="E1006" s="9"/>
      <c r="F1006" s="9"/>
      <c r="G1006" s="9"/>
      <c r="H1006" s="6" t="n">
        <f aca="false">H1005+D1006+E1006-G1006-F1006</f>
        <v>0</v>
      </c>
      <c r="I1006" s="39"/>
      <c r="J1006" s="18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 t="n">
        <f aca="false">Z1005+(I1006+L1006+M1006+N1006+O1006+R1006+S1006+T1006+U1006+V1006)-(J1006+K1006+P1006+Q1006+W1006+X1006+Y1006)</f>
        <v>37301.35</v>
      </c>
      <c r="AA1006" s="18" t="n">
        <v>0</v>
      </c>
      <c r="AB1006" s="40"/>
      <c r="AC1006" s="6"/>
      <c r="AD1006" s="6"/>
      <c r="AE1006" s="6" t="n">
        <v>4190</v>
      </c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 t="n">
        <f aca="false">AR1005+(AA1006+AD1006+AE1006+AF1006+AG1006+AJ1006+AK1006+AL1006+AM1006+AN1006)-(AB1006+AC1006+AH1006+AI1006+AO1006+AP1006+AQ1006)</f>
        <v>15049</v>
      </c>
      <c r="AS1006" s="18"/>
      <c r="AT1006" s="40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 t="n">
        <f aca="false">BJ1005+(AS1006+AV1006+AW1006+AX1006+AY1006+BB1006+BC1006+BD1006+BE1006+BF1006)-(AT1006+AU1006+AZ1006+BA1006+BG1006+BH1006+BI1006)</f>
        <v>0</v>
      </c>
      <c r="BL1006" s="8"/>
      <c r="BM1006" s="9"/>
    </row>
    <row r="1007" customFormat="false" ht="15" hidden="false" customHeight="false" outlineLevel="0" collapsed="false">
      <c r="B1007" s="38" t="s">
        <v>1254</v>
      </c>
      <c r="C1007" s="38" t="s">
        <v>1105</v>
      </c>
      <c r="D1007" s="9"/>
      <c r="E1007" s="9"/>
      <c r="F1007" s="9"/>
      <c r="G1007" s="9"/>
      <c r="H1007" s="6" t="n">
        <f aca="false">H1006+D1007+E1007-G1007-F1007</f>
        <v>0</v>
      </c>
      <c r="I1007" s="39" t="n">
        <v>250</v>
      </c>
      <c r="J1007" s="18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 t="n">
        <f aca="false">Z1006+(I1007+L1007+M1007+N1007+O1007+R1007+S1007+T1007+U1007+V1007)-(J1007+K1007+P1007+Q1007+W1007+X1007+Y1007)</f>
        <v>37551.35</v>
      </c>
      <c r="AA1007" s="18"/>
      <c r="AB1007" s="40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 t="n">
        <f aca="false">AR1006+(AA1007+AD1007+AE1007+AF1007+AG1007+AJ1007+AK1007+AL1007+AM1007+AN1007)-(AB1007+AC1007+AH1007+AI1007+AO1007+AP1007+AQ1007)</f>
        <v>15049</v>
      </c>
      <c r="AS1007" s="18"/>
      <c r="AT1007" s="40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 t="n">
        <f aca="false">BJ1006+(AS1007+AV1007+AW1007+AX1007+AY1007+BB1007+BC1007+BD1007+BE1007+BF1007)-(AT1007+AU1007+AZ1007+BA1007+BG1007+BH1007+BI1007)</f>
        <v>0</v>
      </c>
      <c r="BL1007" s="8"/>
      <c r="BM1007" s="9"/>
    </row>
    <row r="1008" customFormat="false" ht="15" hidden="false" customHeight="false" outlineLevel="0" collapsed="false">
      <c r="B1008" s="38" t="s">
        <v>1254</v>
      </c>
      <c r="C1008" s="38" t="s">
        <v>1111</v>
      </c>
      <c r="D1008" s="9"/>
      <c r="E1008" s="9"/>
      <c r="F1008" s="9"/>
      <c r="G1008" s="9"/>
      <c r="H1008" s="6" t="n">
        <f aca="false">H1007+D1008+E1008-G1008-F1008</f>
        <v>0</v>
      </c>
      <c r="I1008" s="39" t="n">
        <v>250</v>
      </c>
      <c r="J1008" s="18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 t="n">
        <f aca="false">Z1007+(I1008+L1008+M1008+N1008+O1008+R1008+S1008+T1008+U1008+V1008)-(J1008+K1008+P1008+Q1008+W1008+X1008+Y1008)</f>
        <v>37801.35</v>
      </c>
      <c r="AA1008" s="18"/>
      <c r="AB1008" s="40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 t="n">
        <f aca="false">AR1007+(AA1008+AD1008+AE1008+AF1008+AG1008+AJ1008+AK1008+AL1008+AM1008+AN1008)-(AB1008+AC1008+AH1008+AI1008+AO1008+AP1008+AQ1008)</f>
        <v>15049</v>
      </c>
      <c r="AS1008" s="18"/>
      <c r="AT1008" s="40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 t="n">
        <f aca="false">BJ1007+(AS1008+AV1008+AW1008+AX1008+AY1008+BB1008+BC1008+BD1008+BE1008+BF1008)-(AT1008+AU1008+AZ1008+BA1008+BG1008+BH1008+BI1008)</f>
        <v>0</v>
      </c>
      <c r="BL1008" s="8"/>
      <c r="BM1008" s="9"/>
    </row>
    <row r="1009" customFormat="false" ht="15" hidden="false" customHeight="false" outlineLevel="0" collapsed="false">
      <c r="B1009" s="38" t="s">
        <v>1255</v>
      </c>
      <c r="C1009" s="38" t="s">
        <v>944</v>
      </c>
      <c r="D1009" s="9"/>
      <c r="E1009" s="9"/>
      <c r="F1009" s="9"/>
      <c r="G1009" s="9"/>
      <c r="H1009" s="6" t="n">
        <f aca="false">H1008+D1009+E1009-G1009-F1009</f>
        <v>0</v>
      </c>
      <c r="I1009" s="39"/>
      <c r="J1009" s="18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 t="n">
        <f aca="false">Z1008+(I1009+L1009+M1009+N1009+O1009+R1009+S1009+T1009+U1009+V1009)-(J1009+K1009+P1009+Q1009+W1009+X1009+Y1009)</f>
        <v>37801.35</v>
      </c>
      <c r="AA1009" s="18" t="n">
        <v>0</v>
      </c>
      <c r="AB1009" s="40"/>
      <c r="AC1009" s="6"/>
      <c r="AD1009" s="6"/>
      <c r="AE1009" s="6" t="n">
        <v>7125</v>
      </c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 t="n">
        <f aca="false">AR1008+(AA1009+AD1009+AE1009+AF1009+AG1009+AJ1009+AK1009+AL1009+AM1009+AN1009)-(AB1009+AC1009+AH1009+AI1009+AO1009+AP1009+AQ1009)</f>
        <v>22174</v>
      </c>
      <c r="AS1009" s="18"/>
      <c r="AT1009" s="40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 t="n">
        <f aca="false">BJ1008+(AS1009+AV1009+AW1009+AX1009+AY1009+BB1009+BC1009+BD1009+BE1009+BF1009)-(AT1009+AU1009+AZ1009+BA1009+BG1009+BH1009+BI1009)</f>
        <v>0</v>
      </c>
      <c r="BL1009" s="8"/>
      <c r="BM1009" s="9"/>
    </row>
    <row r="1010" customFormat="false" ht="15" hidden="false" customHeight="false" outlineLevel="0" collapsed="false">
      <c r="B1010" s="38" t="s">
        <v>1256</v>
      </c>
      <c r="C1010" s="38" t="s">
        <v>944</v>
      </c>
      <c r="D1010" s="9"/>
      <c r="E1010" s="9"/>
      <c r="F1010" s="9"/>
      <c r="G1010" s="9"/>
      <c r="H1010" s="6" t="n">
        <f aca="false">H1009+D1010+E1010-G1010-F1010</f>
        <v>0</v>
      </c>
      <c r="I1010" s="39" t="n">
        <v>0</v>
      </c>
      <c r="J1010" s="18"/>
      <c r="K1010" s="6"/>
      <c r="L1010" s="6"/>
      <c r="M1010" s="6" t="n">
        <v>785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 t="n">
        <f aca="false">Z1009+(I1010+L1010+M1010+N1010+O1010+R1010+S1010+T1010+U1010+V1010)-(J1010+K1010+P1010+Q1010+W1010+X1010+Y1010)</f>
        <v>38586.35</v>
      </c>
      <c r="AA1010" s="18"/>
      <c r="AB1010" s="40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 t="n">
        <f aca="false">AR1009+(AA1010+AD1010+AE1010+AF1010+AG1010+AJ1010+AK1010+AL1010+AM1010+AN1010)-(AB1010+AC1010+AH1010+AI1010+AO1010+AP1010+AQ1010)</f>
        <v>22174</v>
      </c>
      <c r="AS1010" s="18"/>
      <c r="AT1010" s="40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 t="n">
        <f aca="false">BJ1009+(AS1010+AV1010+AW1010+AX1010+AY1010+BB1010+BC1010+BD1010+BE1010+BF1010)-(AT1010+AU1010+AZ1010+BA1010+BG1010+BH1010+BI1010)</f>
        <v>0</v>
      </c>
      <c r="BL1010" s="8"/>
      <c r="BM1010" s="9"/>
    </row>
    <row r="1011" customFormat="false" ht="15" hidden="false" customHeight="false" outlineLevel="0" collapsed="false">
      <c r="B1011" s="38" t="s">
        <v>1257</v>
      </c>
      <c r="C1011" s="38" t="s">
        <v>1157</v>
      </c>
      <c r="D1011" s="9"/>
      <c r="E1011" s="9"/>
      <c r="F1011" s="9"/>
      <c r="G1011" s="9"/>
      <c r="H1011" s="6" t="n">
        <f aca="false">H1010+D1011+E1011-G1011-F1011</f>
        <v>0</v>
      </c>
      <c r="I1011" s="39"/>
      <c r="J1011" s="18" t="n">
        <v>1500</v>
      </c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 t="n">
        <f aca="false">Z1010+(I1011+L1011+M1011+N1011+O1011+R1011+S1011+T1011+U1011+V1011)-(J1011+K1011+P1011+Q1011+W1011+X1011+Y1011)</f>
        <v>37086.35</v>
      </c>
      <c r="AA1011" s="18"/>
      <c r="AB1011" s="40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 t="n">
        <f aca="false">AR1010+(AA1011+AD1011+AE1011+AF1011+AG1011+AJ1011+AK1011+AL1011+AM1011+AN1011)-(AB1011+AC1011+AH1011+AI1011+AO1011+AP1011+AQ1011)</f>
        <v>22174</v>
      </c>
      <c r="AS1011" s="18"/>
      <c r="AT1011" s="40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 t="n">
        <f aca="false">BJ1010+(AS1011+AV1011+AW1011+AX1011+AY1011+BB1011+BC1011+BD1011+BE1011+BF1011)-(AT1011+AU1011+AZ1011+BA1011+BG1011+BH1011+BI1011)</f>
        <v>0</v>
      </c>
      <c r="BL1011" s="8"/>
      <c r="BM1011" s="9"/>
    </row>
    <row r="1012" customFormat="false" ht="15" hidden="false" customHeight="false" outlineLevel="0" collapsed="false">
      <c r="B1012" s="38" t="s">
        <v>1257</v>
      </c>
      <c r="C1012" s="38" t="s">
        <v>1258</v>
      </c>
      <c r="D1012" s="9"/>
      <c r="E1012" s="9"/>
      <c r="F1012" s="9"/>
      <c r="G1012" s="9"/>
      <c r="H1012" s="6" t="n">
        <f aca="false">H1011+D1012+E1012-G1012-F1012</f>
        <v>0</v>
      </c>
      <c r="I1012" s="39"/>
      <c r="J1012" s="18" t="n">
        <v>1000</v>
      </c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 t="n">
        <f aca="false">Z1011+(I1012+L1012+M1012+N1012+O1012+R1012+S1012+T1012+U1012+V1012)-(J1012+K1012+P1012+Q1012+W1012+X1012+Y1012)</f>
        <v>36086.35</v>
      </c>
      <c r="AA1012" s="18"/>
      <c r="AB1012" s="40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 t="n">
        <f aca="false">AR1011+(AA1012+AD1012+AE1012+AF1012+AG1012+AJ1012+AK1012+AL1012+AM1012+AN1012)-(AB1012+AC1012+AH1012+AI1012+AO1012+AP1012+AQ1012)</f>
        <v>22174</v>
      </c>
      <c r="AS1012" s="18"/>
      <c r="AT1012" s="40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 t="n">
        <f aca="false">BJ1011+(AS1012+AV1012+AW1012+AX1012+AY1012+BB1012+BC1012+BD1012+BE1012+BF1012)-(AT1012+AU1012+AZ1012+BA1012+BG1012+BH1012+BI1012)</f>
        <v>0</v>
      </c>
      <c r="BL1012" s="8"/>
      <c r="BM1012" s="9"/>
    </row>
    <row r="1013" customFormat="false" ht="15" hidden="false" customHeight="false" outlineLevel="0" collapsed="false">
      <c r="B1013" s="38" t="s">
        <v>1257</v>
      </c>
      <c r="C1013" s="38" t="s">
        <v>1259</v>
      </c>
      <c r="D1013" s="9"/>
      <c r="E1013" s="9"/>
      <c r="F1013" s="9"/>
      <c r="G1013" s="9"/>
      <c r="H1013" s="6" t="n">
        <f aca="false">H1012+D1013+E1013-G1013-F1013</f>
        <v>0</v>
      </c>
      <c r="I1013" s="39"/>
      <c r="J1013" s="18" t="n">
        <v>1000</v>
      </c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 t="n">
        <f aca="false">Z1012+(I1013+L1013+M1013+N1013+O1013+R1013+S1013+T1013+U1013+V1013)-(J1013+K1013+P1013+Q1013+W1013+X1013+Y1013)</f>
        <v>35086.35</v>
      </c>
      <c r="AA1013" s="18"/>
      <c r="AB1013" s="40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 t="n">
        <f aca="false">AR1012+(AA1013+AD1013+AE1013+AF1013+AG1013+AJ1013+AK1013+AL1013+AM1013+AN1013)-(AB1013+AC1013+AH1013+AI1013+AO1013+AP1013+AQ1013)</f>
        <v>22174</v>
      </c>
      <c r="AS1013" s="18"/>
      <c r="AT1013" s="40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 t="n">
        <f aca="false">BJ1012+(AS1013+AV1013+AW1013+AX1013+AY1013+BB1013+BC1013+BD1013+BE1013+BF1013)-(AT1013+AU1013+AZ1013+BA1013+BG1013+BH1013+BI1013)</f>
        <v>0</v>
      </c>
      <c r="BL1013" s="8"/>
      <c r="BM1013" s="9"/>
    </row>
    <row r="1014" customFormat="false" ht="15" hidden="false" customHeight="false" outlineLevel="0" collapsed="false">
      <c r="B1014" s="38" t="s">
        <v>1260</v>
      </c>
      <c r="C1014" s="38" t="s">
        <v>1105</v>
      </c>
      <c r="D1014" s="9"/>
      <c r="E1014" s="9"/>
      <c r="F1014" s="9"/>
      <c r="G1014" s="9"/>
      <c r="H1014" s="6" t="n">
        <f aca="false">H1013+D1014+E1014-G1014-F1014</f>
        <v>0</v>
      </c>
      <c r="I1014" s="39" t="n">
        <v>250</v>
      </c>
      <c r="J1014" s="18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 t="n">
        <f aca="false">Z1013+(I1014+L1014+M1014+N1014+O1014+R1014+S1014+T1014+U1014+V1014)-(J1014+K1014+P1014+Q1014+W1014+X1014+Y1014)</f>
        <v>35336.35</v>
      </c>
      <c r="AA1014" s="18"/>
      <c r="AB1014" s="40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 t="n">
        <f aca="false">AR1013+(AA1014+AD1014+AE1014+AF1014+AG1014+AJ1014+AK1014+AL1014+AM1014+AN1014)-(AB1014+AC1014+AH1014+AI1014+AO1014+AP1014+AQ1014)</f>
        <v>22174</v>
      </c>
      <c r="AS1014" s="18"/>
      <c r="AT1014" s="40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 t="n">
        <f aca="false">BJ1013+(AS1014+AV1014+AW1014+AX1014+AY1014+BB1014+BC1014+BD1014+BE1014+BF1014)-(AT1014+AU1014+AZ1014+BA1014+BG1014+BH1014+BI1014)</f>
        <v>0</v>
      </c>
      <c r="BL1014" s="8"/>
      <c r="BM1014" s="9"/>
    </row>
    <row r="1015" customFormat="false" ht="15" hidden="false" customHeight="false" outlineLevel="0" collapsed="false">
      <c r="B1015" s="38" t="s">
        <v>1260</v>
      </c>
      <c r="C1015" s="38" t="s">
        <v>1111</v>
      </c>
      <c r="D1015" s="9"/>
      <c r="E1015" s="9"/>
      <c r="F1015" s="9"/>
      <c r="G1015" s="9"/>
      <c r="H1015" s="6" t="n">
        <f aca="false">H1014+D1015+E1015-G1015-F1015</f>
        <v>0</v>
      </c>
      <c r="I1015" s="39" t="n">
        <v>250</v>
      </c>
      <c r="J1015" s="18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 t="n">
        <f aca="false">Z1014+(I1015+L1015+M1015+N1015+O1015+R1015+S1015+T1015+U1015+V1015)-(J1015+K1015+P1015+Q1015+W1015+X1015+Y1015)</f>
        <v>35586.35</v>
      </c>
      <c r="AA1015" s="18"/>
      <c r="AB1015" s="40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 t="n">
        <f aca="false">AR1014+(AA1015+AD1015+AE1015+AF1015+AG1015+AJ1015+AK1015+AL1015+AM1015+AN1015)-(AB1015+AC1015+AH1015+AI1015+AO1015+AP1015+AQ1015)</f>
        <v>22174</v>
      </c>
      <c r="AS1015" s="18"/>
      <c r="AT1015" s="40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 t="n">
        <f aca="false">BJ1014+(AS1015+AV1015+AW1015+AX1015+AY1015+BB1015+BC1015+BD1015+BE1015+BF1015)-(AT1015+AU1015+AZ1015+BA1015+BG1015+BH1015+BI1015)</f>
        <v>0</v>
      </c>
      <c r="BL1015" s="8"/>
      <c r="BM1015" s="9"/>
    </row>
    <row r="1016" customFormat="false" ht="15" hidden="false" customHeight="false" outlineLevel="0" collapsed="false">
      <c r="B1016" s="38" t="s">
        <v>1261</v>
      </c>
      <c r="C1016" s="38" t="s">
        <v>944</v>
      </c>
      <c r="D1016" s="9"/>
      <c r="E1016" s="9"/>
      <c r="F1016" s="9"/>
      <c r="G1016" s="9"/>
      <c r="H1016" s="6" t="n">
        <f aca="false">H1015+D1016+E1016-G1016-F1016</f>
        <v>0</v>
      </c>
      <c r="I1016" s="39" t="n">
        <v>0</v>
      </c>
      <c r="J1016" s="18"/>
      <c r="K1016" s="6"/>
      <c r="L1016" s="6"/>
      <c r="M1016" s="6" t="n">
        <v>785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 t="n">
        <f aca="false">Z1015+(I1016+L1016+M1016+N1016+O1016+R1016+S1016+T1016+U1016+V1016)-(J1016+K1016+P1016+Q1016+W1016+X1016+Y1016)</f>
        <v>36371.35</v>
      </c>
      <c r="AA1016" s="18"/>
      <c r="AB1016" s="40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 t="n">
        <f aca="false">AR1015+(AA1016+AD1016+AE1016+AF1016+AG1016+AJ1016+AK1016+AL1016+AM1016+AN1016)-(AB1016+AC1016+AH1016+AI1016+AO1016+AP1016+AQ1016)</f>
        <v>22174</v>
      </c>
      <c r="AS1016" s="18"/>
      <c r="AT1016" s="40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 t="n">
        <f aca="false">BJ1015+(AS1016+AV1016+AW1016+AX1016+AY1016+BB1016+BC1016+BD1016+BE1016+BF1016)-(AT1016+AU1016+AZ1016+BA1016+BG1016+BH1016+BI1016)</f>
        <v>0</v>
      </c>
      <c r="BL1016" s="8"/>
      <c r="BM1016" s="9"/>
    </row>
    <row r="1017" customFormat="false" ht="15" hidden="false" customHeight="false" outlineLevel="0" collapsed="false">
      <c r="B1017" s="38" t="s">
        <v>1262</v>
      </c>
      <c r="C1017" s="38" t="s">
        <v>457</v>
      </c>
      <c r="D1017" s="9"/>
      <c r="E1017" s="9"/>
      <c r="F1017" s="9"/>
      <c r="G1017" s="9"/>
      <c r="H1017" s="6" t="n">
        <f aca="false">H1016+D1017+E1017-G1017-F1017</f>
        <v>0</v>
      </c>
      <c r="I1017" s="39" t="n">
        <v>25000</v>
      </c>
      <c r="J1017" s="18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 t="n">
        <f aca="false">Z1016+(I1017+L1017+M1017+N1017+O1017+R1017+S1017+T1017+U1017+V1017)-(J1017+K1017+P1017+Q1017+W1017+X1017+Y1017)</f>
        <v>61371.35</v>
      </c>
      <c r="AA1017" s="18"/>
      <c r="AB1017" s="40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 t="n">
        <f aca="false">AR1016+(AA1017+AD1017+AE1017+AF1017+AG1017+AJ1017+AK1017+AL1017+AM1017+AN1017)-(AB1017+AC1017+AH1017+AI1017+AO1017+AP1017+AQ1017)</f>
        <v>22174</v>
      </c>
      <c r="AS1017" s="18"/>
      <c r="AT1017" s="40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 t="n">
        <f aca="false">BJ1016+(AS1017+AV1017+AW1017+AX1017+AY1017+BB1017+BC1017+BD1017+BE1017+BF1017)-(AT1017+AU1017+AZ1017+BA1017+BG1017+BH1017+BI1017)</f>
        <v>0</v>
      </c>
      <c r="BL1017" s="8"/>
      <c r="BM1017" s="9"/>
    </row>
    <row r="1018" customFormat="false" ht="15" hidden="false" customHeight="false" outlineLevel="0" collapsed="false">
      <c r="B1018" s="38" t="s">
        <v>1262</v>
      </c>
      <c r="C1018" s="38" t="s">
        <v>1045</v>
      </c>
      <c r="D1018" s="9"/>
      <c r="E1018" s="9"/>
      <c r="F1018" s="9"/>
      <c r="G1018" s="9"/>
      <c r="H1018" s="6" t="n">
        <f aca="false">H1017+D1018+E1018-G1018-F1018</f>
        <v>0</v>
      </c>
      <c r="I1018" s="39" t="n">
        <v>25000</v>
      </c>
      <c r="J1018" s="18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 t="n">
        <f aca="false">Z1017+(I1018+L1018+M1018+N1018+O1018+R1018+S1018+T1018+U1018+V1018)-(J1018+K1018+P1018+Q1018+W1018+X1018+Y1018)</f>
        <v>86371.35</v>
      </c>
      <c r="AA1018" s="18"/>
      <c r="AB1018" s="40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 t="n">
        <f aca="false">AR1017+(AA1018+AD1018+AE1018+AF1018+AG1018+AJ1018+AK1018+AL1018+AM1018+AN1018)-(AB1018+AC1018+AH1018+AI1018+AO1018+AP1018+AQ1018)</f>
        <v>22174</v>
      </c>
      <c r="AS1018" s="18"/>
      <c r="AT1018" s="40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 t="n">
        <f aca="false">BJ1017+(AS1018+AV1018+AW1018+AX1018+AY1018+BB1018+BC1018+BD1018+BE1018+BF1018)-(AT1018+AU1018+AZ1018+BA1018+BG1018+BH1018+BI1018)</f>
        <v>0</v>
      </c>
      <c r="BL1018" s="8"/>
      <c r="BM1018" s="9"/>
    </row>
    <row r="1019" customFormat="false" ht="15" hidden="false" customHeight="false" outlineLevel="0" collapsed="false">
      <c r="B1019" s="38" t="s">
        <v>1262</v>
      </c>
      <c r="C1019" s="38" t="s">
        <v>1046</v>
      </c>
      <c r="D1019" s="9"/>
      <c r="E1019" s="9"/>
      <c r="F1019" s="9"/>
      <c r="G1019" s="9"/>
      <c r="H1019" s="6" t="n">
        <f aca="false">H1018+D1019+E1019-G1019-F1019</f>
        <v>0</v>
      </c>
      <c r="I1019" s="39" t="n">
        <v>25000</v>
      </c>
      <c r="J1019" s="18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 t="n">
        <f aca="false">Z1018+(I1019+L1019+M1019+N1019+O1019+R1019+S1019+T1019+U1019+V1019)-(J1019+K1019+P1019+Q1019+W1019+X1019+Y1019)</f>
        <v>111371.35</v>
      </c>
      <c r="AA1019" s="18"/>
      <c r="AB1019" s="40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 t="n">
        <f aca="false">AR1018+(AA1019+AD1019+AE1019+AF1019+AG1019+AJ1019+AK1019+AL1019+AM1019+AN1019)-(AB1019+AC1019+AH1019+AI1019+AO1019+AP1019+AQ1019)</f>
        <v>22174</v>
      </c>
      <c r="AS1019" s="18"/>
      <c r="AT1019" s="40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 t="n">
        <f aca="false">BJ1018+(AS1019+AV1019+AW1019+AX1019+AY1019+BB1019+BC1019+BD1019+BE1019+BF1019)-(AT1019+AU1019+AZ1019+BA1019+BG1019+BH1019+BI1019)</f>
        <v>0</v>
      </c>
      <c r="BL1019" s="8"/>
      <c r="BM1019" s="9"/>
    </row>
    <row r="1020" customFormat="false" ht="15" hidden="false" customHeight="false" outlineLevel="0" collapsed="false">
      <c r="B1020" s="38" t="s">
        <v>1262</v>
      </c>
      <c r="C1020" s="38" t="s">
        <v>240</v>
      </c>
      <c r="D1020" s="9"/>
      <c r="E1020" s="9"/>
      <c r="F1020" s="9"/>
      <c r="G1020" s="9"/>
      <c r="H1020" s="6" t="n">
        <f aca="false">H1019+D1020+E1020-G1020-F1020</f>
        <v>0</v>
      </c>
      <c r="I1020" s="39" t="n">
        <v>25000</v>
      </c>
      <c r="J1020" s="18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 t="n">
        <f aca="false">Z1019+(I1020+L1020+M1020+N1020+O1020+R1020+S1020+T1020+U1020+V1020)-(J1020+K1020+P1020+Q1020+W1020+X1020+Y1020)</f>
        <v>136371.35</v>
      </c>
      <c r="AA1020" s="18"/>
      <c r="AB1020" s="40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 t="n">
        <f aca="false">AR1019+(AA1020+AD1020+AE1020+AF1020+AG1020+AJ1020+AK1020+AL1020+AM1020+AN1020)-(AB1020+AC1020+AH1020+AI1020+AO1020+AP1020+AQ1020)</f>
        <v>22174</v>
      </c>
      <c r="AS1020" s="18"/>
      <c r="AT1020" s="40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 t="n">
        <f aca="false">BJ1019+(AS1020+AV1020+AW1020+AX1020+AY1020+BB1020+BC1020+BD1020+BE1020+BF1020)-(AT1020+AU1020+AZ1020+BA1020+BG1020+BH1020+BI1020)</f>
        <v>0</v>
      </c>
      <c r="BL1020" s="8"/>
      <c r="BM1020" s="9"/>
    </row>
    <row r="1021" customFormat="false" ht="15" hidden="false" customHeight="false" outlineLevel="0" collapsed="false">
      <c r="B1021" s="38" t="s">
        <v>1262</v>
      </c>
      <c r="C1021" s="38" t="s">
        <v>75</v>
      </c>
      <c r="D1021" s="9"/>
      <c r="E1021" s="9"/>
      <c r="F1021" s="9"/>
      <c r="G1021" s="9"/>
      <c r="H1021" s="6" t="n">
        <f aca="false">H1020+D1021+E1021-G1021-F1021</f>
        <v>0</v>
      </c>
      <c r="I1021" s="39"/>
      <c r="J1021" s="18" t="n">
        <v>0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 t="n">
        <v>100000</v>
      </c>
      <c r="X1021" s="6"/>
      <c r="Y1021" s="6"/>
      <c r="Z1021" s="6" t="n">
        <f aca="false">Z1020+(I1021+L1021+M1021+N1021+O1021+R1021+S1021+T1021+U1021+V1021)-(J1021+K1021+P1021+Q1021+W1021+X1021+Y1021)</f>
        <v>36371.35</v>
      </c>
      <c r="AA1021" s="18"/>
      <c r="AB1021" s="40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 t="n">
        <f aca="false">AR1020+(AA1021+AD1021+AE1021+AF1021+AG1021+AJ1021+AK1021+AL1021+AM1021+AN1021)-(AB1021+AC1021+AH1021+AI1021+AO1021+AP1021+AQ1021)</f>
        <v>22174</v>
      </c>
      <c r="AS1021" s="18"/>
      <c r="AT1021" s="40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 t="n">
        <f aca="false">BJ1020+(AS1021+AV1021+AW1021+AX1021+AY1021+BB1021+BC1021+BD1021+BE1021+BF1021)-(AT1021+AU1021+AZ1021+BA1021+BG1021+BH1021+BI1021)</f>
        <v>0</v>
      </c>
      <c r="BL1021" s="8"/>
      <c r="BM1021" s="9"/>
    </row>
    <row r="1022" customFormat="false" ht="15" hidden="false" customHeight="false" outlineLevel="0" collapsed="false">
      <c r="B1022" s="38" t="s">
        <v>1263</v>
      </c>
      <c r="C1022" s="38" t="s">
        <v>1105</v>
      </c>
      <c r="D1022" s="9"/>
      <c r="E1022" s="9"/>
      <c r="F1022" s="9"/>
      <c r="G1022" s="9"/>
      <c r="H1022" s="6" t="n">
        <f aca="false">H1021+D1022+E1022-G1022-F1022</f>
        <v>0</v>
      </c>
      <c r="I1022" s="39" t="n">
        <v>250</v>
      </c>
      <c r="J1022" s="18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 t="n">
        <f aca="false">Z1021+(I1022+L1022+M1022+N1022+O1022+R1022+S1022+T1022+U1022+V1022)-(J1022+K1022+P1022+Q1022+W1022+X1022+Y1022)</f>
        <v>36621.35</v>
      </c>
      <c r="AA1022" s="18"/>
      <c r="AB1022" s="40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 t="n">
        <f aca="false">AR1021+(AA1022+AD1022+AE1022+AF1022+AG1022+AJ1022+AK1022+AL1022+AM1022+AN1022)-(AB1022+AC1022+AH1022+AI1022+AO1022+AP1022+AQ1022)</f>
        <v>22174</v>
      </c>
      <c r="AS1022" s="18"/>
      <c r="AT1022" s="40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 t="n">
        <f aca="false">BJ1021+(AS1022+AV1022+AW1022+AX1022+AY1022+BB1022+BC1022+BD1022+BE1022+BF1022)-(AT1022+AU1022+AZ1022+BA1022+BG1022+BH1022+BI1022)</f>
        <v>0</v>
      </c>
      <c r="BL1022" s="8"/>
      <c r="BM1022" s="9"/>
    </row>
    <row r="1023" customFormat="false" ht="15" hidden="false" customHeight="false" outlineLevel="0" collapsed="false">
      <c r="B1023" s="38" t="s">
        <v>1263</v>
      </c>
      <c r="C1023" s="38" t="s">
        <v>1111</v>
      </c>
      <c r="D1023" s="9"/>
      <c r="E1023" s="9"/>
      <c r="F1023" s="9"/>
      <c r="G1023" s="9"/>
      <c r="H1023" s="6" t="n">
        <f aca="false">H1022+D1023+E1023-G1023-F1023</f>
        <v>0</v>
      </c>
      <c r="I1023" s="39" t="n">
        <v>250</v>
      </c>
      <c r="J1023" s="18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 t="n">
        <f aca="false">Z1022+(I1023+L1023+M1023+N1023+O1023+R1023+S1023+T1023+U1023+V1023)-(J1023+K1023+P1023+Q1023+W1023+X1023+Y1023)</f>
        <v>36871.35</v>
      </c>
      <c r="AA1023" s="18"/>
      <c r="AB1023" s="40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 t="n">
        <f aca="false">AR1022+(AA1023+AD1023+AE1023+AF1023+AG1023+AJ1023+AK1023+AL1023+AM1023+AN1023)-(AB1023+AC1023+AH1023+AI1023+AO1023+AP1023+AQ1023)</f>
        <v>22174</v>
      </c>
      <c r="AS1023" s="18"/>
      <c r="AT1023" s="40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 t="n">
        <f aca="false">BJ1022+(AS1023+AV1023+AW1023+AX1023+AY1023+BB1023+BC1023+BD1023+BE1023+BF1023)-(AT1023+AU1023+AZ1023+BA1023+BG1023+BH1023+BI1023)</f>
        <v>0</v>
      </c>
      <c r="BL1023" s="8"/>
      <c r="BM1023" s="9"/>
    </row>
    <row r="1024" customFormat="false" ht="15" hidden="false" customHeight="false" outlineLevel="0" collapsed="false">
      <c r="B1024" s="38" t="s">
        <v>1264</v>
      </c>
      <c r="C1024" s="38" t="s">
        <v>457</v>
      </c>
      <c r="D1024" s="9"/>
      <c r="E1024" s="9"/>
      <c r="F1024" s="9"/>
      <c r="G1024" s="9"/>
      <c r="H1024" s="6" t="n">
        <f aca="false">H1023+D1024+E1024-G1024-F1024</f>
        <v>0</v>
      </c>
      <c r="I1024" s="39" t="n">
        <v>20000</v>
      </c>
      <c r="J1024" s="18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 t="n">
        <f aca="false">Z1023+(I1024+L1024+M1024+N1024+O1024+R1024+S1024+T1024+U1024+V1024)-(J1024+K1024+P1024+Q1024+W1024+X1024+Y1024)</f>
        <v>56871.35</v>
      </c>
      <c r="AA1024" s="18"/>
      <c r="AB1024" s="40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 t="n">
        <f aca="false">AR1023+(AA1024+AD1024+AE1024+AF1024+AG1024+AJ1024+AK1024+AL1024+AM1024+AN1024)-(AB1024+AC1024+AH1024+AI1024+AO1024+AP1024+AQ1024)</f>
        <v>22174</v>
      </c>
      <c r="AS1024" s="18"/>
      <c r="AT1024" s="40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 t="n">
        <f aca="false">BJ1023+(AS1024+AV1024+AW1024+AX1024+AY1024+BB1024+BC1024+BD1024+BE1024+BF1024)-(AT1024+AU1024+AZ1024+BA1024+BG1024+BH1024+BI1024)</f>
        <v>0</v>
      </c>
      <c r="BL1024" s="8"/>
      <c r="BM1024" s="9"/>
    </row>
    <row r="1025" customFormat="false" ht="15" hidden="false" customHeight="false" outlineLevel="0" collapsed="false">
      <c r="B1025" s="38" t="s">
        <v>1265</v>
      </c>
      <c r="C1025" s="38" t="s">
        <v>944</v>
      </c>
      <c r="D1025" s="9"/>
      <c r="E1025" s="9"/>
      <c r="F1025" s="9"/>
      <c r="G1025" s="9"/>
      <c r="H1025" s="6" t="n">
        <f aca="false">H1024+D1025+E1025-G1025-F1025</f>
        <v>0</v>
      </c>
      <c r="I1025" s="39" t="n">
        <v>0</v>
      </c>
      <c r="J1025" s="18"/>
      <c r="K1025" s="6"/>
      <c r="L1025" s="6"/>
      <c r="M1025" s="6" t="n">
        <v>9495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 t="n">
        <f aca="false">Z1024+(I1025+L1025+M1025+N1025+O1025+R1025+S1025+T1025+U1025+V1025)-(J1025+K1025+P1025+Q1025+W1025+X1025+Y1025)</f>
        <v>66366.35</v>
      </c>
      <c r="AA1025" s="18"/>
      <c r="AB1025" s="40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 t="n">
        <f aca="false">AR1024+(AA1025+AD1025+AE1025+AF1025+AG1025+AJ1025+AK1025+AL1025+AM1025+AN1025)-(AB1025+AC1025+AH1025+AI1025+AO1025+AP1025+AQ1025)</f>
        <v>22174</v>
      </c>
      <c r="AS1025" s="18"/>
      <c r="AT1025" s="40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 t="n">
        <f aca="false">BJ1024+(AS1025+AV1025+AW1025+AX1025+AY1025+BB1025+BC1025+BD1025+BE1025+BF1025)-(AT1025+AU1025+AZ1025+BA1025+BG1025+BH1025+BI1025)</f>
        <v>0</v>
      </c>
      <c r="BL1025" s="8"/>
      <c r="BM1025" s="9"/>
    </row>
    <row r="1026" customFormat="false" ht="15" hidden="false" customHeight="false" outlineLevel="0" collapsed="false">
      <c r="B1026" s="38" t="s">
        <v>1265</v>
      </c>
      <c r="C1026" s="38" t="s">
        <v>944</v>
      </c>
      <c r="D1026" s="9"/>
      <c r="E1026" s="9"/>
      <c r="F1026" s="9"/>
      <c r="G1026" s="9"/>
      <c r="H1026" s="6" t="n">
        <f aca="false">H1025+D1026+E1026-G1026-F1026</f>
        <v>0</v>
      </c>
      <c r="I1026" s="39" t="n">
        <v>0</v>
      </c>
      <c r="J1026" s="18"/>
      <c r="K1026" s="6"/>
      <c r="L1026" s="6"/>
      <c r="M1026" s="6" t="n">
        <v>11870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 t="n">
        <f aca="false">Z1025+(I1026+L1026+M1026+N1026+O1026+R1026+S1026+T1026+U1026+V1026)-(J1026+K1026+P1026+Q1026+W1026+X1026+Y1026)</f>
        <v>78236.35</v>
      </c>
      <c r="AA1026" s="18"/>
      <c r="AB1026" s="40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 t="n">
        <f aca="false">AR1025+(AA1026+AD1026+AE1026+AF1026+AG1026+AJ1026+AK1026+AL1026+AM1026+AN1026)-(AB1026+AC1026+AH1026+AI1026+AO1026+AP1026+AQ1026)</f>
        <v>22174</v>
      </c>
      <c r="AS1026" s="18"/>
      <c r="AT1026" s="40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 t="n">
        <f aca="false">BJ1025+(AS1026+AV1026+AW1026+AX1026+AY1026+BB1026+BC1026+BD1026+BE1026+BF1026)-(AT1026+AU1026+AZ1026+BA1026+BG1026+BH1026+BI1026)</f>
        <v>0</v>
      </c>
      <c r="BL1026" s="8"/>
      <c r="BM1026" s="9"/>
    </row>
    <row r="1027" customFormat="false" ht="15" hidden="false" customHeight="false" outlineLevel="0" collapsed="false">
      <c r="B1027" s="38" t="s">
        <v>1265</v>
      </c>
      <c r="C1027" s="38" t="s">
        <v>944</v>
      </c>
      <c r="D1027" s="9"/>
      <c r="E1027" s="9"/>
      <c r="F1027" s="9"/>
      <c r="G1027" s="9"/>
      <c r="H1027" s="6" t="n">
        <f aca="false">H1026+D1027+E1027-G1027-F1027</f>
        <v>0</v>
      </c>
      <c r="I1027" s="39" t="n">
        <v>0</v>
      </c>
      <c r="J1027" s="18"/>
      <c r="K1027" s="6"/>
      <c r="L1027" s="6"/>
      <c r="M1027" s="6" t="n">
        <v>1150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 t="n">
        <f aca="false">Z1026+(I1027+L1027+M1027+N1027+O1027+R1027+S1027+T1027+U1027+V1027)-(J1027+K1027+P1027+Q1027+W1027+X1027+Y1027)</f>
        <v>79386.35</v>
      </c>
      <c r="AA1027" s="18"/>
      <c r="AB1027" s="40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 t="n">
        <f aca="false">AR1026+(AA1027+AD1027+AE1027+AF1027+AG1027+AJ1027+AK1027+AL1027+AM1027+AN1027)-(AB1027+AC1027+AH1027+AI1027+AO1027+AP1027+AQ1027)</f>
        <v>22174</v>
      </c>
      <c r="AS1027" s="18"/>
      <c r="AT1027" s="40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 t="n">
        <f aca="false">BJ1026+(AS1027+AV1027+AW1027+AX1027+AY1027+BB1027+BC1027+BD1027+BE1027+BF1027)-(AT1027+AU1027+AZ1027+BA1027+BG1027+BH1027+BI1027)</f>
        <v>0</v>
      </c>
      <c r="BL1027" s="8"/>
      <c r="BM1027" s="9"/>
    </row>
    <row r="1028" customFormat="false" ht="15" hidden="false" customHeight="false" outlineLevel="0" collapsed="false">
      <c r="B1028" s="38" t="s">
        <v>1265</v>
      </c>
      <c r="C1028" s="38" t="s">
        <v>944</v>
      </c>
      <c r="D1028" s="9"/>
      <c r="E1028" s="9"/>
      <c r="F1028" s="9"/>
      <c r="G1028" s="9"/>
      <c r="H1028" s="6" t="n">
        <f aca="false">H1027+D1028+E1028-G1028-F1028</f>
        <v>0</v>
      </c>
      <c r="I1028" s="39" t="n">
        <v>0</v>
      </c>
      <c r="J1028" s="18"/>
      <c r="K1028" s="6"/>
      <c r="L1028" s="6"/>
      <c r="M1028" s="6" t="n">
        <v>785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 t="n">
        <f aca="false">Z1027+(I1028+L1028+M1028+N1028+O1028+R1028+S1028+T1028+U1028+V1028)-(J1028+K1028+P1028+Q1028+W1028+X1028+Y1028)</f>
        <v>80171.35</v>
      </c>
      <c r="AA1028" s="18"/>
      <c r="AB1028" s="40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 t="n">
        <f aca="false">AR1027+(AA1028+AD1028+AE1028+AF1028+AG1028+AJ1028+AK1028+AL1028+AM1028+AN1028)-(AB1028+AC1028+AH1028+AI1028+AO1028+AP1028+AQ1028)</f>
        <v>22174</v>
      </c>
      <c r="AS1028" s="18"/>
      <c r="AT1028" s="40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 t="n">
        <f aca="false">BJ1027+(AS1028+AV1028+AW1028+AX1028+AY1028+BB1028+BC1028+BD1028+BE1028+BF1028)-(AT1028+AU1028+AZ1028+BA1028+BG1028+BH1028+BI1028)</f>
        <v>0</v>
      </c>
      <c r="BL1028" s="8"/>
      <c r="BM1028" s="9"/>
    </row>
    <row r="1029" customFormat="false" ht="15" hidden="false" customHeight="false" outlineLevel="0" collapsed="false">
      <c r="B1029" s="38" t="s">
        <v>1265</v>
      </c>
      <c r="C1029" s="38" t="s">
        <v>944</v>
      </c>
      <c r="D1029" s="9"/>
      <c r="E1029" s="9"/>
      <c r="F1029" s="9"/>
      <c r="G1029" s="9"/>
      <c r="H1029" s="6" t="n">
        <f aca="false">H1028+D1029+E1029-G1029-F1029</f>
        <v>0</v>
      </c>
      <c r="I1029" s="39" t="n">
        <v>0</v>
      </c>
      <c r="J1029" s="18"/>
      <c r="K1029" s="6"/>
      <c r="L1029" s="6"/>
      <c r="M1029" s="6" t="n">
        <v>498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 t="n">
        <f aca="false">Z1028+(I1029+L1029+M1029+N1029+O1029+R1029+S1029+T1029+U1029+V1029)-(J1029+K1029+P1029+Q1029+W1029+X1029+Y1029)</f>
        <v>80669.35</v>
      </c>
      <c r="AA1029" s="18"/>
      <c r="AB1029" s="40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 t="n">
        <f aca="false">AR1028+(AA1029+AD1029+AE1029+AF1029+AG1029+AJ1029+AK1029+AL1029+AM1029+AN1029)-(AB1029+AC1029+AH1029+AI1029+AO1029+AP1029+AQ1029)</f>
        <v>22174</v>
      </c>
      <c r="AS1029" s="18"/>
      <c r="AT1029" s="40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 t="n">
        <f aca="false">BJ1028+(AS1029+AV1029+AW1029+AX1029+AY1029+BB1029+BC1029+BD1029+BE1029+BF1029)-(AT1029+AU1029+AZ1029+BA1029+BG1029+BH1029+BI1029)</f>
        <v>0</v>
      </c>
      <c r="BL1029" s="8"/>
      <c r="BM1029" s="9"/>
    </row>
    <row r="1030" customFormat="false" ht="15" hidden="false" customHeight="false" outlineLevel="0" collapsed="false">
      <c r="B1030" s="38" t="s">
        <v>1266</v>
      </c>
      <c r="C1030" s="38" t="s">
        <v>944</v>
      </c>
      <c r="D1030" s="9"/>
      <c r="E1030" s="9"/>
      <c r="F1030" s="9"/>
      <c r="G1030" s="9"/>
      <c r="H1030" s="6" t="n">
        <f aca="false">H1029+D1030+E1030-G1030-F1030</f>
        <v>0</v>
      </c>
      <c r="I1030" s="39"/>
      <c r="J1030" s="18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 t="n">
        <f aca="false">Z1029+(I1030+L1030+M1030+N1030+O1030+R1030+S1030+T1030+U1030+V1030)-(J1030+K1030+P1030+Q1030+W1030+X1030+Y1030)</f>
        <v>80669.35</v>
      </c>
      <c r="AA1030" s="18" t="n">
        <v>0</v>
      </c>
      <c r="AB1030" s="40"/>
      <c r="AC1030" s="6"/>
      <c r="AD1030" s="6"/>
      <c r="AE1030" s="6" t="n">
        <v>6163</v>
      </c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 t="n">
        <f aca="false">AR1029+(AA1030+AD1030+AE1030+AF1030+AG1030+AJ1030+AK1030+AL1030+AM1030+AN1030)-(AB1030+AC1030+AH1030+AI1030+AO1030+AP1030+AQ1030)</f>
        <v>28337</v>
      </c>
      <c r="AS1030" s="18"/>
      <c r="AT1030" s="40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 t="n">
        <f aca="false">BJ1029+(AS1030+AV1030+AW1030+AX1030+AY1030+BB1030+BC1030+BD1030+BE1030+BF1030)-(AT1030+AU1030+AZ1030+BA1030+BG1030+BH1030+BI1030)</f>
        <v>0</v>
      </c>
      <c r="BL1030" s="8"/>
      <c r="BM1030" s="9"/>
    </row>
    <row r="1031" customFormat="false" ht="15" hidden="false" customHeight="false" outlineLevel="0" collapsed="false">
      <c r="B1031" s="38" t="s">
        <v>1267</v>
      </c>
      <c r="C1031" s="38" t="s">
        <v>944</v>
      </c>
      <c r="D1031" s="9"/>
      <c r="E1031" s="9"/>
      <c r="F1031" s="9"/>
      <c r="G1031" s="9"/>
      <c r="H1031" s="6" t="n">
        <f aca="false">H1030+D1031+E1031-G1031-F1031</f>
        <v>0</v>
      </c>
      <c r="I1031" s="39"/>
      <c r="J1031" s="18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 t="n">
        <f aca="false">Z1030+(I1031+L1031+M1031+N1031+O1031+R1031+S1031+T1031+U1031+V1031)-(J1031+K1031+P1031+Q1031+W1031+X1031+Y1031)</f>
        <v>80669.35</v>
      </c>
      <c r="AA1031" s="18" t="n">
        <v>0</v>
      </c>
      <c r="AB1031" s="40"/>
      <c r="AC1031" s="6"/>
      <c r="AD1031" s="6"/>
      <c r="AE1031" s="6" t="n">
        <v>4190</v>
      </c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 t="n">
        <f aca="false">AR1030+(AA1031+AD1031+AE1031+AF1031+AG1031+AJ1031+AK1031+AL1031+AM1031+AN1031)-(AB1031+AC1031+AH1031+AI1031+AO1031+AP1031+AQ1031)</f>
        <v>32527</v>
      </c>
      <c r="AS1031" s="18"/>
      <c r="AT1031" s="40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 t="n">
        <f aca="false">BJ1030+(AS1031+AV1031+AW1031+AX1031+AY1031+BB1031+BC1031+BD1031+BE1031+BF1031)-(AT1031+AU1031+AZ1031+BA1031+BG1031+BH1031+BI1031)</f>
        <v>0</v>
      </c>
      <c r="BL1031" s="8"/>
      <c r="BM1031" s="9"/>
    </row>
    <row r="1032" customFormat="false" ht="15" hidden="false" customHeight="false" outlineLevel="0" collapsed="false">
      <c r="B1032" s="38" t="s">
        <v>1267</v>
      </c>
      <c r="C1032" s="38" t="s">
        <v>1268</v>
      </c>
      <c r="D1032" s="9"/>
      <c r="E1032" s="9"/>
      <c r="F1032" s="9"/>
      <c r="G1032" s="9"/>
      <c r="H1032" s="6" t="n">
        <f aca="false">H1031+D1032+E1032-G1032-F1032</f>
        <v>0</v>
      </c>
      <c r="I1032" s="39" t="n">
        <v>0</v>
      </c>
      <c r="J1032" s="18"/>
      <c r="K1032" s="6"/>
      <c r="L1032" s="6"/>
      <c r="M1032" s="6"/>
      <c r="N1032" s="6"/>
      <c r="O1032" s="6"/>
      <c r="P1032" s="6"/>
      <c r="Q1032" s="6"/>
      <c r="R1032" s="6"/>
      <c r="S1032" s="6"/>
      <c r="T1032" s="6" t="n">
        <v>27447</v>
      </c>
      <c r="U1032" s="6"/>
      <c r="V1032" s="6"/>
      <c r="W1032" s="6"/>
      <c r="X1032" s="6"/>
      <c r="Y1032" s="6"/>
      <c r="Z1032" s="6" t="n">
        <f aca="false">Z1031+(I1032+L1032+M1032+N1032+O1032+R1032+S1032+T1032+U1032+V1032)-(J1032+K1032+P1032+Q1032+W1032+X1032+Y1032)</f>
        <v>108116.35</v>
      </c>
      <c r="AA1032" s="18"/>
      <c r="AB1032" s="40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 t="n">
        <f aca="false">AR1031+(AA1032+AD1032+AE1032+AF1032+AG1032+AJ1032+AK1032+AL1032+AM1032+AN1032)-(AB1032+AC1032+AH1032+AI1032+AO1032+AP1032+AQ1032)</f>
        <v>32527</v>
      </c>
      <c r="AS1032" s="18"/>
      <c r="AT1032" s="40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 t="n">
        <f aca="false">BJ1031+(AS1032+AV1032+AW1032+AX1032+AY1032+BB1032+BC1032+BD1032+BE1032+BF1032)-(AT1032+AU1032+AZ1032+BA1032+BG1032+BH1032+BI1032)</f>
        <v>0</v>
      </c>
      <c r="BL1032" s="8"/>
      <c r="BM1032" s="9"/>
    </row>
    <row r="1033" customFormat="false" ht="15" hidden="false" customHeight="false" outlineLevel="0" collapsed="false">
      <c r="B1033" s="38" t="s">
        <v>1267</v>
      </c>
      <c r="C1033" s="38" t="s">
        <v>1268</v>
      </c>
      <c r="D1033" s="9"/>
      <c r="E1033" s="9"/>
      <c r="F1033" s="9"/>
      <c r="G1033" s="9"/>
      <c r="H1033" s="6" t="n">
        <f aca="false">H1032+D1033+E1033-G1033-F1033</f>
        <v>0</v>
      </c>
      <c r="I1033" s="39" t="n">
        <v>0</v>
      </c>
      <c r="J1033" s="18"/>
      <c r="K1033" s="6"/>
      <c r="L1033" s="6"/>
      <c r="M1033" s="6"/>
      <c r="N1033" s="6"/>
      <c r="O1033" s="6"/>
      <c r="P1033" s="6"/>
      <c r="Q1033" s="6"/>
      <c r="R1033" s="6"/>
      <c r="S1033" s="6"/>
      <c r="T1033" s="6" t="n">
        <v>134683</v>
      </c>
      <c r="U1033" s="6"/>
      <c r="V1033" s="6"/>
      <c r="W1033" s="6"/>
      <c r="X1033" s="6"/>
      <c r="Y1033" s="6"/>
      <c r="Z1033" s="6" t="n">
        <f aca="false">Z1032+(I1033+L1033+M1033+N1033+O1033+R1033+S1033+T1033+U1033+V1033)-(J1033+K1033+P1033+Q1033+W1033+X1033+Y1033)</f>
        <v>242799.35</v>
      </c>
      <c r="AA1033" s="18"/>
      <c r="AB1033" s="40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 t="n">
        <f aca="false">AR1032+(AA1033+AD1033+AE1033+AF1033+AG1033+AJ1033+AK1033+AL1033+AM1033+AN1033)-(AB1033+AC1033+AH1033+AI1033+AO1033+AP1033+AQ1033)</f>
        <v>32527</v>
      </c>
      <c r="AS1033" s="18"/>
      <c r="AT1033" s="40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 t="n">
        <f aca="false">BJ1032+(AS1033+AV1033+AW1033+AX1033+AY1033+BB1033+BC1033+BD1033+BE1033+BF1033)-(AT1033+AU1033+AZ1033+BA1033+BG1033+BH1033+BI1033)</f>
        <v>0</v>
      </c>
      <c r="BL1033" s="8"/>
      <c r="BM1033" s="9"/>
    </row>
    <row r="1034" customFormat="false" ht="15" hidden="false" customHeight="false" outlineLevel="0" collapsed="false">
      <c r="B1034" s="38" t="s">
        <v>1267</v>
      </c>
      <c r="C1034" s="38" t="s">
        <v>75</v>
      </c>
      <c r="D1034" s="9"/>
      <c r="E1034" s="9"/>
      <c r="F1034" s="9"/>
      <c r="G1034" s="9"/>
      <c r="H1034" s="6" t="n">
        <f aca="false">H1033+D1034+E1034-G1034-F1034</f>
        <v>0</v>
      </c>
      <c r="I1034" s="39"/>
      <c r="J1034" s="18" t="n">
        <v>0</v>
      </c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 t="n">
        <v>200000</v>
      </c>
      <c r="X1034" s="6"/>
      <c r="Y1034" s="6"/>
      <c r="Z1034" s="6" t="n">
        <f aca="false">Z1033+(I1034+L1034+M1034+N1034+O1034+R1034+S1034+T1034+U1034+V1034)-(J1034+K1034+P1034+Q1034+W1034+X1034+Y1034)</f>
        <v>42799.35</v>
      </c>
      <c r="AA1034" s="18"/>
      <c r="AB1034" s="40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 t="n">
        <f aca="false">AR1033+(AA1034+AD1034+AE1034+AF1034+AG1034+AJ1034+AK1034+AL1034+AM1034+AN1034)-(AB1034+AC1034+AH1034+AI1034+AO1034+AP1034+AQ1034)</f>
        <v>32527</v>
      </c>
      <c r="AS1034" s="18"/>
      <c r="AT1034" s="40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 t="n">
        <f aca="false">BJ1033+(AS1034+AV1034+AW1034+AX1034+AY1034+BB1034+BC1034+BD1034+BE1034+BF1034)-(AT1034+AU1034+AZ1034+BA1034+BG1034+BH1034+BI1034)</f>
        <v>0</v>
      </c>
      <c r="BL1034" s="8"/>
      <c r="BM1034" s="9"/>
    </row>
    <row r="1035" customFormat="false" ht="15" hidden="false" customHeight="false" outlineLevel="0" collapsed="false">
      <c r="B1035" s="38" t="s">
        <v>1269</v>
      </c>
      <c r="C1035" s="38" t="s">
        <v>1270</v>
      </c>
      <c r="D1035" s="9"/>
      <c r="E1035" s="9"/>
      <c r="F1035" s="9"/>
      <c r="G1035" s="9"/>
      <c r="H1035" s="6" t="n">
        <f aca="false">H1034+D1035+E1035-G1035-F1035</f>
        <v>0</v>
      </c>
      <c r="I1035" s="39" t="n">
        <v>500</v>
      </c>
      <c r="J1035" s="18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 t="n">
        <f aca="false">Z1034+(I1035+L1035+M1035+N1035+O1035+R1035+S1035+T1035+U1035+V1035)-(J1035+K1035+P1035+Q1035+W1035+X1035+Y1035)</f>
        <v>43299.35</v>
      </c>
      <c r="AA1035" s="18"/>
      <c r="AB1035" s="40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 t="n">
        <f aca="false">AR1034+(AA1035+AD1035+AE1035+AF1035+AG1035+AJ1035+AK1035+AL1035+AM1035+AN1035)-(AB1035+AC1035+AH1035+AI1035+AO1035+AP1035+AQ1035)</f>
        <v>32527</v>
      </c>
      <c r="AS1035" s="18"/>
      <c r="AT1035" s="40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 t="n">
        <f aca="false">BJ1034+(AS1035+AV1035+AW1035+AX1035+AY1035+BB1035+BC1035+BD1035+BE1035+BF1035)-(AT1035+AU1035+AZ1035+BA1035+BG1035+BH1035+BI1035)</f>
        <v>0</v>
      </c>
      <c r="BL1035" s="8"/>
      <c r="BM1035" s="9"/>
    </row>
    <row r="1036" customFormat="false" ht="15" hidden="false" customHeight="false" outlineLevel="0" collapsed="false">
      <c r="B1036" s="38" t="s">
        <v>1271</v>
      </c>
      <c r="C1036" s="38" t="s">
        <v>1105</v>
      </c>
      <c r="D1036" s="9"/>
      <c r="E1036" s="9"/>
      <c r="F1036" s="9"/>
      <c r="G1036" s="9"/>
      <c r="H1036" s="6" t="n">
        <f aca="false">H1035+D1036+E1036-G1036-F1036</f>
        <v>0</v>
      </c>
      <c r="I1036" s="39" t="n">
        <v>250</v>
      </c>
      <c r="J1036" s="18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 t="n">
        <f aca="false">Z1035+(I1036+L1036+M1036+N1036+O1036+R1036+S1036+T1036+U1036+V1036)-(J1036+K1036+P1036+Q1036+W1036+X1036+Y1036)</f>
        <v>43549.35</v>
      </c>
      <c r="AA1036" s="18"/>
      <c r="AB1036" s="40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 t="n">
        <f aca="false">AR1035+(AA1036+AD1036+AE1036+AF1036+AG1036+AJ1036+AK1036+AL1036+AM1036+AN1036)-(AB1036+AC1036+AH1036+AI1036+AO1036+AP1036+AQ1036)</f>
        <v>32527</v>
      </c>
      <c r="AS1036" s="18"/>
      <c r="AT1036" s="40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 t="n">
        <f aca="false">BJ1035+(AS1036+AV1036+AW1036+AX1036+AY1036+BB1036+BC1036+BD1036+BE1036+BF1036)-(AT1036+AU1036+AZ1036+BA1036+BG1036+BH1036+BI1036)</f>
        <v>0</v>
      </c>
      <c r="BL1036" s="8"/>
      <c r="BM1036" s="9"/>
    </row>
    <row r="1037" customFormat="false" ht="15" hidden="false" customHeight="false" outlineLevel="0" collapsed="false">
      <c r="B1037" s="38" t="s">
        <v>1272</v>
      </c>
      <c r="C1037" s="38" t="s">
        <v>1111</v>
      </c>
      <c r="D1037" s="9"/>
      <c r="E1037" s="9"/>
      <c r="F1037" s="9"/>
      <c r="G1037" s="9"/>
      <c r="H1037" s="6" t="n">
        <f aca="false">H1036+D1037+E1037-G1037-F1037</f>
        <v>0</v>
      </c>
      <c r="I1037" s="39" t="n">
        <v>250</v>
      </c>
      <c r="J1037" s="18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 t="n">
        <f aca="false">Z1036+(I1037+L1037+M1037+N1037+O1037+R1037+S1037+T1037+U1037+V1037)-(J1037+K1037+P1037+Q1037+W1037+X1037+Y1037)</f>
        <v>43799.35</v>
      </c>
      <c r="AA1037" s="18"/>
      <c r="AB1037" s="40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 t="n">
        <f aca="false">AR1036+(AA1037+AD1037+AE1037+AF1037+AG1037+AJ1037+AK1037+AL1037+AM1037+AN1037)-(AB1037+AC1037+AH1037+AI1037+AO1037+AP1037+AQ1037)</f>
        <v>32527</v>
      </c>
      <c r="AS1037" s="18"/>
      <c r="AT1037" s="40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 t="n">
        <f aca="false">BJ1036+(AS1037+AV1037+AW1037+AX1037+AY1037+BB1037+BC1037+BD1037+BE1037+BF1037)-(AT1037+AU1037+AZ1037+BA1037+BG1037+BH1037+BI1037)</f>
        <v>0</v>
      </c>
      <c r="BL1037" s="8"/>
      <c r="BM1037" s="9"/>
    </row>
    <row r="1038" customFormat="false" ht="15" hidden="false" customHeight="false" outlineLevel="0" collapsed="false">
      <c r="B1038" s="38" t="s">
        <v>1273</v>
      </c>
      <c r="C1038" s="38" t="s">
        <v>944</v>
      </c>
      <c r="D1038" s="9"/>
      <c r="E1038" s="9"/>
      <c r="F1038" s="9"/>
      <c r="G1038" s="9"/>
      <c r="H1038" s="6" t="n">
        <f aca="false">H1037+D1038+E1038-G1038-F1038</f>
        <v>0</v>
      </c>
      <c r="I1038" s="39"/>
      <c r="J1038" s="18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 t="n">
        <f aca="false">Z1037+(I1038+L1038+M1038+N1038+O1038+R1038+S1038+T1038+U1038+V1038)-(J1038+K1038+P1038+Q1038+W1038+X1038+Y1038)</f>
        <v>43799.35</v>
      </c>
      <c r="AA1038" s="18" t="n">
        <v>0</v>
      </c>
      <c r="AB1038" s="40"/>
      <c r="AC1038" s="6"/>
      <c r="AD1038" s="6"/>
      <c r="AE1038" s="6" t="n">
        <v>7125</v>
      </c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 t="n">
        <f aca="false">AR1037+(AA1038+AD1038+AE1038+AF1038+AG1038+AJ1038+AK1038+AL1038+AM1038+AN1038)-(AB1038+AC1038+AH1038+AI1038+AO1038+AP1038+AQ1038)</f>
        <v>39652</v>
      </c>
      <c r="AS1038" s="18"/>
      <c r="AT1038" s="40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 t="n">
        <f aca="false">BJ1037+(AS1038+AV1038+AW1038+AX1038+AY1038+BB1038+BC1038+BD1038+BE1038+BF1038)-(AT1038+AU1038+AZ1038+BA1038+BG1038+BH1038+BI1038)</f>
        <v>0</v>
      </c>
      <c r="BL1038" s="8"/>
      <c r="BM1038" s="9"/>
    </row>
    <row r="1039" customFormat="false" ht="15" hidden="false" customHeight="false" outlineLevel="0" collapsed="false">
      <c r="B1039" s="38" t="s">
        <v>1274</v>
      </c>
      <c r="C1039" s="38" t="s">
        <v>944</v>
      </c>
      <c r="D1039" s="9"/>
      <c r="E1039" s="9"/>
      <c r="F1039" s="9"/>
      <c r="G1039" s="9"/>
      <c r="H1039" s="6" t="n">
        <f aca="false">H1038+D1039+E1039-G1039-F1039</f>
        <v>0</v>
      </c>
      <c r="I1039" s="39" t="n">
        <v>0</v>
      </c>
      <c r="J1039" s="18"/>
      <c r="K1039" s="6"/>
      <c r="L1039" s="6"/>
      <c r="M1039" s="6" t="n">
        <v>785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 t="n">
        <f aca="false">Z1038+(I1039+L1039+M1039+N1039+O1039+R1039+S1039+T1039+U1039+V1039)-(J1039+K1039+P1039+Q1039+W1039+X1039+Y1039)</f>
        <v>44584.35</v>
      </c>
      <c r="AA1039" s="18"/>
      <c r="AB1039" s="40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 t="n">
        <f aca="false">AR1038+(AA1039+AD1039+AE1039+AF1039+AG1039+AJ1039+AK1039+AL1039+AM1039+AN1039)-(AB1039+AC1039+AH1039+AI1039+AO1039+AP1039+AQ1039)</f>
        <v>39652</v>
      </c>
      <c r="AS1039" s="18"/>
      <c r="AT1039" s="40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 t="n">
        <f aca="false">BJ1038+(AS1039+AV1039+AW1039+AX1039+AY1039+BB1039+BC1039+BD1039+BE1039+BF1039)-(AT1039+AU1039+AZ1039+BA1039+BG1039+BH1039+BI1039)</f>
        <v>0</v>
      </c>
      <c r="BL1039" s="8"/>
      <c r="BM1039" s="9"/>
    </row>
    <row r="1040" customFormat="false" ht="15" hidden="false" customHeight="false" outlineLevel="0" collapsed="false">
      <c r="B1040" s="38" t="s">
        <v>1274</v>
      </c>
      <c r="C1040" s="38" t="s">
        <v>34</v>
      </c>
      <c r="D1040" s="9"/>
      <c r="E1040" s="9"/>
      <c r="F1040" s="9"/>
      <c r="G1040" s="9"/>
      <c r="H1040" s="6" t="n">
        <f aca="false">H1039+D1040+E1040-G1040-F1040</f>
        <v>0</v>
      </c>
      <c r="I1040" s="39"/>
      <c r="J1040" s="18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 t="n">
        <f aca="false">Z1039+(I1040+L1040+M1040+N1040+O1040+R1040+S1040+T1040+U1040+V1040)-(J1040+K1040+P1040+Q1040+W1040+X1040+Y1040)</f>
        <v>44584.35</v>
      </c>
      <c r="AA1040" s="18" t="n">
        <v>0</v>
      </c>
      <c r="AB1040" s="40"/>
      <c r="AC1040" s="6"/>
      <c r="AD1040" s="6" t="n">
        <v>552</v>
      </c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 t="n">
        <f aca="false">AR1039+(AA1040+AD1040+AE1040+AF1040+AG1040+AJ1040+AK1040+AL1040+AM1040+AN1040)-(AB1040+AC1040+AH1040+AI1040+AO1040+AP1040+AQ1040)</f>
        <v>40204</v>
      </c>
      <c r="AS1040" s="18"/>
      <c r="AT1040" s="40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 t="n">
        <f aca="false">BJ1039+(AS1040+AV1040+AW1040+AX1040+AY1040+BB1040+BC1040+BD1040+BE1040+BF1040)-(AT1040+AU1040+AZ1040+BA1040+BG1040+BH1040+BI1040)</f>
        <v>0</v>
      </c>
      <c r="BL1040" s="8"/>
      <c r="BM1040" s="9"/>
    </row>
    <row r="1041" customFormat="false" ht="15" hidden="false" customHeight="false" outlineLevel="0" collapsed="false">
      <c r="B1041" s="38" t="s">
        <v>1275</v>
      </c>
      <c r="C1041" s="38" t="s">
        <v>1105</v>
      </c>
      <c r="D1041" s="9"/>
      <c r="E1041" s="9"/>
      <c r="F1041" s="9"/>
      <c r="G1041" s="9"/>
      <c r="H1041" s="6" t="n">
        <f aca="false">H1040+D1041+E1041-G1041-F1041</f>
        <v>0</v>
      </c>
      <c r="I1041" s="39" t="n">
        <v>250</v>
      </c>
      <c r="J1041" s="18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 t="n">
        <f aca="false">Z1040+(I1041+L1041+M1041+N1041+O1041+R1041+S1041+T1041+U1041+V1041)-(J1041+K1041+P1041+Q1041+W1041+X1041+Y1041)</f>
        <v>44834.35</v>
      </c>
      <c r="AA1041" s="18"/>
      <c r="AB1041" s="40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 t="n">
        <f aca="false">AR1040+(AA1041+AD1041+AE1041+AF1041+AG1041+AJ1041+AK1041+AL1041+AM1041+AN1041)-(AB1041+AC1041+AH1041+AI1041+AO1041+AP1041+AQ1041)</f>
        <v>40204</v>
      </c>
      <c r="AS1041" s="18"/>
      <c r="AT1041" s="40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 t="n">
        <f aca="false">BJ1040+(AS1041+AV1041+AW1041+AX1041+AY1041+BB1041+BC1041+BD1041+BE1041+BF1041)-(AT1041+AU1041+AZ1041+BA1041+BG1041+BH1041+BI1041)</f>
        <v>0</v>
      </c>
      <c r="BL1041" s="8"/>
      <c r="BM1041" s="9"/>
    </row>
    <row r="1042" customFormat="false" ht="15" hidden="false" customHeight="false" outlineLevel="0" collapsed="false">
      <c r="B1042" s="38" t="s">
        <v>1275</v>
      </c>
      <c r="C1042" s="38" t="s">
        <v>1111</v>
      </c>
      <c r="D1042" s="9"/>
      <c r="E1042" s="9"/>
      <c r="F1042" s="9"/>
      <c r="G1042" s="9"/>
      <c r="H1042" s="6" t="n">
        <f aca="false">H1041+D1042+E1042-G1042-F1042</f>
        <v>0</v>
      </c>
      <c r="I1042" s="39" t="n">
        <v>250</v>
      </c>
      <c r="J1042" s="18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 t="n">
        <f aca="false">Z1041+(I1042+L1042+M1042+N1042+O1042+R1042+S1042+T1042+U1042+V1042)-(J1042+K1042+P1042+Q1042+W1042+X1042+Y1042)</f>
        <v>45084.35</v>
      </c>
      <c r="AA1042" s="18"/>
      <c r="AB1042" s="40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 t="n">
        <f aca="false">AR1041+(AA1042+AD1042+AE1042+AF1042+AG1042+AJ1042+AK1042+AL1042+AM1042+AN1042)-(AB1042+AC1042+AH1042+AI1042+AO1042+AP1042+AQ1042)</f>
        <v>40204</v>
      </c>
      <c r="AS1042" s="18"/>
      <c r="AT1042" s="40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 t="n">
        <f aca="false">BJ1041+(AS1042+AV1042+AW1042+AX1042+AY1042+BB1042+BC1042+BD1042+BE1042+BF1042)-(AT1042+AU1042+AZ1042+BA1042+BG1042+BH1042+BI1042)</f>
        <v>0</v>
      </c>
      <c r="BL1042" s="8"/>
      <c r="BM1042" s="9"/>
    </row>
    <row r="1043" customFormat="false" ht="15" hidden="false" customHeight="false" outlineLevel="0" collapsed="false">
      <c r="B1043" s="38" t="s">
        <v>1276</v>
      </c>
      <c r="C1043" s="38" t="s">
        <v>944</v>
      </c>
      <c r="D1043" s="9"/>
      <c r="E1043" s="9"/>
      <c r="F1043" s="9"/>
      <c r="G1043" s="9"/>
      <c r="H1043" s="6" t="n">
        <f aca="false">H1042+D1043+E1043-G1043-F1043</f>
        <v>0</v>
      </c>
      <c r="I1043" s="39" t="n">
        <v>0</v>
      </c>
      <c r="J1043" s="18"/>
      <c r="K1043" s="6"/>
      <c r="L1043" s="6"/>
      <c r="M1043" s="6" t="n">
        <v>785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 t="n">
        <f aca="false">Z1042+(I1043+L1043+M1043+N1043+O1043+R1043+S1043+T1043+U1043+V1043)-(J1043+K1043+P1043+Q1043+W1043+X1043+Y1043)</f>
        <v>45869.35</v>
      </c>
      <c r="AA1043" s="18"/>
      <c r="AB1043" s="40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 t="n">
        <f aca="false">AR1042+(AA1043+AD1043+AE1043+AF1043+AG1043+AJ1043+AK1043+AL1043+AM1043+AN1043)-(AB1043+AC1043+AH1043+AI1043+AO1043+AP1043+AQ1043)</f>
        <v>40204</v>
      </c>
      <c r="AS1043" s="18"/>
      <c r="AT1043" s="40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 t="n">
        <f aca="false">BJ1042+(AS1043+AV1043+AW1043+AX1043+AY1043+BB1043+BC1043+BD1043+BE1043+BF1043)-(AT1043+AU1043+AZ1043+BA1043+BG1043+BH1043+BI1043)</f>
        <v>0</v>
      </c>
      <c r="BL1043" s="8"/>
      <c r="BM1043" s="9"/>
    </row>
    <row r="1044" customFormat="false" ht="15" hidden="false" customHeight="false" outlineLevel="0" collapsed="false">
      <c r="B1044" s="38" t="s">
        <v>1277</v>
      </c>
      <c r="C1044" s="38" t="s">
        <v>174</v>
      </c>
      <c r="D1044" s="9"/>
      <c r="E1044" s="9"/>
      <c r="F1044" s="9"/>
      <c r="G1044" s="9"/>
      <c r="H1044" s="6" t="n">
        <f aca="false">H1043+D1044+E1044-G1044-F1044</f>
        <v>0</v>
      </c>
      <c r="I1044" s="39" t="n">
        <v>20000</v>
      </c>
      <c r="J1044" s="18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 t="n">
        <f aca="false">Z1043+(I1044+L1044+M1044+N1044+O1044+R1044+S1044+T1044+U1044+V1044)-(J1044+K1044+P1044+Q1044+W1044+X1044+Y1044)</f>
        <v>65869.35</v>
      </c>
      <c r="AA1044" s="18"/>
      <c r="AB1044" s="40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 t="n">
        <f aca="false">AR1043+(AA1044+AD1044+AE1044+AF1044+AG1044+AJ1044+AK1044+AL1044+AM1044+AN1044)-(AB1044+AC1044+AH1044+AI1044+AO1044+AP1044+AQ1044)</f>
        <v>40204</v>
      </c>
      <c r="AS1044" s="18"/>
      <c r="AT1044" s="40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 t="n">
        <f aca="false">BJ1043+(AS1044+AV1044+AW1044+AX1044+AY1044+BB1044+BC1044+BD1044+BE1044+BF1044)-(AT1044+AU1044+AZ1044+BA1044+BG1044+BH1044+BI1044)</f>
        <v>0</v>
      </c>
      <c r="BL1044" s="8"/>
      <c r="BM1044" s="9"/>
    </row>
    <row r="1045" customFormat="false" ht="15" hidden="false" customHeight="false" outlineLevel="0" collapsed="false">
      <c r="B1045" s="38" t="s">
        <v>1278</v>
      </c>
      <c r="C1045" s="38" t="s">
        <v>1105</v>
      </c>
      <c r="D1045" s="9"/>
      <c r="E1045" s="9"/>
      <c r="F1045" s="9"/>
      <c r="G1045" s="9"/>
      <c r="H1045" s="6" t="n">
        <f aca="false">H1044+D1045+E1045-G1045-F1045</f>
        <v>0</v>
      </c>
      <c r="I1045" s="39" t="n">
        <v>250</v>
      </c>
      <c r="J1045" s="18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 t="n">
        <f aca="false">Z1044+(I1045+L1045+M1045+N1045+O1045+R1045+S1045+T1045+U1045+V1045)-(J1045+K1045+P1045+Q1045+W1045+X1045+Y1045)</f>
        <v>66119.35</v>
      </c>
      <c r="AA1045" s="18"/>
      <c r="AB1045" s="40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 t="n">
        <f aca="false">AR1044+(AA1045+AD1045+AE1045+AF1045+AG1045+AJ1045+AK1045+AL1045+AM1045+AN1045)-(AB1045+AC1045+AH1045+AI1045+AO1045+AP1045+AQ1045)</f>
        <v>40204</v>
      </c>
      <c r="AS1045" s="18"/>
      <c r="AT1045" s="40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 t="n">
        <f aca="false">BJ1044+(AS1045+AV1045+AW1045+AX1045+AY1045+BB1045+BC1045+BD1045+BE1045+BF1045)-(AT1045+AU1045+AZ1045+BA1045+BG1045+BH1045+BI1045)</f>
        <v>0</v>
      </c>
      <c r="BL1045" s="8"/>
      <c r="BM1045" s="9"/>
    </row>
    <row r="1046" customFormat="false" ht="15" hidden="false" customHeight="false" outlineLevel="0" collapsed="false">
      <c r="B1046" s="38" t="s">
        <v>1278</v>
      </c>
      <c r="C1046" s="38" t="s">
        <v>1111</v>
      </c>
      <c r="D1046" s="9"/>
      <c r="E1046" s="9"/>
      <c r="F1046" s="9"/>
      <c r="G1046" s="9"/>
      <c r="H1046" s="6" t="n">
        <f aca="false">H1045+D1046+E1046-G1046-F1046</f>
        <v>0</v>
      </c>
      <c r="I1046" s="39" t="n">
        <v>250</v>
      </c>
      <c r="J1046" s="18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 t="n">
        <f aca="false">Z1045+(I1046+L1046+M1046+N1046+O1046+R1046+S1046+T1046+U1046+V1046)-(J1046+K1046+P1046+Q1046+W1046+X1046+Y1046)</f>
        <v>66369.35</v>
      </c>
      <c r="AA1046" s="18"/>
      <c r="AB1046" s="40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 t="n">
        <f aca="false">AR1045+(AA1046+AD1046+AE1046+AF1046+AG1046+AJ1046+AK1046+AL1046+AM1046+AN1046)-(AB1046+AC1046+AH1046+AI1046+AO1046+AP1046+AQ1046)</f>
        <v>40204</v>
      </c>
      <c r="AS1046" s="18"/>
      <c r="AT1046" s="40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 t="n">
        <f aca="false">BJ1045+(AS1046+AV1046+AW1046+AX1046+AY1046+BB1046+BC1046+BD1046+BE1046+BF1046)-(AT1046+AU1046+AZ1046+BA1046+BG1046+BH1046+BI1046)</f>
        <v>0</v>
      </c>
      <c r="BL1046" s="8"/>
      <c r="BM1046" s="9"/>
    </row>
    <row r="1047" customFormat="false" ht="15" hidden="false" customHeight="false" outlineLevel="0" collapsed="false">
      <c r="B1047" s="38" t="s">
        <v>1279</v>
      </c>
      <c r="C1047" s="38" t="s">
        <v>944</v>
      </c>
      <c r="D1047" s="9"/>
      <c r="E1047" s="9"/>
      <c r="F1047" s="9"/>
      <c r="G1047" s="9"/>
      <c r="H1047" s="6" t="n">
        <f aca="false">H1046+D1047+E1047-G1047-F1047</f>
        <v>0</v>
      </c>
      <c r="I1047" s="39" t="n">
        <v>0</v>
      </c>
      <c r="J1047" s="18"/>
      <c r="K1047" s="6"/>
      <c r="L1047" s="6"/>
      <c r="M1047" s="6" t="n">
        <v>9495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 t="n">
        <f aca="false">Z1046+(I1047+L1047+M1047+N1047+O1047+R1047+S1047+T1047+U1047+V1047)-(J1047+K1047+P1047+Q1047+W1047+X1047+Y1047)</f>
        <v>75864.35</v>
      </c>
      <c r="AA1047" s="18"/>
      <c r="AB1047" s="40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 t="n">
        <f aca="false">AR1046+(AA1047+AD1047+AE1047+AF1047+AG1047+AJ1047+AK1047+AL1047+AM1047+AN1047)-(AB1047+AC1047+AH1047+AI1047+AO1047+AP1047+AQ1047)</f>
        <v>40204</v>
      </c>
      <c r="AS1047" s="18"/>
      <c r="AT1047" s="40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 t="n">
        <f aca="false">BJ1046+(AS1047+AV1047+AW1047+AX1047+AY1047+BB1047+BC1047+BD1047+BE1047+BF1047)-(AT1047+AU1047+AZ1047+BA1047+BG1047+BH1047+BI1047)</f>
        <v>0</v>
      </c>
      <c r="BL1047" s="8"/>
      <c r="BM1047" s="9"/>
    </row>
    <row r="1048" customFormat="false" ht="15" hidden="false" customHeight="false" outlineLevel="0" collapsed="false">
      <c r="B1048" s="38" t="s">
        <v>1279</v>
      </c>
      <c r="C1048" s="38" t="s">
        <v>944</v>
      </c>
      <c r="D1048" s="9"/>
      <c r="E1048" s="9"/>
      <c r="F1048" s="9"/>
      <c r="G1048" s="9"/>
      <c r="H1048" s="6" t="n">
        <f aca="false">H1047+D1048+E1048-G1048-F1048</f>
        <v>0</v>
      </c>
      <c r="I1048" s="39" t="n">
        <v>0</v>
      </c>
      <c r="J1048" s="18"/>
      <c r="K1048" s="6"/>
      <c r="L1048" s="6"/>
      <c r="M1048" s="6" t="n">
        <v>11870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 t="n">
        <f aca="false">Z1047+(I1048+L1048+M1048+N1048+O1048+R1048+S1048+T1048+U1048+V1048)-(J1048+K1048+P1048+Q1048+W1048+X1048+Y1048)</f>
        <v>87734.35</v>
      </c>
      <c r="AA1048" s="18"/>
      <c r="AB1048" s="40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 t="n">
        <f aca="false">AR1047+(AA1048+AD1048+AE1048+AF1048+AG1048+AJ1048+AK1048+AL1048+AM1048+AN1048)-(AB1048+AC1048+AH1048+AI1048+AO1048+AP1048+AQ1048)</f>
        <v>40204</v>
      </c>
      <c r="AS1048" s="18"/>
      <c r="AT1048" s="40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 t="n">
        <f aca="false">BJ1047+(AS1048+AV1048+AW1048+AX1048+AY1048+BB1048+BC1048+BD1048+BE1048+BF1048)-(AT1048+AU1048+AZ1048+BA1048+BG1048+BH1048+BI1048)</f>
        <v>0</v>
      </c>
      <c r="BL1048" s="8"/>
      <c r="BM1048" s="9"/>
    </row>
    <row r="1049" customFormat="false" ht="15" hidden="false" customHeight="false" outlineLevel="0" collapsed="false">
      <c r="B1049" s="38" t="s">
        <v>1279</v>
      </c>
      <c r="C1049" s="38" t="s">
        <v>944</v>
      </c>
      <c r="D1049" s="9"/>
      <c r="E1049" s="9"/>
      <c r="F1049" s="9"/>
      <c r="G1049" s="9"/>
      <c r="H1049" s="6" t="n">
        <f aca="false">H1048+D1049+E1049-G1049-F1049</f>
        <v>0</v>
      </c>
      <c r="I1049" s="39" t="n">
        <v>0</v>
      </c>
      <c r="J1049" s="18"/>
      <c r="K1049" s="6"/>
      <c r="L1049" s="6"/>
      <c r="M1049" s="6" t="n">
        <v>1150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 t="n">
        <f aca="false">Z1048+(I1049+L1049+M1049+N1049+O1049+R1049+S1049+T1049+U1049+V1049)-(J1049+K1049+P1049+Q1049+W1049+X1049+Y1049)</f>
        <v>88884.35</v>
      </c>
      <c r="AA1049" s="18"/>
      <c r="AB1049" s="40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 t="n">
        <f aca="false">AR1048+(AA1049+AD1049+AE1049+AF1049+AG1049+AJ1049+AK1049+AL1049+AM1049+AN1049)-(AB1049+AC1049+AH1049+AI1049+AO1049+AP1049+AQ1049)</f>
        <v>40204</v>
      </c>
      <c r="AS1049" s="18"/>
      <c r="AT1049" s="40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 t="n">
        <f aca="false">BJ1048+(AS1049+AV1049+AW1049+AX1049+AY1049+BB1049+BC1049+BD1049+BE1049+BF1049)-(AT1049+AU1049+AZ1049+BA1049+BG1049+BH1049+BI1049)</f>
        <v>0</v>
      </c>
      <c r="BL1049" s="8"/>
      <c r="BM1049" s="9"/>
    </row>
    <row r="1050" customFormat="false" ht="15" hidden="false" customHeight="false" outlineLevel="0" collapsed="false">
      <c r="B1050" s="38" t="s">
        <v>1279</v>
      </c>
      <c r="C1050" s="38" t="s">
        <v>944</v>
      </c>
      <c r="D1050" s="9"/>
      <c r="E1050" s="9"/>
      <c r="F1050" s="9"/>
      <c r="G1050" s="9"/>
      <c r="H1050" s="6" t="n">
        <f aca="false">H1049+D1050+E1050-G1050-F1050</f>
        <v>0</v>
      </c>
      <c r="I1050" s="39" t="n">
        <v>0</v>
      </c>
      <c r="J1050" s="18"/>
      <c r="K1050" s="6"/>
      <c r="L1050" s="6"/>
      <c r="M1050" s="6" t="n">
        <v>785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 t="n">
        <f aca="false">Z1049+(I1050+L1050+M1050+N1050+O1050+R1050+S1050+T1050+U1050+V1050)-(J1050+K1050+P1050+Q1050+W1050+X1050+Y1050)</f>
        <v>89669.35</v>
      </c>
      <c r="AA1050" s="18"/>
      <c r="AB1050" s="40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 t="n">
        <f aca="false">AR1049+(AA1050+AD1050+AE1050+AF1050+AG1050+AJ1050+AK1050+AL1050+AM1050+AN1050)-(AB1050+AC1050+AH1050+AI1050+AO1050+AP1050+AQ1050)</f>
        <v>40204</v>
      </c>
      <c r="AS1050" s="18"/>
      <c r="AT1050" s="40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 t="n">
        <f aca="false">BJ1049+(AS1050+AV1050+AW1050+AX1050+AY1050+BB1050+BC1050+BD1050+BE1050+BF1050)-(AT1050+AU1050+AZ1050+BA1050+BG1050+BH1050+BI1050)</f>
        <v>0</v>
      </c>
      <c r="BL1050" s="8"/>
      <c r="BM1050" s="9"/>
    </row>
    <row r="1051" customFormat="false" ht="15" hidden="false" customHeight="false" outlineLevel="0" collapsed="false">
      <c r="B1051" s="24" t="s">
        <v>1102</v>
      </c>
      <c r="C1051" s="24" t="s">
        <v>457</v>
      </c>
      <c r="D1051" s="9"/>
      <c r="E1051" s="9"/>
      <c r="F1051" s="9"/>
      <c r="G1051" s="9"/>
      <c r="H1051" s="6" t="n">
        <f aca="false">H1050+D1051+E1051-G1051-F1051</f>
        <v>0</v>
      </c>
      <c r="I1051" s="25" t="n">
        <v>18000</v>
      </c>
      <c r="J1051" s="21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 t="n">
        <f aca="false">Z1050+(I1051+L1051+M1051+N1051+O1051+R1051+S1051+T1051+U1051+V1051)-(J1051+K1051+P1051+Q1051+W1051+X1051+Y1051)</f>
        <v>107669.35</v>
      </c>
      <c r="AA1051" s="21"/>
      <c r="AB1051" s="2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 t="n">
        <f aca="false">AR1050+(AA1051+AD1051+AE1051+AF1051+AG1051+AJ1051+AK1051+AL1051+AM1051+AN1051)-(AB1051+AC1051+AH1051+AI1051+AO1051+AP1051+AQ1051)</f>
        <v>40204</v>
      </c>
      <c r="AS1051" s="18"/>
      <c r="AT1051" s="40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 t="n">
        <f aca="false">BJ1050+(AS1051+AV1051+AW1051+AX1051+AY1051+BB1051+BC1051+BD1051+BE1051+BF1051)-(AT1051+AU1051+AZ1051+BA1051+BG1051+BH1051+BI1051)</f>
        <v>0</v>
      </c>
      <c r="BL1051" s="8"/>
      <c r="BM1051" s="9"/>
    </row>
    <row r="1052" customFormat="false" ht="15" hidden="false" customHeight="false" outlineLevel="0" collapsed="false">
      <c r="B1052" s="24" t="s">
        <v>1103</v>
      </c>
      <c r="C1052" s="24" t="s">
        <v>944</v>
      </c>
      <c r="D1052" s="9"/>
      <c r="E1052" s="9"/>
      <c r="F1052" s="9"/>
      <c r="G1052" s="9"/>
      <c r="H1052" s="6" t="n">
        <f aca="false">H1051+D1052+E1052-G1052-F1052</f>
        <v>0</v>
      </c>
      <c r="I1052" s="25" t="n">
        <v>0</v>
      </c>
      <c r="J1052" s="21"/>
      <c r="K1052" s="6"/>
      <c r="L1052" s="6"/>
      <c r="M1052" s="6" t="n">
        <v>829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 t="n">
        <f aca="false">Z1051+(I1052+L1052+M1052+N1052+O1052+R1052+S1052+T1052+U1052+V1052)-(J1052+K1052+P1052+Q1052+W1052+X1052+Y1052)</f>
        <v>108498.35</v>
      </c>
      <c r="AA1052" s="21"/>
      <c r="AB1052" s="2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 t="n">
        <f aca="false">AR1051+(AA1052+AD1052+AE1052+AF1052+AG1052+AJ1052+AK1052+AL1052+AM1052+AN1052)-(AB1052+AC1052+AH1052+AI1052+AO1052+AP1052+AQ1052)</f>
        <v>40204</v>
      </c>
      <c r="AS1052" s="18"/>
      <c r="AT1052" s="40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 t="n">
        <f aca="false">BJ1051+(AS1052+AV1052+AW1052+AX1052+AY1052+BB1052+BC1052+BD1052+BE1052+BF1052)-(AT1052+AU1052+AZ1052+BA1052+BG1052+BH1052+BI1052)</f>
        <v>0</v>
      </c>
      <c r="BL1052" s="8"/>
      <c r="BM1052" s="9"/>
    </row>
    <row r="1053" customFormat="false" ht="15" hidden="false" customHeight="false" outlineLevel="0" collapsed="false">
      <c r="B1053" s="24" t="s">
        <v>1103</v>
      </c>
      <c r="C1053" s="24" t="s">
        <v>944</v>
      </c>
      <c r="D1053" s="9"/>
      <c r="E1053" s="9"/>
      <c r="F1053" s="9"/>
      <c r="G1053" s="9"/>
      <c r="H1053" s="6" t="n">
        <f aca="false">H1052+D1053+E1053-G1053-F1053</f>
        <v>0</v>
      </c>
      <c r="I1053" s="25"/>
      <c r="J1053" s="21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 t="n">
        <f aca="false">Z1052+(I1053+L1053+M1053+N1053+O1053+R1053+S1053+T1053+U1053+V1053)-(J1053+K1053+P1053+Q1053+W1053+X1053+Y1053)</f>
        <v>108498.35</v>
      </c>
      <c r="AA1053" s="21" t="n">
        <v>0</v>
      </c>
      <c r="AB1053" s="26"/>
      <c r="AC1053" s="6"/>
      <c r="AD1053" s="6"/>
      <c r="AE1053" s="6" t="n">
        <v>6143</v>
      </c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 t="n">
        <f aca="false">AR1052+(AA1053+AD1053+AE1053+AF1053+AG1053+AJ1053+AK1053+AL1053+AM1053+AN1053)-(AB1053+AC1053+AH1053+AI1053+AO1053+AP1053+AQ1053)</f>
        <v>46347</v>
      </c>
      <c r="AS1053" s="18"/>
      <c r="AT1053" s="40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 t="n">
        <f aca="false">BJ1052+(AS1053+AV1053+AW1053+AX1053+AY1053+BB1053+BC1053+BD1053+BE1053+BF1053)-(AT1053+AU1053+AZ1053+BA1053+BG1053+BH1053+BI1053)</f>
        <v>0</v>
      </c>
      <c r="BL1053" s="8"/>
      <c r="BM1053" s="9"/>
    </row>
    <row r="1054" customFormat="false" ht="15" hidden="false" customHeight="false" outlineLevel="0" collapsed="false">
      <c r="B1054" s="24" t="s">
        <v>1104</v>
      </c>
      <c r="C1054" s="24" t="s">
        <v>1105</v>
      </c>
      <c r="D1054" s="9"/>
      <c r="E1054" s="9"/>
      <c r="F1054" s="9"/>
      <c r="G1054" s="9"/>
      <c r="H1054" s="6" t="n">
        <f aca="false">H1053+D1054+E1054-G1054-F1054</f>
        <v>0</v>
      </c>
      <c r="I1054" s="25" t="n">
        <v>250</v>
      </c>
      <c r="J1054" s="21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 t="n">
        <f aca="false">Z1053+(I1054+L1054+M1054+N1054+O1054+R1054+S1054+T1054+U1054+V1054)-(J1054+K1054+P1054+Q1054+W1054+X1054+Y1054)</f>
        <v>108748.35</v>
      </c>
      <c r="AA1054" s="21"/>
      <c r="AB1054" s="2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 t="n">
        <f aca="false">AR1053+(AA1054+AD1054+AE1054+AF1054+AG1054+AJ1054+AK1054+AL1054+AM1054+AN1054)-(AB1054+AC1054+AH1054+AI1054+AO1054+AP1054+AQ1054)</f>
        <v>46347</v>
      </c>
      <c r="AS1054" s="18"/>
      <c r="AT1054" s="40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 t="n">
        <f aca="false">BJ1053+(AS1054+AV1054+AW1054+AX1054+AY1054+BB1054+BC1054+BD1054+BE1054+BF1054)-(AT1054+AU1054+AZ1054+BA1054+BG1054+BH1054+BI1054)</f>
        <v>0</v>
      </c>
      <c r="BL1054" s="8"/>
      <c r="BM1054" s="9"/>
    </row>
    <row r="1055" customFormat="false" ht="15" hidden="false" customHeight="false" outlineLevel="0" collapsed="false">
      <c r="B1055" s="24" t="s">
        <v>1106</v>
      </c>
      <c r="C1055" s="24" t="s">
        <v>179</v>
      </c>
      <c r="D1055" s="9"/>
      <c r="E1055" s="9"/>
      <c r="F1055" s="9"/>
      <c r="G1055" s="9"/>
      <c r="H1055" s="6" t="n">
        <f aca="false">H1054+D1055+E1055-G1055-F1055</f>
        <v>0</v>
      </c>
      <c r="I1055" s="25"/>
      <c r="J1055" s="21" t="n">
        <v>0</v>
      </c>
      <c r="K1055" s="6" t="n">
        <v>83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 t="n">
        <f aca="false">Z1054+(I1055+L1055+M1055+N1055+O1055+R1055+S1055+T1055+U1055+V1055)-(J1055+K1055+P1055+Q1055+W1055+X1055+Y1055)</f>
        <v>108665.35</v>
      </c>
      <c r="AA1055" s="21"/>
      <c r="AB1055" s="2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 t="n">
        <f aca="false">AR1054+(AA1055+AD1055+AE1055+AF1055+AG1055+AJ1055+AK1055+AL1055+AM1055+AN1055)-(AB1055+AC1055+AH1055+AI1055+AO1055+AP1055+AQ1055)</f>
        <v>46347</v>
      </c>
      <c r="AS1055" s="18"/>
      <c r="AT1055" s="40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 t="n">
        <f aca="false">BJ1054+(AS1055+AV1055+AW1055+AX1055+AY1055+BB1055+BC1055+BD1055+BE1055+BF1055)-(AT1055+AU1055+AZ1055+BA1055+BG1055+BH1055+BI1055)</f>
        <v>0</v>
      </c>
      <c r="BL1055" s="8"/>
      <c r="BM1055" s="9"/>
    </row>
    <row r="1056" customFormat="false" ht="15" hidden="false" customHeight="false" outlineLevel="0" collapsed="false">
      <c r="B1056" s="24" t="s">
        <v>1107</v>
      </c>
      <c r="C1056" s="24" t="s">
        <v>944</v>
      </c>
      <c r="D1056" s="9"/>
      <c r="E1056" s="9"/>
      <c r="F1056" s="9"/>
      <c r="G1056" s="9"/>
      <c r="H1056" s="6" t="n">
        <f aca="false">H1055+D1056+E1056-G1056-F1056</f>
        <v>0</v>
      </c>
      <c r="I1056" s="25"/>
      <c r="J1056" s="21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 t="n">
        <f aca="false">Z1055+(I1056+L1056+M1056+N1056+O1056+R1056+S1056+T1056+U1056+V1056)-(J1056+K1056+P1056+Q1056+W1056+X1056+Y1056)</f>
        <v>108665.35</v>
      </c>
      <c r="AA1056" s="21" t="n">
        <v>0</v>
      </c>
      <c r="AB1056" s="26"/>
      <c r="AC1056" s="6"/>
      <c r="AD1056" s="6"/>
      <c r="AE1056" s="6" t="n">
        <v>4158</v>
      </c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 t="n">
        <f aca="false">AR1055+(AA1056+AD1056+AE1056+AF1056+AG1056+AJ1056+AK1056+AL1056+AM1056+AN1056)-(AB1056+AC1056+AH1056+AI1056+AO1056+AP1056+AQ1056)</f>
        <v>50505</v>
      </c>
      <c r="AS1056" s="18"/>
      <c r="AT1056" s="40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 t="n">
        <f aca="false">BJ1055+(AS1056+AV1056+AW1056+AX1056+AY1056+BB1056+BC1056+BD1056+BE1056+BF1056)-(AT1056+AU1056+AZ1056+BA1056+BG1056+BH1056+BI1056)</f>
        <v>0</v>
      </c>
      <c r="BL1056" s="8"/>
      <c r="BM1056" s="9"/>
    </row>
    <row r="1057" customFormat="false" ht="15" hidden="false" customHeight="false" outlineLevel="0" collapsed="false">
      <c r="B1057" s="24" t="s">
        <v>1108</v>
      </c>
      <c r="C1057" s="24" t="s">
        <v>944</v>
      </c>
      <c r="D1057" s="9"/>
      <c r="E1057" s="9"/>
      <c r="F1057" s="9"/>
      <c r="G1057" s="9"/>
      <c r="H1057" s="6" t="n">
        <f aca="false">H1056+D1057+E1057-G1057-F1057</f>
        <v>0</v>
      </c>
      <c r="I1057" s="25"/>
      <c r="J1057" s="21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 t="n">
        <f aca="false">Z1056+(I1057+L1057+M1057+N1057+O1057+R1057+S1057+T1057+U1057+V1057)-(J1057+K1057+P1057+Q1057+W1057+X1057+Y1057)</f>
        <v>108665.35</v>
      </c>
      <c r="AA1057" s="21" t="n">
        <v>0</v>
      </c>
      <c r="AB1057" s="26"/>
      <c r="AC1057" s="6"/>
      <c r="AD1057" s="6"/>
      <c r="AE1057" s="6" t="n">
        <v>6987</v>
      </c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 t="n">
        <f aca="false">AR1056+(AA1057+AD1057+AE1057+AF1057+AG1057+AJ1057+AK1057+AL1057+AM1057+AN1057)-(AB1057+AC1057+AH1057+AI1057+AO1057+AP1057+AQ1057)</f>
        <v>57492</v>
      </c>
      <c r="AS1057" s="18"/>
      <c r="AT1057" s="40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 t="n">
        <f aca="false">BJ1056+(AS1057+AV1057+AW1057+AX1057+AY1057+BB1057+BC1057+BD1057+BE1057+BF1057)-(AT1057+AU1057+AZ1057+BA1057+BG1057+BH1057+BI1057)</f>
        <v>0</v>
      </c>
      <c r="BL1057" s="8"/>
      <c r="BM1057" s="9"/>
    </row>
    <row r="1058" customFormat="false" ht="15" hidden="false" customHeight="false" outlineLevel="0" collapsed="false">
      <c r="B1058" s="24" t="s">
        <v>1109</v>
      </c>
      <c r="C1058" s="24" t="s">
        <v>1045</v>
      </c>
      <c r="D1058" s="9"/>
      <c r="E1058" s="9"/>
      <c r="F1058" s="9"/>
      <c r="G1058" s="9"/>
      <c r="H1058" s="6" t="n">
        <f aca="false">H1057+D1058+E1058-G1058-F1058</f>
        <v>0</v>
      </c>
      <c r="I1058" s="25" t="n">
        <v>30500</v>
      </c>
      <c r="J1058" s="21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 t="n">
        <f aca="false">Z1057+(I1058+L1058+M1058+N1058+O1058+R1058+S1058+T1058+U1058+V1058)-(J1058+K1058+P1058+Q1058+W1058+X1058+Y1058)</f>
        <v>139165.35</v>
      </c>
      <c r="AA1058" s="21"/>
      <c r="AB1058" s="2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 t="n">
        <f aca="false">AR1057+(AA1058+AD1058+AE1058+AF1058+AG1058+AJ1058+AK1058+AL1058+AM1058+AN1058)-(AB1058+AC1058+AH1058+AI1058+AO1058+AP1058+AQ1058)</f>
        <v>57492</v>
      </c>
      <c r="AS1058" s="18"/>
      <c r="AT1058" s="40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 t="n">
        <f aca="false">BJ1057+(AS1058+AV1058+AW1058+AX1058+AY1058+BB1058+BC1058+BD1058+BE1058+BF1058)-(AT1058+AU1058+AZ1058+BA1058+BG1058+BH1058+BI1058)</f>
        <v>0</v>
      </c>
      <c r="BL1058" s="8"/>
      <c r="BM1058" s="9"/>
    </row>
    <row r="1059" customFormat="false" ht="15" hidden="false" customHeight="false" outlineLevel="0" collapsed="false">
      <c r="B1059" s="24" t="s">
        <v>1110</v>
      </c>
      <c r="C1059" s="24" t="s">
        <v>1111</v>
      </c>
      <c r="D1059" s="9"/>
      <c r="E1059" s="9"/>
      <c r="F1059" s="9"/>
      <c r="G1059" s="9"/>
      <c r="H1059" s="6" t="n">
        <f aca="false">H1058+D1059+E1059-G1059-F1059</f>
        <v>0</v>
      </c>
      <c r="I1059" s="25" t="n">
        <v>250</v>
      </c>
      <c r="J1059" s="21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 t="n">
        <f aca="false">Z1058+(I1059+L1059+M1059+N1059+O1059+R1059+S1059+T1059+U1059+V1059)-(J1059+K1059+P1059+Q1059+W1059+X1059+Y1059)</f>
        <v>139415.35</v>
      </c>
      <c r="AA1059" s="21"/>
      <c r="AB1059" s="2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 t="n">
        <f aca="false">AR1058+(AA1059+AD1059+AE1059+AF1059+AG1059+AJ1059+AK1059+AL1059+AM1059+AN1059)-(AB1059+AC1059+AH1059+AI1059+AO1059+AP1059+AQ1059)</f>
        <v>57492</v>
      </c>
      <c r="AS1059" s="18"/>
      <c r="AT1059" s="40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 t="n">
        <f aca="false">BJ1058+(AS1059+AV1059+AW1059+AX1059+AY1059+BB1059+BC1059+BD1059+BE1059+BF1059)-(AT1059+AU1059+AZ1059+BA1059+BG1059+BH1059+BI1059)</f>
        <v>0</v>
      </c>
      <c r="BL1059" s="8"/>
      <c r="BM1059" s="9"/>
    </row>
    <row r="1060" customFormat="false" ht="15" hidden="false" customHeight="false" outlineLevel="0" collapsed="false">
      <c r="B1060" s="24" t="s">
        <v>1112</v>
      </c>
      <c r="C1060" s="24" t="s">
        <v>944</v>
      </c>
      <c r="D1060" s="9"/>
      <c r="E1060" s="9"/>
      <c r="F1060" s="9"/>
      <c r="G1060" s="9"/>
      <c r="H1060" s="6" t="n">
        <f aca="false">H1059+D1060+E1060-G1060-F1060</f>
        <v>0</v>
      </c>
      <c r="I1060" s="25" t="n">
        <v>0</v>
      </c>
      <c r="J1060" s="21"/>
      <c r="K1060" s="6"/>
      <c r="L1060" s="6"/>
      <c r="M1060" s="6" t="n">
        <v>785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 t="n">
        <f aca="false">Z1059+(I1060+L1060+M1060+N1060+O1060+R1060+S1060+T1060+U1060+V1060)-(J1060+K1060+P1060+Q1060+W1060+X1060+Y1060)</f>
        <v>140200.35</v>
      </c>
      <c r="AA1060" s="21"/>
      <c r="AB1060" s="2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 t="n">
        <f aca="false">AR1059+(AA1060+AD1060+AE1060+AF1060+AG1060+AJ1060+AK1060+AL1060+AM1060+AN1060)-(AB1060+AC1060+AH1060+AI1060+AO1060+AP1060+AQ1060)</f>
        <v>57492</v>
      </c>
      <c r="AS1060" s="18"/>
      <c r="AT1060" s="40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 t="n">
        <f aca="false">BJ1059+(AS1060+AV1060+AW1060+AX1060+AY1060+BB1060+BC1060+BD1060+BE1060+BF1060)-(AT1060+AU1060+AZ1060+BA1060+BG1060+BH1060+BI1060)</f>
        <v>0</v>
      </c>
      <c r="BL1060" s="8"/>
      <c r="BM1060" s="9"/>
    </row>
    <row r="1061" customFormat="false" ht="15" hidden="false" customHeight="false" outlineLevel="0" collapsed="false">
      <c r="B1061" s="24" t="s">
        <v>1113</v>
      </c>
      <c r="C1061" s="24" t="s">
        <v>1111</v>
      </c>
      <c r="D1061" s="9"/>
      <c r="E1061" s="9"/>
      <c r="F1061" s="9"/>
      <c r="G1061" s="9"/>
      <c r="H1061" s="6" t="n">
        <f aca="false">H1060+D1061+E1061-G1061-F1061</f>
        <v>0</v>
      </c>
      <c r="I1061" s="26"/>
      <c r="J1061" s="21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 t="n">
        <f aca="false">Z1060+(I1061+L1061+M1061+N1061+O1061+R1061+S1061+T1061+U1061+V1061)-(J1061+K1061+P1061+Q1061+W1061+X1061+Y1061)</f>
        <v>140200.35</v>
      </c>
      <c r="AA1061" s="21" t="n">
        <v>250</v>
      </c>
      <c r="AB1061" s="2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 t="n">
        <f aca="false">AR1060+(AA1061+AD1061+AE1061+AF1061+AG1061+AJ1061+AK1061+AL1061+AM1061+AN1061)-(AB1061+AC1061+AH1061+AI1061+AO1061+AP1061+AQ1061)</f>
        <v>57742</v>
      </c>
      <c r="AS1061" s="18"/>
      <c r="AT1061" s="40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 t="n">
        <f aca="false">BJ1060+(AS1061+AV1061+AW1061+AX1061+AY1061+BB1061+BC1061+BD1061+BE1061+BF1061)-(AT1061+AU1061+AZ1061+BA1061+BG1061+BH1061+BI1061)</f>
        <v>0</v>
      </c>
      <c r="BL1061" s="8"/>
      <c r="BM1061" s="9"/>
    </row>
    <row r="1062" customFormat="false" ht="15" hidden="false" customHeight="false" outlineLevel="0" collapsed="false">
      <c r="B1062" s="24" t="s">
        <v>1114</v>
      </c>
      <c r="C1062" s="24" t="s">
        <v>944</v>
      </c>
      <c r="D1062" s="9"/>
      <c r="E1062" s="9"/>
      <c r="F1062" s="9"/>
      <c r="G1062" s="9"/>
      <c r="H1062" s="6" t="n">
        <f aca="false">H1061+D1062+E1062-G1062-F1062</f>
        <v>0</v>
      </c>
      <c r="I1062" s="26" t="n">
        <v>0</v>
      </c>
      <c r="J1062" s="21"/>
      <c r="K1062" s="6"/>
      <c r="L1062" s="6"/>
      <c r="M1062" s="6" t="n">
        <v>785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 t="n">
        <f aca="false">Z1061+(I1062+L1062+M1062+N1062+O1062+R1062+S1062+T1062+U1062+V1062)-(J1062+K1062+P1062+Q1062+W1062+X1062+Y1062)</f>
        <v>140985.35</v>
      </c>
      <c r="AA1062" s="21"/>
      <c r="AB1062" s="2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 t="n">
        <f aca="false">AR1061+(AA1062+AD1062+AE1062+AF1062+AG1062+AJ1062+AK1062+AL1062+AM1062+AN1062)-(AB1062+AC1062+AH1062+AI1062+AO1062+AP1062+AQ1062)</f>
        <v>57742</v>
      </c>
      <c r="AS1062" s="18"/>
      <c r="AT1062" s="40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 t="n">
        <f aca="false">BJ1061+(AS1062+AV1062+AW1062+AX1062+AY1062+BB1062+BC1062+BD1062+BE1062+BF1062)-(AT1062+AU1062+AZ1062+BA1062+BG1062+BH1062+BI1062)</f>
        <v>0</v>
      </c>
      <c r="BL1062" s="8"/>
      <c r="BM1062" s="9"/>
    </row>
    <row r="1063" customFormat="false" ht="15" hidden="false" customHeight="false" outlineLevel="0" collapsed="false">
      <c r="B1063" s="24" t="s">
        <v>1115</v>
      </c>
      <c r="C1063" s="24" t="s">
        <v>1116</v>
      </c>
      <c r="D1063" s="9"/>
      <c r="E1063" s="9"/>
      <c r="F1063" s="9"/>
      <c r="G1063" s="9"/>
      <c r="H1063" s="6" t="n">
        <f aca="false">H1062+D1063+E1063-G1063-F1063</f>
        <v>0</v>
      </c>
      <c r="I1063" s="26"/>
      <c r="J1063" s="21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 t="n">
        <f aca="false">Z1062+(I1063+L1063+M1063+N1063+O1063+R1063+S1063+T1063+U1063+V1063)-(J1063+K1063+P1063+Q1063+W1063+X1063+Y1063)</f>
        <v>140985.35</v>
      </c>
      <c r="AA1063" s="21"/>
      <c r="AB1063" s="26" t="n">
        <v>1000</v>
      </c>
      <c r="AC1063" s="6" t="n">
        <v>6</v>
      </c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 t="n">
        <f aca="false">AR1062+(AA1063+AD1063+AE1063+AF1063+AG1063+AJ1063+AK1063+AL1063+AM1063+AN1063)-(AB1063+AC1063+AH1063+AI1063+AO1063+AP1063+AQ1063)</f>
        <v>56736</v>
      </c>
      <c r="AS1063" s="18"/>
      <c r="AT1063" s="40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 t="n">
        <f aca="false">BJ1062+(AS1063+AV1063+AW1063+AX1063+AY1063+BB1063+BC1063+BD1063+BE1063+BF1063)-(AT1063+AU1063+AZ1063+BA1063+BG1063+BH1063+BI1063)</f>
        <v>0</v>
      </c>
      <c r="BL1063" s="8"/>
      <c r="BM1063" s="9"/>
    </row>
    <row r="1064" customFormat="false" ht="15" hidden="false" customHeight="false" outlineLevel="0" collapsed="false">
      <c r="B1064" s="24" t="s">
        <v>1115</v>
      </c>
      <c r="C1064" s="24" t="s">
        <v>1117</v>
      </c>
      <c r="D1064" s="9"/>
      <c r="E1064" s="9"/>
      <c r="F1064" s="9"/>
      <c r="G1064" s="9"/>
      <c r="H1064" s="6" t="n">
        <f aca="false">H1063+D1064+E1064-G1064-F1064</f>
        <v>0</v>
      </c>
      <c r="I1064" s="26"/>
      <c r="J1064" s="21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 t="n">
        <f aca="false">Z1063+(I1064+L1064+M1064+N1064+O1064+R1064+S1064+T1064+U1064+V1064)-(J1064+K1064+P1064+Q1064+W1064+X1064+Y1064)</f>
        <v>140985.35</v>
      </c>
      <c r="AA1064" s="21"/>
      <c r="AB1064" s="26" t="n">
        <v>25000</v>
      </c>
      <c r="AC1064" s="6" t="n">
        <v>6</v>
      </c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 t="n">
        <f aca="false">AR1063+(AA1064+AD1064+AE1064+AF1064+AG1064+AJ1064+AK1064+AL1064+AM1064+AN1064)-(AB1064+AC1064+AH1064+AI1064+AO1064+AP1064+AQ1064)</f>
        <v>31730</v>
      </c>
      <c r="AS1064" s="18"/>
      <c r="AT1064" s="40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 t="n">
        <f aca="false">BJ1063+(AS1064+AV1064+AW1064+AX1064+AY1064+BB1064+BC1064+BD1064+BE1064+BF1064)-(AT1064+AU1064+AZ1064+BA1064+BG1064+BH1064+BI1064)</f>
        <v>0</v>
      </c>
      <c r="BL1064" s="8"/>
      <c r="BM1064" s="9"/>
    </row>
    <row r="1065" customFormat="false" ht="15" hidden="false" customHeight="false" outlineLevel="0" collapsed="false">
      <c r="B1065" s="24" t="s">
        <v>1115</v>
      </c>
      <c r="C1065" s="24" t="s">
        <v>1118</v>
      </c>
      <c r="D1065" s="9"/>
      <c r="E1065" s="9"/>
      <c r="F1065" s="9"/>
      <c r="G1065" s="9"/>
      <c r="H1065" s="6" t="n">
        <f aca="false">H1064+D1065+E1065-G1065-F1065</f>
        <v>0</v>
      </c>
      <c r="I1065" s="26" t="n">
        <v>1000</v>
      </c>
      <c r="J1065" s="21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 t="n">
        <f aca="false">Z1064+(I1065+L1065+M1065+N1065+O1065+R1065+S1065+T1065+U1065+V1065)-(J1065+K1065+P1065+Q1065+W1065+X1065+Y1065)</f>
        <v>141985.35</v>
      </c>
      <c r="AA1065" s="21"/>
      <c r="AB1065" s="2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 t="n">
        <f aca="false">AR1064+(AA1065+AD1065+AE1065+AF1065+AG1065+AJ1065+AK1065+AL1065+AM1065+AN1065)-(AB1065+AC1065+AH1065+AI1065+AO1065+AP1065+AQ1065)</f>
        <v>31730</v>
      </c>
      <c r="AS1065" s="18"/>
      <c r="AT1065" s="40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 t="n">
        <f aca="false">BJ1064+(AS1065+AV1065+AW1065+AX1065+AY1065+BB1065+BC1065+BD1065+BE1065+BF1065)-(AT1065+AU1065+AZ1065+BA1065+BG1065+BH1065+BI1065)</f>
        <v>0</v>
      </c>
      <c r="BL1065" s="8"/>
      <c r="BM1065" s="9"/>
    </row>
    <row r="1066" customFormat="false" ht="15" hidden="false" customHeight="false" outlineLevel="0" collapsed="false">
      <c r="B1066" s="24" t="s">
        <v>1119</v>
      </c>
      <c r="C1066" s="24" t="s">
        <v>1120</v>
      </c>
      <c r="D1066" s="9"/>
      <c r="E1066" s="9"/>
      <c r="F1066" s="9"/>
      <c r="G1066" s="9"/>
      <c r="H1066" s="6" t="n">
        <f aca="false">H1065+D1066+E1066-G1066-F1066</f>
        <v>0</v>
      </c>
      <c r="I1066" s="26"/>
      <c r="J1066" s="21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 t="n">
        <f aca="false">Z1065+(I1066+L1066+M1066+N1066+O1066+R1066+S1066+T1066+U1066+V1066)-(J1066+K1066+P1066+Q1066+W1066+X1066+Y1066)</f>
        <v>141985.35</v>
      </c>
      <c r="AA1066" s="21"/>
      <c r="AB1066" s="26" t="n">
        <v>10000</v>
      </c>
      <c r="AC1066" s="6" t="n">
        <v>6</v>
      </c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 t="n">
        <f aca="false">AR1065+(AA1066+AD1066+AE1066+AF1066+AG1066+AJ1066+AK1066+AL1066+AM1066+AN1066)-(AB1066+AC1066+AH1066+AI1066+AO1066+AP1066+AQ1066)</f>
        <v>21724</v>
      </c>
      <c r="AS1066" s="18"/>
      <c r="AT1066" s="40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 t="n">
        <f aca="false">BJ1065+(AS1066+AV1066+AW1066+AX1066+AY1066+BB1066+BC1066+BD1066+BE1066+BF1066)-(AT1066+AU1066+AZ1066+BA1066+BG1066+BH1066+BI1066)</f>
        <v>0</v>
      </c>
      <c r="BL1066" s="8"/>
      <c r="BM1066" s="9"/>
    </row>
    <row r="1067" customFormat="false" ht="15" hidden="false" customHeight="false" outlineLevel="0" collapsed="false">
      <c r="B1067" s="24" t="s">
        <v>1119</v>
      </c>
      <c r="C1067" s="24" t="s">
        <v>1121</v>
      </c>
      <c r="D1067" s="9"/>
      <c r="E1067" s="9"/>
      <c r="F1067" s="9"/>
      <c r="G1067" s="9"/>
      <c r="H1067" s="6" t="n">
        <f aca="false">H1066+D1067+E1067-G1067-F1067</f>
        <v>0</v>
      </c>
      <c r="I1067" s="26"/>
      <c r="J1067" s="21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 t="n">
        <f aca="false">Z1066+(I1067+L1067+M1067+N1067+O1067+R1067+S1067+T1067+U1067+V1067)-(J1067+K1067+P1067+Q1067+W1067+X1067+Y1067)</f>
        <v>141985.35</v>
      </c>
      <c r="AA1067" s="21"/>
      <c r="AB1067" s="26" t="n">
        <v>10000</v>
      </c>
      <c r="AC1067" s="6" t="n">
        <v>6</v>
      </c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 t="n">
        <f aca="false">AR1066+(AA1067+AD1067+AE1067+AF1067+AG1067+AJ1067+AK1067+AL1067+AM1067+AN1067)-(AB1067+AC1067+AH1067+AI1067+AO1067+AP1067+AQ1067)</f>
        <v>11718</v>
      </c>
      <c r="AS1067" s="18"/>
      <c r="AT1067" s="40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 t="n">
        <f aca="false">BJ1066+(AS1067+AV1067+AW1067+AX1067+AY1067+BB1067+BC1067+BD1067+BE1067+BF1067)-(AT1067+AU1067+AZ1067+BA1067+BG1067+BH1067+BI1067)</f>
        <v>0</v>
      </c>
      <c r="BL1067" s="8" t="n">
        <v>10000</v>
      </c>
      <c r="BM1067" s="9"/>
    </row>
    <row r="1068" customFormat="false" ht="15" hidden="false" customHeight="false" outlineLevel="0" collapsed="false">
      <c r="B1068" s="24" t="s">
        <v>1122</v>
      </c>
      <c r="C1068" s="24" t="s">
        <v>3</v>
      </c>
      <c r="D1068" s="9"/>
      <c r="E1068" s="9"/>
      <c r="F1068" s="9"/>
      <c r="G1068" s="9"/>
      <c r="H1068" s="6" t="n">
        <f aca="false">H1067+D1068+E1068-G1068-F1068</f>
        <v>0</v>
      </c>
      <c r="I1068" s="26"/>
      <c r="J1068" s="21" t="n">
        <v>0</v>
      </c>
      <c r="K1068" s="6"/>
      <c r="L1068" s="6"/>
      <c r="M1068" s="6"/>
      <c r="N1068" s="6"/>
      <c r="O1068" s="6"/>
      <c r="P1068" s="6"/>
      <c r="Q1068" s="6"/>
      <c r="R1068" s="6" t="n">
        <v>-100000</v>
      </c>
      <c r="S1068" s="6"/>
      <c r="T1068" s="6"/>
      <c r="U1068" s="6"/>
      <c r="V1068" s="6"/>
      <c r="W1068" s="6"/>
      <c r="X1068" s="6"/>
      <c r="Y1068" s="6"/>
      <c r="Z1068" s="6" t="n">
        <f aca="false">Z1067+(I1068+L1068+M1068+N1068+O1068+R1068+S1068+T1068+U1068+V1068)-(J1068+K1068+P1068+Q1068+W1068+X1068+Y1068)</f>
        <v>41985.35</v>
      </c>
      <c r="AA1068" s="21" t="n">
        <v>0</v>
      </c>
      <c r="AB1068" s="26"/>
      <c r="AC1068" s="6"/>
      <c r="AD1068" s="6"/>
      <c r="AE1068" s="6"/>
      <c r="AF1068" s="6"/>
      <c r="AG1068" s="6"/>
      <c r="AH1068" s="6"/>
      <c r="AI1068" s="6"/>
      <c r="AJ1068" s="6" t="n">
        <v>100000</v>
      </c>
      <c r="AK1068" s="6"/>
      <c r="AL1068" s="6"/>
      <c r="AM1068" s="6"/>
      <c r="AN1068" s="6"/>
      <c r="AO1068" s="6"/>
      <c r="AP1068" s="6"/>
      <c r="AQ1068" s="6"/>
      <c r="AR1068" s="6" t="n">
        <f aca="false">AR1067+(AA1068+AD1068+AE1068+AF1068+AG1068+AJ1068+AK1068+AL1068+AM1068+AN1068)-(AB1068+AC1068+AH1068+AI1068+AO1068+AP1068+AQ1068)</f>
        <v>111718</v>
      </c>
      <c r="AS1068" s="18"/>
      <c r="AT1068" s="40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 t="n">
        <f aca="false">BJ1067+(AS1068+AV1068+AW1068+AX1068+AY1068+BB1068+BC1068+BD1068+BE1068+BF1068)-(AT1068+AU1068+AZ1068+BA1068+BG1068+BH1068+BI1068)</f>
        <v>0</v>
      </c>
      <c r="BL1068" s="8"/>
      <c r="BM1068" s="9"/>
    </row>
    <row r="1069" customFormat="false" ht="15" hidden="false" customHeight="false" outlineLevel="0" collapsed="false">
      <c r="B1069" s="24" t="s">
        <v>1123</v>
      </c>
      <c r="C1069" s="24" t="s">
        <v>944</v>
      </c>
      <c r="D1069" s="9"/>
      <c r="E1069" s="9"/>
      <c r="F1069" s="9"/>
      <c r="G1069" s="9"/>
      <c r="H1069" s="6" t="n">
        <f aca="false">H1068+D1069+E1069-G1069-F1069</f>
        <v>0</v>
      </c>
      <c r="I1069" s="26"/>
      <c r="J1069" s="21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 t="n">
        <f aca="false">Z1068+(I1069+L1069+M1069+N1069+O1069+R1069+S1069+T1069+U1069+V1069)-(J1069+K1069+P1069+Q1069+W1069+X1069+Y1069)</f>
        <v>41985.35</v>
      </c>
      <c r="AA1069" s="21" t="n">
        <v>0</v>
      </c>
      <c r="AB1069" s="26" t="n">
        <v>0</v>
      </c>
      <c r="AC1069" s="6"/>
      <c r="AD1069" s="6"/>
      <c r="AE1069" s="6" t="n">
        <v>4275</v>
      </c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 t="n">
        <f aca="false">AR1068+(AA1069+AD1069+AE1069+AF1069+AG1069+AJ1069+AK1069+AL1069+AM1069+AN1069)-(AB1069+AC1069+AH1069+AI1069+AO1069+AP1069+AQ1069)</f>
        <v>115993</v>
      </c>
      <c r="AS1069" s="18"/>
      <c r="AT1069" s="40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 t="n">
        <f aca="false">BJ1068+(AS1069+AV1069+AW1069+AX1069+AY1069+BB1069+BC1069+BD1069+BE1069+BF1069)-(AT1069+AU1069+AZ1069+BA1069+BG1069+BH1069+BI1069)</f>
        <v>0</v>
      </c>
      <c r="BL1069" s="8"/>
      <c r="BM1069" s="9"/>
    </row>
    <row r="1070" customFormat="false" ht="15" hidden="false" customHeight="false" outlineLevel="0" collapsed="false">
      <c r="B1070" s="24" t="s">
        <v>1124</v>
      </c>
      <c r="C1070" s="24" t="s">
        <v>944</v>
      </c>
      <c r="D1070" s="9"/>
      <c r="E1070" s="9"/>
      <c r="F1070" s="9"/>
      <c r="G1070" s="9"/>
      <c r="H1070" s="6" t="n">
        <f aca="false">H1069+D1070+E1070-G1070-F1070</f>
        <v>0</v>
      </c>
      <c r="I1070" s="26" t="n">
        <v>0</v>
      </c>
      <c r="J1070" s="21"/>
      <c r="K1070" s="6"/>
      <c r="L1070" s="6"/>
      <c r="M1070" s="6" t="n">
        <v>8172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 t="n">
        <f aca="false">Z1069+(I1070+L1070+M1070+N1070+O1070+R1070+S1070+T1070+U1070+V1070)-(J1070+K1070+P1070+Q1070+W1070+X1070+Y1070)</f>
        <v>50157.35</v>
      </c>
      <c r="AA1070" s="21"/>
      <c r="AB1070" s="2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 t="n">
        <f aca="false">AR1069+(AA1070+AD1070+AE1070+AF1070+AG1070+AJ1070+AK1070+AL1070+AM1070+AN1070)-(AB1070+AC1070+AH1070+AI1070+AO1070+AP1070+AQ1070)</f>
        <v>115993</v>
      </c>
      <c r="AS1070" s="18"/>
      <c r="AT1070" s="40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 t="n">
        <f aca="false">BJ1069+(AS1070+AV1070+AW1070+AX1070+AY1070+BB1070+BC1070+BD1070+BE1070+BF1070)-(AT1070+AU1070+AZ1070+BA1070+BG1070+BH1070+BI1070)</f>
        <v>0</v>
      </c>
      <c r="BL1070" s="8"/>
      <c r="BM1070" s="9"/>
    </row>
    <row r="1071" customFormat="false" ht="15" hidden="false" customHeight="false" outlineLevel="0" collapsed="false">
      <c r="B1071" s="24" t="s">
        <v>1124</v>
      </c>
      <c r="C1071" s="24" t="s">
        <v>944</v>
      </c>
      <c r="D1071" s="9"/>
      <c r="E1071" s="9"/>
      <c r="F1071" s="9"/>
      <c r="G1071" s="9"/>
      <c r="H1071" s="6" t="n">
        <f aca="false">H1070+D1071+E1071-G1071-F1071</f>
        <v>0</v>
      </c>
      <c r="I1071" s="26" t="n">
        <v>0</v>
      </c>
      <c r="J1071" s="21"/>
      <c r="K1071" s="6"/>
      <c r="L1071" s="6"/>
      <c r="M1071" s="6" t="n">
        <v>10215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 t="n">
        <f aca="false">Z1070+(I1071+L1071+M1071+N1071+O1071+R1071+S1071+T1071+U1071+V1071)-(J1071+K1071+P1071+Q1071+W1071+X1071+Y1071)</f>
        <v>60372.35</v>
      </c>
      <c r="AA1071" s="21"/>
      <c r="AB1071" s="2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 t="n">
        <f aca="false">AR1070+(AA1071+AD1071+AE1071+AF1071+AG1071+AJ1071+AK1071+AL1071+AM1071+AN1071)-(AB1071+AC1071+AH1071+AI1071+AO1071+AP1071+AQ1071)</f>
        <v>115993</v>
      </c>
      <c r="AS1071" s="18"/>
      <c r="AT1071" s="40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 t="n">
        <f aca="false">BJ1070+(AS1071+AV1071+AW1071+AX1071+AY1071+BB1071+BC1071+BD1071+BE1071+BF1071)-(AT1071+AU1071+AZ1071+BA1071+BG1071+BH1071+BI1071)</f>
        <v>0</v>
      </c>
      <c r="BL1071" s="8"/>
      <c r="BM1071" s="9"/>
    </row>
    <row r="1072" customFormat="false" ht="15" hidden="false" customHeight="false" outlineLevel="0" collapsed="false">
      <c r="B1072" s="24" t="s">
        <v>1125</v>
      </c>
      <c r="C1072" s="24" t="s">
        <v>623</v>
      </c>
      <c r="D1072" s="9"/>
      <c r="E1072" s="9"/>
      <c r="F1072" s="9"/>
      <c r="G1072" s="9"/>
      <c r="H1072" s="6" t="n">
        <f aca="false">H1071+D1072+E1072-G1072-F1072</f>
        <v>0</v>
      </c>
      <c r="I1072" s="26"/>
      <c r="J1072" s="21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 t="n">
        <f aca="false">Z1071+(I1072+L1072+M1072+N1072+O1072+R1072+S1072+T1072+U1072+V1072)-(J1072+K1072+P1072+Q1072+W1072+X1072+Y1072)</f>
        <v>60372.35</v>
      </c>
      <c r="AA1072" s="21"/>
      <c r="AB1072" s="26" t="n">
        <v>750</v>
      </c>
      <c r="AC1072" s="6" t="n">
        <v>6</v>
      </c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 t="n">
        <f aca="false">AR1071+(AA1072+AD1072+AE1072+AF1072+AG1072+AJ1072+AK1072+AL1072+AM1072+AN1072)-(AB1072+AC1072+AH1072+AI1072+AO1072+AP1072+AQ1072)</f>
        <v>115237</v>
      </c>
      <c r="AS1072" s="18"/>
      <c r="AT1072" s="40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 t="n">
        <f aca="false">BJ1071+(AS1072+AV1072+AW1072+AX1072+AY1072+BB1072+BC1072+BD1072+BE1072+BF1072)-(AT1072+AU1072+AZ1072+BA1072+BG1072+BH1072+BI1072)</f>
        <v>0</v>
      </c>
      <c r="BL1072" s="8"/>
      <c r="BM1072" s="9"/>
    </row>
    <row r="1073" customFormat="false" ht="15" hidden="false" customHeight="false" outlineLevel="0" collapsed="false">
      <c r="B1073" s="24" t="s">
        <v>1125</v>
      </c>
      <c r="C1073" s="24" t="s">
        <v>1126</v>
      </c>
      <c r="D1073" s="9"/>
      <c r="E1073" s="9"/>
      <c r="F1073" s="9"/>
      <c r="G1073" s="9"/>
      <c r="H1073" s="6" t="n">
        <f aca="false">H1072+D1073+E1073-G1073-F1073</f>
        <v>0</v>
      </c>
      <c r="I1073" s="26"/>
      <c r="J1073" s="21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 t="n">
        <f aca="false">Z1072+(I1073+L1073+M1073+N1073+O1073+R1073+S1073+T1073+U1073+V1073)-(J1073+K1073+P1073+Q1073+W1073+X1073+Y1073)</f>
        <v>60372.35</v>
      </c>
      <c r="AA1073" s="21"/>
      <c r="AB1073" s="26" t="n">
        <v>1500</v>
      </c>
      <c r="AC1073" s="6" t="n">
        <v>6</v>
      </c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 t="n">
        <f aca="false">AR1072+(AA1073+AD1073+AE1073+AF1073+AG1073+AJ1073+AK1073+AL1073+AM1073+AN1073)-(AB1073+AC1073+AH1073+AI1073+AO1073+AP1073+AQ1073)</f>
        <v>113731</v>
      </c>
      <c r="AS1073" s="18"/>
      <c r="AT1073" s="40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 t="n">
        <f aca="false">BJ1072+(AS1073+AV1073+AW1073+AX1073+AY1073+BB1073+BC1073+BD1073+BE1073+BF1073)-(AT1073+AU1073+AZ1073+BA1073+BG1073+BH1073+BI1073)</f>
        <v>0</v>
      </c>
      <c r="BL1073" s="8"/>
      <c r="BM1073" s="9"/>
    </row>
    <row r="1074" customFormat="false" ht="15" hidden="false" customHeight="false" outlineLevel="0" collapsed="false">
      <c r="B1074" s="24" t="s">
        <v>1125</v>
      </c>
      <c r="C1074" s="24" t="s">
        <v>1127</v>
      </c>
      <c r="D1074" s="9"/>
      <c r="E1074" s="9"/>
      <c r="F1074" s="9"/>
      <c r="G1074" s="9"/>
      <c r="H1074" s="6" t="n">
        <f aca="false">H1073+D1074+E1074-G1074-F1074</f>
        <v>0</v>
      </c>
      <c r="I1074" s="26"/>
      <c r="J1074" s="21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 t="n">
        <f aca="false">Z1073+(I1074+L1074+M1074+N1074+O1074+R1074+S1074+T1074+U1074+V1074)-(J1074+K1074+P1074+Q1074+W1074+X1074+Y1074)</f>
        <v>60372.35</v>
      </c>
      <c r="AA1074" s="21" t="n">
        <v>1500</v>
      </c>
      <c r="AB1074" s="2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 t="n">
        <f aca="false">AR1073+(AA1074+AD1074+AE1074+AF1074+AG1074+AJ1074+AK1074+AL1074+AM1074+AN1074)-(AB1074+AC1074+AH1074+AI1074+AO1074+AP1074+AQ1074)</f>
        <v>115231</v>
      </c>
      <c r="AS1074" s="18"/>
      <c r="AT1074" s="40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 t="n">
        <f aca="false">BJ1073+(AS1074+AV1074+AW1074+AX1074+AY1074+BB1074+BC1074+BD1074+BE1074+BF1074)-(AT1074+AU1074+AZ1074+BA1074+BG1074+BH1074+BI1074)</f>
        <v>0</v>
      </c>
      <c r="BL1074" s="8"/>
      <c r="BM1074" s="9"/>
    </row>
    <row r="1075" customFormat="false" ht="15" hidden="false" customHeight="false" outlineLevel="0" collapsed="false">
      <c r="B1075" s="24" t="s">
        <v>1128</v>
      </c>
      <c r="C1075" s="24" t="s">
        <v>1129</v>
      </c>
      <c r="D1075" s="9"/>
      <c r="E1075" s="9"/>
      <c r="F1075" s="9"/>
      <c r="G1075" s="9"/>
      <c r="H1075" s="6" t="n">
        <f aca="false">H1074+D1075+E1075-G1075-F1075</f>
        <v>0</v>
      </c>
      <c r="I1075" s="26"/>
      <c r="J1075" s="21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 t="n">
        <f aca="false">Z1074+(I1075+L1075+M1075+N1075+O1075+R1075+S1075+T1075+U1075+V1075)-(J1075+K1075+P1075+Q1075+W1075+X1075+Y1075)</f>
        <v>60372.35</v>
      </c>
      <c r="AA1075" s="21"/>
      <c r="AB1075" s="26" t="n">
        <v>25000</v>
      </c>
      <c r="AC1075" s="6" t="n">
        <v>6</v>
      </c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 t="n">
        <f aca="false">AR1074+(AA1075+AD1075+AE1075+AF1075+AG1075+AJ1075+AK1075+AL1075+AM1075+AN1075)-(AB1075+AC1075+AH1075+AI1075+AO1075+AP1075+AQ1075)</f>
        <v>90225</v>
      </c>
      <c r="AS1075" s="18"/>
      <c r="AT1075" s="40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 t="n">
        <f aca="false">BJ1074+(AS1075+AV1075+AW1075+AX1075+AY1075+BB1075+BC1075+BD1075+BE1075+BF1075)-(AT1075+AU1075+AZ1075+BA1075+BG1075+BH1075+BI1075)</f>
        <v>0</v>
      </c>
      <c r="BL1075" s="8"/>
      <c r="BM1075" s="9"/>
    </row>
    <row r="1076" customFormat="false" ht="15" hidden="false" customHeight="false" outlineLevel="0" collapsed="false">
      <c r="B1076" s="24" t="s">
        <v>1128</v>
      </c>
      <c r="C1076" s="24" t="s">
        <v>1130</v>
      </c>
      <c r="D1076" s="9"/>
      <c r="E1076" s="9"/>
      <c r="F1076" s="9"/>
      <c r="G1076" s="9"/>
      <c r="H1076" s="6" t="n">
        <f aca="false">H1075+D1076+E1076-G1076-F1076</f>
        <v>0</v>
      </c>
      <c r="I1076" s="26"/>
      <c r="J1076" s="21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 t="n">
        <f aca="false">Z1075+(I1076+L1076+M1076+N1076+O1076+R1076+S1076+T1076+U1076+V1076)-(J1076+K1076+P1076+Q1076+W1076+X1076+Y1076)</f>
        <v>60372.35</v>
      </c>
      <c r="AA1076" s="21"/>
      <c r="AB1076" s="26" t="n">
        <v>10000</v>
      </c>
      <c r="AC1076" s="6" t="n">
        <v>6</v>
      </c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 t="n">
        <f aca="false">AR1075+(AA1076+AD1076+AE1076+AF1076+AG1076+AJ1076+AK1076+AL1076+AM1076+AN1076)-(AB1076+AC1076+AH1076+AI1076+AO1076+AP1076+AQ1076)</f>
        <v>80219</v>
      </c>
      <c r="AS1076" s="18"/>
      <c r="AT1076" s="40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 t="n">
        <f aca="false">BJ1075+(AS1076+AV1076+AW1076+AX1076+AY1076+BB1076+BC1076+BD1076+BE1076+BF1076)-(AT1076+AU1076+AZ1076+BA1076+BG1076+BH1076+BI1076)</f>
        <v>0</v>
      </c>
      <c r="BL1076" s="8" t="n">
        <v>10000</v>
      </c>
      <c r="BM1076" s="9"/>
    </row>
    <row r="1077" customFormat="false" ht="15" hidden="false" customHeight="false" outlineLevel="0" collapsed="false">
      <c r="B1077" s="24" t="s">
        <v>1131</v>
      </c>
      <c r="C1077" s="24" t="s">
        <v>1132</v>
      </c>
      <c r="D1077" s="9"/>
      <c r="E1077" s="9"/>
      <c r="F1077" s="9"/>
      <c r="G1077" s="9"/>
      <c r="H1077" s="6" t="n">
        <f aca="false">H1076+D1077+E1077-G1077-F1077</f>
        <v>0</v>
      </c>
      <c r="I1077" s="26"/>
      <c r="J1077" s="21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 t="n">
        <f aca="false">Z1076+(I1077+L1077+M1077+N1077+O1077+R1077+S1077+T1077+U1077+V1077)-(J1077+K1077+P1077+Q1077+W1077+X1077+Y1077)</f>
        <v>60372.35</v>
      </c>
      <c r="AA1077" s="21"/>
      <c r="AB1077" s="26" t="n">
        <v>1500</v>
      </c>
      <c r="AC1077" s="6" t="n">
        <v>6</v>
      </c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 t="n">
        <f aca="false">AR1076+(AA1077+AD1077+AE1077+AF1077+AG1077+AJ1077+AK1077+AL1077+AM1077+AN1077)-(AB1077+AC1077+AH1077+AI1077+AO1077+AP1077+AQ1077)</f>
        <v>78713</v>
      </c>
      <c r="AS1077" s="18"/>
      <c r="AT1077" s="40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 t="n">
        <f aca="false">BJ1076+(AS1077+AV1077+AW1077+AX1077+AY1077+BB1077+BC1077+BD1077+BE1077+BF1077)-(AT1077+AU1077+AZ1077+BA1077+BG1077+BH1077+BI1077)</f>
        <v>0</v>
      </c>
      <c r="BL1077" s="8"/>
      <c r="BM1077" s="9"/>
    </row>
    <row r="1078" customFormat="false" ht="15" hidden="false" customHeight="false" outlineLevel="0" collapsed="false">
      <c r="B1078" s="24" t="s">
        <v>1131</v>
      </c>
      <c r="C1078" s="24" t="s">
        <v>34</v>
      </c>
      <c r="D1078" s="9"/>
      <c r="E1078" s="9"/>
      <c r="F1078" s="9"/>
      <c r="G1078" s="9"/>
      <c r="H1078" s="6" t="n">
        <f aca="false">H1077+D1078+E1078-G1078-F1078</f>
        <v>0</v>
      </c>
      <c r="I1078" s="26" t="n">
        <v>0</v>
      </c>
      <c r="J1078" s="21"/>
      <c r="K1078" s="6"/>
      <c r="L1078" s="6" t="n">
        <v>65</v>
      </c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 t="n">
        <f aca="false">Z1077+(I1078+L1078+M1078+N1078+O1078+R1078+S1078+T1078+U1078+V1078)-(J1078+K1078+P1078+Q1078+W1078+X1078+Y1078)</f>
        <v>60437.35</v>
      </c>
      <c r="AA1078" s="21"/>
      <c r="AB1078" s="2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 t="n">
        <f aca="false">AR1077+(AA1078+AD1078+AE1078+AF1078+AG1078+AJ1078+AK1078+AL1078+AM1078+AN1078)-(AB1078+AC1078+AH1078+AI1078+AO1078+AP1078+AQ1078)</f>
        <v>78713</v>
      </c>
      <c r="AS1078" s="18"/>
      <c r="AT1078" s="40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 t="n">
        <f aca="false">BJ1077+(AS1078+AV1078+AW1078+AX1078+AY1078+BB1078+BC1078+BD1078+BE1078+BF1078)-(AT1078+AU1078+AZ1078+BA1078+BG1078+BH1078+BI1078)</f>
        <v>0</v>
      </c>
      <c r="BL1078" s="8"/>
      <c r="BM1078" s="9"/>
    </row>
    <row r="1079" customFormat="false" ht="15" hidden="false" customHeight="false" outlineLevel="0" collapsed="false">
      <c r="B1079" s="24" t="s">
        <v>1131</v>
      </c>
      <c r="C1079" s="24" t="s">
        <v>54</v>
      </c>
      <c r="D1079" s="9"/>
      <c r="E1079" s="9"/>
      <c r="F1079" s="9"/>
      <c r="G1079" s="9"/>
      <c r="H1079" s="6" t="n">
        <f aca="false">H1078+D1079+E1079-G1079-F1079</f>
        <v>0</v>
      </c>
      <c r="I1079" s="26" t="n">
        <v>0</v>
      </c>
      <c r="J1079" s="21"/>
      <c r="K1079" s="6"/>
      <c r="L1079" s="6"/>
      <c r="M1079" s="6"/>
      <c r="N1079" s="6"/>
      <c r="O1079" s="6"/>
      <c r="P1079" s="6"/>
      <c r="Q1079" s="6"/>
      <c r="R1079" s="6"/>
      <c r="S1079" s="6"/>
      <c r="T1079" s="6" t="n">
        <v>400000</v>
      </c>
      <c r="U1079" s="6"/>
      <c r="V1079" s="6"/>
      <c r="W1079" s="6"/>
      <c r="X1079" s="6"/>
      <c r="Y1079" s="6"/>
      <c r="Z1079" s="6" t="n">
        <f aca="false">Z1078+(I1079+L1079+M1079+N1079+O1079+R1079+S1079+T1079+U1079+V1079)-(J1079+K1079+P1079+Q1079+W1079+X1079+Y1079)</f>
        <v>460437.35</v>
      </c>
      <c r="AA1079" s="21"/>
      <c r="AB1079" s="2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 t="n">
        <f aca="false">AR1078+(AA1079+AD1079+AE1079+AF1079+AG1079+AJ1079+AK1079+AL1079+AM1079+AN1079)-(AB1079+AC1079+AH1079+AI1079+AO1079+AP1079+AQ1079)</f>
        <v>78713</v>
      </c>
      <c r="AS1079" s="18"/>
      <c r="AT1079" s="40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 t="n">
        <f aca="false">BJ1078+(AS1079+AV1079+AW1079+AX1079+AY1079+BB1079+BC1079+BD1079+BE1079+BF1079)-(AT1079+AU1079+AZ1079+BA1079+BG1079+BH1079+BI1079)</f>
        <v>0</v>
      </c>
      <c r="BL1079" s="8"/>
      <c r="BM1079" s="9"/>
    </row>
    <row r="1080" customFormat="false" ht="15" hidden="false" customHeight="false" outlineLevel="0" collapsed="false">
      <c r="B1080" s="24" t="s">
        <v>1131</v>
      </c>
      <c r="C1080" s="24" t="s">
        <v>54</v>
      </c>
      <c r="D1080" s="9"/>
      <c r="E1080" s="9"/>
      <c r="F1080" s="9"/>
      <c r="G1080" s="9"/>
      <c r="H1080" s="6" t="n">
        <f aca="false">H1079+D1080+E1080-G1080-F1080</f>
        <v>0</v>
      </c>
      <c r="I1080" s="26" t="n">
        <v>0</v>
      </c>
      <c r="J1080" s="21"/>
      <c r="K1080" s="6"/>
      <c r="L1080" s="6"/>
      <c r="M1080" s="6"/>
      <c r="N1080" s="6"/>
      <c r="O1080" s="6"/>
      <c r="P1080" s="6"/>
      <c r="Q1080" s="6"/>
      <c r="R1080" s="6"/>
      <c r="S1080" s="6"/>
      <c r="T1080" s="6" t="n">
        <v>500000</v>
      </c>
      <c r="U1080" s="6"/>
      <c r="V1080" s="6"/>
      <c r="W1080" s="6"/>
      <c r="X1080" s="6"/>
      <c r="Y1080" s="6"/>
      <c r="Z1080" s="6" t="n">
        <f aca="false">Z1079+(I1080+L1080+M1080+N1080+O1080+R1080+S1080+T1080+U1080+V1080)-(J1080+K1080+P1080+Q1080+W1080+X1080+Y1080)</f>
        <v>960437.35</v>
      </c>
      <c r="AA1080" s="21"/>
      <c r="AB1080" s="2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 t="n">
        <f aca="false">AR1079+(AA1080+AD1080+AE1080+AF1080+AG1080+AJ1080+AK1080+AL1080+AM1080+AN1080)-(AB1080+AC1080+AH1080+AI1080+AO1080+AP1080+AQ1080)</f>
        <v>78713</v>
      </c>
      <c r="AS1080" s="18"/>
      <c r="AT1080" s="40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 t="n">
        <f aca="false">BJ1079+(AS1080+AV1080+AW1080+AX1080+AY1080+BB1080+BC1080+BD1080+BE1080+BF1080)-(AT1080+AU1080+AZ1080+BA1080+BG1080+BH1080+BI1080)</f>
        <v>0</v>
      </c>
      <c r="BL1080" s="8"/>
      <c r="BM1080" s="9"/>
    </row>
    <row r="1081" customFormat="false" ht="15" hidden="false" customHeight="false" outlineLevel="0" collapsed="false">
      <c r="B1081" s="24" t="s">
        <v>1131</v>
      </c>
      <c r="C1081" s="24" t="s">
        <v>75</v>
      </c>
      <c r="D1081" s="9"/>
      <c r="E1081" s="9"/>
      <c r="F1081" s="9"/>
      <c r="G1081" s="9"/>
      <c r="H1081" s="6" t="n">
        <f aca="false">H1080+D1081+E1081-G1081-F1081</f>
        <v>0</v>
      </c>
      <c r="I1081" s="26"/>
      <c r="J1081" s="21" t="n">
        <v>0</v>
      </c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 t="n">
        <v>400000</v>
      </c>
      <c r="X1081" s="6"/>
      <c r="Y1081" s="6"/>
      <c r="Z1081" s="6" t="n">
        <f aca="false">Z1080+(I1081+L1081+M1081+N1081+O1081+R1081+S1081+T1081+U1081+V1081)-(J1081+K1081+P1081+Q1081+W1081+X1081+Y1081)</f>
        <v>560437.35</v>
      </c>
      <c r="AA1081" s="21"/>
      <c r="AB1081" s="2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 t="n">
        <f aca="false">AR1080+(AA1081+AD1081+AE1081+AF1081+AG1081+AJ1081+AK1081+AL1081+AM1081+AN1081)-(AB1081+AC1081+AH1081+AI1081+AO1081+AP1081+AQ1081)</f>
        <v>78713</v>
      </c>
      <c r="AS1081" s="18"/>
      <c r="AT1081" s="40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 t="n">
        <f aca="false">BJ1080+(AS1081+AV1081+AW1081+AX1081+AY1081+BB1081+BC1081+BD1081+BE1081+BF1081)-(AT1081+AU1081+AZ1081+BA1081+BG1081+BH1081+BI1081)</f>
        <v>0</v>
      </c>
      <c r="BL1081" s="8"/>
      <c r="BM1081" s="9"/>
    </row>
    <row r="1082" customFormat="false" ht="15" hidden="false" customHeight="false" outlineLevel="0" collapsed="false">
      <c r="B1082" s="24" t="s">
        <v>1131</v>
      </c>
      <c r="C1082" s="24" t="s">
        <v>75</v>
      </c>
      <c r="D1082" s="9"/>
      <c r="E1082" s="9"/>
      <c r="F1082" s="9"/>
      <c r="G1082" s="9"/>
      <c r="H1082" s="6" t="n">
        <f aca="false">H1081+D1082+E1082-G1082-F1082</f>
        <v>0</v>
      </c>
      <c r="I1082" s="26"/>
      <c r="J1082" s="21" t="n">
        <v>0</v>
      </c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 t="n">
        <v>500000</v>
      </c>
      <c r="X1082" s="6"/>
      <c r="Y1082" s="6"/>
      <c r="Z1082" s="6" t="n">
        <f aca="false">Z1081+(I1082+L1082+M1082+N1082+O1082+R1082+S1082+T1082+U1082+V1082)-(J1082+K1082+P1082+Q1082+W1082+X1082+Y1082)</f>
        <v>60437.35</v>
      </c>
      <c r="AA1082" s="21"/>
      <c r="AB1082" s="2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 t="n">
        <f aca="false">AR1081+(AA1082+AD1082+AE1082+AF1082+AG1082+AJ1082+AK1082+AL1082+AM1082+AN1082)-(AB1082+AC1082+AH1082+AI1082+AO1082+AP1082+AQ1082)</f>
        <v>78713</v>
      </c>
      <c r="AS1082" s="18"/>
      <c r="AT1082" s="40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 t="n">
        <f aca="false">BJ1081+(AS1082+AV1082+AW1082+AX1082+AY1082+BB1082+BC1082+BD1082+BE1082+BF1082)-(AT1082+AU1082+AZ1082+BA1082+BG1082+BH1082+BI1082)</f>
        <v>0</v>
      </c>
      <c r="BL1082" s="8"/>
      <c r="BM1082" s="9"/>
    </row>
    <row r="1083" customFormat="false" ht="15" hidden="false" customHeight="false" outlineLevel="0" collapsed="false">
      <c r="B1083" s="24" t="s">
        <v>1131</v>
      </c>
      <c r="C1083" s="24" t="s">
        <v>1055</v>
      </c>
      <c r="D1083" s="9"/>
      <c r="E1083" s="9"/>
      <c r="F1083" s="9"/>
      <c r="G1083" s="9"/>
      <c r="H1083" s="6" t="n">
        <f aca="false">H1082+D1083+E1083-G1083-F1083</f>
        <v>0</v>
      </c>
      <c r="I1083" s="26"/>
      <c r="J1083" s="21" t="n">
        <v>4000</v>
      </c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 t="n">
        <f aca="false">Z1082+(I1083+L1083+M1083+N1083+O1083+R1083+S1083+T1083+U1083+V1083)-(J1083+K1083+P1083+Q1083+W1083+X1083+Y1083)</f>
        <v>56437.35</v>
      </c>
      <c r="AA1083" s="21"/>
      <c r="AB1083" s="2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 t="n">
        <f aca="false">AR1082+(AA1083+AD1083+AE1083+AF1083+AG1083+AJ1083+AK1083+AL1083+AM1083+AN1083)-(AB1083+AC1083+AH1083+AI1083+AO1083+AP1083+AQ1083)</f>
        <v>78713</v>
      </c>
      <c r="AS1083" s="18"/>
      <c r="AT1083" s="40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 t="n">
        <f aca="false">BJ1082+(AS1083+AV1083+AW1083+AX1083+AY1083+BB1083+BC1083+BD1083+BE1083+BF1083)-(AT1083+AU1083+AZ1083+BA1083+BG1083+BH1083+BI1083)</f>
        <v>0</v>
      </c>
      <c r="BL1083" s="8"/>
      <c r="BM1083" s="9"/>
    </row>
    <row r="1084" customFormat="false" ht="15" hidden="false" customHeight="false" outlineLevel="0" collapsed="false">
      <c r="B1084" s="24" t="s">
        <v>1133</v>
      </c>
      <c r="C1084" s="24" t="s">
        <v>944</v>
      </c>
      <c r="D1084" s="9"/>
      <c r="E1084" s="9"/>
      <c r="F1084" s="9"/>
      <c r="G1084" s="9"/>
      <c r="H1084" s="6" t="n">
        <f aca="false">H1083+D1084+E1084-G1084-F1084</f>
        <v>0</v>
      </c>
      <c r="I1084" s="26" t="n">
        <v>0</v>
      </c>
      <c r="J1084" s="21"/>
      <c r="K1084" s="6"/>
      <c r="L1084" s="6"/>
      <c r="M1084" s="6" t="n">
        <v>1150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 t="n">
        <f aca="false">Z1083+(I1084+L1084+M1084+N1084+O1084+R1084+S1084+T1084+U1084+V1084)-(J1084+K1084+P1084+Q1084+W1084+X1084+Y1084)</f>
        <v>57587.35</v>
      </c>
      <c r="AA1084" s="21"/>
      <c r="AB1084" s="2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 t="n">
        <f aca="false">AR1083+(AA1084+AD1084+AE1084+AF1084+AG1084+AJ1084+AK1084+AL1084+AM1084+AN1084)-(AB1084+AC1084+AH1084+AI1084+AO1084+AP1084+AQ1084)</f>
        <v>78713</v>
      </c>
      <c r="AS1084" s="18"/>
      <c r="AT1084" s="40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 t="n">
        <f aca="false">BJ1083+(AS1084+AV1084+AW1084+AX1084+AY1084+BB1084+BC1084+BD1084+BE1084+BF1084)-(AT1084+AU1084+AZ1084+BA1084+BG1084+BH1084+BI1084)</f>
        <v>0</v>
      </c>
      <c r="BL1084" s="8"/>
      <c r="BM1084" s="9"/>
    </row>
    <row r="1085" customFormat="false" ht="15" hidden="false" customHeight="false" outlineLevel="0" collapsed="false">
      <c r="B1085" s="24" t="s">
        <v>1133</v>
      </c>
      <c r="C1085" s="24" t="s">
        <v>944</v>
      </c>
      <c r="D1085" s="9"/>
      <c r="E1085" s="9"/>
      <c r="F1085" s="9"/>
      <c r="G1085" s="9"/>
      <c r="H1085" s="6" t="n">
        <f aca="false">H1084+D1085+E1085-G1085-F1085</f>
        <v>0</v>
      </c>
      <c r="I1085" s="26" t="n">
        <v>0</v>
      </c>
      <c r="J1085" s="21"/>
      <c r="K1085" s="6"/>
      <c r="L1085" s="6"/>
      <c r="M1085" s="6" t="n">
        <v>785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 t="n">
        <f aca="false">Z1084+(I1085+L1085+M1085+N1085+O1085+R1085+S1085+T1085+U1085+V1085)-(J1085+K1085+P1085+Q1085+W1085+X1085+Y1085)</f>
        <v>58372.35</v>
      </c>
      <c r="AA1085" s="21"/>
      <c r="AB1085" s="2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 t="n">
        <f aca="false">AR1084+(AA1085+AD1085+AE1085+AF1085+AG1085+AJ1085+AK1085+AL1085+AM1085+AN1085)-(AB1085+AC1085+AH1085+AI1085+AO1085+AP1085+AQ1085)</f>
        <v>78713</v>
      </c>
      <c r="AS1085" s="18"/>
      <c r="AT1085" s="40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 t="n">
        <f aca="false">BJ1084+(AS1085+AV1085+AW1085+AX1085+AY1085+BB1085+BC1085+BD1085+BE1085+BF1085)-(AT1085+AU1085+AZ1085+BA1085+BG1085+BH1085+BI1085)</f>
        <v>0</v>
      </c>
      <c r="BL1085" s="8"/>
      <c r="BM1085" s="9"/>
    </row>
    <row r="1086" customFormat="false" ht="15" hidden="false" customHeight="false" outlineLevel="0" collapsed="false">
      <c r="B1086" s="24" t="s">
        <v>1134</v>
      </c>
      <c r="C1086" s="24" t="s">
        <v>944</v>
      </c>
      <c r="D1086" s="9"/>
      <c r="E1086" s="9"/>
      <c r="F1086" s="9"/>
      <c r="G1086" s="9"/>
      <c r="H1086" s="6" t="n">
        <f aca="false">H1085+D1086+E1086-G1086-F1086</f>
        <v>0</v>
      </c>
      <c r="I1086" s="26"/>
      <c r="J1086" s="21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 t="n">
        <f aca="false">Z1085+(I1086+L1086+M1086+N1086+O1086+R1086+S1086+T1086+U1086+V1086)-(J1086+K1086+P1086+Q1086+W1086+X1086+Y1086)</f>
        <v>58372.35</v>
      </c>
      <c r="AA1086" s="21" t="n">
        <v>0</v>
      </c>
      <c r="AB1086" s="26"/>
      <c r="AC1086" s="6"/>
      <c r="AD1086" s="6"/>
      <c r="AE1086" s="6" t="n">
        <v>5546</v>
      </c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 t="n">
        <f aca="false">AR1085+(AA1086+AD1086+AE1086+AF1086+AG1086+AJ1086+AK1086+AL1086+AM1086+AN1086)-(AB1086+AC1086+AH1086+AI1086+AO1086+AP1086+AQ1086)</f>
        <v>84259</v>
      </c>
      <c r="AS1086" s="18"/>
      <c r="AT1086" s="40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 t="n">
        <f aca="false">BJ1085+(AS1086+AV1086+AW1086+AX1086+AY1086+BB1086+BC1086+BD1086+BE1086+BF1086)-(AT1086+AU1086+AZ1086+BA1086+BG1086+BH1086+BI1086)</f>
        <v>0</v>
      </c>
      <c r="BL1086" s="8"/>
      <c r="BM1086" s="9"/>
    </row>
    <row r="1087" customFormat="false" ht="15" hidden="false" customHeight="false" outlineLevel="0" collapsed="false">
      <c r="B1087" s="24" t="s">
        <v>1135</v>
      </c>
      <c r="C1087" s="24" t="s">
        <v>1136</v>
      </c>
      <c r="D1087" s="9"/>
      <c r="E1087" s="9"/>
      <c r="F1087" s="9"/>
      <c r="G1087" s="9"/>
      <c r="H1087" s="6" t="n">
        <f aca="false">H1086+D1087+E1087-G1087-F1087</f>
        <v>0</v>
      </c>
      <c r="I1087" s="26"/>
      <c r="J1087" s="21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 t="n">
        <f aca="false">Z1086+(I1087+L1087+M1087+N1087+O1087+R1087+S1087+T1087+U1087+V1087)-(J1087+K1087+P1087+Q1087+W1087+X1087+Y1087)</f>
        <v>58372.35</v>
      </c>
      <c r="AA1087" s="21"/>
      <c r="AB1087" s="26" t="n">
        <v>6000</v>
      </c>
      <c r="AC1087" s="6" t="n">
        <v>6</v>
      </c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 t="n">
        <f aca="false">AR1086+(AA1087+AD1087+AE1087+AF1087+AG1087+AJ1087+AK1087+AL1087+AM1087+AN1087)-(AB1087+AC1087+AH1087+AI1087+AO1087+AP1087+AQ1087)</f>
        <v>78253</v>
      </c>
      <c r="AS1087" s="18"/>
      <c r="AT1087" s="40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 t="n">
        <f aca="false">BJ1086+(AS1087+AV1087+AW1087+AX1087+AY1087+BB1087+BC1087+BD1087+BE1087+BF1087)-(AT1087+AU1087+AZ1087+BA1087+BG1087+BH1087+BI1087)</f>
        <v>0</v>
      </c>
      <c r="BL1087" s="8" t="n">
        <v>6000</v>
      </c>
      <c r="BM1087" s="9"/>
    </row>
    <row r="1088" customFormat="false" ht="15" hidden="false" customHeight="false" outlineLevel="0" collapsed="false">
      <c r="B1088" s="24" t="s">
        <v>1137</v>
      </c>
      <c r="C1088" s="24" t="s">
        <v>944</v>
      </c>
      <c r="D1088" s="9"/>
      <c r="E1088" s="9"/>
      <c r="F1088" s="9"/>
      <c r="G1088" s="9"/>
      <c r="H1088" s="6" t="n">
        <f aca="false">H1087+D1088+E1088-G1088-F1088</f>
        <v>0</v>
      </c>
      <c r="I1088" s="26"/>
      <c r="J1088" s="21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 t="n">
        <f aca="false">Z1087+(I1088+L1088+M1088+N1088+O1088+R1088+S1088+T1088+U1088+V1088)-(J1088+K1088+P1088+Q1088+W1088+X1088+Y1088)</f>
        <v>58372.35</v>
      </c>
      <c r="AA1088" s="21" t="n">
        <v>0</v>
      </c>
      <c r="AB1088" s="26"/>
      <c r="AC1088" s="6"/>
      <c r="AD1088" s="6"/>
      <c r="AE1088" s="6" t="n">
        <v>3771</v>
      </c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 t="n">
        <f aca="false">AR1087+(AA1088+AD1088+AE1088+AF1088+AG1088+AJ1088+AK1088+AL1088+AM1088+AN1088)-(AB1088+AC1088+AH1088+AI1088+AO1088+AP1088+AQ1088)</f>
        <v>82024</v>
      </c>
      <c r="AS1088" s="18"/>
      <c r="AT1088" s="40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 t="n">
        <f aca="false">BJ1087+(AS1088+AV1088+AW1088+AX1088+AY1088+BB1088+BC1088+BD1088+BE1088+BF1088)-(AT1088+AU1088+AZ1088+BA1088+BG1088+BH1088+BI1088)</f>
        <v>0</v>
      </c>
      <c r="BL1088" s="8"/>
      <c r="BM1088" s="9"/>
    </row>
    <row r="1089" customFormat="false" ht="15" hidden="false" customHeight="false" outlineLevel="0" collapsed="false">
      <c r="B1089" s="24" t="s">
        <v>1138</v>
      </c>
      <c r="C1089" s="24" t="s">
        <v>1139</v>
      </c>
      <c r="D1089" s="9"/>
      <c r="E1089" s="9"/>
      <c r="F1089" s="9"/>
      <c r="G1089" s="9"/>
      <c r="H1089" s="6" t="n">
        <f aca="false">H1088+D1089+E1089-G1089-F1089</f>
        <v>0</v>
      </c>
      <c r="I1089" s="26"/>
      <c r="J1089" s="21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 t="n">
        <f aca="false">Z1088+(I1089+L1089+M1089+N1089+O1089+R1089+S1089+T1089+U1089+V1089)-(J1089+K1089+P1089+Q1089+W1089+X1089+Y1089)</f>
        <v>58372.35</v>
      </c>
      <c r="AA1089" s="21"/>
      <c r="AB1089" s="26" t="n">
        <v>1500</v>
      </c>
      <c r="AC1089" s="6" t="n">
        <v>6</v>
      </c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 t="n">
        <f aca="false">AR1088+(AA1089+AD1089+AE1089+AF1089+AG1089+AJ1089+AK1089+AL1089+AM1089+AN1089)-(AB1089+AC1089+AH1089+AI1089+AO1089+AP1089+AQ1089)</f>
        <v>80518</v>
      </c>
      <c r="AS1089" s="18"/>
      <c r="AT1089" s="40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 t="n">
        <f aca="false">BJ1088+(AS1089+AV1089+AW1089+AX1089+AY1089+BB1089+BC1089+BD1089+BE1089+BF1089)-(AT1089+AU1089+AZ1089+BA1089+BG1089+BH1089+BI1089)</f>
        <v>0</v>
      </c>
      <c r="BL1089" s="8"/>
      <c r="BM1089" s="9"/>
    </row>
    <row r="1090" customFormat="false" ht="15" hidden="false" customHeight="false" outlineLevel="0" collapsed="false">
      <c r="B1090" s="24" t="s">
        <v>1138</v>
      </c>
      <c r="C1090" s="24" t="s">
        <v>1140</v>
      </c>
      <c r="D1090" s="9"/>
      <c r="E1090" s="9"/>
      <c r="F1090" s="9"/>
      <c r="G1090" s="9"/>
      <c r="H1090" s="6" t="n">
        <f aca="false">H1089+D1090+E1090-G1090-F1090</f>
        <v>0</v>
      </c>
      <c r="I1090" s="26"/>
      <c r="J1090" s="21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 t="n">
        <f aca="false">Z1089+(I1090+L1090+M1090+N1090+O1090+R1090+S1090+T1090+U1090+V1090)-(J1090+K1090+P1090+Q1090+W1090+X1090+Y1090)</f>
        <v>58372.35</v>
      </c>
      <c r="AA1090" s="21"/>
      <c r="AB1090" s="26" t="n">
        <v>750</v>
      </c>
      <c r="AC1090" s="6" t="n">
        <v>6</v>
      </c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 t="n">
        <f aca="false">AR1089+(AA1090+AD1090+AE1090+AF1090+AG1090+AJ1090+AK1090+AL1090+AM1090+AN1090)-(AB1090+AC1090+AH1090+AI1090+AO1090+AP1090+AQ1090)</f>
        <v>79762</v>
      </c>
      <c r="AS1090" s="18"/>
      <c r="AT1090" s="40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 t="n">
        <f aca="false">BJ1089+(AS1090+AV1090+AW1090+AX1090+AY1090+BB1090+BC1090+BD1090+BE1090+BF1090)-(AT1090+AU1090+AZ1090+BA1090+BG1090+BH1090+BI1090)</f>
        <v>0</v>
      </c>
      <c r="BL1090" s="8"/>
      <c r="BM1090" s="9"/>
    </row>
    <row r="1091" customFormat="false" ht="15" hidden="false" customHeight="false" outlineLevel="0" collapsed="false">
      <c r="B1091" s="24" t="s">
        <v>1138</v>
      </c>
      <c r="C1091" s="24" t="s">
        <v>1141</v>
      </c>
      <c r="D1091" s="9"/>
      <c r="E1091" s="9"/>
      <c r="F1091" s="9"/>
      <c r="G1091" s="9"/>
      <c r="H1091" s="6" t="n">
        <f aca="false">H1090+D1091+E1091-G1091-F1091</f>
        <v>0</v>
      </c>
      <c r="I1091" s="26"/>
      <c r="J1091" s="21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 t="n">
        <f aca="false">Z1090+(I1091+L1091+M1091+N1091+O1091+R1091+S1091+T1091+U1091+V1091)-(J1091+K1091+P1091+Q1091+W1091+X1091+Y1091)</f>
        <v>58372.35</v>
      </c>
      <c r="AA1091" s="21"/>
      <c r="AB1091" s="26" t="n">
        <v>1500</v>
      </c>
      <c r="AC1091" s="6" t="n">
        <v>6</v>
      </c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 t="n">
        <f aca="false">AR1090+(AA1091+AD1091+AE1091+AF1091+AG1091+AJ1091+AK1091+AL1091+AM1091+AN1091)-(AB1091+AC1091+AH1091+AI1091+AO1091+AP1091+AQ1091)</f>
        <v>78256</v>
      </c>
      <c r="AS1091" s="18"/>
      <c r="AT1091" s="40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 t="n">
        <f aca="false">BJ1090+(AS1091+AV1091+AW1091+AX1091+AY1091+BB1091+BC1091+BD1091+BE1091+BF1091)-(AT1091+AU1091+AZ1091+BA1091+BG1091+BH1091+BI1091)</f>
        <v>0</v>
      </c>
      <c r="BL1091" s="8"/>
      <c r="BM1091" s="9"/>
    </row>
    <row r="1092" customFormat="false" ht="15" hidden="false" customHeight="false" outlineLevel="0" collapsed="false">
      <c r="B1092" s="24" t="s">
        <v>1142</v>
      </c>
      <c r="C1092" s="24" t="s">
        <v>1126</v>
      </c>
      <c r="D1092" s="9"/>
      <c r="E1092" s="9"/>
      <c r="F1092" s="9"/>
      <c r="G1092" s="9"/>
      <c r="H1092" s="6" t="n">
        <f aca="false">H1091+D1092+E1092-G1092-F1092</f>
        <v>0</v>
      </c>
      <c r="I1092" s="26"/>
      <c r="J1092" s="21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 t="n">
        <f aca="false">Z1091+(I1092+L1092+M1092+N1092+O1092+R1092+S1092+T1092+U1092+V1092)-(J1092+K1092+P1092+Q1092+W1092+X1092+Y1092)</f>
        <v>58372.35</v>
      </c>
      <c r="AA1092" s="21"/>
      <c r="AB1092" s="26" t="n">
        <v>12500</v>
      </c>
      <c r="AC1092" s="6" t="n">
        <v>6</v>
      </c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 t="n">
        <f aca="false">AR1091+(AA1092+AD1092+AE1092+AF1092+AG1092+AJ1092+AK1092+AL1092+AM1092+AN1092)-(AB1092+AC1092+AH1092+AI1092+AO1092+AP1092+AQ1092)</f>
        <v>65750</v>
      </c>
      <c r="AS1092" s="18"/>
      <c r="AT1092" s="40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 t="n">
        <f aca="false">BJ1091+(AS1092+AV1092+AW1092+AX1092+AY1092+BB1092+BC1092+BD1092+BE1092+BF1092)-(AT1092+AU1092+AZ1092+BA1092+BG1092+BH1092+BI1092)</f>
        <v>0</v>
      </c>
      <c r="BL1092" s="8"/>
      <c r="BM1092" s="9"/>
    </row>
    <row r="1093" customFormat="false" ht="15" hidden="false" customHeight="false" outlineLevel="0" collapsed="false">
      <c r="B1093" s="24" t="s">
        <v>1142</v>
      </c>
      <c r="C1093" s="24" t="s">
        <v>1127</v>
      </c>
      <c r="D1093" s="9"/>
      <c r="E1093" s="9"/>
      <c r="F1093" s="9"/>
      <c r="G1093" s="9"/>
      <c r="H1093" s="6" t="n">
        <f aca="false">H1092+D1093+E1093-G1093-F1093</f>
        <v>0</v>
      </c>
      <c r="I1093" s="26"/>
      <c r="J1093" s="21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 t="n">
        <f aca="false">Z1092+(I1093+L1093+M1093+N1093+O1093+R1093+S1093+T1093+U1093+V1093)-(J1093+K1093+P1093+Q1093+W1093+X1093+Y1093)</f>
        <v>58372.35</v>
      </c>
      <c r="AA1093" s="21" t="n">
        <v>12500</v>
      </c>
      <c r="AB1093" s="2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 t="n">
        <f aca="false">AR1092+(AA1093+AD1093+AE1093+AF1093+AG1093+AJ1093+AK1093+AL1093+AM1093+AN1093)-(AB1093+AC1093+AH1093+AI1093+AO1093+AP1093+AQ1093)</f>
        <v>78250</v>
      </c>
      <c r="AS1093" s="18"/>
      <c r="AT1093" s="40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 t="n">
        <f aca="false">BJ1092+(AS1093+AV1093+AW1093+AX1093+AY1093+BB1093+BC1093+BD1093+BE1093+BF1093)-(AT1093+AU1093+AZ1093+BA1093+BG1093+BH1093+BI1093)</f>
        <v>0</v>
      </c>
      <c r="BL1093" s="8"/>
      <c r="BM1093" s="9"/>
    </row>
    <row r="1094" customFormat="false" ht="15" hidden="false" customHeight="false" outlineLevel="0" collapsed="false">
      <c r="B1094" s="24" t="s">
        <v>1143</v>
      </c>
      <c r="C1094" s="24" t="s">
        <v>1144</v>
      </c>
      <c r="D1094" s="9"/>
      <c r="E1094" s="9"/>
      <c r="F1094" s="9"/>
      <c r="G1094" s="9"/>
      <c r="H1094" s="6" t="n">
        <f aca="false">H1093+D1094+E1094-G1094-F1094</f>
        <v>0</v>
      </c>
      <c r="I1094" s="26"/>
      <c r="J1094" s="21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 t="n">
        <f aca="false">Z1093+(I1094+L1094+M1094+N1094+O1094+R1094+S1094+T1094+U1094+V1094)-(J1094+K1094+P1094+Q1094+W1094+X1094+Y1094)</f>
        <v>58372.35</v>
      </c>
      <c r="AA1094" s="21"/>
      <c r="AB1094" s="26" t="n">
        <v>16500</v>
      </c>
      <c r="AC1094" s="6" t="n">
        <v>6</v>
      </c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 t="n">
        <f aca="false">AR1093+(AA1094+AD1094+AE1094+AF1094+AG1094+AJ1094+AK1094+AL1094+AM1094+AN1094)-(AB1094+AC1094+AH1094+AI1094+AO1094+AP1094+AQ1094)</f>
        <v>61744</v>
      </c>
      <c r="AS1094" s="18"/>
      <c r="AT1094" s="40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 t="n">
        <f aca="false">BJ1093+(AS1094+AV1094+AW1094+AX1094+AY1094+BB1094+BC1094+BD1094+BE1094+BF1094)-(AT1094+AU1094+AZ1094+BA1094+BG1094+BH1094+BI1094)</f>
        <v>0</v>
      </c>
      <c r="BL1094" s="8" t="n">
        <v>16500</v>
      </c>
      <c r="BM1094" s="9"/>
    </row>
    <row r="1095" customFormat="false" ht="15" hidden="false" customHeight="false" outlineLevel="0" collapsed="false">
      <c r="B1095" s="24" t="s">
        <v>1143</v>
      </c>
      <c r="C1095" s="24" t="s">
        <v>1145</v>
      </c>
      <c r="D1095" s="9"/>
      <c r="E1095" s="9"/>
      <c r="F1095" s="9"/>
      <c r="G1095" s="9"/>
      <c r="H1095" s="6" t="n">
        <f aca="false">H1094+D1095+E1095-G1095-F1095</f>
        <v>0</v>
      </c>
      <c r="I1095" s="26"/>
      <c r="J1095" s="21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 t="n">
        <f aca="false">Z1094+(I1095+L1095+M1095+N1095+O1095+R1095+S1095+T1095+U1095+V1095)-(J1095+K1095+P1095+Q1095+W1095+X1095+Y1095)</f>
        <v>58372.35</v>
      </c>
      <c r="AA1095" s="21"/>
      <c r="AB1095" s="26" t="n">
        <v>12500</v>
      </c>
      <c r="AC1095" s="6" t="n">
        <v>6</v>
      </c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 t="n">
        <f aca="false">AR1094+(AA1095+AD1095+AE1095+AF1095+AG1095+AJ1095+AK1095+AL1095+AM1095+AN1095)-(AB1095+AC1095+AH1095+AI1095+AO1095+AP1095+AQ1095)</f>
        <v>49238</v>
      </c>
      <c r="AS1095" s="18"/>
      <c r="AT1095" s="40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 t="n">
        <f aca="false">BJ1094+(AS1095+AV1095+AW1095+AX1095+AY1095+BB1095+BC1095+BD1095+BE1095+BF1095)-(AT1095+AU1095+AZ1095+BA1095+BG1095+BH1095+BI1095)</f>
        <v>0</v>
      </c>
      <c r="BL1095" s="8" t="n">
        <v>12500</v>
      </c>
      <c r="BM1095" s="9"/>
    </row>
    <row r="1096" customFormat="false" ht="15" hidden="false" customHeight="false" outlineLevel="0" collapsed="false">
      <c r="B1096" s="24" t="s">
        <v>1146</v>
      </c>
      <c r="C1096" s="24" t="s">
        <v>1147</v>
      </c>
      <c r="D1096" s="9"/>
      <c r="E1096" s="9"/>
      <c r="F1096" s="9"/>
      <c r="G1096" s="9"/>
      <c r="H1096" s="6" t="n">
        <f aca="false">H1095+D1096+E1096-G1096-F1096</f>
        <v>0</v>
      </c>
      <c r="I1096" s="26"/>
      <c r="J1096" s="21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 t="n">
        <f aca="false">Z1095+(I1096+L1096+M1096+N1096+O1096+R1096+S1096+T1096+U1096+V1096)-(J1096+K1096+P1096+Q1096+W1096+X1096+Y1096)</f>
        <v>58372.35</v>
      </c>
      <c r="AA1096" s="21"/>
      <c r="AB1096" s="26" t="n">
        <v>10000</v>
      </c>
      <c r="AC1096" s="6" t="n">
        <v>6</v>
      </c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 t="n">
        <f aca="false">AR1095+(AA1096+AD1096+AE1096+AF1096+AG1096+AJ1096+AK1096+AL1096+AM1096+AN1096)-(AB1096+AC1096+AH1096+AI1096+AO1096+AP1096+AQ1096)</f>
        <v>39232</v>
      </c>
      <c r="AS1096" s="18"/>
      <c r="AT1096" s="40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 t="n">
        <f aca="false">BJ1095+(AS1096+AV1096+AW1096+AX1096+AY1096+BB1096+BC1096+BD1096+BE1096+BF1096)-(AT1096+AU1096+AZ1096+BA1096+BG1096+BH1096+BI1096)</f>
        <v>0</v>
      </c>
      <c r="BL1096" s="8" t="n">
        <v>10000</v>
      </c>
      <c r="BM1096" s="9"/>
    </row>
    <row r="1097" customFormat="false" ht="15" hidden="false" customHeight="false" outlineLevel="0" collapsed="false">
      <c r="B1097" s="24" t="s">
        <v>1146</v>
      </c>
      <c r="C1097" s="24" t="s">
        <v>1148</v>
      </c>
      <c r="D1097" s="9"/>
      <c r="E1097" s="9"/>
      <c r="F1097" s="9"/>
      <c r="G1097" s="9"/>
      <c r="H1097" s="6" t="n">
        <f aca="false">H1096+D1097+E1097-G1097-F1097</f>
        <v>0</v>
      </c>
      <c r="I1097" s="26"/>
      <c r="J1097" s="21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 t="n">
        <f aca="false">Z1096+(I1097+L1097+M1097+N1097+O1097+R1097+S1097+T1097+U1097+V1097)-(J1097+K1097+P1097+Q1097+W1097+X1097+Y1097)</f>
        <v>58372.35</v>
      </c>
      <c r="AA1097" s="21"/>
      <c r="AB1097" s="26" t="n">
        <v>5000</v>
      </c>
      <c r="AC1097" s="6" t="n">
        <v>6</v>
      </c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 t="n">
        <f aca="false">AR1096+(AA1097+AD1097+AE1097+AF1097+AG1097+AJ1097+AK1097+AL1097+AM1097+AN1097)-(AB1097+AC1097+AH1097+AI1097+AO1097+AP1097+AQ1097)</f>
        <v>34226</v>
      </c>
      <c r="AS1097" s="18"/>
      <c r="AT1097" s="40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 t="n">
        <f aca="false">BJ1096+(AS1097+AV1097+AW1097+AX1097+AY1097+BB1097+BC1097+BD1097+BE1097+BF1097)-(AT1097+AU1097+AZ1097+BA1097+BG1097+BH1097+BI1097)</f>
        <v>0</v>
      </c>
      <c r="BL1097" s="8" t="n">
        <v>5000</v>
      </c>
      <c r="BM1097" s="9"/>
    </row>
    <row r="1098" customFormat="false" ht="15" hidden="false" customHeight="false" outlineLevel="0" collapsed="false">
      <c r="B1098" s="24" t="s">
        <v>1146</v>
      </c>
      <c r="C1098" s="24" t="s">
        <v>1105</v>
      </c>
      <c r="D1098" s="9"/>
      <c r="E1098" s="9"/>
      <c r="F1098" s="9"/>
      <c r="G1098" s="9"/>
      <c r="H1098" s="6" t="n">
        <f aca="false">H1097+D1098+E1098-G1098-F1098</f>
        <v>0</v>
      </c>
      <c r="I1098" s="26"/>
      <c r="J1098" s="21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 t="n">
        <f aca="false">Z1097+(I1098+L1098+M1098+N1098+O1098+R1098+S1098+T1098+U1098+V1098)-(J1098+K1098+P1098+Q1098+W1098+X1098+Y1098)</f>
        <v>58372.35</v>
      </c>
      <c r="AA1098" s="21" t="n">
        <v>250</v>
      </c>
      <c r="AB1098" s="2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 t="n">
        <f aca="false">AR1097+(AA1098+AD1098+AE1098+AF1098+AG1098+AJ1098+AK1098+AL1098+AM1098+AN1098)-(AB1098+AC1098+AH1098+AI1098+AO1098+AP1098+AQ1098)</f>
        <v>34476</v>
      </c>
      <c r="AS1098" s="18"/>
      <c r="AT1098" s="40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 t="n">
        <f aca="false">BJ1097+(AS1098+AV1098+AW1098+AX1098+AY1098+BB1098+BC1098+BD1098+BE1098+BF1098)-(AT1098+AU1098+AZ1098+BA1098+BG1098+BH1098+BI1098)</f>
        <v>0</v>
      </c>
      <c r="BL1098" s="8"/>
      <c r="BM1098" s="9"/>
    </row>
    <row r="1099" customFormat="false" ht="15" hidden="false" customHeight="false" outlineLevel="0" collapsed="false">
      <c r="B1099" s="24" t="s">
        <v>1146</v>
      </c>
      <c r="C1099" s="24" t="s">
        <v>1111</v>
      </c>
      <c r="D1099" s="9"/>
      <c r="E1099" s="9"/>
      <c r="F1099" s="9"/>
      <c r="G1099" s="9"/>
      <c r="H1099" s="6" t="n">
        <f aca="false">H1098+D1099+E1099-G1099-F1099</f>
        <v>0</v>
      </c>
      <c r="I1099" s="26"/>
      <c r="J1099" s="21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 t="n">
        <f aca="false">Z1098+(I1099+L1099+M1099+N1099+O1099+R1099+S1099+T1099+U1099+V1099)-(J1099+K1099+P1099+Q1099+W1099+X1099+Y1099)</f>
        <v>58372.35</v>
      </c>
      <c r="AA1099" s="21" t="n">
        <v>500</v>
      </c>
      <c r="AB1099" s="2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 t="n">
        <f aca="false">AR1098+(AA1099+AD1099+AE1099+AF1099+AG1099+AJ1099+AK1099+AL1099+AM1099+AN1099)-(AB1099+AC1099+AH1099+AI1099+AO1099+AP1099+AQ1099)</f>
        <v>34976</v>
      </c>
      <c r="AS1099" s="18"/>
      <c r="AT1099" s="40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 t="n">
        <f aca="false">BJ1098+(AS1099+AV1099+AW1099+AX1099+AY1099+BB1099+BC1099+BD1099+BE1099+BF1099)-(AT1099+AU1099+AZ1099+BA1099+BG1099+BH1099+BI1099)</f>
        <v>0</v>
      </c>
      <c r="BL1099" s="8"/>
      <c r="BM1099" s="9"/>
    </row>
    <row r="1100" customFormat="false" ht="15" hidden="false" customHeight="false" outlineLevel="0" collapsed="false">
      <c r="B1100" s="24" t="s">
        <v>1146</v>
      </c>
      <c r="C1100" s="24" t="s">
        <v>1105</v>
      </c>
      <c r="D1100" s="9"/>
      <c r="E1100" s="9"/>
      <c r="F1100" s="9"/>
      <c r="G1100" s="9"/>
      <c r="H1100" s="6" t="n">
        <f aca="false">H1099+D1100+E1100-G1100-F1100</f>
        <v>0</v>
      </c>
      <c r="I1100" s="26"/>
      <c r="J1100" s="21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 t="n">
        <f aca="false">Z1099+(I1100+L1100+M1100+N1100+O1100+R1100+S1100+T1100+U1100+V1100)-(J1100+K1100+P1100+Q1100+W1100+X1100+Y1100)</f>
        <v>58372.35</v>
      </c>
      <c r="AA1100" s="21" t="n">
        <v>250</v>
      </c>
      <c r="AB1100" s="2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 t="n">
        <f aca="false">AR1099+(AA1100+AD1100+AE1100+AF1100+AG1100+AJ1100+AK1100+AL1100+AM1100+AN1100)-(AB1100+AC1100+AH1100+AI1100+AO1100+AP1100+AQ1100)</f>
        <v>35226</v>
      </c>
      <c r="AS1100" s="18"/>
      <c r="AT1100" s="40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 t="n">
        <f aca="false">BJ1099+(AS1100+AV1100+AW1100+AX1100+AY1100+BB1100+BC1100+BD1100+BE1100+BF1100)-(AT1100+AU1100+AZ1100+BA1100+BG1100+BH1100+BI1100)</f>
        <v>0</v>
      </c>
      <c r="BL1100" s="8"/>
      <c r="BM1100" s="9"/>
    </row>
    <row r="1101" customFormat="false" ht="15" hidden="false" customHeight="false" outlineLevel="0" collapsed="false">
      <c r="B1101" s="24" t="s">
        <v>1146</v>
      </c>
      <c r="C1101" s="24" t="s">
        <v>1111</v>
      </c>
      <c r="D1101" s="9"/>
      <c r="E1101" s="9"/>
      <c r="F1101" s="9"/>
      <c r="G1101" s="9"/>
      <c r="H1101" s="6" t="n">
        <f aca="false">H1100+D1101+E1101-G1101-F1101</f>
        <v>0</v>
      </c>
      <c r="I1101" s="26"/>
      <c r="J1101" s="21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 t="n">
        <f aca="false">Z1100+(I1101+L1101+M1101+N1101+O1101+R1101+S1101+T1101+U1101+V1101)-(J1101+K1101+P1101+Q1101+W1101+X1101+Y1101)</f>
        <v>58372.35</v>
      </c>
      <c r="AA1101" s="21" t="n">
        <v>250</v>
      </c>
      <c r="AB1101" s="2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 t="n">
        <f aca="false">AR1100+(AA1101+AD1101+AE1101+AF1101+AG1101+AJ1101+AK1101+AL1101+AM1101+AN1101)-(AB1101+AC1101+AH1101+AI1101+AO1101+AP1101+AQ1101)</f>
        <v>35476</v>
      </c>
      <c r="AS1101" s="18"/>
      <c r="AT1101" s="40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 t="n">
        <f aca="false">BJ1100+(AS1101+AV1101+AW1101+AX1101+AY1101+BB1101+BC1101+BD1101+BE1101+BF1101)-(AT1101+AU1101+AZ1101+BA1101+BG1101+BH1101+BI1101)</f>
        <v>0</v>
      </c>
      <c r="BL1101" s="8"/>
      <c r="BM1101" s="9"/>
    </row>
    <row r="1102" customFormat="false" ht="15" hidden="false" customHeight="false" outlineLevel="0" collapsed="false">
      <c r="B1102" s="24" t="s">
        <v>1149</v>
      </c>
      <c r="C1102" s="24" t="s">
        <v>1150</v>
      </c>
      <c r="D1102" s="9"/>
      <c r="E1102" s="9"/>
      <c r="F1102" s="9"/>
      <c r="G1102" s="9"/>
      <c r="H1102" s="6" t="n">
        <f aca="false">H1101+D1102+E1102-G1102-F1102</f>
        <v>0</v>
      </c>
      <c r="I1102" s="26"/>
      <c r="J1102" s="21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 t="n">
        <f aca="false">Z1101+(I1102+L1102+M1102+N1102+O1102+R1102+S1102+T1102+U1102+V1102)-(J1102+K1102+P1102+Q1102+W1102+X1102+Y1102)</f>
        <v>58372.35</v>
      </c>
      <c r="AA1102" s="21"/>
      <c r="AB1102" s="26" t="n">
        <v>1000</v>
      </c>
      <c r="AC1102" s="6" t="n">
        <v>6</v>
      </c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 t="n">
        <f aca="false">AR1101+(AA1102+AD1102+AE1102+AF1102+AG1102+AJ1102+AK1102+AL1102+AM1102+AN1102)-(AB1102+AC1102+AH1102+AI1102+AO1102+AP1102+AQ1102)</f>
        <v>34470</v>
      </c>
      <c r="AS1102" s="18"/>
      <c r="AT1102" s="40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 t="n">
        <f aca="false">BJ1101+(AS1102+AV1102+AW1102+AX1102+AY1102+BB1102+BC1102+BD1102+BE1102+BF1102)-(AT1102+AU1102+AZ1102+BA1102+BG1102+BH1102+BI1102)</f>
        <v>0</v>
      </c>
      <c r="BL1102" s="8" t="n">
        <v>1000</v>
      </c>
      <c r="BM1102" s="9"/>
    </row>
    <row r="1103" customFormat="false" ht="15" hidden="false" customHeight="false" outlineLevel="0" collapsed="false">
      <c r="B1103" s="24" t="s">
        <v>1151</v>
      </c>
      <c r="C1103" s="24" t="s">
        <v>1117</v>
      </c>
      <c r="D1103" s="9"/>
      <c r="E1103" s="9"/>
      <c r="F1103" s="9"/>
      <c r="G1103" s="9"/>
      <c r="H1103" s="6" t="n">
        <f aca="false">H1102+D1103+E1103-G1103-F1103</f>
        <v>0</v>
      </c>
      <c r="I1103" s="26"/>
      <c r="J1103" s="21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 t="n">
        <f aca="false">Z1102+(I1103+L1103+M1103+N1103+O1103+R1103+S1103+T1103+U1103+V1103)-(J1103+K1103+P1103+Q1103+W1103+X1103+Y1103)</f>
        <v>58372.35</v>
      </c>
      <c r="AA1103" s="21"/>
      <c r="AB1103" s="26" t="n">
        <v>21700</v>
      </c>
      <c r="AC1103" s="6" t="n">
        <v>6</v>
      </c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 t="n">
        <f aca="false">AR1102+(AA1103+AD1103+AE1103+AF1103+AG1103+AJ1103+AK1103+AL1103+AM1103+AN1103)-(AB1103+AC1103+AH1103+AI1103+AO1103+AP1103+AQ1103)</f>
        <v>12764</v>
      </c>
      <c r="AS1103" s="18"/>
      <c r="AT1103" s="40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 t="n">
        <f aca="false">BJ1102+(AS1103+AV1103+AW1103+AX1103+AY1103+BB1103+BC1103+BD1103+BE1103+BF1103)-(AT1103+AU1103+AZ1103+BA1103+BG1103+BH1103+BI1103)</f>
        <v>0</v>
      </c>
      <c r="BL1103" s="8"/>
      <c r="BM1103" s="9"/>
    </row>
    <row r="1104" customFormat="false" ht="15" hidden="false" customHeight="false" outlineLevel="0" collapsed="false">
      <c r="B1104" s="24" t="s">
        <v>1152</v>
      </c>
      <c r="C1104" s="24" t="s">
        <v>457</v>
      </c>
      <c r="D1104" s="9"/>
      <c r="E1104" s="9"/>
      <c r="F1104" s="9"/>
      <c r="G1104" s="9"/>
      <c r="H1104" s="6" t="n">
        <f aca="false">H1103+D1104+E1104-G1104-F1104</f>
        <v>0</v>
      </c>
      <c r="I1104" s="26"/>
      <c r="J1104" s="21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 t="n">
        <f aca="false">Z1103+(I1104+L1104+M1104+N1104+O1104+R1104+S1104+T1104+U1104+V1104)-(J1104+K1104+P1104+Q1104+W1104+X1104+Y1104)</f>
        <v>58372.35</v>
      </c>
      <c r="AA1104" s="21" t="n">
        <v>50000</v>
      </c>
      <c r="AB1104" s="2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 t="n">
        <f aca="false">AR1103+(AA1104+AD1104+AE1104+AF1104+AG1104+AJ1104+AK1104+AL1104+AM1104+AN1104)-(AB1104+AC1104+AH1104+AI1104+AO1104+AP1104+AQ1104)</f>
        <v>62764</v>
      </c>
      <c r="AS1104" s="18"/>
      <c r="AT1104" s="40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 t="n">
        <f aca="false">BJ1103+(AS1104+AV1104+AW1104+AX1104+AY1104+BB1104+BC1104+BD1104+BE1104+BF1104)-(AT1104+AU1104+AZ1104+BA1104+BG1104+BH1104+BI1104)</f>
        <v>0</v>
      </c>
      <c r="BL1104" s="8"/>
      <c r="BM1104" s="9"/>
    </row>
    <row r="1105" customFormat="false" ht="15" hidden="false" customHeight="false" outlineLevel="0" collapsed="false">
      <c r="B1105" s="24" t="s">
        <v>1152</v>
      </c>
      <c r="C1105" s="24" t="s">
        <v>1045</v>
      </c>
      <c r="D1105" s="9"/>
      <c r="E1105" s="9"/>
      <c r="F1105" s="9"/>
      <c r="G1105" s="9"/>
      <c r="H1105" s="6" t="n">
        <f aca="false">H1104+D1105+E1105-G1105-F1105</f>
        <v>0</v>
      </c>
      <c r="I1105" s="26" t="n">
        <v>15000</v>
      </c>
      <c r="J1105" s="21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 t="n">
        <f aca="false">Z1104+(I1105+L1105+M1105+N1105+O1105+R1105+S1105+T1105+U1105+V1105)-(J1105+K1105+P1105+Q1105+W1105+X1105+Y1105)</f>
        <v>73372.35</v>
      </c>
      <c r="AA1105" s="21"/>
      <c r="AB1105" s="2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 t="n">
        <f aca="false">AR1104+(AA1105+AD1105+AE1105+AF1105+AG1105+AJ1105+AK1105+AL1105+AM1105+AN1105)-(AB1105+AC1105+AH1105+AI1105+AO1105+AP1105+AQ1105)</f>
        <v>62764</v>
      </c>
      <c r="AS1105" s="18"/>
      <c r="AT1105" s="40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 t="n">
        <f aca="false">BJ1104+(AS1105+AV1105+AW1105+AX1105+AY1105+BB1105+BC1105+BD1105+BE1105+BF1105)-(AT1105+AU1105+AZ1105+BA1105+BG1105+BH1105+BI1105)</f>
        <v>0</v>
      </c>
      <c r="BL1105" s="8"/>
      <c r="BM1105" s="9"/>
    </row>
    <row r="1106" customFormat="false" ht="15" hidden="false" customHeight="false" outlineLevel="0" collapsed="false">
      <c r="B1106" s="24" t="s">
        <v>1153</v>
      </c>
      <c r="C1106" s="24" t="s">
        <v>944</v>
      </c>
      <c r="D1106" s="9"/>
      <c r="E1106" s="9"/>
      <c r="F1106" s="9"/>
      <c r="G1106" s="9"/>
      <c r="H1106" s="6" t="n">
        <f aca="false">H1105+D1106+E1106-G1106-F1106</f>
        <v>0</v>
      </c>
      <c r="I1106" s="26"/>
      <c r="J1106" s="21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 t="n">
        <f aca="false">Z1105+(I1106+L1106+M1106+N1106+O1106+R1106+S1106+T1106+U1106+V1106)-(J1106+K1106+P1106+Q1106+W1106+X1106+Y1106)</f>
        <v>73372.35</v>
      </c>
      <c r="AA1106" s="21" t="n">
        <v>982</v>
      </c>
      <c r="AB1106" s="2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 t="n">
        <f aca="false">AR1105+(AA1106+AD1106+AE1106+AF1106+AG1106+AJ1106+AK1106+AL1106+AM1106+AN1106)-(AB1106+AC1106+AH1106+AI1106+AO1106+AP1106+AQ1106)</f>
        <v>63746</v>
      </c>
      <c r="AS1106" s="18"/>
      <c r="AT1106" s="40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 t="n">
        <f aca="false">BJ1105+(AS1106+AV1106+AW1106+AX1106+AY1106+BB1106+BC1106+BD1106+BE1106+BF1106)-(AT1106+AU1106+AZ1106+BA1106+BG1106+BH1106+BI1106)</f>
        <v>0</v>
      </c>
      <c r="BL1106" s="8"/>
      <c r="BM1106" s="9"/>
    </row>
    <row r="1107" customFormat="false" ht="15" hidden="false" customHeight="false" outlineLevel="0" collapsed="false">
      <c r="B1107" s="24" t="s">
        <v>1154</v>
      </c>
      <c r="C1107" s="24" t="s">
        <v>944</v>
      </c>
      <c r="D1107" s="9"/>
      <c r="E1107" s="9"/>
      <c r="F1107" s="9"/>
      <c r="G1107" s="9"/>
      <c r="H1107" s="6" t="n">
        <f aca="false">H1106+D1107+E1107-G1107-F1107</f>
        <v>0</v>
      </c>
      <c r="I1107" s="26" t="n">
        <v>0</v>
      </c>
      <c r="J1107" s="21"/>
      <c r="K1107" s="6"/>
      <c r="L1107" s="6"/>
      <c r="M1107" s="6" t="n">
        <v>785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 t="n">
        <f aca="false">Z1106+(I1107+L1107+M1107+N1107+O1107+R1107+S1107+T1107+U1107+V1107)-(J1107+K1107+P1107+Q1107+W1107+X1107+Y1107)</f>
        <v>74157.35</v>
      </c>
      <c r="AA1107" s="21"/>
      <c r="AB1107" s="2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 t="n">
        <f aca="false">AR1106+(AA1107+AD1107+AE1107+AF1107+AG1107+AJ1107+AK1107+AL1107+AM1107+AN1107)-(AB1107+AC1107+AH1107+AI1107+AO1107+AP1107+AQ1107)</f>
        <v>63746</v>
      </c>
      <c r="AS1107" s="18"/>
      <c r="AT1107" s="40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 t="n">
        <f aca="false">BJ1106+(AS1107+AV1107+AW1107+AX1107+AY1107+BB1107+BC1107+BD1107+BE1107+BF1107)-(AT1107+AU1107+AZ1107+BA1107+BG1107+BH1107+BI1107)</f>
        <v>0</v>
      </c>
      <c r="BL1107" s="8"/>
      <c r="BM1107" s="9"/>
    </row>
    <row r="1108" customFormat="false" ht="15" hidden="false" customHeight="false" outlineLevel="0" collapsed="false">
      <c r="B1108" s="24" t="s">
        <v>1155</v>
      </c>
      <c r="C1108" s="24" t="s">
        <v>616</v>
      </c>
      <c r="D1108" s="9"/>
      <c r="E1108" s="9"/>
      <c r="F1108" s="9"/>
      <c r="G1108" s="9"/>
      <c r="H1108" s="6" t="n">
        <f aca="false">H1107+D1108+E1108-G1108-F1108</f>
        <v>0</v>
      </c>
      <c r="I1108" s="26"/>
      <c r="J1108" s="21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 t="n">
        <f aca="false">Z1107+(I1108+L1108+M1108+N1108+O1108+R1108+S1108+T1108+U1108+V1108)-(J1108+K1108+P1108+Q1108+W1108+X1108+Y1108)</f>
        <v>74157.35</v>
      </c>
      <c r="AA1108" s="21"/>
      <c r="AB1108" s="26" t="n">
        <v>25000</v>
      </c>
      <c r="AC1108" s="6" t="n">
        <v>6</v>
      </c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 t="n">
        <f aca="false">AR1107+(AA1108+AD1108+AE1108+AF1108+AG1108+AJ1108+AK1108+AL1108+AM1108+AN1108)-(AB1108+AC1108+AH1108+AI1108+AO1108+AP1108+AQ1108)</f>
        <v>38740</v>
      </c>
      <c r="AS1108" s="18"/>
      <c r="AT1108" s="40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 t="n">
        <f aca="false">BJ1107+(AS1108+AV1108+AW1108+AX1108+AY1108+BB1108+BC1108+BD1108+BE1108+BF1108)-(AT1108+AU1108+AZ1108+BA1108+BG1108+BH1108+BI1108)</f>
        <v>0</v>
      </c>
      <c r="BL1108" s="8" t="n">
        <v>25000</v>
      </c>
      <c r="BM1108" s="9" t="n">
        <v>25000</v>
      </c>
    </row>
    <row r="1109" customFormat="false" ht="15" hidden="false" customHeight="false" outlineLevel="0" collapsed="false">
      <c r="B1109" s="24" t="s">
        <v>1155</v>
      </c>
      <c r="C1109" s="24" t="s">
        <v>616</v>
      </c>
      <c r="D1109" s="9"/>
      <c r="E1109" s="9"/>
      <c r="F1109" s="9"/>
      <c r="G1109" s="9"/>
      <c r="H1109" s="6" t="n">
        <f aca="false">H1108+D1109+E1109-G1109-F1109</f>
        <v>0</v>
      </c>
      <c r="I1109" s="26"/>
      <c r="J1109" s="21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 t="n">
        <f aca="false">Z1108+(I1109+L1109+M1109+N1109+O1109+R1109+S1109+T1109+U1109+V1109)-(J1109+K1109+P1109+Q1109+W1109+X1109+Y1109)</f>
        <v>74157.35</v>
      </c>
      <c r="AA1109" s="21"/>
      <c r="AB1109" s="26" t="n">
        <v>25000</v>
      </c>
      <c r="AC1109" s="6" t="n">
        <v>6</v>
      </c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 t="n">
        <f aca="false">AR1108+(AA1109+AD1109+AE1109+AF1109+AG1109+AJ1109+AK1109+AL1109+AM1109+AN1109)-(AB1109+AC1109+AH1109+AI1109+AO1109+AP1109+AQ1109)</f>
        <v>13734</v>
      </c>
      <c r="AS1109" s="18"/>
      <c r="AT1109" s="40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 t="n">
        <f aca="false">BJ1108+(AS1109+AV1109+AW1109+AX1109+AY1109+BB1109+BC1109+BD1109+BE1109+BF1109)-(AT1109+AU1109+AZ1109+BA1109+BG1109+BH1109+BI1109)</f>
        <v>0</v>
      </c>
      <c r="BL1109" s="8" t="n">
        <v>25000</v>
      </c>
      <c r="BM1109" s="9" t="n">
        <v>25000</v>
      </c>
    </row>
    <row r="1110" customFormat="false" ht="15" hidden="false" customHeight="false" outlineLevel="0" collapsed="false">
      <c r="B1110" s="34" t="s">
        <v>1156</v>
      </c>
      <c r="C1110" s="34" t="s">
        <v>1157</v>
      </c>
      <c r="D1110" s="9"/>
      <c r="E1110" s="9"/>
      <c r="F1110" s="9"/>
      <c r="G1110" s="9"/>
      <c r="H1110" s="6" t="n">
        <f aca="false">H1109+D1110+E1110-G1110-F1110</f>
        <v>0</v>
      </c>
      <c r="I1110" s="9"/>
      <c r="J1110" s="9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 t="n">
        <f aca="false">Z1109+(I1110+L1110+M1110+N1110+O1110+R1110+S1110+T1110+U1110+V1110)-(J1110+K1110+P1110+Q1110+W1110+X1110+Y1110)</f>
        <v>74157.35</v>
      </c>
      <c r="AA1110" s="9"/>
      <c r="AB1110" s="26" t="n">
        <v>750</v>
      </c>
      <c r="AC1110" s="6" t="n">
        <v>6</v>
      </c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 t="n">
        <f aca="false">AR1109+(AA1110+AD1110+AE1110+AF1110+AG1110+AJ1110+AK1110+AL1110+AM1110+AN1110)-(AB1110+AC1110+AH1110+AI1110+AO1110+AP1110+AQ1110)</f>
        <v>12978</v>
      </c>
      <c r="AS1110" s="18"/>
      <c r="AT1110" s="40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 t="n">
        <f aca="false">BJ1109+(AS1110+AV1110+AW1110+AX1110+AY1110+BB1110+BC1110+BD1110+BE1110+BF1110)-(AT1110+AU1110+AZ1110+BA1110+BG1110+BH1110+BI1110)</f>
        <v>0</v>
      </c>
      <c r="BL1110" s="8"/>
      <c r="BM1110" s="9"/>
    </row>
    <row r="1111" customFormat="false" ht="15" hidden="false" customHeight="false" outlineLevel="0" collapsed="false">
      <c r="B1111" s="34" t="s">
        <v>1158</v>
      </c>
      <c r="C1111" s="34" t="s">
        <v>1159</v>
      </c>
      <c r="D1111" s="9"/>
      <c r="E1111" s="9"/>
      <c r="F1111" s="9"/>
      <c r="G1111" s="9"/>
      <c r="H1111" s="6" t="n">
        <f aca="false">H1110+D1111+E1111-G1111-F1111</f>
        <v>0</v>
      </c>
      <c r="I1111" s="9"/>
      <c r="J1111" s="9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 t="n">
        <f aca="false">Z1110+(I1111+L1111+M1111+N1111+O1111+R1111+S1111+T1111+U1111+V1111)-(J1111+K1111+P1111+Q1111+W1111+X1111+Y1111)</f>
        <v>74157.35</v>
      </c>
      <c r="AA1111" s="9"/>
      <c r="AB1111" s="26" t="n">
        <v>500</v>
      </c>
      <c r="AC1111" s="6" t="n">
        <v>6</v>
      </c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 t="n">
        <f aca="false">AR1110+(AA1111+AD1111+AE1111+AF1111+AG1111+AJ1111+AK1111+AL1111+AM1111+AN1111)-(AB1111+AC1111+AH1111+AI1111+AO1111+AP1111+AQ1111)</f>
        <v>12472</v>
      </c>
      <c r="AS1111" s="18"/>
      <c r="AT1111" s="40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 t="n">
        <f aca="false">BJ1110+(AS1111+AV1111+AW1111+AX1111+AY1111+BB1111+BC1111+BD1111+BE1111+BF1111)-(AT1111+AU1111+AZ1111+BA1111+BG1111+BH1111+BI1111)</f>
        <v>0</v>
      </c>
      <c r="BL1111" s="8"/>
      <c r="BM1111" s="9"/>
    </row>
    <row r="1112" customFormat="false" ht="15" hidden="false" customHeight="false" outlineLevel="0" collapsed="false">
      <c r="B1112" s="34" t="s">
        <v>1160</v>
      </c>
      <c r="C1112" s="34" t="s">
        <v>1105</v>
      </c>
      <c r="D1112" s="9"/>
      <c r="E1112" s="9"/>
      <c r="F1112" s="9"/>
      <c r="G1112" s="9"/>
      <c r="H1112" s="6" t="n">
        <f aca="false">H1111+D1112+E1112-G1112-F1112</f>
        <v>0</v>
      </c>
      <c r="I1112" s="9"/>
      <c r="J1112" s="9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 t="n">
        <f aca="false">Z1111+(I1112+L1112+M1112+N1112+O1112+R1112+S1112+T1112+U1112+V1112)-(J1112+K1112+P1112+Q1112+W1112+X1112+Y1112)</f>
        <v>74157.35</v>
      </c>
      <c r="AA1112" s="9" t="n">
        <v>250</v>
      </c>
      <c r="AB1112" s="2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 t="n">
        <f aca="false">AR1111+(AA1112+AD1112+AE1112+AF1112+AG1112+AJ1112+AK1112+AL1112+AM1112+AN1112)-(AB1112+AC1112+AH1112+AI1112+AO1112+AP1112+AQ1112)</f>
        <v>12722</v>
      </c>
      <c r="AS1112" s="18"/>
      <c r="AT1112" s="40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 t="n">
        <f aca="false">BJ1111+(AS1112+AV1112+AW1112+AX1112+AY1112+BB1112+BC1112+BD1112+BE1112+BF1112)-(AT1112+AU1112+AZ1112+BA1112+BG1112+BH1112+BI1112)</f>
        <v>0</v>
      </c>
      <c r="BL1112" s="8"/>
      <c r="BM1112" s="9"/>
    </row>
    <row r="1113" customFormat="false" ht="15" hidden="false" customHeight="false" outlineLevel="0" collapsed="false">
      <c r="B1113" s="34" t="s">
        <v>1160</v>
      </c>
      <c r="C1113" s="34" t="s">
        <v>1105</v>
      </c>
      <c r="D1113" s="9"/>
      <c r="E1113" s="9"/>
      <c r="F1113" s="9"/>
      <c r="G1113" s="9"/>
      <c r="H1113" s="6" t="n">
        <f aca="false">H1112+D1113+E1113-G1113-F1113</f>
        <v>0</v>
      </c>
      <c r="I1113" s="9"/>
      <c r="J1113" s="9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 t="n">
        <f aca="false">Z1112+(I1113+L1113+M1113+N1113+O1113+R1113+S1113+T1113+U1113+V1113)-(J1113+K1113+P1113+Q1113+W1113+X1113+Y1113)</f>
        <v>74157.35</v>
      </c>
      <c r="AA1113" s="9" t="n">
        <v>250</v>
      </c>
      <c r="AB1113" s="2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 t="n">
        <f aca="false">AR1112+(AA1113+AD1113+AE1113+AF1113+AG1113+AJ1113+AK1113+AL1113+AM1113+AN1113)-(AB1113+AC1113+AH1113+AI1113+AO1113+AP1113+AQ1113)</f>
        <v>12972</v>
      </c>
      <c r="AS1113" s="18"/>
      <c r="AT1113" s="40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 t="n">
        <f aca="false">BJ1112+(AS1113+AV1113+AW1113+AX1113+AY1113+BB1113+BC1113+BD1113+BE1113+BF1113)-(AT1113+AU1113+AZ1113+BA1113+BG1113+BH1113+BI1113)</f>
        <v>0</v>
      </c>
      <c r="BL1113" s="8"/>
      <c r="BM1113" s="9"/>
    </row>
    <row r="1114" customFormat="false" ht="15" hidden="false" customHeight="false" outlineLevel="0" collapsed="false">
      <c r="B1114" s="34" t="s">
        <v>1161</v>
      </c>
      <c r="C1114" s="34" t="s">
        <v>1047</v>
      </c>
      <c r="D1114" s="9"/>
      <c r="E1114" s="9"/>
      <c r="F1114" s="9"/>
      <c r="G1114" s="9"/>
      <c r="H1114" s="6" t="n">
        <f aca="false">H1113+D1114+E1114-G1114-F1114</f>
        <v>0</v>
      </c>
      <c r="I1114" s="9"/>
      <c r="J1114" s="9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 t="n">
        <f aca="false">Z1113+(I1114+L1114+M1114+N1114+O1114+R1114+S1114+T1114+U1114+V1114)-(J1114+K1114+P1114+Q1114+W1114+X1114+Y1114)</f>
        <v>74157.35</v>
      </c>
      <c r="AA1114" s="9" t="n">
        <v>10300</v>
      </c>
      <c r="AB1114" s="2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 t="n">
        <f aca="false">AR1113+(AA1114+AD1114+AE1114+AF1114+AG1114+AJ1114+AK1114+AL1114+AM1114+AN1114)-(AB1114+AC1114+AH1114+AI1114+AO1114+AP1114+AQ1114)</f>
        <v>23272</v>
      </c>
      <c r="AS1114" s="18"/>
      <c r="AT1114" s="40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 t="n">
        <f aca="false">BJ1113+(AS1114+AV1114+AW1114+AX1114+AY1114+BB1114+BC1114+BD1114+BE1114+BF1114)-(AT1114+AU1114+AZ1114+BA1114+BG1114+BH1114+BI1114)</f>
        <v>0</v>
      </c>
      <c r="BL1114" s="8"/>
      <c r="BM1114" s="9"/>
    </row>
    <row r="1115" customFormat="false" ht="15" hidden="false" customHeight="false" outlineLevel="0" collapsed="false">
      <c r="B1115" s="34" t="s">
        <v>1161</v>
      </c>
      <c r="C1115" s="34" t="s">
        <v>1045</v>
      </c>
      <c r="D1115" s="9"/>
      <c r="E1115" s="9"/>
      <c r="F1115" s="9"/>
      <c r="G1115" s="9"/>
      <c r="H1115" s="6" t="n">
        <f aca="false">H1114+D1115+E1115-G1115-F1115</f>
        <v>0</v>
      </c>
      <c r="I1115" s="9"/>
      <c r="J1115" s="9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 t="n">
        <f aca="false">Z1114+(I1115+L1115+M1115+N1115+O1115+R1115+S1115+T1115+U1115+V1115)-(J1115+K1115+P1115+Q1115+W1115+X1115+Y1115)</f>
        <v>74157.35</v>
      </c>
      <c r="AA1115" s="9" t="n">
        <v>10300</v>
      </c>
      <c r="AB1115" s="2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 t="n">
        <f aca="false">AR1114+(AA1115+AD1115+AE1115+AF1115+AG1115+AJ1115+AK1115+AL1115+AM1115+AN1115)-(AB1115+AC1115+AH1115+AI1115+AO1115+AP1115+AQ1115)</f>
        <v>33572</v>
      </c>
      <c r="AS1115" s="18"/>
      <c r="AT1115" s="40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 t="n">
        <f aca="false">BJ1114+(AS1115+AV1115+AW1115+AX1115+AY1115+BB1115+BC1115+BD1115+BE1115+BF1115)-(AT1115+AU1115+AZ1115+BA1115+BG1115+BH1115+BI1115)</f>
        <v>0</v>
      </c>
      <c r="BL1115" s="8"/>
      <c r="BM1115" s="9"/>
    </row>
    <row r="1116" customFormat="false" ht="15" hidden="false" customHeight="false" outlineLevel="0" collapsed="false">
      <c r="B1116" s="34" t="s">
        <v>1162</v>
      </c>
      <c r="C1116" s="34" t="s">
        <v>449</v>
      </c>
      <c r="D1116" s="9"/>
      <c r="E1116" s="9"/>
      <c r="F1116" s="9"/>
      <c r="G1116" s="9"/>
      <c r="H1116" s="6" t="n">
        <f aca="false">H1115+D1116+E1116-G1116-F1116</f>
        <v>0</v>
      </c>
      <c r="I1116" s="9"/>
      <c r="J1116" s="9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 t="n">
        <f aca="false">Z1115+(I1116+L1116+M1116+N1116+O1116+R1116+S1116+T1116+U1116+V1116)-(J1116+K1116+P1116+Q1116+W1116+X1116+Y1116)</f>
        <v>74157.35</v>
      </c>
      <c r="AA1116" s="9" t="n">
        <v>61000</v>
      </c>
      <c r="AB1116" s="2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 t="n">
        <f aca="false">AR1115+(AA1116+AD1116+AE1116+AF1116+AG1116+AJ1116+AK1116+AL1116+AM1116+AN1116)-(AB1116+AC1116+AH1116+AI1116+AO1116+AP1116+AQ1116)</f>
        <v>94572</v>
      </c>
      <c r="AS1116" s="18"/>
      <c r="AT1116" s="40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 t="n">
        <f aca="false">BJ1115+(AS1116+AV1116+AW1116+AX1116+AY1116+BB1116+BC1116+BD1116+BE1116+BF1116)-(AT1116+AU1116+AZ1116+BA1116+BG1116+BH1116+BI1116)</f>
        <v>0</v>
      </c>
      <c r="BL1116" s="8"/>
      <c r="BM1116" s="9"/>
    </row>
    <row r="1117" customFormat="false" ht="15" hidden="false" customHeight="false" outlineLevel="0" collapsed="false">
      <c r="B1117" s="34" t="s">
        <v>1162</v>
      </c>
      <c r="C1117" s="34" t="s">
        <v>944</v>
      </c>
      <c r="D1117" s="9"/>
      <c r="E1117" s="9"/>
      <c r="F1117" s="9"/>
      <c r="G1117" s="9"/>
      <c r="H1117" s="6" t="n">
        <f aca="false">H1116+D1117+E1117-G1117-F1117</f>
        <v>0</v>
      </c>
      <c r="I1117" s="9" t="n">
        <v>0</v>
      </c>
      <c r="J1117" s="9"/>
      <c r="K1117" s="6"/>
      <c r="L1117" s="6"/>
      <c r="M1117" s="6" t="n">
        <v>785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 t="n">
        <f aca="false">Z1116+(I1117+L1117+M1117+N1117+O1117+R1117+S1117+T1117+U1117+V1117)-(J1117+K1117+P1117+Q1117+W1117+X1117+Y1117)</f>
        <v>74942.35</v>
      </c>
      <c r="AA1117" s="9"/>
      <c r="AB1117" s="2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 t="n">
        <f aca="false">AR1116+(AA1117+AD1117+AE1117+AF1117+AG1117+AJ1117+AK1117+AL1117+AM1117+AN1117)-(AB1117+AC1117+AH1117+AI1117+AO1117+AP1117+AQ1117)</f>
        <v>94572</v>
      </c>
      <c r="AS1117" s="18"/>
      <c r="AT1117" s="40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 t="n">
        <f aca="false">BJ1116+(AS1117+AV1117+AW1117+AX1117+AY1117+BB1117+BC1117+BD1117+BE1117+BF1117)-(AT1117+AU1117+AZ1117+BA1117+BG1117+BH1117+BI1117)</f>
        <v>0</v>
      </c>
      <c r="BL1117" s="8"/>
      <c r="BM1117" s="9"/>
    </row>
    <row r="1118" customFormat="false" ht="15" hidden="false" customHeight="false" outlineLevel="0" collapsed="false">
      <c r="B1118" s="34" t="s">
        <v>1163</v>
      </c>
      <c r="C1118" s="34" t="s">
        <v>3</v>
      </c>
      <c r="D1118" s="9"/>
      <c r="E1118" s="9"/>
      <c r="F1118" s="9"/>
      <c r="G1118" s="9"/>
      <c r="H1118" s="6" t="n">
        <f aca="false">H1117+D1118+E1118-G1118-F1118</f>
        <v>0</v>
      </c>
      <c r="I1118" s="9"/>
      <c r="J1118" s="9" t="n">
        <v>0</v>
      </c>
      <c r="K1118" s="6"/>
      <c r="L1118" s="6"/>
      <c r="M1118" s="6"/>
      <c r="N1118" s="6"/>
      <c r="O1118" s="6"/>
      <c r="P1118" s="6"/>
      <c r="Q1118" s="6"/>
      <c r="R1118" s="6" t="n">
        <v>-70000</v>
      </c>
      <c r="S1118" s="6"/>
      <c r="T1118" s="6"/>
      <c r="U1118" s="6"/>
      <c r="V1118" s="6"/>
      <c r="W1118" s="6"/>
      <c r="X1118" s="6"/>
      <c r="Y1118" s="6"/>
      <c r="Z1118" s="6" t="n">
        <f aca="false">Z1117+(I1118+L1118+M1118+N1118+O1118+R1118+S1118+T1118+U1118+V1118)-(J1118+K1118+P1118+Q1118+W1118+X1118+Y1118)</f>
        <v>4942.34999999998</v>
      </c>
      <c r="AA1118" s="9" t="n">
        <v>0</v>
      </c>
      <c r="AB1118" s="26"/>
      <c r="AC1118" s="6"/>
      <c r="AD1118" s="6"/>
      <c r="AE1118" s="6"/>
      <c r="AF1118" s="6"/>
      <c r="AG1118" s="6"/>
      <c r="AH1118" s="6"/>
      <c r="AI1118" s="6"/>
      <c r="AJ1118" s="6" t="n">
        <v>70000</v>
      </c>
      <c r="AK1118" s="6"/>
      <c r="AL1118" s="6"/>
      <c r="AM1118" s="6"/>
      <c r="AN1118" s="6"/>
      <c r="AO1118" s="6"/>
      <c r="AP1118" s="6"/>
      <c r="AQ1118" s="6"/>
      <c r="AR1118" s="6" t="n">
        <f aca="false">AR1117+(AA1118+AD1118+AE1118+AF1118+AG1118+AJ1118+AK1118+AL1118+AM1118+AN1118)-(AB1118+AC1118+AH1118+AI1118+AO1118+AP1118+AQ1118)</f>
        <v>164572</v>
      </c>
      <c r="AS1118" s="18"/>
      <c r="AT1118" s="40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 t="n">
        <f aca="false">BJ1117+(AS1118+AV1118+AW1118+AX1118+AY1118+BB1118+BC1118+BD1118+BE1118+BF1118)-(AT1118+AU1118+AZ1118+BA1118+BG1118+BH1118+BI1118)</f>
        <v>0</v>
      </c>
      <c r="BL1118" s="8"/>
      <c r="BM1118" s="9"/>
    </row>
    <row r="1119" customFormat="false" ht="15" hidden="false" customHeight="false" outlineLevel="0" collapsed="false">
      <c r="B1119" s="34" t="s">
        <v>1164</v>
      </c>
      <c r="C1119" s="34" t="s">
        <v>927</v>
      </c>
      <c r="D1119" s="9"/>
      <c r="E1119" s="9"/>
      <c r="F1119" s="9"/>
      <c r="G1119" s="9"/>
      <c r="H1119" s="6" t="n">
        <f aca="false">H1118+D1119+E1119-G1119-F1119</f>
        <v>0</v>
      </c>
      <c r="I1119" s="9"/>
      <c r="J1119" s="9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 t="n">
        <f aca="false">Z1118+(I1119+L1119+M1119+N1119+O1119+R1119+S1119+T1119+U1119+V1119)-(J1119+K1119+P1119+Q1119+W1119+X1119+Y1119)</f>
        <v>4942.34999999998</v>
      </c>
      <c r="AA1119" s="9"/>
      <c r="AB1119" s="26" t="n">
        <v>0</v>
      </c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 t="n">
        <v>150000</v>
      </c>
      <c r="AP1119" s="6"/>
      <c r="AQ1119" s="6"/>
      <c r="AR1119" s="6" t="n">
        <f aca="false">AR1118+(AA1119+AD1119+AE1119+AF1119+AG1119+AJ1119+AK1119+AL1119+AM1119+AN1119)-(AB1119+AC1119+AH1119+AI1119+AO1119+AP1119+AQ1119)</f>
        <v>14572</v>
      </c>
      <c r="AS1119" s="18"/>
      <c r="AT1119" s="40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 t="n">
        <f aca="false">BJ1118+(AS1119+AV1119+AW1119+AX1119+AY1119+BB1119+BC1119+BD1119+BE1119+BF1119)-(AT1119+AU1119+AZ1119+BA1119+BG1119+BH1119+BI1119)</f>
        <v>0</v>
      </c>
      <c r="BL1119" s="8"/>
      <c r="BM1119" s="9"/>
    </row>
    <row r="1120" customFormat="false" ht="15" hidden="false" customHeight="false" outlineLevel="0" collapsed="false">
      <c r="B1120" s="34" t="s">
        <v>1165</v>
      </c>
      <c r="C1120" s="34" t="s">
        <v>944</v>
      </c>
      <c r="D1120" s="9"/>
      <c r="E1120" s="9"/>
      <c r="F1120" s="9"/>
      <c r="G1120" s="9"/>
      <c r="H1120" s="6" t="n">
        <f aca="false">H1119+D1120+E1120-G1120-F1120</f>
        <v>0</v>
      </c>
      <c r="I1120" s="9" t="n">
        <v>0</v>
      </c>
      <c r="J1120" s="9"/>
      <c r="K1120" s="6"/>
      <c r="L1120" s="6"/>
      <c r="M1120" s="6" t="n">
        <v>1150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 t="n">
        <f aca="false">Z1119+(I1120+L1120+M1120+N1120+O1120+R1120+S1120+T1120+U1120+V1120)-(J1120+K1120+P1120+Q1120+W1120+X1120+Y1120)</f>
        <v>6092.34999999998</v>
      </c>
      <c r="AA1120" s="9"/>
      <c r="AB1120" s="2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 t="n">
        <f aca="false">AR1119+(AA1120+AD1120+AE1120+AF1120+AG1120+AJ1120+AK1120+AL1120+AM1120+AN1120)-(AB1120+AC1120+AH1120+AI1120+AO1120+AP1120+AQ1120)</f>
        <v>14572</v>
      </c>
      <c r="AS1120" s="18"/>
      <c r="AT1120" s="40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 t="n">
        <f aca="false">BJ1119+(AS1120+AV1120+AW1120+AX1120+AY1120+BB1120+BC1120+BD1120+BE1120+BF1120)-(AT1120+AU1120+AZ1120+BA1120+BG1120+BH1120+BI1120)</f>
        <v>0</v>
      </c>
      <c r="BL1120" s="8"/>
      <c r="BM1120" s="9"/>
    </row>
    <row r="1121" customFormat="false" ht="15" hidden="false" customHeight="false" outlineLevel="0" collapsed="false">
      <c r="B1121" s="34" t="s">
        <v>1165</v>
      </c>
      <c r="C1121" s="34" t="s">
        <v>944</v>
      </c>
      <c r="D1121" s="9"/>
      <c r="E1121" s="9"/>
      <c r="F1121" s="9"/>
      <c r="G1121" s="9"/>
      <c r="H1121" s="6" t="n">
        <f aca="false">H1120+D1121+E1121-G1121-F1121</f>
        <v>0</v>
      </c>
      <c r="I1121" s="9" t="n">
        <v>0</v>
      </c>
      <c r="J1121" s="9"/>
      <c r="K1121" s="6"/>
      <c r="L1121" s="6"/>
      <c r="M1121" s="6" t="n">
        <v>785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 t="n">
        <f aca="false">Z1120+(I1121+L1121+M1121+N1121+O1121+R1121+S1121+T1121+U1121+V1121)-(J1121+K1121+P1121+Q1121+W1121+X1121+Y1121)</f>
        <v>6877.34999999998</v>
      </c>
      <c r="AA1121" s="9"/>
      <c r="AB1121" s="2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 t="n">
        <f aca="false">AR1120+(AA1121+AD1121+AE1121+AF1121+AG1121+AJ1121+AK1121+AL1121+AM1121+AN1121)-(AB1121+AC1121+AH1121+AI1121+AO1121+AP1121+AQ1121)</f>
        <v>14572</v>
      </c>
      <c r="AS1121" s="18"/>
      <c r="AT1121" s="40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 t="n">
        <f aca="false">BJ1120+(AS1121+AV1121+AW1121+AX1121+AY1121+BB1121+BC1121+BD1121+BE1121+BF1121)-(AT1121+AU1121+AZ1121+BA1121+BG1121+BH1121+BI1121)</f>
        <v>0</v>
      </c>
      <c r="BL1121" s="8"/>
      <c r="BM1121" s="9"/>
    </row>
    <row r="1122" customFormat="false" ht="15" hidden="false" customHeight="false" outlineLevel="0" collapsed="false">
      <c r="B1122" s="34" t="s">
        <v>1165</v>
      </c>
      <c r="C1122" s="34" t="s">
        <v>944</v>
      </c>
      <c r="D1122" s="9"/>
      <c r="E1122" s="9"/>
      <c r="F1122" s="9"/>
      <c r="G1122" s="9"/>
      <c r="H1122" s="6" t="n">
        <f aca="false">H1121+D1122+E1122-G1122-F1122</f>
        <v>0</v>
      </c>
      <c r="I1122" s="9"/>
      <c r="J1122" s="9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 t="n">
        <f aca="false">Z1121+(I1122+L1122+M1122+N1122+O1122+R1122+S1122+T1122+U1122+V1122)-(J1122+K1122+P1122+Q1122+W1122+X1122+Y1122)</f>
        <v>6877.34999999998</v>
      </c>
      <c r="AA1122" s="9" t="n">
        <v>0</v>
      </c>
      <c r="AB1122" s="26"/>
      <c r="AC1122" s="6"/>
      <c r="AD1122" s="6"/>
      <c r="AE1122" s="6" t="n">
        <v>6422</v>
      </c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 t="n">
        <f aca="false">AR1121+(AA1122+AD1122+AE1122+AF1122+AG1122+AJ1122+AK1122+AL1122+AM1122+AN1122)-(AB1122+AC1122+AH1122+AI1122+AO1122+AP1122+AQ1122)</f>
        <v>20994</v>
      </c>
      <c r="AS1122" s="18"/>
      <c r="AT1122" s="40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 t="n">
        <f aca="false">BJ1121+(AS1122+AV1122+AW1122+AX1122+AY1122+BB1122+BC1122+BD1122+BE1122+BF1122)-(AT1122+AU1122+AZ1122+BA1122+BG1122+BH1122+BI1122)</f>
        <v>0</v>
      </c>
      <c r="BL1122" s="8"/>
      <c r="BM1122" s="9"/>
    </row>
    <row r="1123" customFormat="false" ht="15" hidden="false" customHeight="false" outlineLevel="0" collapsed="false">
      <c r="B1123" s="34" t="s">
        <v>1166</v>
      </c>
      <c r="C1123" s="34" t="s">
        <v>34</v>
      </c>
      <c r="D1123" s="9"/>
      <c r="E1123" s="9"/>
      <c r="F1123" s="9"/>
      <c r="G1123" s="9"/>
      <c r="H1123" s="6" t="n">
        <f aca="false">H1122+D1123+E1123-G1123-F1123</f>
        <v>0</v>
      </c>
      <c r="I1123" s="9" t="n">
        <v>0</v>
      </c>
      <c r="J1123" s="9"/>
      <c r="K1123" s="6"/>
      <c r="L1123" s="6" t="n">
        <v>1603</v>
      </c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 t="n">
        <f aca="false">Z1122+(I1123+L1123+M1123+N1123+O1123+R1123+S1123+T1123+U1123+V1123)-(J1123+K1123+P1123+Q1123+W1123+X1123+Y1123)</f>
        <v>8480.34999999998</v>
      </c>
      <c r="AA1123" s="9"/>
      <c r="AB1123" s="2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 t="n">
        <f aca="false">AR1122+(AA1123+AD1123+AE1123+AF1123+AG1123+AJ1123+AK1123+AL1123+AM1123+AN1123)-(AB1123+AC1123+AH1123+AI1123+AO1123+AP1123+AQ1123)</f>
        <v>20994</v>
      </c>
      <c r="AS1123" s="18"/>
      <c r="AT1123" s="40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 t="n">
        <f aca="false">BJ1122+(AS1123+AV1123+AW1123+AX1123+AY1123+BB1123+BC1123+BD1123+BE1123+BF1123)-(AT1123+AU1123+AZ1123+BA1123+BG1123+BH1123+BI1123)</f>
        <v>0</v>
      </c>
      <c r="BL1123" s="8"/>
      <c r="BM1123" s="9"/>
    </row>
    <row r="1124" customFormat="false" ht="15" hidden="false" customHeight="false" outlineLevel="0" collapsed="false">
      <c r="B1124" s="34" t="s">
        <v>1167</v>
      </c>
      <c r="C1124" s="34" t="s">
        <v>944</v>
      </c>
      <c r="D1124" s="9"/>
      <c r="E1124" s="9"/>
      <c r="F1124" s="9"/>
      <c r="G1124" s="9"/>
      <c r="H1124" s="6" t="n">
        <f aca="false">H1123+D1124+E1124-G1124-F1124</f>
        <v>0</v>
      </c>
      <c r="I1124" s="9"/>
      <c r="J1124" s="9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 t="n">
        <f aca="false">Z1123+(I1124+L1124+M1124+N1124+O1124+R1124+S1124+T1124+U1124+V1124)-(J1124+K1124+P1124+Q1124+W1124+X1124+Y1124)</f>
        <v>8480.34999999998</v>
      </c>
      <c r="AA1124" s="9" t="n">
        <v>0</v>
      </c>
      <c r="AB1124" s="26"/>
      <c r="AC1124" s="6"/>
      <c r="AD1124" s="6"/>
      <c r="AE1124" s="6" t="n">
        <v>5546</v>
      </c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 t="n">
        <f aca="false">AR1123+(AA1124+AD1124+AE1124+AF1124+AG1124+AJ1124+AK1124+AL1124+AM1124+AN1124)-(AB1124+AC1124+AH1124+AI1124+AO1124+AP1124+AQ1124)</f>
        <v>26540</v>
      </c>
      <c r="AS1124" s="18"/>
      <c r="AT1124" s="40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 t="n">
        <f aca="false">BJ1123+(AS1124+AV1124+AW1124+AX1124+AY1124+BB1124+BC1124+BD1124+BE1124+BF1124)-(AT1124+AU1124+AZ1124+BA1124+BG1124+BH1124+BI1124)</f>
        <v>0</v>
      </c>
      <c r="BL1124" s="8"/>
      <c r="BM1124" s="9"/>
    </row>
    <row r="1125" customFormat="false" ht="15" hidden="false" customHeight="false" outlineLevel="0" collapsed="false">
      <c r="B1125" s="34" t="s">
        <v>1168</v>
      </c>
      <c r="C1125" s="34" t="s">
        <v>944</v>
      </c>
      <c r="D1125" s="9"/>
      <c r="E1125" s="9"/>
      <c r="F1125" s="9"/>
      <c r="G1125" s="9"/>
      <c r="H1125" s="6" t="n">
        <f aca="false">H1124+D1125+E1125-G1125-F1125</f>
        <v>0</v>
      </c>
      <c r="I1125" s="9"/>
      <c r="J1125" s="9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 t="n">
        <f aca="false">Z1124+(I1125+L1125+M1125+N1125+O1125+R1125+S1125+T1125+U1125+V1125)-(J1125+K1125+P1125+Q1125+W1125+X1125+Y1125)</f>
        <v>8480.34999999998</v>
      </c>
      <c r="AA1125" s="9" t="n">
        <v>0</v>
      </c>
      <c r="AB1125" s="26"/>
      <c r="AC1125" s="6"/>
      <c r="AD1125" s="6"/>
      <c r="AE1125" s="6" t="n">
        <v>3771</v>
      </c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 t="n">
        <f aca="false">AR1124+(AA1125+AD1125+AE1125+AF1125+AG1125+AJ1125+AK1125+AL1125+AM1125+AN1125)-(AB1125+AC1125+AH1125+AI1125+AO1125+AP1125+AQ1125)</f>
        <v>30311</v>
      </c>
      <c r="AS1125" s="18"/>
      <c r="AT1125" s="40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 t="n">
        <f aca="false">BJ1124+(AS1125+AV1125+AW1125+AX1125+AY1125+BB1125+BC1125+BD1125+BE1125+BF1125)-(AT1125+AU1125+AZ1125+BA1125+BG1125+BH1125+BI1125)</f>
        <v>0</v>
      </c>
      <c r="BL1125" s="8"/>
      <c r="BM1125" s="9"/>
    </row>
    <row r="1126" customFormat="false" ht="15" hidden="false" customHeight="false" outlineLevel="0" collapsed="false">
      <c r="B1126" s="34" t="s">
        <v>1169</v>
      </c>
      <c r="C1126" s="34" t="s">
        <v>944</v>
      </c>
      <c r="D1126" s="9"/>
      <c r="E1126" s="9"/>
      <c r="F1126" s="9"/>
      <c r="G1126" s="9"/>
      <c r="H1126" s="6" t="n">
        <f aca="false">H1125+D1126+E1126-G1126-F1126</f>
        <v>0</v>
      </c>
      <c r="I1126" s="9" t="n">
        <v>0</v>
      </c>
      <c r="J1126" s="9"/>
      <c r="K1126" s="6"/>
      <c r="L1126" s="6"/>
      <c r="M1126" s="6" t="n">
        <v>785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 t="n">
        <f aca="false">Z1125+(I1126+L1126+M1126+N1126+O1126+R1126+S1126+T1126+U1126+V1126)-(J1126+K1126+P1126+Q1126+W1126+X1126+Y1126)</f>
        <v>9265.34999999998</v>
      </c>
      <c r="AA1126" s="9"/>
      <c r="AB1126" s="2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 t="n">
        <f aca="false">AR1125+(AA1126+AD1126+AE1126+AF1126+AG1126+AJ1126+AK1126+AL1126+AM1126+AN1126)-(AB1126+AC1126+AH1126+AI1126+AO1126+AP1126+AQ1126)</f>
        <v>30311</v>
      </c>
      <c r="AS1126" s="18"/>
      <c r="AT1126" s="40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 t="n">
        <f aca="false">BJ1125+(AS1126+AV1126+AW1126+AX1126+AY1126+BB1126+BC1126+BD1126+BE1126+BF1126)-(AT1126+AU1126+AZ1126+BA1126+BG1126+BH1126+BI1126)</f>
        <v>0</v>
      </c>
      <c r="BL1126" s="8"/>
      <c r="BM1126" s="9"/>
    </row>
    <row r="1127" customFormat="false" ht="15" hidden="false" customHeight="false" outlineLevel="0" collapsed="false">
      <c r="B1127" s="34" t="s">
        <v>1170</v>
      </c>
      <c r="C1127" s="34" t="s">
        <v>1045</v>
      </c>
      <c r="D1127" s="9"/>
      <c r="E1127" s="9"/>
      <c r="F1127" s="9"/>
      <c r="G1127" s="9"/>
      <c r="H1127" s="6" t="n">
        <f aca="false">H1126+D1127+E1127-G1127-F1127</f>
        <v>0</v>
      </c>
      <c r="I1127" s="9"/>
      <c r="J1127" s="9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 t="n">
        <f aca="false">Z1126+(I1127+L1127+M1127+N1127+O1127+R1127+S1127+T1127+U1127+V1127)-(J1127+K1127+P1127+Q1127+W1127+X1127+Y1127)</f>
        <v>9265.34999999998</v>
      </c>
      <c r="AA1127" s="9" t="n">
        <v>31000</v>
      </c>
      <c r="AB1127" s="2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 t="n">
        <f aca="false">AR1126+(AA1127+AD1127+AE1127+AF1127+AG1127+AJ1127+AK1127+AL1127+AM1127+AN1127)-(AB1127+AC1127+AH1127+AI1127+AO1127+AP1127+AQ1127)</f>
        <v>61311</v>
      </c>
      <c r="AS1127" s="18"/>
      <c r="AT1127" s="40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 t="n">
        <f aca="false">BJ1126+(AS1127+AV1127+AW1127+AX1127+AY1127+BB1127+BC1127+BD1127+BE1127+BF1127)-(AT1127+AU1127+AZ1127+BA1127+BG1127+BH1127+BI1127)</f>
        <v>0</v>
      </c>
      <c r="BL1127" s="8"/>
      <c r="BM1127" s="9"/>
    </row>
    <row r="1128" customFormat="false" ht="15" hidden="false" customHeight="false" outlineLevel="0" collapsed="false">
      <c r="B1128" s="34" t="s">
        <v>1171</v>
      </c>
      <c r="C1128" s="34" t="s">
        <v>944</v>
      </c>
      <c r="D1128" s="9"/>
      <c r="E1128" s="9"/>
      <c r="F1128" s="9"/>
      <c r="G1128" s="9"/>
      <c r="H1128" s="6" t="n">
        <f aca="false">H1127+D1128+E1128-G1128-F1128</f>
        <v>0</v>
      </c>
      <c r="I1128" s="35" t="n">
        <v>0</v>
      </c>
      <c r="J1128" s="9"/>
      <c r="K1128" s="6"/>
      <c r="L1128" s="6"/>
      <c r="M1128" s="6" t="n">
        <v>785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 t="n">
        <f aca="false">Z1127+(I1128+L1128+M1128+N1128+O1128+R1128+S1128+T1128+U1128+V1128)-(J1128+K1128+P1128+Q1128+W1128+X1128+Y1128)</f>
        <v>10050.35</v>
      </c>
      <c r="AA1128" s="9"/>
      <c r="AB1128" s="2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 t="n">
        <f aca="false">AR1127+(AA1128+AD1128+AE1128+AF1128+AG1128+AJ1128+AK1128+AL1128+AM1128+AN1128)-(AB1128+AC1128+AH1128+AI1128+AO1128+AP1128+AQ1128)</f>
        <v>61311</v>
      </c>
      <c r="AS1128" s="18"/>
      <c r="AT1128" s="40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 t="n">
        <f aca="false">BJ1127+(AS1128+AV1128+AW1128+AX1128+AY1128+BB1128+BC1128+BD1128+BE1128+BF1128)-(AT1128+AU1128+AZ1128+BA1128+BG1128+BH1128+BI1128)</f>
        <v>0</v>
      </c>
      <c r="BL1128" s="8"/>
      <c r="BM1128" s="9"/>
    </row>
    <row r="1129" customFormat="false" ht="15" hidden="false" customHeight="false" outlineLevel="0" collapsed="false">
      <c r="B1129" s="34" t="s">
        <v>1172</v>
      </c>
      <c r="C1129" s="34" t="s">
        <v>944</v>
      </c>
      <c r="D1129" s="9"/>
      <c r="E1129" s="9"/>
      <c r="F1129" s="9"/>
      <c r="G1129" s="9"/>
      <c r="H1129" s="6" t="n">
        <f aca="false">H1128+D1129+E1129-G1129-F1129</f>
        <v>0</v>
      </c>
      <c r="I1129" s="35" t="n">
        <v>0</v>
      </c>
      <c r="J1129" s="9"/>
      <c r="K1129" s="6"/>
      <c r="L1129" s="6"/>
      <c r="M1129" s="6" t="n">
        <v>1150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 t="n">
        <f aca="false">Z1128+(I1129+L1129+M1129+N1129+O1129+R1129+S1129+T1129+U1129+V1129)-(J1129+K1129+P1129+Q1129+W1129+X1129+Y1129)</f>
        <v>11200.35</v>
      </c>
      <c r="AA1129" s="9"/>
      <c r="AB1129" s="2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 t="n">
        <f aca="false">AR1128+(AA1129+AD1129+AE1129+AF1129+AG1129+AJ1129+AK1129+AL1129+AM1129+AN1129)-(AB1129+AC1129+AH1129+AI1129+AO1129+AP1129+AQ1129)</f>
        <v>61311</v>
      </c>
      <c r="AS1129" s="18"/>
      <c r="AT1129" s="40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 t="n">
        <f aca="false">BJ1128+(AS1129+AV1129+AW1129+AX1129+AY1129+BB1129+BC1129+BD1129+BE1129+BF1129)-(AT1129+AU1129+AZ1129+BA1129+BG1129+BH1129+BI1129)</f>
        <v>0</v>
      </c>
      <c r="BL1129" s="8"/>
      <c r="BM1129" s="9"/>
    </row>
    <row r="1130" customFormat="false" ht="15" hidden="false" customHeight="false" outlineLevel="0" collapsed="false">
      <c r="B1130" s="34" t="s">
        <v>1172</v>
      </c>
      <c r="C1130" s="34" t="s">
        <v>944</v>
      </c>
      <c r="D1130" s="9"/>
      <c r="E1130" s="9"/>
      <c r="F1130" s="9"/>
      <c r="G1130" s="9"/>
      <c r="H1130" s="6" t="n">
        <f aca="false">H1129+D1130+E1130-G1130-F1130</f>
        <v>0</v>
      </c>
      <c r="I1130" s="35" t="n">
        <v>0</v>
      </c>
      <c r="J1130" s="9"/>
      <c r="K1130" s="6"/>
      <c r="L1130" s="6"/>
      <c r="M1130" s="6" t="n">
        <v>785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 t="n">
        <f aca="false">Z1129+(I1130+L1130+M1130+N1130+O1130+R1130+S1130+T1130+U1130+V1130)-(J1130+K1130+P1130+Q1130+W1130+X1130+Y1130)</f>
        <v>11985.35</v>
      </c>
      <c r="AA1130" s="9"/>
      <c r="AB1130" s="2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 t="n">
        <f aca="false">AR1129+(AA1130+AD1130+AE1130+AF1130+AG1130+AJ1130+AK1130+AL1130+AM1130+AN1130)-(AB1130+AC1130+AH1130+AI1130+AO1130+AP1130+AQ1130)</f>
        <v>61311</v>
      </c>
      <c r="AS1130" s="18"/>
      <c r="AT1130" s="40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 t="n">
        <f aca="false">BJ1129+(AS1130+AV1130+AW1130+AX1130+AY1130+BB1130+BC1130+BD1130+BE1130+BF1130)-(AT1130+AU1130+AZ1130+BA1130+BG1130+BH1130+BI1130)</f>
        <v>0</v>
      </c>
      <c r="BL1130" s="8"/>
      <c r="BM1130" s="9"/>
    </row>
    <row r="1131" customFormat="false" ht="15" hidden="false" customHeight="false" outlineLevel="0" collapsed="false">
      <c r="B1131" s="24" t="s">
        <v>1173</v>
      </c>
      <c r="C1131" s="24" t="s">
        <v>1111</v>
      </c>
      <c r="D1131" s="9"/>
      <c r="E1131" s="9"/>
      <c r="F1131" s="9"/>
      <c r="G1131" s="9"/>
      <c r="H1131" s="6" t="n">
        <f aca="false">H1130+D1131+E1131-G1131-F1131</f>
        <v>0</v>
      </c>
      <c r="I1131" s="25"/>
      <c r="J1131" s="21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 t="n">
        <f aca="false">Z1130+(I1131+L1131+M1131+N1131+O1131+R1131+S1131+T1131+U1131+V1131)-(J1131+K1131+P1131+Q1131+W1131+X1131+Y1131)</f>
        <v>11985.35</v>
      </c>
      <c r="AA1131" s="21" t="n">
        <v>250</v>
      </c>
      <c r="AB1131" s="2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 t="n">
        <f aca="false">AR1130+(AA1131+AD1131+AE1131+AF1131+AG1131+AJ1131+AK1131+AL1131+AM1131+AN1131)-(AB1131+AC1131+AH1131+AI1131+AO1131+AP1131+AQ1131)</f>
        <v>61561</v>
      </c>
      <c r="AS1131" s="18"/>
      <c r="AT1131" s="40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 t="n">
        <f aca="false">BJ1130+(AS1131+AV1131+AW1131+AX1131+AY1131+BB1131+BC1131+BD1131+BE1131+BF1131)-(AT1131+AU1131+AZ1131+BA1131+BG1131+BH1131+BI1131)</f>
        <v>0</v>
      </c>
      <c r="BL1131" s="8"/>
      <c r="BM1131" s="9"/>
    </row>
    <row r="1132" customFormat="false" ht="15" hidden="false" customHeight="false" outlineLevel="0" collapsed="false">
      <c r="B1132" s="24" t="s">
        <v>1174</v>
      </c>
      <c r="C1132" s="24" t="s">
        <v>944</v>
      </c>
      <c r="D1132" s="9"/>
      <c r="E1132" s="9"/>
      <c r="F1132" s="9"/>
      <c r="G1132" s="9"/>
      <c r="H1132" s="6" t="n">
        <f aca="false">H1131+D1132+E1132-G1132-F1132</f>
        <v>0</v>
      </c>
      <c r="I1132" s="25"/>
      <c r="J1132" s="21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 t="n">
        <f aca="false">Z1131+(I1132+L1132+M1132+N1132+O1132+R1132+S1132+T1132+U1132+V1132)-(J1132+K1132+P1132+Q1132+W1132+X1132+Y1132)</f>
        <v>11985.35</v>
      </c>
      <c r="AA1132" s="21" t="n">
        <v>0</v>
      </c>
      <c r="AB1132" s="26"/>
      <c r="AC1132" s="6"/>
      <c r="AD1132" s="6"/>
      <c r="AE1132" s="6" t="n">
        <v>3122</v>
      </c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 t="n">
        <f aca="false">AR1131+(AA1132+AD1132+AE1132+AF1132+AG1132+AJ1132+AK1132+AL1132+AM1132+AN1132)-(AB1132+AC1132+AH1132+AI1132+AO1132+AP1132+AQ1132)</f>
        <v>64683</v>
      </c>
      <c r="AS1132" s="18"/>
      <c r="AT1132" s="40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 t="n">
        <f aca="false">BJ1131+(AS1132+AV1132+AW1132+AX1132+AY1132+BB1132+BC1132+BD1132+BE1132+BF1132)-(AT1132+AU1132+AZ1132+BA1132+BG1132+BH1132+BI1132)</f>
        <v>0</v>
      </c>
      <c r="BL1132" s="8"/>
      <c r="BM1132" s="9"/>
    </row>
    <row r="1133" customFormat="false" ht="15" hidden="false" customHeight="false" outlineLevel="0" collapsed="false">
      <c r="B1133" s="24" t="s">
        <v>1175</v>
      </c>
      <c r="C1133" s="24" t="s">
        <v>944</v>
      </c>
      <c r="D1133" s="9"/>
      <c r="E1133" s="9"/>
      <c r="F1133" s="9"/>
      <c r="G1133" s="9"/>
      <c r="H1133" s="6" t="n">
        <f aca="false">H1132+D1133+E1133-G1133-F1133</f>
        <v>0</v>
      </c>
      <c r="I1133" s="25"/>
      <c r="J1133" s="21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 t="n">
        <f aca="false">Z1132+(I1133+L1133+M1133+N1133+O1133+R1133+S1133+T1133+U1133+V1133)-(J1133+K1133+P1133+Q1133+W1133+X1133+Y1133)</f>
        <v>11985.35</v>
      </c>
      <c r="AA1133" s="21" t="n">
        <v>0</v>
      </c>
      <c r="AB1133" s="26"/>
      <c r="AC1133" s="6"/>
      <c r="AD1133" s="6"/>
      <c r="AE1133" s="6" t="n">
        <v>6422</v>
      </c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 t="n">
        <f aca="false">AR1132+(AA1133+AD1133+AE1133+AF1133+AG1133+AJ1133+AK1133+AL1133+AM1133+AN1133)-(AB1133+AC1133+AH1133+AI1133+AO1133+AP1133+AQ1133)</f>
        <v>71105</v>
      </c>
      <c r="AS1133" s="18"/>
      <c r="AT1133" s="40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 t="n">
        <f aca="false">BJ1132+(AS1133+AV1133+AW1133+AX1133+AY1133+BB1133+BC1133+BD1133+BE1133+BF1133)-(AT1133+AU1133+AZ1133+BA1133+BG1133+BH1133+BI1133)</f>
        <v>0</v>
      </c>
      <c r="BL1133" s="8"/>
      <c r="BM1133" s="9"/>
    </row>
    <row r="1134" customFormat="false" ht="15" hidden="false" customHeight="false" outlineLevel="0" collapsed="false">
      <c r="B1134" s="24" t="s">
        <v>1176</v>
      </c>
      <c r="C1134" s="24" t="s">
        <v>944</v>
      </c>
      <c r="D1134" s="9"/>
      <c r="E1134" s="9"/>
      <c r="F1134" s="9"/>
      <c r="G1134" s="9"/>
      <c r="H1134" s="6" t="n">
        <f aca="false">H1133+D1134+E1134-G1134-F1134</f>
        <v>0</v>
      </c>
      <c r="I1134" s="25"/>
      <c r="J1134" s="21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 t="n">
        <f aca="false">Z1133+(I1134+L1134+M1134+N1134+O1134+R1134+S1134+T1134+U1134+V1134)-(J1134+K1134+P1134+Q1134+W1134+X1134+Y1134)</f>
        <v>11985.35</v>
      </c>
      <c r="AA1134" s="21" t="n">
        <v>0</v>
      </c>
      <c r="AB1134" s="26"/>
      <c r="AC1134" s="6"/>
      <c r="AD1134" s="6"/>
      <c r="AE1134" s="6" t="n">
        <v>5546</v>
      </c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 t="n">
        <f aca="false">AR1133+(AA1134+AD1134+AE1134+AF1134+AG1134+AJ1134+AK1134+AL1134+AM1134+AN1134)-(AB1134+AC1134+AH1134+AI1134+AO1134+AP1134+AQ1134)</f>
        <v>76651</v>
      </c>
      <c r="AS1134" s="18"/>
      <c r="AT1134" s="40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 t="n">
        <f aca="false">BJ1133+(AS1134+AV1134+AW1134+AX1134+AY1134+BB1134+BC1134+BD1134+BE1134+BF1134)-(AT1134+AU1134+AZ1134+BA1134+BG1134+BH1134+BI1134)</f>
        <v>0</v>
      </c>
      <c r="BL1134" s="8"/>
      <c r="BM1134" s="9"/>
    </row>
    <row r="1135" customFormat="false" ht="15" hidden="false" customHeight="false" outlineLevel="0" collapsed="false">
      <c r="B1135" s="24" t="s">
        <v>1177</v>
      </c>
      <c r="C1135" s="24" t="s">
        <v>1178</v>
      </c>
      <c r="D1135" s="9"/>
      <c r="E1135" s="9"/>
      <c r="F1135" s="9"/>
      <c r="G1135" s="9"/>
      <c r="H1135" s="6" t="n">
        <f aca="false">H1134+D1135+E1135-G1135-F1135</f>
        <v>0</v>
      </c>
      <c r="I1135" s="25"/>
      <c r="J1135" s="21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 t="n">
        <f aca="false">Z1134+(I1135+L1135+M1135+N1135+O1135+R1135+S1135+T1135+U1135+V1135)-(J1135+K1135+P1135+Q1135+W1135+X1135+Y1135)</f>
        <v>11985.35</v>
      </c>
      <c r="AA1135" s="21" t="n">
        <v>0</v>
      </c>
      <c r="AB1135" s="26"/>
      <c r="AC1135" s="6"/>
      <c r="AD1135" s="6"/>
      <c r="AE1135" s="6" t="n">
        <v>714</v>
      </c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 t="n">
        <f aca="false">AR1134+(AA1135+AD1135+AE1135+AF1135+AG1135+AJ1135+AK1135+AL1135+AM1135+AN1135)-(AB1135+AC1135+AH1135+AI1135+AO1135+AP1135+AQ1135)</f>
        <v>77365</v>
      </c>
      <c r="AS1135" s="18"/>
      <c r="AT1135" s="40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 t="n">
        <f aca="false">BJ1134+(AS1135+AV1135+AW1135+AX1135+AY1135+BB1135+BC1135+BD1135+BE1135+BF1135)-(AT1135+AU1135+AZ1135+BA1135+BG1135+BH1135+BI1135)</f>
        <v>0</v>
      </c>
      <c r="BL1135" s="8"/>
      <c r="BM1135" s="9"/>
    </row>
    <row r="1136" customFormat="false" ht="15" hidden="false" customHeight="false" outlineLevel="0" collapsed="false">
      <c r="B1136" s="24" t="s">
        <v>1177</v>
      </c>
      <c r="C1136" s="24" t="s">
        <v>1178</v>
      </c>
      <c r="D1136" s="9"/>
      <c r="E1136" s="9"/>
      <c r="F1136" s="9"/>
      <c r="G1136" s="9"/>
      <c r="H1136" s="6" t="n">
        <f aca="false">H1135+D1136+E1136-G1136-F1136</f>
        <v>0</v>
      </c>
      <c r="I1136" s="25"/>
      <c r="J1136" s="21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 t="n">
        <f aca="false">Z1135+(I1136+L1136+M1136+N1136+O1136+R1136+S1136+T1136+U1136+V1136)-(J1136+K1136+P1136+Q1136+W1136+X1136+Y1136)</f>
        <v>11985.35</v>
      </c>
      <c r="AA1136" s="21" t="n">
        <v>0</v>
      </c>
      <c r="AB1136" s="26"/>
      <c r="AC1136" s="6"/>
      <c r="AD1136" s="6"/>
      <c r="AE1136" s="6" t="n">
        <v>347</v>
      </c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 t="n">
        <f aca="false">AR1135+(AA1136+AD1136+AE1136+AF1136+AG1136+AJ1136+AK1136+AL1136+AM1136+AN1136)-(AB1136+AC1136+AH1136+AI1136+AO1136+AP1136+AQ1136)</f>
        <v>77712</v>
      </c>
      <c r="AS1136" s="18"/>
      <c r="AT1136" s="40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 t="n">
        <f aca="false">BJ1135+(AS1136+AV1136+AW1136+AX1136+AY1136+BB1136+BC1136+BD1136+BE1136+BF1136)-(AT1136+AU1136+AZ1136+BA1136+BG1136+BH1136+BI1136)</f>
        <v>0</v>
      </c>
      <c r="BL1136" s="8"/>
      <c r="BM1136" s="9"/>
    </row>
    <row r="1137" customFormat="false" ht="15" hidden="false" customHeight="false" outlineLevel="0" collapsed="false">
      <c r="B1137" s="24" t="s">
        <v>1179</v>
      </c>
      <c r="C1137" s="24" t="s">
        <v>944</v>
      </c>
      <c r="D1137" s="9"/>
      <c r="E1137" s="9"/>
      <c r="F1137" s="9"/>
      <c r="G1137" s="9"/>
      <c r="H1137" s="6" t="n">
        <f aca="false">H1136+D1137+E1137-G1137-F1137</f>
        <v>0</v>
      </c>
      <c r="I1137" s="25"/>
      <c r="J1137" s="21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 t="n">
        <f aca="false">Z1136+(I1137+L1137+M1137+N1137+O1137+R1137+S1137+T1137+U1137+V1137)-(J1137+K1137+P1137+Q1137+W1137+X1137+Y1137)</f>
        <v>11985.35</v>
      </c>
      <c r="AA1137" s="21" t="n">
        <v>0</v>
      </c>
      <c r="AB1137" s="26"/>
      <c r="AC1137" s="6"/>
      <c r="AD1137" s="6"/>
      <c r="AE1137" s="6" t="n">
        <v>4190</v>
      </c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 t="n">
        <f aca="false">AR1136+(AA1137+AD1137+AE1137+AF1137+AG1137+AJ1137+AK1137+AL1137+AM1137+AN1137)-(AB1137+AC1137+AH1137+AI1137+AO1137+AP1137+AQ1137)</f>
        <v>81902</v>
      </c>
      <c r="AS1137" s="18"/>
      <c r="AT1137" s="40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 t="n">
        <f aca="false">BJ1136+(AS1137+AV1137+AW1137+AX1137+AY1137+BB1137+BC1137+BD1137+BE1137+BF1137)-(AT1137+AU1137+AZ1137+BA1137+BG1137+BH1137+BI1137)</f>
        <v>0</v>
      </c>
      <c r="BL1137" s="8"/>
      <c r="BM1137" s="9"/>
    </row>
    <row r="1138" customFormat="false" ht="15" hidden="false" customHeight="false" outlineLevel="0" collapsed="false">
      <c r="B1138" s="24" t="s">
        <v>1180</v>
      </c>
      <c r="C1138" s="24" t="s">
        <v>1178</v>
      </c>
      <c r="D1138" s="9"/>
      <c r="E1138" s="9"/>
      <c r="F1138" s="9"/>
      <c r="G1138" s="9"/>
      <c r="H1138" s="6" t="n">
        <f aca="false">H1137+D1138+E1138-G1138-F1138</f>
        <v>0</v>
      </c>
      <c r="I1138" s="25"/>
      <c r="J1138" s="21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 t="n">
        <f aca="false">Z1137+(I1138+L1138+M1138+N1138+O1138+R1138+S1138+T1138+U1138+V1138)-(J1138+K1138+P1138+Q1138+W1138+X1138+Y1138)</f>
        <v>11985.35</v>
      </c>
      <c r="AA1138" s="21" t="n">
        <v>0</v>
      </c>
      <c r="AB1138" s="26"/>
      <c r="AC1138" s="6"/>
      <c r="AD1138" s="6"/>
      <c r="AE1138" s="6" t="n">
        <v>617</v>
      </c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 t="n">
        <f aca="false">AR1137+(AA1138+AD1138+AE1138+AF1138+AG1138+AJ1138+AK1138+AL1138+AM1138+AN1138)-(AB1138+AC1138+AH1138+AI1138+AO1138+AP1138+AQ1138)</f>
        <v>82519</v>
      </c>
      <c r="AS1138" s="18"/>
      <c r="AT1138" s="40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 t="n">
        <f aca="false">BJ1137+(AS1138+AV1138+AW1138+AX1138+AY1138+BB1138+BC1138+BD1138+BE1138+BF1138)-(AT1138+AU1138+AZ1138+BA1138+BG1138+BH1138+BI1138)</f>
        <v>0</v>
      </c>
      <c r="BL1138" s="8"/>
      <c r="BM1138" s="9"/>
    </row>
    <row r="1139" customFormat="false" ht="15" hidden="false" customHeight="false" outlineLevel="0" collapsed="false">
      <c r="B1139" s="24" t="s">
        <v>1181</v>
      </c>
      <c r="C1139" s="24" t="s">
        <v>1047</v>
      </c>
      <c r="D1139" s="9"/>
      <c r="E1139" s="9"/>
      <c r="F1139" s="9"/>
      <c r="G1139" s="9"/>
      <c r="H1139" s="6" t="n">
        <f aca="false">H1138+D1139+E1139-G1139-F1139</f>
        <v>0</v>
      </c>
      <c r="I1139" s="25"/>
      <c r="J1139" s="21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 t="n">
        <f aca="false">Z1138+(I1139+L1139+M1139+N1139+O1139+R1139+S1139+T1139+U1139+V1139)-(J1139+K1139+P1139+Q1139+W1139+X1139+Y1139)</f>
        <v>11985.35</v>
      </c>
      <c r="AA1139" s="21" t="n">
        <v>2000</v>
      </c>
      <c r="AB1139" s="2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 t="n">
        <f aca="false">AR1138+(AA1139+AD1139+AE1139+AF1139+AG1139+AJ1139+AK1139+AL1139+AM1139+AN1139)-(AB1139+AC1139+AH1139+AI1139+AO1139+AP1139+AQ1139)</f>
        <v>84519</v>
      </c>
      <c r="AS1139" s="18"/>
      <c r="AT1139" s="40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 t="n">
        <f aca="false">BJ1138+(AS1139+AV1139+AW1139+AX1139+AY1139+BB1139+BC1139+BD1139+BE1139+BF1139)-(AT1139+AU1139+AZ1139+BA1139+BG1139+BH1139+BI1139)</f>
        <v>0</v>
      </c>
      <c r="BL1139" s="8"/>
      <c r="BM1139" s="9"/>
    </row>
    <row r="1140" customFormat="false" ht="15" hidden="false" customHeight="false" outlineLevel="0" collapsed="false">
      <c r="B1140" s="24" t="s">
        <v>1181</v>
      </c>
      <c r="C1140" s="24" t="s">
        <v>174</v>
      </c>
      <c r="D1140" s="9"/>
      <c r="E1140" s="9"/>
      <c r="F1140" s="9"/>
      <c r="G1140" s="9"/>
      <c r="H1140" s="6" t="n">
        <f aca="false">H1139+D1140+E1140-G1140-F1140</f>
        <v>0</v>
      </c>
      <c r="I1140" s="25"/>
      <c r="J1140" s="21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 t="n">
        <f aca="false">Z1139+(I1140+L1140+M1140+N1140+O1140+R1140+S1140+T1140+U1140+V1140)-(J1140+K1140+P1140+Q1140+W1140+X1140+Y1140)</f>
        <v>11985.35</v>
      </c>
      <c r="AA1140" s="21" t="n">
        <v>20000</v>
      </c>
      <c r="AB1140" s="2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 t="n">
        <f aca="false">AR1139+(AA1140+AD1140+AE1140+AF1140+AG1140+AJ1140+AK1140+AL1140+AM1140+AN1140)-(AB1140+AC1140+AH1140+AI1140+AO1140+AP1140+AQ1140)</f>
        <v>104519</v>
      </c>
      <c r="AS1140" s="18"/>
      <c r="AT1140" s="40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 t="n">
        <f aca="false">BJ1139+(AS1140+AV1140+AW1140+AX1140+AY1140+BB1140+BC1140+BD1140+BE1140+BF1140)-(AT1140+AU1140+AZ1140+BA1140+BG1140+BH1140+BI1140)</f>
        <v>0</v>
      </c>
      <c r="BL1140" s="8"/>
      <c r="BM1140" s="9"/>
    </row>
    <row r="1141" customFormat="false" ht="15" hidden="false" customHeight="false" outlineLevel="0" collapsed="false">
      <c r="B1141" s="24" t="s">
        <v>1181</v>
      </c>
      <c r="C1141" s="24" t="s">
        <v>34</v>
      </c>
      <c r="D1141" s="9"/>
      <c r="E1141" s="9"/>
      <c r="F1141" s="9"/>
      <c r="G1141" s="9"/>
      <c r="H1141" s="6" t="n">
        <f aca="false">H1140+D1141+E1141-G1141-F1141</f>
        <v>0</v>
      </c>
      <c r="I1141" s="25"/>
      <c r="J1141" s="21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 t="n">
        <f aca="false">Z1140+(I1141+L1141+M1141+N1141+O1141+R1141+S1141+T1141+U1141+V1141)-(J1141+K1141+P1141+Q1141+W1141+X1141+Y1141)</f>
        <v>11985.35</v>
      </c>
      <c r="AA1141" s="21" t="n">
        <v>0</v>
      </c>
      <c r="AB1141" s="26"/>
      <c r="AC1141" s="6"/>
      <c r="AD1141" s="6" t="n">
        <v>1084</v>
      </c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 t="n">
        <f aca="false">AR1140+(AA1141+AD1141+AE1141+AF1141+AG1141+AJ1141+AK1141+AL1141+AM1141+AN1141)-(AB1141+AC1141+AH1141+AI1141+AO1141+AP1141+AQ1141)</f>
        <v>105603</v>
      </c>
      <c r="AS1141" s="18"/>
      <c r="AT1141" s="40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 t="n">
        <f aca="false">BJ1140+(AS1141+AV1141+AW1141+AX1141+AY1141+BB1141+BC1141+BD1141+BE1141+BF1141)-(AT1141+AU1141+AZ1141+BA1141+BG1141+BH1141+BI1141)</f>
        <v>0</v>
      </c>
      <c r="BL1141" s="8"/>
      <c r="BM1141" s="9"/>
    </row>
    <row r="1142" customFormat="false" ht="15" hidden="false" customHeight="false" outlineLevel="0" collapsed="false">
      <c r="B1142" s="24" t="s">
        <v>1182</v>
      </c>
      <c r="C1142" s="24" t="s">
        <v>944</v>
      </c>
      <c r="D1142" s="9"/>
      <c r="E1142" s="9"/>
      <c r="F1142" s="9"/>
      <c r="G1142" s="9"/>
      <c r="H1142" s="6" t="n">
        <f aca="false">H1141+D1142+E1142-G1142-F1142</f>
        <v>0</v>
      </c>
      <c r="I1142" s="25" t="n">
        <v>0</v>
      </c>
      <c r="J1142" s="21"/>
      <c r="K1142" s="6"/>
      <c r="L1142" s="6"/>
      <c r="M1142" s="6" t="n">
        <v>785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 t="n">
        <f aca="false">Z1141+(I1142+L1142+M1142+N1142+O1142+R1142+S1142+T1142+U1142+V1142)-(J1142+K1142+P1142+Q1142+W1142+X1142+Y1142)</f>
        <v>12770.35</v>
      </c>
      <c r="AA1142" s="21"/>
      <c r="AB1142" s="2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 t="n">
        <f aca="false">AR1141+(AA1142+AD1142+AE1142+AF1142+AG1142+AJ1142+AK1142+AL1142+AM1142+AN1142)-(AB1142+AC1142+AH1142+AI1142+AO1142+AP1142+AQ1142)</f>
        <v>105603</v>
      </c>
      <c r="AS1142" s="18"/>
      <c r="AT1142" s="40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 t="n">
        <f aca="false">BJ1141+(AS1142+AV1142+AW1142+AX1142+AY1142+BB1142+BC1142+BD1142+BE1142+BF1142)-(AT1142+AU1142+AZ1142+BA1142+BG1142+BH1142+BI1142)</f>
        <v>0</v>
      </c>
      <c r="BL1142" s="8"/>
      <c r="BM1142" s="9"/>
    </row>
    <row r="1143" customFormat="false" ht="15" hidden="false" customHeight="false" outlineLevel="0" collapsed="false">
      <c r="B1143" s="24" t="s">
        <v>1183</v>
      </c>
      <c r="C1143" s="24" t="s">
        <v>54</v>
      </c>
      <c r="D1143" s="9"/>
      <c r="E1143" s="9"/>
      <c r="F1143" s="9"/>
      <c r="G1143" s="9"/>
      <c r="H1143" s="6" t="n">
        <f aca="false">H1142+D1143+E1143-G1143-F1143</f>
        <v>0</v>
      </c>
      <c r="I1143" s="25"/>
      <c r="J1143" s="21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 t="n">
        <f aca="false">Z1142+(I1143+L1143+M1143+N1143+O1143+R1143+S1143+T1143+U1143+V1143)-(J1143+K1143+P1143+Q1143+W1143+X1143+Y1143)</f>
        <v>12770.35</v>
      </c>
      <c r="AA1143" s="21" t="n">
        <v>0</v>
      </c>
      <c r="AB1143" s="2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 t="n">
        <v>81806</v>
      </c>
      <c r="AM1143" s="6"/>
      <c r="AN1143" s="6"/>
      <c r="AO1143" s="6"/>
      <c r="AP1143" s="6"/>
      <c r="AQ1143" s="6"/>
      <c r="AR1143" s="6" t="n">
        <f aca="false">AR1142+(AA1143+AD1143+AE1143+AF1143+AG1143+AJ1143+AK1143+AL1143+AM1143+AN1143)-(AB1143+AC1143+AH1143+AI1143+AO1143+AP1143+AQ1143)</f>
        <v>187409</v>
      </c>
      <c r="AS1143" s="18"/>
      <c r="AT1143" s="40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 t="n">
        <f aca="false">BJ1142+(AS1143+AV1143+AW1143+AX1143+AY1143+BB1143+BC1143+BD1143+BE1143+BF1143)-(AT1143+AU1143+AZ1143+BA1143+BG1143+BH1143+BI1143)</f>
        <v>0</v>
      </c>
      <c r="BL1143" s="8"/>
      <c r="BM1143" s="9"/>
    </row>
    <row r="1144" customFormat="false" ht="15" hidden="false" customHeight="false" outlineLevel="0" collapsed="false">
      <c r="B1144" s="24" t="s">
        <v>1183</v>
      </c>
      <c r="C1144" s="24" t="s">
        <v>54</v>
      </c>
      <c r="D1144" s="9"/>
      <c r="E1144" s="9"/>
      <c r="F1144" s="9"/>
      <c r="G1144" s="9"/>
      <c r="H1144" s="6" t="n">
        <f aca="false">H1143+D1144+E1144-G1144-F1144</f>
        <v>0</v>
      </c>
      <c r="I1144" s="25"/>
      <c r="J1144" s="21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 t="n">
        <f aca="false">Z1143+(I1144+L1144+M1144+N1144+O1144+R1144+S1144+T1144+U1144+V1144)-(J1144+K1144+P1144+Q1144+W1144+X1144+Y1144)</f>
        <v>12770.35</v>
      </c>
      <c r="AA1144" s="21" t="n">
        <v>0</v>
      </c>
      <c r="AB1144" s="2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 t="n">
        <v>209637</v>
      </c>
      <c r="AM1144" s="6"/>
      <c r="AN1144" s="6"/>
      <c r="AO1144" s="6"/>
      <c r="AP1144" s="6"/>
      <c r="AQ1144" s="6"/>
      <c r="AR1144" s="6" t="n">
        <f aca="false">AR1143+(AA1144+AD1144+AE1144+AF1144+AG1144+AJ1144+AK1144+AL1144+AM1144+AN1144)-(AB1144+AC1144+AH1144+AI1144+AO1144+AP1144+AQ1144)</f>
        <v>397046</v>
      </c>
      <c r="AS1144" s="18"/>
      <c r="AT1144" s="40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 t="n">
        <f aca="false">BJ1143+(AS1144+AV1144+AW1144+AX1144+AY1144+BB1144+BC1144+BD1144+BE1144+BF1144)-(AT1144+AU1144+AZ1144+BA1144+BG1144+BH1144+BI1144)</f>
        <v>0</v>
      </c>
      <c r="BL1144" s="8"/>
      <c r="BM1144" s="9"/>
    </row>
    <row r="1145" customFormat="false" ht="15" hidden="false" customHeight="false" outlineLevel="0" collapsed="false">
      <c r="B1145" s="24" t="s">
        <v>1183</v>
      </c>
      <c r="C1145" s="24" t="s">
        <v>54</v>
      </c>
      <c r="D1145" s="9"/>
      <c r="E1145" s="9"/>
      <c r="F1145" s="9"/>
      <c r="G1145" s="9"/>
      <c r="H1145" s="6" t="n">
        <f aca="false">H1144+D1145+E1145-G1145-F1145</f>
        <v>0</v>
      </c>
      <c r="I1145" s="25"/>
      <c r="J1145" s="21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 t="n">
        <f aca="false">Z1144+(I1145+L1145+M1145+N1145+O1145+R1145+S1145+T1145+U1145+V1145)-(J1145+K1145+P1145+Q1145+W1145+X1145+Y1145)</f>
        <v>12770.35</v>
      </c>
      <c r="AA1145" s="21" t="n">
        <v>0</v>
      </c>
      <c r="AB1145" s="2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 t="n">
        <v>282590</v>
      </c>
      <c r="AM1145" s="6"/>
      <c r="AN1145" s="6"/>
      <c r="AO1145" s="6"/>
      <c r="AP1145" s="6"/>
      <c r="AQ1145" s="6"/>
      <c r="AR1145" s="6" t="n">
        <f aca="false">AR1144+(AA1145+AD1145+AE1145+AF1145+AG1145+AJ1145+AK1145+AL1145+AM1145+AN1145)-(AB1145+AC1145+AH1145+AI1145+AO1145+AP1145+AQ1145)</f>
        <v>679636</v>
      </c>
      <c r="AS1145" s="18"/>
      <c r="AT1145" s="40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 t="n">
        <f aca="false">BJ1144+(AS1145+AV1145+AW1145+AX1145+AY1145+BB1145+BC1145+BD1145+BE1145+BF1145)-(AT1145+AU1145+AZ1145+BA1145+BG1145+BH1145+BI1145)</f>
        <v>0</v>
      </c>
      <c r="BL1145" s="8"/>
      <c r="BM1145" s="9"/>
    </row>
    <row r="1146" customFormat="false" ht="15" hidden="false" customHeight="false" outlineLevel="0" collapsed="false">
      <c r="B1146" s="24" t="s">
        <v>1183</v>
      </c>
      <c r="C1146" s="24" t="s">
        <v>641</v>
      </c>
      <c r="D1146" s="9"/>
      <c r="E1146" s="9"/>
      <c r="F1146" s="9"/>
      <c r="G1146" s="9"/>
      <c r="H1146" s="6" t="n">
        <f aca="false">H1145+D1146+E1146-G1146-F1146</f>
        <v>0</v>
      </c>
      <c r="I1146" s="25"/>
      <c r="J1146" s="21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 t="n">
        <f aca="false">Z1145+(I1146+L1146+M1146+N1146+O1146+R1146+S1146+T1146+U1146+V1146)-(J1146+K1146+P1146+Q1146+W1146+X1146+Y1146)</f>
        <v>12770.35</v>
      </c>
      <c r="AA1146" s="21"/>
      <c r="AB1146" s="26" t="n">
        <v>0</v>
      </c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 t="n">
        <v>600000</v>
      </c>
      <c r="AP1146" s="6"/>
      <c r="AQ1146" s="6"/>
      <c r="AR1146" s="6" t="n">
        <f aca="false">AR1145+(AA1146+AD1146+AE1146+AF1146+AG1146+AJ1146+AK1146+AL1146+AM1146+AN1146)-(AB1146+AC1146+AH1146+AI1146+AO1146+AP1146+AQ1146)</f>
        <v>79636</v>
      </c>
      <c r="AS1146" s="18"/>
      <c r="AT1146" s="40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 t="n">
        <f aca="false">BJ1145+(AS1146+AV1146+AW1146+AX1146+AY1146+BB1146+BC1146+BD1146+BE1146+BF1146)-(AT1146+AU1146+AZ1146+BA1146+BG1146+BH1146+BI1146)</f>
        <v>0</v>
      </c>
      <c r="BL1146" s="8"/>
      <c r="BM1146" s="9"/>
    </row>
    <row r="1147" customFormat="false" ht="15" hidden="false" customHeight="false" outlineLevel="0" collapsed="false">
      <c r="B1147" s="24" t="s">
        <v>1183</v>
      </c>
      <c r="C1147" s="24" t="s">
        <v>944</v>
      </c>
      <c r="D1147" s="9"/>
      <c r="E1147" s="9"/>
      <c r="F1147" s="9"/>
      <c r="G1147" s="9"/>
      <c r="H1147" s="6" t="n">
        <f aca="false">H1146+D1147+E1147-G1147-F1147</f>
        <v>0</v>
      </c>
      <c r="I1147" s="25" t="n">
        <v>0</v>
      </c>
      <c r="J1147" s="21"/>
      <c r="K1147" s="6"/>
      <c r="L1147" s="6"/>
      <c r="M1147" s="6" t="n">
        <v>7475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 t="n">
        <f aca="false">Z1146+(I1147+L1147+M1147+N1147+O1147+R1147+S1147+T1147+U1147+V1147)-(J1147+K1147+P1147+Q1147+W1147+X1147+Y1147)</f>
        <v>20245.35</v>
      </c>
      <c r="AA1147" s="21"/>
      <c r="AB1147" s="2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 t="n">
        <f aca="false">AR1146+(AA1147+AD1147+AE1147+AF1147+AG1147+AJ1147+AK1147+AL1147+AM1147+AN1147)-(AB1147+AC1147+AH1147+AI1147+AO1147+AP1147+AQ1147)</f>
        <v>79636</v>
      </c>
      <c r="AS1147" s="18"/>
      <c r="AT1147" s="40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 t="n">
        <f aca="false">BJ1146+(AS1147+AV1147+AW1147+AX1147+AY1147+BB1147+BC1147+BD1147+BE1147+BF1147)-(AT1147+AU1147+AZ1147+BA1147+BG1147+BH1147+BI1147)</f>
        <v>0</v>
      </c>
      <c r="BL1147" s="8"/>
      <c r="BM1147" s="9"/>
    </row>
    <row r="1148" customFormat="false" ht="15" hidden="false" customHeight="false" outlineLevel="0" collapsed="false">
      <c r="B1148" s="24" t="s">
        <v>1183</v>
      </c>
      <c r="C1148" s="24" t="s">
        <v>944</v>
      </c>
      <c r="D1148" s="9"/>
      <c r="E1148" s="9"/>
      <c r="F1148" s="9"/>
      <c r="G1148" s="9"/>
      <c r="H1148" s="6" t="n">
        <f aca="false">H1147+D1148+E1148-G1148-F1148</f>
        <v>0</v>
      </c>
      <c r="I1148" s="25" t="n">
        <v>0</v>
      </c>
      <c r="J1148" s="21"/>
      <c r="K1148" s="6"/>
      <c r="L1148" s="6"/>
      <c r="M1148" s="6" t="n">
        <v>599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 t="n">
        <f aca="false">Z1147+(I1148+L1148+M1148+N1148+O1148+R1148+S1148+T1148+U1148+V1148)-(J1148+K1148+P1148+Q1148+W1148+X1148+Y1148)</f>
        <v>20844.35</v>
      </c>
      <c r="AA1148" s="21"/>
      <c r="AB1148" s="2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 t="n">
        <f aca="false">AR1147+(AA1148+AD1148+AE1148+AF1148+AG1148+AJ1148+AK1148+AL1148+AM1148+AN1148)-(AB1148+AC1148+AH1148+AI1148+AO1148+AP1148+AQ1148)</f>
        <v>79636</v>
      </c>
      <c r="AS1148" s="18"/>
      <c r="AT1148" s="40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 t="n">
        <f aca="false">BJ1147+(AS1148+AV1148+AW1148+AX1148+AY1148+BB1148+BC1148+BD1148+BE1148+BF1148)-(AT1148+AU1148+AZ1148+BA1148+BG1148+BH1148+BI1148)</f>
        <v>0</v>
      </c>
      <c r="BL1148" s="8"/>
      <c r="BM1148" s="9"/>
    </row>
    <row r="1149" customFormat="false" ht="15" hidden="false" customHeight="false" outlineLevel="0" collapsed="false">
      <c r="B1149" s="24" t="s">
        <v>1183</v>
      </c>
      <c r="C1149" s="24" t="s">
        <v>54</v>
      </c>
      <c r="D1149" s="9"/>
      <c r="E1149" s="9"/>
      <c r="F1149" s="9"/>
      <c r="G1149" s="9"/>
      <c r="H1149" s="6" t="n">
        <f aca="false">H1148+D1149+E1149-G1149-F1149</f>
        <v>0</v>
      </c>
      <c r="I1149" s="25" t="n">
        <v>0</v>
      </c>
      <c r="J1149" s="21"/>
      <c r="K1149" s="6"/>
      <c r="L1149" s="6"/>
      <c r="M1149" s="6"/>
      <c r="N1149" s="6"/>
      <c r="O1149" s="6"/>
      <c r="P1149" s="6"/>
      <c r="Q1149" s="6"/>
      <c r="R1149" s="6"/>
      <c r="S1149" s="6"/>
      <c r="T1149" s="6" t="n">
        <v>57500</v>
      </c>
      <c r="U1149" s="6"/>
      <c r="V1149" s="6"/>
      <c r="W1149" s="6"/>
      <c r="X1149" s="6"/>
      <c r="Y1149" s="6"/>
      <c r="Z1149" s="6" t="n">
        <f aca="false">Z1148+(I1149+L1149+M1149+N1149+O1149+R1149+S1149+T1149+U1149+V1149)-(J1149+K1149+P1149+Q1149+W1149+X1149+Y1149)</f>
        <v>78344.35</v>
      </c>
      <c r="AA1149" s="21"/>
      <c r="AB1149" s="2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 t="n">
        <f aca="false">AR1148+(AA1149+AD1149+AE1149+AF1149+AG1149+AJ1149+AK1149+AL1149+AM1149+AN1149)-(AB1149+AC1149+AH1149+AI1149+AO1149+AP1149+AQ1149)</f>
        <v>79636</v>
      </c>
      <c r="AS1149" s="18"/>
      <c r="AT1149" s="40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 t="n">
        <f aca="false">BJ1148+(AS1149+AV1149+AW1149+AX1149+AY1149+BB1149+BC1149+BD1149+BE1149+BF1149)-(AT1149+AU1149+AZ1149+BA1149+BG1149+BH1149+BI1149)</f>
        <v>0</v>
      </c>
      <c r="BL1149" s="8"/>
      <c r="BM1149" s="9"/>
    </row>
    <row r="1150" customFormat="false" ht="15" hidden="false" customHeight="false" outlineLevel="0" collapsed="false">
      <c r="B1150" s="24" t="s">
        <v>1183</v>
      </c>
      <c r="C1150" s="24" t="s">
        <v>54</v>
      </c>
      <c r="D1150" s="9"/>
      <c r="E1150" s="9"/>
      <c r="F1150" s="9"/>
      <c r="G1150" s="9"/>
      <c r="H1150" s="6" t="n">
        <f aca="false">H1149+D1150+E1150-G1150-F1150</f>
        <v>0</v>
      </c>
      <c r="I1150" s="25" t="n">
        <v>0</v>
      </c>
      <c r="J1150" s="21"/>
      <c r="K1150" s="6"/>
      <c r="L1150" s="6"/>
      <c r="M1150" s="6"/>
      <c r="N1150" s="6"/>
      <c r="O1150" s="6"/>
      <c r="P1150" s="6"/>
      <c r="Q1150" s="6"/>
      <c r="R1150" s="6"/>
      <c r="S1150" s="6"/>
      <c r="T1150" s="6" t="n">
        <v>216057</v>
      </c>
      <c r="U1150" s="6"/>
      <c r="V1150" s="6"/>
      <c r="W1150" s="6"/>
      <c r="X1150" s="6"/>
      <c r="Y1150" s="6"/>
      <c r="Z1150" s="6" t="n">
        <f aca="false">Z1149+(I1150+L1150+M1150+N1150+O1150+R1150+S1150+T1150+U1150+V1150)-(J1150+K1150+P1150+Q1150+W1150+X1150+Y1150)</f>
        <v>294401.35</v>
      </c>
      <c r="AA1150" s="21"/>
      <c r="AB1150" s="2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 t="n">
        <f aca="false">AR1149+(AA1150+AD1150+AE1150+AF1150+AG1150+AJ1150+AK1150+AL1150+AM1150+AN1150)-(AB1150+AC1150+AH1150+AI1150+AO1150+AP1150+AQ1150)</f>
        <v>79636</v>
      </c>
      <c r="AS1150" s="18"/>
      <c r="AT1150" s="40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 t="n">
        <f aca="false">BJ1149+(AS1150+AV1150+AW1150+AX1150+AY1150+BB1150+BC1150+BD1150+BE1150+BF1150)-(AT1150+AU1150+AZ1150+BA1150+BG1150+BH1150+BI1150)</f>
        <v>0</v>
      </c>
      <c r="BL1150" s="8"/>
      <c r="BM1150" s="9"/>
    </row>
    <row r="1151" customFormat="false" ht="15" hidden="false" customHeight="false" outlineLevel="0" collapsed="false">
      <c r="B1151" s="24" t="s">
        <v>1183</v>
      </c>
      <c r="C1151" s="24" t="s">
        <v>54</v>
      </c>
      <c r="D1151" s="9"/>
      <c r="E1151" s="9"/>
      <c r="F1151" s="9"/>
      <c r="G1151" s="9"/>
      <c r="H1151" s="6" t="n">
        <f aca="false">H1150+D1151+E1151-G1151-F1151</f>
        <v>0</v>
      </c>
      <c r="I1151" s="25" t="n">
        <v>0</v>
      </c>
      <c r="J1151" s="21"/>
      <c r="K1151" s="6"/>
      <c r="L1151" s="6"/>
      <c r="M1151" s="6"/>
      <c r="N1151" s="6"/>
      <c r="O1151" s="6"/>
      <c r="P1151" s="6"/>
      <c r="Q1151" s="6"/>
      <c r="R1151" s="6"/>
      <c r="S1151" s="6"/>
      <c r="T1151" s="6" t="n">
        <v>74963</v>
      </c>
      <c r="U1151" s="6"/>
      <c r="V1151" s="6"/>
      <c r="W1151" s="6"/>
      <c r="X1151" s="6"/>
      <c r="Y1151" s="6"/>
      <c r="Z1151" s="6" t="n">
        <f aca="false">Z1150+(I1151+L1151+M1151+N1151+O1151+R1151+S1151+T1151+U1151+V1151)-(J1151+K1151+P1151+Q1151+W1151+X1151+Y1151)</f>
        <v>369364.35</v>
      </c>
      <c r="AA1151" s="21"/>
      <c r="AB1151" s="2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 t="n">
        <f aca="false">AR1150+(AA1151+AD1151+AE1151+AF1151+AG1151+AJ1151+AK1151+AL1151+AM1151+AN1151)-(AB1151+AC1151+AH1151+AI1151+AO1151+AP1151+AQ1151)</f>
        <v>79636</v>
      </c>
      <c r="AS1151" s="18"/>
      <c r="AT1151" s="40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 t="n">
        <f aca="false">BJ1150+(AS1151+AV1151+AW1151+AX1151+AY1151+BB1151+BC1151+BD1151+BE1151+BF1151)-(AT1151+AU1151+AZ1151+BA1151+BG1151+BH1151+BI1151)</f>
        <v>0</v>
      </c>
      <c r="BL1151" s="8"/>
      <c r="BM1151" s="9"/>
    </row>
    <row r="1152" customFormat="false" ht="15" hidden="false" customHeight="false" outlineLevel="0" collapsed="false">
      <c r="B1152" s="24" t="s">
        <v>1183</v>
      </c>
      <c r="C1152" s="24" t="s">
        <v>54</v>
      </c>
      <c r="D1152" s="9"/>
      <c r="E1152" s="9"/>
      <c r="F1152" s="9"/>
      <c r="G1152" s="9"/>
      <c r="H1152" s="6" t="n">
        <f aca="false">H1151+D1152+E1152-G1152-F1152</f>
        <v>0</v>
      </c>
      <c r="I1152" s="25" t="n">
        <v>0</v>
      </c>
      <c r="J1152" s="21"/>
      <c r="K1152" s="6"/>
      <c r="L1152" s="6"/>
      <c r="M1152" s="6"/>
      <c r="N1152" s="6"/>
      <c r="O1152" s="6"/>
      <c r="P1152" s="6"/>
      <c r="Q1152" s="6"/>
      <c r="R1152" s="6"/>
      <c r="S1152" s="6"/>
      <c r="T1152" s="6" t="n">
        <v>109880</v>
      </c>
      <c r="U1152" s="6"/>
      <c r="V1152" s="6"/>
      <c r="W1152" s="6"/>
      <c r="X1152" s="6"/>
      <c r="Y1152" s="6"/>
      <c r="Z1152" s="6" t="n">
        <f aca="false">Z1151+(I1152+L1152+M1152+N1152+O1152+R1152+S1152+T1152+U1152+V1152)-(J1152+K1152+P1152+Q1152+W1152+X1152+Y1152)</f>
        <v>479244.35</v>
      </c>
      <c r="AA1152" s="21"/>
      <c r="AB1152" s="2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 t="n">
        <f aca="false">AR1151+(AA1152+AD1152+AE1152+AF1152+AG1152+AJ1152+AK1152+AL1152+AM1152+AN1152)-(AB1152+AC1152+AH1152+AI1152+AO1152+AP1152+AQ1152)</f>
        <v>79636</v>
      </c>
      <c r="AS1152" s="18"/>
      <c r="AT1152" s="40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 t="n">
        <f aca="false">BJ1151+(AS1152+AV1152+AW1152+AX1152+AY1152+BB1152+BC1152+BD1152+BE1152+BF1152)-(AT1152+AU1152+AZ1152+BA1152+BG1152+BH1152+BI1152)</f>
        <v>0</v>
      </c>
      <c r="BL1152" s="8"/>
      <c r="BM1152" s="9"/>
    </row>
    <row r="1153" customFormat="false" ht="15" hidden="false" customHeight="false" outlineLevel="0" collapsed="false">
      <c r="B1153" s="24" t="s">
        <v>1183</v>
      </c>
      <c r="C1153" s="24" t="s">
        <v>75</v>
      </c>
      <c r="D1153" s="9"/>
      <c r="E1153" s="9"/>
      <c r="F1153" s="9"/>
      <c r="G1153" s="9"/>
      <c r="H1153" s="6" t="n">
        <f aca="false">H1152+D1153+E1153-G1153-F1153</f>
        <v>0</v>
      </c>
      <c r="I1153" s="25"/>
      <c r="J1153" s="21" t="n">
        <v>0</v>
      </c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 t="n">
        <v>475000</v>
      </c>
      <c r="X1153" s="6"/>
      <c r="Y1153" s="6"/>
      <c r="Z1153" s="6" t="n">
        <f aca="false">Z1152+(I1153+L1153+M1153+N1153+O1153+R1153+S1153+T1153+U1153+V1153)-(J1153+K1153+P1153+Q1153+W1153+X1153+Y1153)</f>
        <v>4244.34999999998</v>
      </c>
      <c r="AA1153" s="21"/>
      <c r="AB1153" s="2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 t="n">
        <f aca="false">AR1152+(AA1153+AD1153+AE1153+AF1153+AG1153+AJ1153+AK1153+AL1153+AM1153+AN1153)-(AB1153+AC1153+AH1153+AI1153+AO1153+AP1153+AQ1153)</f>
        <v>79636</v>
      </c>
      <c r="AS1153" s="18"/>
      <c r="AT1153" s="40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 t="n">
        <f aca="false">BJ1152+(AS1153+AV1153+AW1153+AX1153+AY1153+BB1153+BC1153+BD1153+BE1153+BF1153)-(AT1153+AU1153+AZ1153+BA1153+BG1153+BH1153+BI1153)</f>
        <v>0</v>
      </c>
      <c r="BL1153" s="8"/>
      <c r="BM1153" s="9"/>
    </row>
    <row r="1154" customFormat="false" ht="15" hidden="false" customHeight="false" outlineLevel="0" collapsed="false">
      <c r="B1154" s="24" t="s">
        <v>1184</v>
      </c>
      <c r="C1154" s="24" t="s">
        <v>944</v>
      </c>
      <c r="D1154" s="9"/>
      <c r="E1154" s="9"/>
      <c r="F1154" s="9"/>
      <c r="G1154" s="9"/>
      <c r="H1154" s="6" t="n">
        <f aca="false">H1153+D1154+E1154-G1154-F1154</f>
        <v>0</v>
      </c>
      <c r="I1154" s="25" t="n">
        <v>0</v>
      </c>
      <c r="J1154" s="21"/>
      <c r="K1154" s="6"/>
      <c r="L1154" s="6"/>
      <c r="M1154" s="6" t="n">
        <v>24936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 t="n">
        <f aca="false">Z1153+(I1154+L1154+M1154+N1154+O1154+R1154+S1154+T1154+U1154+V1154)-(J1154+K1154+P1154+Q1154+W1154+X1154+Y1154)</f>
        <v>29180.35</v>
      </c>
      <c r="AA1154" s="21"/>
      <c r="AB1154" s="2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 t="n">
        <f aca="false">AR1153+(AA1154+AD1154+AE1154+AF1154+AG1154+AJ1154+AK1154+AL1154+AM1154+AN1154)-(AB1154+AC1154+AH1154+AI1154+AO1154+AP1154+AQ1154)</f>
        <v>79636</v>
      </c>
      <c r="AS1154" s="18"/>
      <c r="AT1154" s="40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 t="n">
        <f aca="false">BJ1153+(AS1154+AV1154+AW1154+AX1154+AY1154+BB1154+BC1154+BD1154+BE1154+BF1154)-(AT1154+AU1154+AZ1154+BA1154+BG1154+BH1154+BI1154)</f>
        <v>0</v>
      </c>
      <c r="BL1154" s="8"/>
      <c r="BM1154" s="9"/>
    </row>
    <row r="1155" customFormat="false" ht="15" hidden="false" customHeight="false" outlineLevel="0" collapsed="false">
      <c r="B1155" s="24" t="s">
        <v>1184</v>
      </c>
      <c r="C1155" s="24" t="s">
        <v>944</v>
      </c>
      <c r="D1155" s="9"/>
      <c r="E1155" s="9"/>
      <c r="F1155" s="9"/>
      <c r="G1155" s="9"/>
      <c r="H1155" s="6" t="n">
        <f aca="false">H1154+D1155+E1155-G1155-F1155</f>
        <v>0</v>
      </c>
      <c r="I1155" s="25" t="n">
        <v>0</v>
      </c>
      <c r="J1155" s="21"/>
      <c r="K1155" s="6"/>
      <c r="L1155" s="6"/>
      <c r="M1155" s="6" t="n">
        <v>19949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 t="n">
        <f aca="false">Z1154+(I1155+L1155+M1155+N1155+O1155+R1155+S1155+T1155+U1155+V1155)-(J1155+K1155+P1155+Q1155+W1155+X1155+Y1155)</f>
        <v>49129.35</v>
      </c>
      <c r="AA1155" s="21"/>
      <c r="AB1155" s="2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 t="n">
        <f aca="false">AR1154+(AA1155+AD1155+AE1155+AF1155+AG1155+AJ1155+AK1155+AL1155+AM1155+AN1155)-(AB1155+AC1155+AH1155+AI1155+AO1155+AP1155+AQ1155)</f>
        <v>79636</v>
      </c>
      <c r="AS1155" s="18"/>
      <c r="AT1155" s="40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 t="n">
        <f aca="false">BJ1154+(AS1155+AV1155+AW1155+AX1155+AY1155+BB1155+BC1155+BD1155+BE1155+BF1155)-(AT1155+AU1155+AZ1155+BA1155+BG1155+BH1155+BI1155)</f>
        <v>0</v>
      </c>
      <c r="BL1155" s="8"/>
      <c r="BM1155" s="9"/>
    </row>
    <row r="1156" customFormat="false" ht="15" hidden="false" customHeight="false" outlineLevel="0" collapsed="false">
      <c r="B1156" s="24" t="s">
        <v>1185</v>
      </c>
      <c r="C1156" s="24" t="s">
        <v>1047</v>
      </c>
      <c r="D1156" s="9"/>
      <c r="E1156" s="9"/>
      <c r="F1156" s="9"/>
      <c r="G1156" s="9"/>
      <c r="H1156" s="6" t="n">
        <f aca="false">H1155+D1156+E1156-G1156-F1156</f>
        <v>0</v>
      </c>
      <c r="I1156" s="25"/>
      <c r="J1156" s="21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 t="n">
        <f aca="false">Z1155+(I1156+L1156+M1156+N1156+O1156+R1156+S1156+T1156+U1156+V1156)-(J1156+K1156+P1156+Q1156+W1156+X1156+Y1156)</f>
        <v>49129.35</v>
      </c>
      <c r="AA1156" s="21" t="n">
        <v>19420</v>
      </c>
      <c r="AB1156" s="2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 t="n">
        <f aca="false">AR1155+(AA1156+AD1156+AE1156+AF1156+AG1156+AJ1156+AK1156+AL1156+AM1156+AN1156)-(AB1156+AC1156+AH1156+AI1156+AO1156+AP1156+AQ1156)</f>
        <v>99056</v>
      </c>
      <c r="AS1156" s="18"/>
      <c r="AT1156" s="40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 t="n">
        <f aca="false">BJ1155+(AS1156+AV1156+AW1156+AX1156+AY1156+BB1156+BC1156+BD1156+BE1156+BF1156)-(AT1156+AU1156+AZ1156+BA1156+BG1156+BH1156+BI1156)</f>
        <v>0</v>
      </c>
      <c r="BL1156" s="8"/>
      <c r="BM1156" s="9"/>
    </row>
    <row r="1157" customFormat="false" ht="15" hidden="false" customHeight="false" outlineLevel="0" collapsed="false">
      <c r="B1157" s="24" t="s">
        <v>1186</v>
      </c>
      <c r="C1157" s="24" t="s">
        <v>944</v>
      </c>
      <c r="D1157" s="9"/>
      <c r="E1157" s="9"/>
      <c r="F1157" s="9"/>
      <c r="G1157" s="9"/>
      <c r="H1157" s="6" t="n">
        <f aca="false">H1156+D1157+E1157-G1157-F1157</f>
        <v>0</v>
      </c>
      <c r="I1157" s="25" t="n">
        <v>0</v>
      </c>
      <c r="J1157" s="21"/>
      <c r="K1157" s="6"/>
      <c r="L1157" s="6"/>
      <c r="M1157" s="6" t="n">
        <v>785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 t="n">
        <f aca="false">Z1156+(I1157+L1157+M1157+N1157+O1157+R1157+S1157+T1157+U1157+V1157)-(J1157+K1157+P1157+Q1157+W1157+X1157+Y1157)</f>
        <v>49914.35</v>
      </c>
      <c r="AA1157" s="21"/>
      <c r="AB1157" s="2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 t="n">
        <f aca="false">AR1156+(AA1157+AD1157+AE1157+AF1157+AG1157+AJ1157+AK1157+AL1157+AM1157+AN1157)-(AB1157+AC1157+AH1157+AI1157+AO1157+AP1157+AQ1157)</f>
        <v>99056</v>
      </c>
      <c r="AS1157" s="18"/>
      <c r="AT1157" s="40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 t="n">
        <f aca="false">BJ1156+(AS1157+AV1157+AW1157+AX1157+AY1157+BB1157+BC1157+BD1157+BE1157+BF1157)-(AT1157+AU1157+AZ1157+BA1157+BG1157+BH1157+BI1157)</f>
        <v>0</v>
      </c>
      <c r="BL1157" s="8"/>
      <c r="BM1157" s="9"/>
    </row>
    <row r="1158" customFormat="false" ht="15" hidden="false" customHeight="false" outlineLevel="0" collapsed="false">
      <c r="B1158" s="24" t="s">
        <v>1187</v>
      </c>
      <c r="C1158" s="24" t="s">
        <v>944</v>
      </c>
      <c r="D1158" s="9"/>
      <c r="E1158" s="9"/>
      <c r="F1158" s="9"/>
      <c r="G1158" s="9"/>
      <c r="H1158" s="6" t="n">
        <f aca="false">H1157+D1158+E1158-G1158-F1158</f>
        <v>0</v>
      </c>
      <c r="I1158" s="25" t="n">
        <v>0</v>
      </c>
      <c r="J1158" s="21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 t="n">
        <f aca="false">Z1157+(I1158+L1158+M1158+N1158+O1158+R1158+S1158+T1158+U1158+V1158)-(J1158+K1158+P1158+Q1158+W1158+X1158+Y1158)</f>
        <v>49914.35</v>
      </c>
      <c r="AA1158" s="21" t="n">
        <v>0</v>
      </c>
      <c r="AB1158" s="26"/>
      <c r="AC1158" s="6"/>
      <c r="AD1158" s="6"/>
      <c r="AE1158" s="6" t="n">
        <v>3469</v>
      </c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 t="n">
        <f aca="false">AR1157+(AA1158+AD1158+AE1158+AF1158+AG1158+AJ1158+AK1158+AL1158+AM1158+AN1158)-(AB1158+AC1158+AH1158+AI1158+AO1158+AP1158+AQ1158)</f>
        <v>102525</v>
      </c>
      <c r="AS1158" s="18"/>
      <c r="AT1158" s="40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 t="n">
        <f aca="false">BJ1157+(AS1158+AV1158+AW1158+AX1158+AY1158+BB1158+BC1158+BD1158+BE1158+BF1158)-(AT1158+AU1158+AZ1158+BA1158+BG1158+BH1158+BI1158)</f>
        <v>0</v>
      </c>
      <c r="BL1158" s="8"/>
      <c r="BM1158" s="9"/>
    </row>
    <row r="1159" customFormat="false" ht="15" hidden="false" customHeight="false" outlineLevel="0" collapsed="false">
      <c r="B1159" s="24" t="s">
        <v>1188</v>
      </c>
      <c r="C1159" s="24" t="s">
        <v>944</v>
      </c>
      <c r="D1159" s="9"/>
      <c r="E1159" s="9"/>
      <c r="F1159" s="9"/>
      <c r="G1159" s="9"/>
      <c r="H1159" s="6" t="n">
        <f aca="false">H1158+D1159+E1159-G1159-F1159</f>
        <v>0</v>
      </c>
      <c r="I1159" s="25"/>
      <c r="J1159" s="21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 t="n">
        <f aca="false">Z1158+(I1159+L1159+M1159+N1159+O1159+R1159+S1159+T1159+U1159+V1159)-(J1159+K1159+P1159+Q1159+W1159+X1159+Y1159)</f>
        <v>49914.35</v>
      </c>
      <c r="AA1159" s="21" t="n">
        <v>0</v>
      </c>
      <c r="AB1159" s="26"/>
      <c r="AC1159" s="6"/>
      <c r="AD1159" s="6"/>
      <c r="AE1159" s="6" t="n">
        <v>7136</v>
      </c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 t="n">
        <f aca="false">AR1158+(AA1159+AD1159+AE1159+AF1159+AG1159+AJ1159+AK1159+AL1159+AM1159+AN1159)-(AB1159+AC1159+AH1159+AI1159+AO1159+AP1159+AQ1159)</f>
        <v>109661</v>
      </c>
      <c r="AS1159" s="18"/>
      <c r="AT1159" s="40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 t="n">
        <f aca="false">BJ1158+(AS1159+AV1159+AW1159+AX1159+AY1159+BB1159+BC1159+BD1159+BE1159+BF1159)-(AT1159+AU1159+AZ1159+BA1159+BG1159+BH1159+BI1159)</f>
        <v>0</v>
      </c>
      <c r="BL1159" s="8"/>
      <c r="BM1159" s="9"/>
    </row>
    <row r="1160" customFormat="false" ht="15" hidden="false" customHeight="false" outlineLevel="0" collapsed="false">
      <c r="B1160" s="24" t="s">
        <v>1189</v>
      </c>
      <c r="C1160" s="24" t="s">
        <v>944</v>
      </c>
      <c r="D1160" s="9"/>
      <c r="E1160" s="9"/>
      <c r="F1160" s="9"/>
      <c r="G1160" s="9"/>
      <c r="H1160" s="6" t="n">
        <f aca="false">H1159+D1160+E1160-G1160-F1160</f>
        <v>0</v>
      </c>
      <c r="I1160" s="25" t="n">
        <v>0</v>
      </c>
      <c r="J1160" s="21"/>
      <c r="K1160" s="6"/>
      <c r="L1160" s="6"/>
      <c r="M1160" s="6" t="n">
        <v>5260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 t="n">
        <f aca="false">Z1159+(I1160+L1160+M1160+N1160+O1160+R1160+S1160+T1160+U1160+V1160)-(J1160+K1160+P1160+Q1160+W1160+X1160+Y1160)</f>
        <v>55174.35</v>
      </c>
      <c r="AA1160" s="21"/>
      <c r="AB1160" s="2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 t="n">
        <f aca="false">AR1159+(AA1160+AD1160+AE1160+AF1160+AG1160+AJ1160+AK1160+AL1160+AM1160+AN1160)-(AB1160+AC1160+AH1160+AI1160+AO1160+AP1160+AQ1160)</f>
        <v>109661</v>
      </c>
      <c r="AS1160" s="18"/>
      <c r="AT1160" s="40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 t="n">
        <f aca="false">BJ1159+(AS1160+AV1160+AW1160+AX1160+AY1160+BB1160+BC1160+BD1160+BE1160+BF1160)-(AT1160+AU1160+AZ1160+BA1160+BG1160+BH1160+BI1160)</f>
        <v>0</v>
      </c>
      <c r="BL1160" s="8"/>
      <c r="BM1160" s="9"/>
    </row>
    <row r="1161" customFormat="false" ht="15" hidden="false" customHeight="false" outlineLevel="0" collapsed="false">
      <c r="B1161" s="24" t="s">
        <v>1189</v>
      </c>
      <c r="C1161" s="24" t="s">
        <v>944</v>
      </c>
      <c r="D1161" s="9"/>
      <c r="E1161" s="9"/>
      <c r="F1161" s="9"/>
      <c r="G1161" s="9"/>
      <c r="H1161" s="6" t="n">
        <f aca="false">H1160+D1161+E1161-G1161-F1161</f>
        <v>0</v>
      </c>
      <c r="I1161" s="25" t="n">
        <v>0</v>
      </c>
      <c r="J1161" s="21"/>
      <c r="K1161" s="6"/>
      <c r="L1161" s="6"/>
      <c r="M1161" s="6" t="n">
        <v>785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 t="n">
        <f aca="false">Z1160+(I1161+L1161+M1161+N1161+O1161+R1161+S1161+T1161+U1161+V1161)-(J1161+K1161+P1161+Q1161+W1161+X1161+Y1161)</f>
        <v>55959.35</v>
      </c>
      <c r="AA1161" s="25"/>
      <c r="AB1161" s="21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 t="n">
        <f aca="false">AR1160+(AA1161+AD1161+AE1161+AF1161+AG1161+AJ1161+AK1161+AL1161+AM1161+AN1161)-(AB1161+AC1161+AH1161+AI1161+AO1161+AP1161+AQ1161)</f>
        <v>109661</v>
      </c>
      <c r="AS1161" s="18"/>
      <c r="AT1161" s="40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 t="n">
        <f aca="false">BJ1160+(AS1161+AV1161+AW1161+AX1161+AY1161+BB1161+BC1161+BD1161+BE1161+BF1161)-(AT1161+AU1161+AZ1161+BA1161+BG1161+BH1161+BI1161)</f>
        <v>0</v>
      </c>
      <c r="BL1161" s="8"/>
      <c r="BM1161" s="9"/>
    </row>
    <row r="1162" customFormat="false" ht="15" hidden="false" customHeight="false" outlineLevel="0" collapsed="false">
      <c r="B1162" s="24" t="s">
        <v>1043</v>
      </c>
      <c r="C1162" s="24" t="s">
        <v>34</v>
      </c>
      <c r="D1162" s="9"/>
      <c r="E1162" s="9"/>
      <c r="F1162" s="9"/>
      <c r="G1162" s="9"/>
      <c r="H1162" s="6" t="n">
        <f aca="false">H1161+D1162+E1162-G1162-F1162</f>
        <v>0</v>
      </c>
      <c r="I1162" s="31" t="n">
        <v>0</v>
      </c>
      <c r="J1162" s="31"/>
      <c r="K1162" s="6"/>
      <c r="L1162" s="6" t="n">
        <v>378</v>
      </c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 t="n">
        <f aca="false">Z1161+(I1162+L1162+M1162+N1162+O1162+R1162+S1162+T1162+U1162+V1162)-(J1162+K1162+P1162+Q1162+W1162+X1162+Y1162)</f>
        <v>56337.35</v>
      </c>
      <c r="AA1162" s="31"/>
      <c r="AB1162" s="31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 t="n">
        <f aca="false">AR1161+(AA1162+AD1162+AE1162+AF1162+AG1162+AJ1162+AK1162+AL1162+AM1162+AN1162)-(AB1162+AC1162+AH1162+AI1162+AO1162+AP1162+AQ1162)</f>
        <v>109661</v>
      </c>
      <c r="AS1162" s="18"/>
      <c r="AT1162" s="40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 t="n">
        <f aca="false">BJ1161+(AS1162+AV1162+AW1162+AX1162+AY1162+BB1162+BC1162+BD1162+BE1162+BF1162)-(AT1162+AU1162+AZ1162+BA1162+BG1162+BH1162+BI1162)</f>
        <v>0</v>
      </c>
      <c r="BL1162" s="8"/>
      <c r="BM1162" s="9"/>
    </row>
    <row r="1163" customFormat="false" ht="15" hidden="false" customHeight="false" outlineLevel="0" collapsed="false">
      <c r="B1163" s="24" t="s">
        <v>1044</v>
      </c>
      <c r="C1163" s="24" t="s">
        <v>449</v>
      </c>
      <c r="D1163" s="9"/>
      <c r="E1163" s="9"/>
      <c r="F1163" s="9"/>
      <c r="G1163" s="9"/>
      <c r="H1163" s="6" t="n">
        <f aca="false">H1162+D1163+E1163-G1163-F1163</f>
        <v>0</v>
      </c>
      <c r="I1163" s="31"/>
      <c r="J1163" s="31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 t="n">
        <f aca="false">Z1162+(I1163+L1163+M1163+N1163+O1163+R1163+S1163+T1163+U1163+V1163)-(J1163+K1163+P1163+Q1163+W1163+X1163+Y1163)</f>
        <v>56337.35</v>
      </c>
      <c r="AA1163" s="28" t="n">
        <v>50000</v>
      </c>
      <c r="AB1163" s="31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 t="n">
        <f aca="false">AR1162+(AA1163+AD1163+AE1163+AF1163+AG1163+AJ1163+AK1163+AL1163+AM1163+AN1163)-(AB1163+AC1163+AH1163+AI1163+AO1163+AP1163+AQ1163)</f>
        <v>159661</v>
      </c>
      <c r="AS1163" s="18"/>
      <c r="AT1163" s="40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 t="n">
        <f aca="false">BJ1162+(AS1163+AV1163+AW1163+AX1163+AY1163+BB1163+BC1163+BD1163+BE1163+BF1163)-(AT1163+AU1163+AZ1163+BA1163+BG1163+BH1163+BI1163)</f>
        <v>0</v>
      </c>
      <c r="BL1163" s="8"/>
      <c r="BM1163" s="9"/>
    </row>
    <row r="1164" customFormat="false" ht="15" hidden="false" customHeight="false" outlineLevel="0" collapsed="false">
      <c r="B1164" s="24" t="s">
        <v>1044</v>
      </c>
      <c r="C1164" s="24" t="s">
        <v>1045</v>
      </c>
      <c r="D1164" s="9"/>
      <c r="E1164" s="9"/>
      <c r="F1164" s="9"/>
      <c r="G1164" s="9"/>
      <c r="H1164" s="6" t="n">
        <f aca="false">H1163+D1164+E1164-G1164-F1164</f>
        <v>0</v>
      </c>
      <c r="I1164" s="31"/>
      <c r="J1164" s="31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 t="n">
        <f aca="false">Z1163+(I1164+L1164+M1164+N1164+O1164+R1164+S1164+T1164+U1164+V1164)-(J1164+K1164+P1164+Q1164+W1164+X1164+Y1164)</f>
        <v>56337.35</v>
      </c>
      <c r="AA1164" s="28" t="n">
        <v>50000</v>
      </c>
      <c r="AB1164" s="31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 t="n">
        <f aca="false">AR1163+(AA1164+AD1164+AE1164+AF1164+AG1164+AJ1164+AK1164+AL1164+AM1164+AN1164)-(AB1164+AC1164+AH1164+AI1164+AO1164+AP1164+AQ1164)</f>
        <v>209661</v>
      </c>
      <c r="AS1164" s="18"/>
      <c r="AT1164" s="40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 t="n">
        <f aca="false">BJ1163+(AS1164+AV1164+AW1164+AX1164+AY1164+BB1164+BC1164+BD1164+BE1164+BF1164)-(AT1164+AU1164+AZ1164+BA1164+BG1164+BH1164+BI1164)</f>
        <v>0</v>
      </c>
      <c r="BL1164" s="8"/>
      <c r="BM1164" s="9"/>
    </row>
    <row r="1165" customFormat="false" ht="15" hidden="false" customHeight="false" outlineLevel="0" collapsed="false">
      <c r="B1165" s="24" t="s">
        <v>1044</v>
      </c>
      <c r="C1165" s="24" t="s">
        <v>1046</v>
      </c>
      <c r="D1165" s="9"/>
      <c r="E1165" s="9"/>
      <c r="F1165" s="9"/>
      <c r="G1165" s="9"/>
      <c r="H1165" s="6" t="n">
        <f aca="false">H1164+D1165+E1165-G1165-F1165</f>
        <v>0</v>
      </c>
      <c r="I1165" s="31"/>
      <c r="J1165" s="31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 t="n">
        <f aca="false">Z1164+(I1165+L1165+M1165+N1165+O1165+R1165+S1165+T1165+U1165+V1165)-(J1165+K1165+P1165+Q1165+W1165+X1165+Y1165)</f>
        <v>56337.35</v>
      </c>
      <c r="AA1165" s="28" t="n">
        <v>50000</v>
      </c>
      <c r="AB1165" s="31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 t="n">
        <f aca="false">AR1164+(AA1165+AD1165+AE1165+AF1165+AG1165+AJ1165+AK1165+AL1165+AM1165+AN1165)-(AB1165+AC1165+AH1165+AI1165+AO1165+AP1165+AQ1165)</f>
        <v>259661</v>
      </c>
      <c r="AS1165" s="18"/>
      <c r="AT1165" s="40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 t="n">
        <f aca="false">BJ1164+(AS1165+AV1165+AW1165+AX1165+AY1165+BB1165+BC1165+BD1165+BE1165+BF1165)-(AT1165+AU1165+AZ1165+BA1165+BG1165+BH1165+BI1165)</f>
        <v>0</v>
      </c>
      <c r="BL1165" s="8"/>
      <c r="BM1165" s="9"/>
    </row>
    <row r="1166" customFormat="false" ht="15" hidden="false" customHeight="false" outlineLevel="0" collapsed="false">
      <c r="B1166" s="24" t="s">
        <v>1044</v>
      </c>
      <c r="C1166" s="24" t="s">
        <v>1047</v>
      </c>
      <c r="D1166" s="9"/>
      <c r="E1166" s="9"/>
      <c r="F1166" s="9"/>
      <c r="G1166" s="9"/>
      <c r="H1166" s="6" t="n">
        <f aca="false">H1165+D1166+E1166-G1166-F1166</f>
        <v>0</v>
      </c>
      <c r="I1166" s="31"/>
      <c r="J1166" s="31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 t="n">
        <f aca="false">Z1165+(I1166+L1166+M1166+N1166+O1166+R1166+S1166+T1166+U1166+V1166)-(J1166+K1166+P1166+Q1166+W1166+X1166+Y1166)</f>
        <v>56337.35</v>
      </c>
      <c r="AA1166" s="28" t="n">
        <v>50000</v>
      </c>
      <c r="AB1166" s="31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 t="n">
        <f aca="false">AR1165+(AA1166+AD1166+AE1166+AF1166+AG1166+AJ1166+AK1166+AL1166+AM1166+AN1166)-(AB1166+AC1166+AH1166+AI1166+AO1166+AP1166+AQ1166)</f>
        <v>309661</v>
      </c>
      <c r="AS1166" s="18"/>
      <c r="AT1166" s="40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 t="n">
        <f aca="false">BJ1165+(AS1166+AV1166+AW1166+AX1166+AY1166+BB1166+BC1166+BD1166+BE1166+BF1166)-(AT1166+AU1166+AZ1166+BA1166+BG1166+BH1166+BI1166)</f>
        <v>0</v>
      </c>
      <c r="BL1166" s="8"/>
      <c r="BM1166" s="9"/>
    </row>
    <row r="1167" customFormat="false" ht="15" hidden="false" customHeight="false" outlineLevel="0" collapsed="false">
      <c r="B1167" s="29" t="s">
        <v>1048</v>
      </c>
      <c r="C1167" s="30" t="s">
        <v>449</v>
      </c>
      <c r="D1167" s="9"/>
      <c r="E1167" s="9"/>
      <c r="F1167" s="9"/>
      <c r="G1167" s="9"/>
      <c r="H1167" s="6" t="n">
        <f aca="false">H1166+D1167+E1167-G1167-F1167</f>
        <v>0</v>
      </c>
      <c r="I1167" s="25" t="n">
        <v>0</v>
      </c>
      <c r="J1167" s="21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 t="n">
        <f aca="false">Z1166+(I1167+L1167+M1167+N1167+O1167+R1167+S1167+T1167+U1167+V1167)-(J1167+K1167+P1167+Q1167+W1167+X1167+Y1167)</f>
        <v>56337.35</v>
      </c>
      <c r="AA1167" s="21" t="n">
        <v>25000</v>
      </c>
      <c r="AB1167" s="2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 t="n">
        <f aca="false">AR1166+(AA1167+AD1167+AE1167+AF1167+AG1167+AJ1167+AK1167+AL1167+AM1167+AN1167)-(AB1167+AC1167+AH1167+AI1167+AO1167+AP1167+AQ1167)</f>
        <v>334661</v>
      </c>
      <c r="AS1167" s="18"/>
      <c r="AT1167" s="40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 t="n">
        <f aca="false">BJ1166+(AS1167+AV1167+AW1167+AX1167+AY1167+BB1167+BC1167+BD1167+BE1167+BF1167)-(AT1167+AU1167+AZ1167+BA1167+BG1167+BH1167+BI1167)</f>
        <v>0</v>
      </c>
      <c r="BL1167" s="8"/>
      <c r="BM1167" s="9"/>
    </row>
    <row r="1168" customFormat="false" ht="15" hidden="false" customHeight="false" outlineLevel="0" collapsed="false">
      <c r="B1168" s="24" t="s">
        <v>1049</v>
      </c>
      <c r="C1168" s="24" t="s">
        <v>944</v>
      </c>
      <c r="D1168" s="9"/>
      <c r="E1168" s="9"/>
      <c r="F1168" s="9"/>
      <c r="G1168" s="9"/>
      <c r="H1168" s="6" t="n">
        <f aca="false">H1167+D1168+E1168-G1168-F1168</f>
        <v>0</v>
      </c>
      <c r="I1168" s="25" t="n">
        <v>0</v>
      </c>
      <c r="J1168" s="21"/>
      <c r="K1168" s="6"/>
      <c r="L1168" s="6"/>
      <c r="M1168" s="6" t="n">
        <v>785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 t="n">
        <f aca="false">Z1167+(I1168+L1168+M1168+N1168+O1168+R1168+S1168+T1168+U1168+V1168)-(J1168+K1168+P1168+Q1168+W1168+X1168+Y1168)</f>
        <v>57122.35</v>
      </c>
      <c r="AA1168" s="21"/>
      <c r="AB1168" s="2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 t="n">
        <f aca="false">AR1167+(AA1168+AD1168+AE1168+AF1168+AG1168+AJ1168+AK1168+AL1168+AM1168+AN1168)-(AB1168+AC1168+AH1168+AI1168+AO1168+AP1168+AQ1168)</f>
        <v>334661</v>
      </c>
      <c r="AS1168" s="18"/>
      <c r="AT1168" s="40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 t="n">
        <f aca="false">BJ1167+(AS1168+AV1168+AW1168+AX1168+AY1168+BB1168+BC1168+BD1168+BE1168+BF1168)-(AT1168+AU1168+AZ1168+BA1168+BG1168+BH1168+BI1168)</f>
        <v>0</v>
      </c>
      <c r="BL1168" s="8"/>
      <c r="BM1168" s="9"/>
    </row>
    <row r="1169" customFormat="false" ht="15" hidden="false" customHeight="false" outlineLevel="0" collapsed="false">
      <c r="B1169" s="24" t="s">
        <v>1050</v>
      </c>
      <c r="C1169" s="24" t="s">
        <v>944</v>
      </c>
      <c r="D1169" s="9"/>
      <c r="E1169" s="9"/>
      <c r="F1169" s="9"/>
      <c r="G1169" s="9"/>
      <c r="H1169" s="6" t="n">
        <f aca="false">H1168+D1169+E1169-G1169-F1169</f>
        <v>0</v>
      </c>
      <c r="I1169" s="25"/>
      <c r="J1169" s="21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 t="n">
        <f aca="false">Z1168+(I1169+L1169+M1169+N1169+O1169+R1169+S1169+T1169+U1169+V1169)-(J1169+K1169+P1169+Q1169+W1169+X1169+Y1169)</f>
        <v>57122.35</v>
      </c>
      <c r="AA1169" s="21" t="n">
        <v>0</v>
      </c>
      <c r="AB1169" s="26"/>
      <c r="AC1169" s="6"/>
      <c r="AD1169" s="6" t="n">
        <v>0</v>
      </c>
      <c r="AE1169" s="6" t="n">
        <v>13158</v>
      </c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 t="n">
        <f aca="false">AR1168+(AA1169+AD1169+AE1169+AF1169+AG1169+AJ1169+AK1169+AL1169+AM1169+AN1169)-(AB1169+AC1169+AH1169+AI1169+AO1169+AP1169+AQ1169)</f>
        <v>347819</v>
      </c>
      <c r="AS1169" s="18"/>
      <c r="AT1169" s="40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 t="n">
        <f aca="false">BJ1168+(AS1169+AV1169+AW1169+AX1169+AY1169+BB1169+BC1169+BD1169+BE1169+BF1169)-(AT1169+AU1169+AZ1169+BA1169+BG1169+BH1169+BI1169)</f>
        <v>0</v>
      </c>
      <c r="BL1169" s="8"/>
      <c r="BM1169" s="9"/>
    </row>
    <row r="1170" customFormat="false" ht="15" hidden="false" customHeight="false" outlineLevel="0" collapsed="false">
      <c r="B1170" s="24" t="s">
        <v>1051</v>
      </c>
      <c r="C1170" s="24" t="s">
        <v>1052</v>
      </c>
      <c r="D1170" s="9"/>
      <c r="E1170" s="9"/>
      <c r="F1170" s="9"/>
      <c r="G1170" s="9"/>
      <c r="H1170" s="6" t="n">
        <f aca="false">H1169+D1170+E1170-G1170-F1170</f>
        <v>0</v>
      </c>
      <c r="I1170" s="25"/>
      <c r="J1170" s="21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 t="n">
        <f aca="false">Z1169+(I1170+L1170+M1170+N1170+O1170+R1170+S1170+T1170+U1170+V1170)-(J1170+K1170+P1170+Q1170+W1170+X1170+Y1170)</f>
        <v>57122.35</v>
      </c>
      <c r="AA1170" s="21"/>
      <c r="AB1170" s="26" t="n">
        <v>10000</v>
      </c>
      <c r="AC1170" s="6" t="n">
        <v>6</v>
      </c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 t="n">
        <f aca="false">AR1169+(AA1170+AD1170+AE1170+AF1170+AG1170+AJ1170+AK1170+AL1170+AM1170+AN1170)-(AB1170+AC1170+AH1170+AI1170+AO1170+AP1170+AQ1170)</f>
        <v>337813</v>
      </c>
      <c r="AS1170" s="18"/>
      <c r="AT1170" s="40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 t="n">
        <f aca="false">BJ1169+(AS1170+AV1170+AW1170+AX1170+AY1170+BB1170+BC1170+BD1170+BE1170+BF1170)-(AT1170+AU1170+AZ1170+BA1170+BG1170+BH1170+BI1170)</f>
        <v>0</v>
      </c>
      <c r="BL1170" s="8"/>
      <c r="BM1170" s="9"/>
    </row>
    <row r="1171" customFormat="false" ht="15" hidden="false" customHeight="false" outlineLevel="0" collapsed="false">
      <c r="B1171" s="24" t="s">
        <v>1051</v>
      </c>
      <c r="C1171" s="24" t="s">
        <v>1053</v>
      </c>
      <c r="D1171" s="9"/>
      <c r="E1171" s="9"/>
      <c r="F1171" s="9"/>
      <c r="G1171" s="9"/>
      <c r="H1171" s="6" t="n">
        <f aca="false">H1170+D1171+E1171-G1171-F1171</f>
        <v>0</v>
      </c>
      <c r="I1171" s="25"/>
      <c r="J1171" s="21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 t="n">
        <f aca="false">Z1170+(I1171+L1171+M1171+N1171+O1171+R1171+S1171+T1171+U1171+V1171)-(J1171+K1171+P1171+Q1171+W1171+X1171+Y1171)</f>
        <v>57122.35</v>
      </c>
      <c r="AA1171" s="21"/>
      <c r="AB1171" s="26" t="n">
        <v>10000</v>
      </c>
      <c r="AC1171" s="6" t="n">
        <v>6</v>
      </c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 t="n">
        <f aca="false">AR1170+(AA1171+AD1171+AE1171+AF1171+AG1171+AJ1171+AK1171+AL1171+AM1171+AN1171)-(AB1171+AC1171+AH1171+AI1171+AO1171+AP1171+AQ1171)</f>
        <v>327807</v>
      </c>
      <c r="AS1171" s="18"/>
      <c r="AT1171" s="40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 t="n">
        <f aca="false">BJ1170+(AS1171+AV1171+AW1171+AX1171+AY1171+BB1171+BC1171+BD1171+BE1171+BF1171)-(AT1171+AU1171+AZ1171+BA1171+BG1171+BH1171+BI1171)</f>
        <v>0</v>
      </c>
      <c r="BL1171" s="8"/>
      <c r="BM1171" s="9"/>
    </row>
    <row r="1172" customFormat="false" ht="15" hidden="false" customHeight="false" outlineLevel="0" collapsed="false">
      <c r="B1172" s="24" t="s">
        <v>1051</v>
      </c>
      <c r="C1172" s="24" t="s">
        <v>878</v>
      </c>
      <c r="D1172" s="9"/>
      <c r="E1172" s="9"/>
      <c r="F1172" s="9"/>
      <c r="G1172" s="9"/>
      <c r="H1172" s="6" t="n">
        <f aca="false">H1171+D1172+E1172-G1172-F1172</f>
        <v>0</v>
      </c>
      <c r="I1172" s="25"/>
      <c r="J1172" s="21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 t="n">
        <f aca="false">Z1171+(I1172+L1172+M1172+N1172+O1172+R1172+S1172+T1172+U1172+V1172)-(J1172+K1172+P1172+Q1172+W1172+X1172+Y1172)</f>
        <v>57122.35</v>
      </c>
      <c r="AA1172" s="21"/>
      <c r="AB1172" s="26" t="n">
        <v>25000</v>
      </c>
      <c r="AC1172" s="6" t="n">
        <v>6</v>
      </c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 t="n">
        <f aca="false">AR1171+(AA1172+AD1172+AE1172+AF1172+AG1172+AJ1172+AK1172+AL1172+AM1172+AN1172)-(AB1172+AC1172+AH1172+AI1172+AO1172+AP1172+AQ1172)</f>
        <v>302801</v>
      </c>
      <c r="AS1172" s="18"/>
      <c r="AT1172" s="40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 t="n">
        <f aca="false">BJ1171+(AS1172+AV1172+AW1172+AX1172+AY1172+BB1172+BC1172+BD1172+BE1172+BF1172)-(AT1172+AU1172+AZ1172+BA1172+BG1172+BH1172+BI1172)</f>
        <v>0</v>
      </c>
      <c r="BL1172" s="8"/>
      <c r="BM1172" s="9"/>
    </row>
    <row r="1173" customFormat="false" ht="15" hidden="false" customHeight="false" outlineLevel="0" collapsed="false">
      <c r="B1173" s="24" t="s">
        <v>1054</v>
      </c>
      <c r="C1173" s="24" t="s">
        <v>1055</v>
      </c>
      <c r="D1173" s="9"/>
      <c r="E1173" s="9"/>
      <c r="F1173" s="9"/>
      <c r="G1173" s="9"/>
      <c r="H1173" s="6" t="n">
        <f aca="false">H1172+D1173+E1173-G1173-F1173</f>
        <v>0</v>
      </c>
      <c r="I1173" s="25"/>
      <c r="J1173" s="21" t="n">
        <v>2000</v>
      </c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 t="n">
        <f aca="false">Z1172+(I1173+L1173+M1173+N1173+O1173+R1173+S1173+T1173+U1173+V1173)-(J1173+K1173+P1173+Q1173+W1173+X1173+Y1173)</f>
        <v>55122.35</v>
      </c>
      <c r="AA1173" s="21"/>
      <c r="AB1173" s="2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 t="n">
        <f aca="false">AR1172+(AA1173+AD1173+AE1173+AF1173+AG1173+AJ1173+AK1173+AL1173+AM1173+AN1173)-(AB1173+AC1173+AH1173+AI1173+AO1173+AP1173+AQ1173)</f>
        <v>302801</v>
      </c>
      <c r="AS1173" s="18"/>
      <c r="AT1173" s="40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 t="n">
        <f aca="false">BJ1172+(AS1173+AV1173+AW1173+AX1173+AY1173+BB1173+BC1173+BD1173+BE1173+BF1173)-(AT1173+AU1173+AZ1173+BA1173+BG1173+BH1173+BI1173)</f>
        <v>0</v>
      </c>
      <c r="BL1173" s="8"/>
      <c r="BM1173" s="9"/>
    </row>
    <row r="1174" customFormat="false" ht="15" hidden="false" customHeight="false" outlineLevel="0" collapsed="false">
      <c r="B1174" s="24" t="s">
        <v>1056</v>
      </c>
      <c r="C1174" s="24" t="s">
        <v>944</v>
      </c>
      <c r="D1174" s="9"/>
      <c r="E1174" s="9"/>
      <c r="F1174" s="9"/>
      <c r="G1174" s="9"/>
      <c r="H1174" s="6" t="n">
        <f aca="false">H1173+D1174+E1174-G1174-F1174</f>
        <v>0</v>
      </c>
      <c r="I1174" s="25" t="n">
        <v>0</v>
      </c>
      <c r="J1174" s="21"/>
      <c r="K1174" s="6"/>
      <c r="L1174" s="6"/>
      <c r="M1174" s="6" t="n">
        <v>785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 t="n">
        <f aca="false">Z1173+(I1174+L1174+M1174+N1174+O1174+R1174+S1174+T1174+U1174+V1174)-(J1174+K1174+P1174+Q1174+W1174+X1174+Y1174)</f>
        <v>55907.35</v>
      </c>
      <c r="AA1174" s="21"/>
      <c r="AB1174" s="2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 t="n">
        <f aca="false">AR1173+(AA1174+AD1174+AE1174+AF1174+AG1174+AJ1174+AK1174+AL1174+AM1174+AN1174)-(AB1174+AC1174+AH1174+AI1174+AO1174+AP1174+AQ1174)</f>
        <v>302801</v>
      </c>
      <c r="AS1174" s="18"/>
      <c r="AT1174" s="40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 t="n">
        <f aca="false">BJ1173+(AS1174+AV1174+AW1174+AX1174+AY1174+BB1174+BC1174+BD1174+BE1174+BF1174)-(AT1174+AU1174+AZ1174+BA1174+BG1174+BH1174+BI1174)</f>
        <v>0</v>
      </c>
      <c r="BL1174" s="8"/>
      <c r="BM1174" s="9"/>
    </row>
    <row r="1175" customFormat="false" ht="15" hidden="false" customHeight="false" outlineLevel="0" collapsed="false">
      <c r="B1175" s="24" t="s">
        <v>1056</v>
      </c>
      <c r="C1175" s="24" t="s">
        <v>1057</v>
      </c>
      <c r="D1175" s="9"/>
      <c r="E1175" s="9"/>
      <c r="F1175" s="9"/>
      <c r="G1175" s="9"/>
      <c r="H1175" s="6" t="n">
        <f aca="false">H1174+D1175+E1175-G1175-F1175</f>
        <v>0</v>
      </c>
      <c r="I1175" s="25"/>
      <c r="J1175" s="21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 t="n">
        <f aca="false">Z1174+(I1175+L1175+M1175+N1175+O1175+R1175+S1175+T1175+U1175+V1175)-(J1175+K1175+P1175+Q1175+W1175+X1175+Y1175)</f>
        <v>55907.35</v>
      </c>
      <c r="AA1175" s="21"/>
      <c r="AB1175" s="26" t="n">
        <v>10000</v>
      </c>
      <c r="AC1175" s="6" t="n">
        <v>6</v>
      </c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 t="n">
        <f aca="false">AR1174+(AA1175+AD1175+AE1175+AF1175+AG1175+AJ1175+AK1175+AL1175+AM1175+AN1175)-(AB1175+AC1175+AH1175+AI1175+AO1175+AP1175+AQ1175)</f>
        <v>292795</v>
      </c>
      <c r="AS1175" s="18"/>
      <c r="AT1175" s="40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 t="n">
        <f aca="false">BJ1174+(AS1175+AV1175+AW1175+AX1175+AY1175+BB1175+BC1175+BD1175+BE1175+BF1175)-(AT1175+AU1175+AZ1175+BA1175+BG1175+BH1175+BI1175)</f>
        <v>0</v>
      </c>
      <c r="BL1175" s="8"/>
      <c r="BM1175" s="9"/>
    </row>
    <row r="1176" customFormat="false" ht="15" hidden="false" customHeight="false" outlineLevel="0" collapsed="false">
      <c r="B1176" s="24" t="s">
        <v>1058</v>
      </c>
      <c r="C1176" s="24" t="s">
        <v>480</v>
      </c>
      <c r="D1176" s="9"/>
      <c r="E1176" s="9"/>
      <c r="F1176" s="9"/>
      <c r="G1176" s="9"/>
      <c r="H1176" s="6" t="n">
        <f aca="false">H1175+D1176+E1176-G1176-F1176</f>
        <v>0</v>
      </c>
      <c r="I1176" s="25"/>
      <c r="J1176" s="21" t="n">
        <v>4000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 t="n">
        <f aca="false">Z1175+(I1176+L1176+M1176+N1176+O1176+R1176+S1176+T1176+U1176+V1176)-(J1176+K1176+P1176+Q1176+W1176+X1176+Y1176)</f>
        <v>51907.35</v>
      </c>
      <c r="AA1176" s="21"/>
      <c r="AB1176" s="2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 t="n">
        <f aca="false">AR1175+(AA1176+AD1176+AE1176+AF1176+AG1176+AJ1176+AK1176+AL1176+AM1176+AN1176)-(AB1176+AC1176+AH1176+AI1176+AO1176+AP1176+AQ1176)</f>
        <v>292795</v>
      </c>
      <c r="AS1176" s="18"/>
      <c r="AT1176" s="40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 t="n">
        <f aca="false">BJ1175+(AS1176+AV1176+AW1176+AX1176+AY1176+BB1176+BC1176+BD1176+BE1176+BF1176)-(AT1176+AU1176+AZ1176+BA1176+BG1176+BH1176+BI1176)</f>
        <v>0</v>
      </c>
      <c r="BL1176" s="8"/>
      <c r="BM1176" s="9"/>
    </row>
    <row r="1177" customFormat="false" ht="15" hidden="false" customHeight="false" outlineLevel="0" collapsed="false">
      <c r="B1177" s="24" t="s">
        <v>1059</v>
      </c>
      <c r="C1177" s="24" t="s">
        <v>1060</v>
      </c>
      <c r="D1177" s="9"/>
      <c r="E1177" s="9"/>
      <c r="F1177" s="9"/>
      <c r="G1177" s="9"/>
      <c r="H1177" s="6" t="n">
        <f aca="false">H1176+D1177+E1177-G1177-F1177</f>
        <v>0</v>
      </c>
      <c r="I1177" s="25"/>
      <c r="J1177" s="21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 t="n">
        <f aca="false">Z1176+(I1177+L1177+M1177+N1177+O1177+R1177+S1177+T1177+U1177+V1177)-(J1177+K1177+P1177+Q1177+W1177+X1177+Y1177)</f>
        <v>51907.35</v>
      </c>
      <c r="AA1177" s="21"/>
      <c r="AB1177" s="26" t="n">
        <v>25000</v>
      </c>
      <c r="AC1177" s="6" t="n">
        <v>6</v>
      </c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 t="n">
        <f aca="false">AR1176+(AA1177+AD1177+AE1177+AF1177+AG1177+AJ1177+AK1177+AL1177+AM1177+AN1177)-(AB1177+AC1177+AH1177+AI1177+AO1177+AP1177+AQ1177)</f>
        <v>267789</v>
      </c>
      <c r="AS1177" s="18"/>
      <c r="AT1177" s="40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 t="n">
        <f aca="false">BJ1176+(AS1177+AV1177+AW1177+AX1177+AY1177+BB1177+BC1177+BD1177+BE1177+BF1177)-(AT1177+AU1177+AZ1177+BA1177+BG1177+BH1177+BI1177)</f>
        <v>0</v>
      </c>
      <c r="BL1177" s="8"/>
      <c r="BM1177" s="9"/>
    </row>
    <row r="1178" customFormat="false" ht="15" hidden="false" customHeight="false" outlineLevel="0" collapsed="false">
      <c r="B1178" s="24" t="s">
        <v>1061</v>
      </c>
      <c r="C1178" s="24" t="s">
        <v>944</v>
      </c>
      <c r="D1178" s="9"/>
      <c r="E1178" s="9"/>
      <c r="F1178" s="9"/>
      <c r="G1178" s="9"/>
      <c r="H1178" s="6" t="n">
        <f aca="false">H1177+D1178+E1178-G1178-F1178</f>
        <v>0</v>
      </c>
      <c r="I1178" s="25"/>
      <c r="J1178" s="21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 t="n">
        <f aca="false">Z1177+(I1178+L1178+M1178+N1178+O1178+R1178+S1178+T1178+U1178+V1178)-(J1178+K1178+P1178+Q1178+W1178+X1178+Y1178)</f>
        <v>51907.35</v>
      </c>
      <c r="AA1178" s="21" t="n">
        <v>0</v>
      </c>
      <c r="AB1178" s="26"/>
      <c r="AC1178" s="6"/>
      <c r="AD1178" s="6" t="n">
        <v>0</v>
      </c>
      <c r="AE1178" s="6" t="n">
        <v>3178</v>
      </c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 t="n">
        <f aca="false">AR1177+(AA1178+AD1178+AE1178+AF1178+AG1178+AJ1178+AK1178+AL1178+AM1178+AN1178)-(AB1178+AC1178+AH1178+AI1178+AO1178+AP1178+AQ1178)</f>
        <v>270967</v>
      </c>
      <c r="AS1178" s="18"/>
      <c r="AT1178" s="40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 t="n">
        <f aca="false">BJ1177+(AS1178+AV1178+AW1178+AX1178+AY1178+BB1178+BC1178+BD1178+BE1178+BF1178)-(AT1178+AU1178+AZ1178+BA1178+BG1178+BH1178+BI1178)</f>
        <v>0</v>
      </c>
      <c r="BL1178" s="8"/>
      <c r="BM1178" s="9"/>
    </row>
    <row r="1179" customFormat="false" ht="15" hidden="false" customHeight="false" outlineLevel="0" collapsed="false">
      <c r="B1179" s="24" t="s">
        <v>1062</v>
      </c>
      <c r="C1179" s="24" t="s">
        <v>70</v>
      </c>
      <c r="D1179" s="9"/>
      <c r="E1179" s="9"/>
      <c r="F1179" s="9"/>
      <c r="G1179" s="9"/>
      <c r="H1179" s="6" t="n">
        <f aca="false">H1178+D1179+E1179-G1179-F1179</f>
        <v>0</v>
      </c>
      <c r="I1179" s="25"/>
      <c r="J1179" s="21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 t="n">
        <f aca="false">Z1178+(I1179+L1179+M1179+N1179+O1179+R1179+S1179+T1179+U1179+V1179)-(J1179+K1179+P1179+Q1179+W1179+X1179+Y1179)</f>
        <v>51907.35</v>
      </c>
      <c r="AA1179" s="21"/>
      <c r="AB1179" s="26" t="n">
        <v>25000</v>
      </c>
      <c r="AC1179" s="6" t="n">
        <v>6</v>
      </c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 t="n">
        <f aca="false">AR1178+(AA1179+AD1179+AE1179+AF1179+AG1179+AJ1179+AK1179+AL1179+AM1179+AN1179)-(AB1179+AC1179+AH1179+AI1179+AO1179+AP1179+AQ1179)</f>
        <v>245961</v>
      </c>
      <c r="AS1179" s="18"/>
      <c r="AT1179" s="40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 t="n">
        <f aca="false">BJ1178+(AS1179+AV1179+AW1179+AX1179+AY1179+BB1179+BC1179+BD1179+BE1179+BF1179)-(AT1179+AU1179+AZ1179+BA1179+BG1179+BH1179+BI1179)</f>
        <v>0</v>
      </c>
      <c r="BL1179" s="8" t="n">
        <v>25000</v>
      </c>
      <c r="BM1179" s="9"/>
    </row>
    <row r="1180" customFormat="false" ht="15" hidden="false" customHeight="false" outlineLevel="0" collapsed="false">
      <c r="B1180" s="24" t="s">
        <v>1062</v>
      </c>
      <c r="C1180" s="24" t="s">
        <v>1012</v>
      </c>
      <c r="D1180" s="9"/>
      <c r="E1180" s="9"/>
      <c r="F1180" s="9"/>
      <c r="G1180" s="9"/>
      <c r="H1180" s="6" t="n">
        <f aca="false">H1179+D1180+E1180-G1180-F1180</f>
        <v>0</v>
      </c>
      <c r="I1180" s="25"/>
      <c r="J1180" s="21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 t="n">
        <f aca="false">Z1179+(I1180+L1180+M1180+N1180+O1180+R1180+S1180+T1180+U1180+V1180)-(J1180+K1180+P1180+Q1180+W1180+X1180+Y1180)</f>
        <v>51907.35</v>
      </c>
      <c r="AA1180" s="21"/>
      <c r="AB1180" s="26" t="n">
        <v>5000</v>
      </c>
      <c r="AC1180" s="6" t="n">
        <v>6</v>
      </c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 t="n">
        <f aca="false">AR1179+(AA1180+AD1180+AE1180+AF1180+AG1180+AJ1180+AK1180+AL1180+AM1180+AN1180)-(AB1180+AC1180+AH1180+AI1180+AO1180+AP1180+AQ1180)</f>
        <v>240955</v>
      </c>
      <c r="AS1180" s="18"/>
      <c r="AT1180" s="40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 t="n">
        <f aca="false">BJ1179+(AS1180+AV1180+AW1180+AX1180+AY1180+BB1180+BC1180+BD1180+BE1180+BF1180)-(AT1180+AU1180+AZ1180+BA1180+BG1180+BH1180+BI1180)</f>
        <v>0</v>
      </c>
      <c r="BL1180" s="8" t="n">
        <v>5000</v>
      </c>
      <c r="BM1180" s="9"/>
    </row>
    <row r="1181" customFormat="false" ht="15" hidden="false" customHeight="false" outlineLevel="0" collapsed="false">
      <c r="B1181" s="24" t="s">
        <v>1062</v>
      </c>
      <c r="C1181" s="24" t="s">
        <v>905</v>
      </c>
      <c r="D1181" s="9"/>
      <c r="E1181" s="9"/>
      <c r="F1181" s="9"/>
      <c r="G1181" s="9"/>
      <c r="H1181" s="6" t="n">
        <f aca="false">H1180+D1181+E1181-G1181-F1181</f>
        <v>0</v>
      </c>
      <c r="I1181" s="25"/>
      <c r="J1181" s="21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 t="n">
        <f aca="false">Z1180+(I1181+L1181+M1181+N1181+O1181+R1181+S1181+T1181+U1181+V1181)-(J1181+K1181+P1181+Q1181+W1181+X1181+Y1181)</f>
        <v>51907.35</v>
      </c>
      <c r="AA1181" s="21"/>
      <c r="AB1181" s="26" t="n">
        <v>25000</v>
      </c>
      <c r="AC1181" s="6" t="n">
        <v>6</v>
      </c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 t="n">
        <f aca="false">AR1180+(AA1181+AD1181+AE1181+AF1181+AG1181+AJ1181+AK1181+AL1181+AM1181+AN1181)-(AB1181+AC1181+AH1181+AI1181+AO1181+AP1181+AQ1181)</f>
        <v>215949</v>
      </c>
      <c r="AS1181" s="18"/>
      <c r="AT1181" s="40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 t="n">
        <f aca="false">BJ1180+(AS1181+AV1181+AW1181+AX1181+AY1181+BB1181+BC1181+BD1181+BE1181+BF1181)-(AT1181+AU1181+AZ1181+BA1181+BG1181+BH1181+BI1181)</f>
        <v>0</v>
      </c>
      <c r="BL1181" s="8" t="n">
        <v>25000</v>
      </c>
      <c r="BM1181" s="9" t="n">
        <v>25000</v>
      </c>
    </row>
    <row r="1182" customFormat="false" ht="15" hidden="false" customHeight="false" outlineLevel="0" collapsed="false">
      <c r="B1182" s="24" t="s">
        <v>1063</v>
      </c>
      <c r="C1182" s="24" t="s">
        <v>305</v>
      </c>
      <c r="D1182" s="9"/>
      <c r="E1182" s="9"/>
      <c r="F1182" s="9"/>
      <c r="G1182" s="9"/>
      <c r="H1182" s="6" t="n">
        <f aca="false">H1181+D1182+E1182-G1182-F1182</f>
        <v>0</v>
      </c>
      <c r="I1182" s="25"/>
      <c r="J1182" s="21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 t="n">
        <f aca="false">Z1181+(I1182+L1182+M1182+N1182+O1182+R1182+S1182+T1182+U1182+V1182)-(J1182+K1182+P1182+Q1182+W1182+X1182+Y1182)</f>
        <v>51907.35</v>
      </c>
      <c r="AA1182" s="21"/>
      <c r="AB1182" s="26" t="n">
        <v>13000</v>
      </c>
      <c r="AC1182" s="6" t="n">
        <v>6</v>
      </c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 t="n">
        <f aca="false">AR1181+(AA1182+AD1182+AE1182+AF1182+AG1182+AJ1182+AK1182+AL1182+AM1182+AN1182)-(AB1182+AC1182+AH1182+AI1182+AO1182+AP1182+AQ1182)</f>
        <v>202943</v>
      </c>
      <c r="AS1182" s="18"/>
      <c r="AT1182" s="40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 t="n">
        <f aca="false">BJ1181+(AS1182+AV1182+AW1182+AX1182+AY1182+BB1182+BC1182+BD1182+BE1182+BF1182)-(AT1182+AU1182+AZ1182+BA1182+BG1182+BH1182+BI1182)</f>
        <v>0</v>
      </c>
      <c r="BL1182" s="8" t="n">
        <v>13000</v>
      </c>
      <c r="BM1182" s="9"/>
    </row>
    <row r="1183" customFormat="false" ht="15" hidden="false" customHeight="false" outlineLevel="0" collapsed="false">
      <c r="B1183" s="24" t="s">
        <v>1063</v>
      </c>
      <c r="C1183" s="24" t="s">
        <v>905</v>
      </c>
      <c r="D1183" s="9"/>
      <c r="E1183" s="9"/>
      <c r="F1183" s="9"/>
      <c r="G1183" s="9"/>
      <c r="H1183" s="6" t="n">
        <f aca="false">H1182+D1183+E1183-G1183-F1183</f>
        <v>0</v>
      </c>
      <c r="I1183" s="25"/>
      <c r="J1183" s="21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 t="n">
        <f aca="false">Z1182+(I1183+L1183+M1183+N1183+O1183+R1183+S1183+T1183+U1183+V1183)-(J1183+K1183+P1183+Q1183+W1183+X1183+Y1183)</f>
        <v>51907.35</v>
      </c>
      <c r="AA1183" s="21"/>
      <c r="AB1183" s="26" t="n">
        <v>25000</v>
      </c>
      <c r="AC1183" s="6" t="n">
        <v>6</v>
      </c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 t="n">
        <f aca="false">AR1182+(AA1183+AD1183+AE1183+AF1183+AG1183+AJ1183+AK1183+AL1183+AM1183+AN1183)-(AB1183+AC1183+AH1183+AI1183+AO1183+AP1183+AQ1183)</f>
        <v>177937</v>
      </c>
      <c r="AS1183" s="18"/>
      <c r="AT1183" s="40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 t="n">
        <f aca="false">BJ1182+(AS1183+AV1183+AW1183+AX1183+AY1183+BB1183+BC1183+BD1183+BE1183+BF1183)-(AT1183+AU1183+AZ1183+BA1183+BG1183+BH1183+BI1183)</f>
        <v>0</v>
      </c>
      <c r="BL1183" s="8" t="n">
        <v>25000</v>
      </c>
      <c r="BM1183" s="9" t="n">
        <v>25000</v>
      </c>
    </row>
    <row r="1184" customFormat="false" ht="15" hidden="false" customHeight="false" outlineLevel="0" collapsed="false">
      <c r="B1184" s="24" t="s">
        <v>1064</v>
      </c>
      <c r="C1184" s="24" t="s">
        <v>1065</v>
      </c>
      <c r="D1184" s="9"/>
      <c r="E1184" s="9"/>
      <c r="F1184" s="9"/>
      <c r="G1184" s="9"/>
      <c r="H1184" s="6" t="n">
        <f aca="false">H1183+D1184+E1184-G1184-F1184</f>
        <v>0</v>
      </c>
      <c r="I1184" s="25"/>
      <c r="J1184" s="21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 t="n">
        <f aca="false">Z1183+(I1184+L1184+M1184+N1184+O1184+R1184+S1184+T1184+U1184+V1184)-(J1184+K1184+P1184+Q1184+W1184+X1184+Y1184)</f>
        <v>51907.35</v>
      </c>
      <c r="AA1184" s="21"/>
      <c r="AB1184" s="26" t="n">
        <v>1500</v>
      </c>
      <c r="AC1184" s="6" t="n">
        <v>6</v>
      </c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 t="n">
        <f aca="false">AR1183+(AA1184+AD1184+AE1184+AF1184+AG1184+AJ1184+AK1184+AL1184+AM1184+AN1184)-(AB1184+AC1184+AH1184+AI1184+AO1184+AP1184+AQ1184)</f>
        <v>176431</v>
      </c>
      <c r="AS1184" s="18"/>
      <c r="AT1184" s="40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 t="n">
        <f aca="false">BJ1183+(AS1184+AV1184+AW1184+AX1184+AY1184+BB1184+BC1184+BD1184+BE1184+BF1184)-(AT1184+AU1184+AZ1184+BA1184+BG1184+BH1184+BI1184)</f>
        <v>0</v>
      </c>
      <c r="BL1184" s="8"/>
      <c r="BM1184" s="9"/>
    </row>
    <row r="1185" customFormat="false" ht="15" hidden="false" customHeight="false" outlineLevel="0" collapsed="false">
      <c r="B1185" s="24" t="s">
        <v>1064</v>
      </c>
      <c r="C1185" s="24" t="s">
        <v>1009</v>
      </c>
      <c r="D1185" s="9"/>
      <c r="E1185" s="9"/>
      <c r="F1185" s="9"/>
      <c r="G1185" s="9"/>
      <c r="H1185" s="6" t="n">
        <f aca="false">H1184+D1185+E1185-G1185-F1185</f>
        <v>0</v>
      </c>
      <c r="I1185" s="25"/>
      <c r="J1185" s="21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 t="n">
        <f aca="false">Z1184+(I1185+L1185+M1185+N1185+O1185+R1185+S1185+T1185+U1185+V1185)-(J1185+K1185+P1185+Q1185+W1185+X1185+Y1185)</f>
        <v>51907.35</v>
      </c>
      <c r="AA1185" s="21"/>
      <c r="AB1185" s="26" t="n">
        <v>1500</v>
      </c>
      <c r="AC1185" s="6" t="n">
        <v>6</v>
      </c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 t="n">
        <f aca="false">AR1184+(AA1185+AD1185+AE1185+AF1185+AG1185+AJ1185+AK1185+AL1185+AM1185+AN1185)-(AB1185+AC1185+AH1185+AI1185+AO1185+AP1185+AQ1185)</f>
        <v>174925</v>
      </c>
      <c r="AS1185" s="18"/>
      <c r="AT1185" s="40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 t="n">
        <f aca="false">BJ1184+(AS1185+AV1185+AW1185+AX1185+AY1185+BB1185+BC1185+BD1185+BE1185+BF1185)-(AT1185+AU1185+AZ1185+BA1185+BG1185+BH1185+BI1185)</f>
        <v>0</v>
      </c>
      <c r="BL1185" s="8"/>
      <c r="BM1185" s="9"/>
    </row>
    <row r="1186" customFormat="false" ht="15" hidden="false" customHeight="false" outlineLevel="0" collapsed="false">
      <c r="B1186" s="24" t="s">
        <v>1064</v>
      </c>
      <c r="C1186" s="24" t="s">
        <v>1066</v>
      </c>
      <c r="D1186" s="9"/>
      <c r="E1186" s="9"/>
      <c r="F1186" s="9"/>
      <c r="G1186" s="9"/>
      <c r="H1186" s="6" t="n">
        <f aca="false">H1185+D1186+E1186-G1186-F1186</f>
        <v>0</v>
      </c>
      <c r="I1186" s="25"/>
      <c r="J1186" s="21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 t="n">
        <f aca="false">Z1185+(I1186+L1186+M1186+N1186+O1186+R1186+S1186+T1186+U1186+V1186)-(J1186+K1186+P1186+Q1186+W1186+X1186+Y1186)</f>
        <v>51907.35</v>
      </c>
      <c r="AA1186" s="21"/>
      <c r="AB1186" s="26" t="n">
        <v>1500</v>
      </c>
      <c r="AC1186" s="6" t="n">
        <v>6</v>
      </c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 t="n">
        <f aca="false">AR1185+(AA1186+AD1186+AE1186+AF1186+AG1186+AJ1186+AK1186+AL1186+AM1186+AN1186)-(AB1186+AC1186+AH1186+AI1186+AO1186+AP1186+AQ1186)</f>
        <v>173419</v>
      </c>
      <c r="AS1186" s="18"/>
      <c r="AT1186" s="40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 t="n">
        <f aca="false">BJ1185+(AS1186+AV1186+AW1186+AX1186+AY1186+BB1186+BC1186+BD1186+BE1186+BF1186)-(AT1186+AU1186+AZ1186+BA1186+BG1186+BH1186+BI1186)</f>
        <v>0</v>
      </c>
      <c r="BL1186" s="8"/>
      <c r="BM1186" s="9"/>
    </row>
    <row r="1187" customFormat="false" ht="15" hidden="false" customHeight="false" outlineLevel="0" collapsed="false">
      <c r="B1187" s="24" t="s">
        <v>1067</v>
      </c>
      <c r="C1187" s="24" t="s">
        <v>944</v>
      </c>
      <c r="D1187" s="9"/>
      <c r="E1187" s="9"/>
      <c r="F1187" s="9"/>
      <c r="G1187" s="9"/>
      <c r="H1187" s="6" t="n">
        <f aca="false">H1186+D1187+E1187-G1187-F1187</f>
        <v>0</v>
      </c>
      <c r="I1187" s="25"/>
      <c r="J1187" s="21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 t="n">
        <f aca="false">Z1186+(I1187+L1187+M1187+N1187+O1187+R1187+S1187+T1187+U1187+V1187)-(J1187+K1187+P1187+Q1187+W1187+X1187+Y1187)</f>
        <v>51907.35</v>
      </c>
      <c r="AA1187" s="21" t="n">
        <v>0</v>
      </c>
      <c r="AB1187" s="26"/>
      <c r="AC1187" s="6"/>
      <c r="AD1187" s="6"/>
      <c r="AE1187" s="6" t="n">
        <v>6445</v>
      </c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 t="n">
        <f aca="false">AR1186+(AA1187+AD1187+AE1187+AF1187+AG1187+AJ1187+AK1187+AL1187+AM1187+AN1187)-(AB1187+AC1187+AH1187+AI1187+AO1187+AP1187+AQ1187)</f>
        <v>179864</v>
      </c>
      <c r="AS1187" s="18"/>
      <c r="AT1187" s="40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 t="n">
        <f aca="false">BJ1186+(AS1187+AV1187+AW1187+AX1187+AY1187+BB1187+BC1187+BD1187+BE1187+BF1187)-(AT1187+AU1187+AZ1187+BA1187+BG1187+BH1187+BI1187)</f>
        <v>0</v>
      </c>
      <c r="BL1187" s="8"/>
      <c r="BM1187" s="9"/>
    </row>
    <row r="1188" customFormat="false" ht="15" hidden="false" customHeight="false" outlineLevel="0" collapsed="false">
      <c r="B1188" s="24" t="s">
        <v>1068</v>
      </c>
      <c r="C1188" s="24" t="s">
        <v>944</v>
      </c>
      <c r="D1188" s="9"/>
      <c r="E1188" s="9"/>
      <c r="F1188" s="9"/>
      <c r="G1188" s="9"/>
      <c r="H1188" s="6" t="n">
        <f aca="false">H1187+D1188+E1188-G1188-F1188</f>
        <v>0</v>
      </c>
      <c r="I1188" s="25" t="n">
        <v>0</v>
      </c>
      <c r="J1188" s="21"/>
      <c r="K1188" s="6"/>
      <c r="L1188" s="6"/>
      <c r="M1188" s="6" t="n">
        <v>11163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 t="n">
        <f aca="false">Z1187+(I1188+L1188+M1188+N1188+O1188+R1188+S1188+T1188+U1188+V1188)-(J1188+K1188+P1188+Q1188+W1188+X1188+Y1188)</f>
        <v>63070.35</v>
      </c>
      <c r="AA1188" s="21"/>
      <c r="AB1188" s="2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 t="n">
        <f aca="false">AR1187+(AA1188+AD1188+AE1188+AF1188+AG1188+AJ1188+AK1188+AL1188+AM1188+AN1188)-(AB1188+AC1188+AH1188+AI1188+AO1188+AP1188+AQ1188)</f>
        <v>179864</v>
      </c>
      <c r="AS1188" s="18"/>
      <c r="AT1188" s="40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 t="n">
        <f aca="false">BJ1187+(AS1188+AV1188+AW1188+AX1188+AY1188+BB1188+BC1188+BD1188+BE1188+BF1188)-(AT1188+AU1188+AZ1188+BA1188+BG1188+BH1188+BI1188)</f>
        <v>0</v>
      </c>
      <c r="BL1188" s="8"/>
      <c r="BM1188" s="9"/>
    </row>
    <row r="1189" customFormat="false" ht="15" hidden="false" customHeight="false" outlineLevel="0" collapsed="false">
      <c r="B1189" s="24" t="s">
        <v>1068</v>
      </c>
      <c r="C1189" s="24" t="s">
        <v>944</v>
      </c>
      <c r="D1189" s="9"/>
      <c r="E1189" s="9"/>
      <c r="F1189" s="9"/>
      <c r="G1189" s="9"/>
      <c r="H1189" s="6" t="n">
        <f aca="false">H1188+D1189+E1189-G1189-F1189</f>
        <v>0</v>
      </c>
      <c r="I1189" s="25" t="n">
        <v>0</v>
      </c>
      <c r="J1189" s="21"/>
      <c r="K1189" s="6"/>
      <c r="L1189" s="6"/>
      <c r="M1189" s="6" t="n">
        <v>785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 t="n">
        <f aca="false">Z1188+(I1189+L1189+M1189+N1189+O1189+R1189+S1189+T1189+U1189+V1189)-(J1189+K1189+P1189+Q1189+W1189+X1189+Y1189)</f>
        <v>63855.35</v>
      </c>
      <c r="AA1189" s="21"/>
      <c r="AB1189" s="2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 t="n">
        <f aca="false">AR1188+(AA1189+AD1189+AE1189+AF1189+AG1189+AJ1189+AK1189+AL1189+AM1189+AN1189)-(AB1189+AC1189+AH1189+AI1189+AO1189+AP1189+AQ1189)</f>
        <v>179864</v>
      </c>
      <c r="AS1189" s="18"/>
      <c r="AT1189" s="40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 t="n">
        <f aca="false">BJ1188+(AS1189+AV1189+AW1189+AX1189+AY1189+BB1189+BC1189+BD1189+BE1189+BF1189)-(AT1189+AU1189+AZ1189+BA1189+BG1189+BH1189+BI1189)</f>
        <v>0</v>
      </c>
      <c r="BL1189" s="8"/>
      <c r="BM1189" s="9"/>
    </row>
    <row r="1190" customFormat="false" ht="15" hidden="false" customHeight="false" outlineLevel="0" collapsed="false">
      <c r="B1190" s="24" t="s">
        <v>1069</v>
      </c>
      <c r="C1190" s="24" t="s">
        <v>1070</v>
      </c>
      <c r="D1190" s="9"/>
      <c r="E1190" s="9"/>
      <c r="F1190" s="9"/>
      <c r="G1190" s="9"/>
      <c r="H1190" s="6" t="n">
        <f aca="false">H1189+D1190+E1190-G1190-F1190</f>
        <v>0</v>
      </c>
      <c r="I1190" s="25"/>
      <c r="J1190" s="21" t="n">
        <v>0</v>
      </c>
      <c r="K1190" s="6"/>
      <c r="L1190" s="6"/>
      <c r="M1190" s="6"/>
      <c r="N1190" s="6"/>
      <c r="O1190" s="6"/>
      <c r="P1190" s="6"/>
      <c r="Q1190" s="6"/>
      <c r="R1190" s="6" t="n">
        <v>-60000</v>
      </c>
      <c r="S1190" s="6"/>
      <c r="T1190" s="6"/>
      <c r="U1190" s="6"/>
      <c r="V1190" s="6"/>
      <c r="W1190" s="6"/>
      <c r="X1190" s="6"/>
      <c r="Y1190" s="6"/>
      <c r="Z1190" s="6" t="n">
        <f aca="false">Z1189+(I1190+L1190+M1190+N1190+O1190+R1190+S1190+T1190+U1190+V1190)-(J1190+K1190+P1190+Q1190+W1190+X1190+Y1190)</f>
        <v>3855.34999999998</v>
      </c>
      <c r="AA1190" s="21" t="n">
        <v>0</v>
      </c>
      <c r="AB1190" s="26"/>
      <c r="AC1190" s="6"/>
      <c r="AD1190" s="6"/>
      <c r="AE1190" s="6"/>
      <c r="AF1190" s="6"/>
      <c r="AG1190" s="6"/>
      <c r="AH1190" s="6"/>
      <c r="AI1190" s="6"/>
      <c r="AJ1190" s="6" t="n">
        <v>60000</v>
      </c>
      <c r="AK1190" s="6"/>
      <c r="AL1190" s="6"/>
      <c r="AM1190" s="6"/>
      <c r="AN1190" s="6"/>
      <c r="AO1190" s="6"/>
      <c r="AP1190" s="6"/>
      <c r="AQ1190" s="6"/>
      <c r="AR1190" s="6" t="n">
        <f aca="false">AR1189+(AA1190+AD1190+AE1190+AF1190+AG1190+AJ1190+AK1190+AL1190+AM1190+AN1190)-(AB1190+AC1190+AH1190+AI1190+AO1190+AP1190+AQ1190)</f>
        <v>239864</v>
      </c>
      <c r="AS1190" s="18"/>
      <c r="AT1190" s="40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 t="n">
        <f aca="false">BJ1189+(AS1190+AV1190+AW1190+AX1190+AY1190+BB1190+BC1190+BD1190+BE1190+BF1190)-(AT1190+AU1190+AZ1190+BA1190+BG1190+BH1190+BI1190)</f>
        <v>0</v>
      </c>
      <c r="BL1190" s="8"/>
      <c r="BM1190" s="9"/>
    </row>
    <row r="1191" customFormat="false" ht="15" hidden="false" customHeight="false" outlineLevel="0" collapsed="false">
      <c r="B1191" s="24" t="s">
        <v>1069</v>
      </c>
      <c r="C1191" s="24" t="s">
        <v>1071</v>
      </c>
      <c r="D1191" s="9"/>
      <c r="E1191" s="9"/>
      <c r="F1191" s="9"/>
      <c r="G1191" s="9"/>
      <c r="H1191" s="6" t="n">
        <f aca="false">H1190+D1191+E1191-G1191-F1191</f>
        <v>0</v>
      </c>
      <c r="I1191" s="25"/>
      <c r="J1191" s="21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 t="n">
        <f aca="false">Z1190+(I1191+L1191+M1191+N1191+O1191+R1191+S1191+T1191+U1191+V1191)-(J1191+K1191+P1191+Q1191+W1191+X1191+Y1191)</f>
        <v>3855.34999999998</v>
      </c>
      <c r="AA1191" s="21"/>
      <c r="AB1191" s="26" t="n">
        <v>25000</v>
      </c>
      <c r="AC1191" s="6" t="n">
        <v>6</v>
      </c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 t="n">
        <f aca="false">AR1190+(AA1191+AD1191+AE1191+AF1191+AG1191+AJ1191+AK1191+AL1191+AM1191+AN1191)-(AB1191+AC1191+AH1191+AI1191+AO1191+AP1191+AQ1191)</f>
        <v>214858</v>
      </c>
      <c r="AS1191" s="18"/>
      <c r="AT1191" s="40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 t="n">
        <f aca="false">BJ1190+(AS1191+AV1191+AW1191+AX1191+AY1191+BB1191+BC1191+BD1191+BE1191+BF1191)-(AT1191+AU1191+AZ1191+BA1191+BG1191+BH1191+BI1191)</f>
        <v>0</v>
      </c>
      <c r="BL1191" s="8"/>
      <c r="BM1191" s="9"/>
    </row>
    <row r="1192" customFormat="false" ht="15" hidden="false" customHeight="false" outlineLevel="0" collapsed="false">
      <c r="B1192" s="24" t="s">
        <v>1072</v>
      </c>
      <c r="C1192" s="24" t="s">
        <v>75</v>
      </c>
      <c r="D1192" s="9"/>
      <c r="E1192" s="9"/>
      <c r="F1192" s="9"/>
      <c r="G1192" s="9"/>
      <c r="H1192" s="6" t="n">
        <f aca="false">H1191+D1192+E1192-G1192-F1192</f>
        <v>0</v>
      </c>
      <c r="I1192" s="25"/>
      <c r="J1192" s="21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 t="n">
        <f aca="false">Z1191+(I1192+L1192+M1192+N1192+O1192+R1192+S1192+T1192+U1192+V1192)-(J1192+K1192+P1192+Q1192+W1192+X1192+Y1192)</f>
        <v>3855.34999999998</v>
      </c>
      <c r="AA1192" s="21"/>
      <c r="AB1192" s="26" t="n">
        <v>0</v>
      </c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 t="n">
        <v>200000</v>
      </c>
      <c r="AP1192" s="6"/>
      <c r="AQ1192" s="6"/>
      <c r="AR1192" s="6" t="n">
        <f aca="false">AR1191+(AA1192+AD1192+AE1192+AF1192+AG1192+AJ1192+AK1192+AL1192+AM1192+AN1192)-(AB1192+AC1192+AH1192+AI1192+AO1192+AP1192+AQ1192)</f>
        <v>14858</v>
      </c>
      <c r="AS1192" s="18"/>
      <c r="AT1192" s="40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 t="n">
        <f aca="false">BJ1191+(AS1192+AV1192+AW1192+AX1192+AY1192+BB1192+BC1192+BD1192+BE1192+BF1192)-(AT1192+AU1192+AZ1192+BA1192+BG1192+BH1192+BI1192)</f>
        <v>0</v>
      </c>
      <c r="BL1192" s="8"/>
      <c r="BM1192" s="9"/>
    </row>
    <row r="1193" customFormat="false" ht="15" hidden="false" customHeight="false" outlineLevel="0" collapsed="false">
      <c r="B1193" s="24" t="s">
        <v>1072</v>
      </c>
      <c r="C1193" s="24" t="s">
        <v>1073</v>
      </c>
      <c r="D1193" s="9"/>
      <c r="E1193" s="9"/>
      <c r="F1193" s="9"/>
      <c r="G1193" s="9"/>
      <c r="H1193" s="6" t="n">
        <f aca="false">H1192+D1193+E1193-G1193-F1193</f>
        <v>0</v>
      </c>
      <c r="I1193" s="25"/>
      <c r="J1193" s="21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 t="n">
        <f aca="false">Z1192+(I1193+L1193+M1193+N1193+O1193+R1193+S1193+T1193+U1193+V1193)-(J1193+K1193+P1193+Q1193+W1193+X1193+Y1193)</f>
        <v>3855.34999999998</v>
      </c>
      <c r="AA1193" s="21"/>
      <c r="AB1193" s="26" t="n">
        <v>13500</v>
      </c>
      <c r="AC1193" s="6" t="n">
        <v>6</v>
      </c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 t="n">
        <f aca="false">AR1192+(AA1193+AD1193+AE1193+AF1193+AG1193+AJ1193+AK1193+AL1193+AM1193+AN1193)-(AB1193+AC1193+AH1193+AI1193+AO1193+AP1193+AQ1193)</f>
        <v>1352</v>
      </c>
      <c r="AS1193" s="18"/>
      <c r="AT1193" s="40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 t="n">
        <f aca="false">BJ1192+(AS1193+AV1193+AW1193+AX1193+AY1193+BB1193+BC1193+BD1193+BE1193+BF1193)-(AT1193+AU1193+AZ1193+BA1193+BG1193+BH1193+BI1193)</f>
        <v>0</v>
      </c>
      <c r="BL1193" s="8" t="n">
        <v>13500</v>
      </c>
      <c r="BM1193" s="9"/>
    </row>
    <row r="1194" customFormat="false" ht="15" hidden="false" customHeight="false" outlineLevel="0" collapsed="false">
      <c r="B1194" s="24" t="s">
        <v>1074</v>
      </c>
      <c r="C1194" s="24" t="s">
        <v>944</v>
      </c>
      <c r="D1194" s="9"/>
      <c r="E1194" s="9"/>
      <c r="F1194" s="9"/>
      <c r="G1194" s="9"/>
      <c r="H1194" s="6" t="n">
        <f aca="false">H1193+D1194+E1194-G1194-F1194</f>
        <v>0</v>
      </c>
      <c r="I1194" s="25" t="n">
        <v>0</v>
      </c>
      <c r="J1194" s="21"/>
      <c r="K1194" s="6"/>
      <c r="L1194" s="6"/>
      <c r="M1194" s="6" t="n">
        <v>684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 t="n">
        <f aca="false">Z1193+(I1194+L1194+M1194+N1194+O1194+R1194+S1194+T1194+U1194+V1194)-(J1194+K1194+P1194+Q1194+W1194+X1194+Y1194)</f>
        <v>4539.34999999998</v>
      </c>
      <c r="AA1194" s="21"/>
      <c r="AB1194" s="2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 t="n">
        <f aca="false">AR1193+(AA1194+AD1194+AE1194+AF1194+AG1194+AJ1194+AK1194+AL1194+AM1194+AN1194)-(AB1194+AC1194+AH1194+AI1194+AO1194+AP1194+AQ1194)</f>
        <v>1352</v>
      </c>
      <c r="AS1194" s="18"/>
      <c r="AT1194" s="40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 t="n">
        <f aca="false">BJ1193+(AS1194+AV1194+AW1194+AX1194+AY1194+BB1194+BC1194+BD1194+BE1194+BF1194)-(AT1194+AU1194+AZ1194+BA1194+BG1194+BH1194+BI1194)</f>
        <v>0</v>
      </c>
      <c r="BL1194" s="8"/>
      <c r="BM1194" s="9"/>
    </row>
    <row r="1195" customFormat="false" ht="15" hidden="false" customHeight="false" outlineLevel="0" collapsed="false">
      <c r="B1195" s="24" t="s">
        <v>1075</v>
      </c>
      <c r="C1195" s="24" t="s">
        <v>944</v>
      </c>
      <c r="D1195" s="9"/>
      <c r="E1195" s="9"/>
      <c r="F1195" s="9"/>
      <c r="G1195" s="9"/>
      <c r="H1195" s="6" t="n">
        <f aca="false">H1194+D1195+E1195-G1195-F1195</f>
        <v>0</v>
      </c>
      <c r="I1195" s="25"/>
      <c r="J1195" s="21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 t="n">
        <f aca="false">Z1194+(I1195+L1195+M1195+N1195+O1195+R1195+S1195+T1195+U1195+V1195)-(J1195+K1195+P1195+Q1195+W1195+X1195+Y1195)</f>
        <v>4539.34999999998</v>
      </c>
      <c r="AA1195" s="21" t="n">
        <v>0</v>
      </c>
      <c r="AB1195" s="26"/>
      <c r="AC1195" s="6"/>
      <c r="AD1195" s="6"/>
      <c r="AE1195" s="6" t="n">
        <v>3567</v>
      </c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 t="n">
        <f aca="false">AR1194+(AA1195+AD1195+AE1195+AF1195+AG1195+AJ1195+AK1195+AL1195+AM1195+AN1195)-(AB1195+AC1195+AH1195+AI1195+AO1195+AP1195+AQ1195)</f>
        <v>4919</v>
      </c>
      <c r="AS1195" s="18"/>
      <c r="AT1195" s="40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 t="n">
        <f aca="false">BJ1194+(AS1195+AV1195+AW1195+AX1195+AY1195+BB1195+BC1195+BD1195+BE1195+BF1195)-(AT1195+AU1195+AZ1195+BA1195+BG1195+BH1195+BI1195)</f>
        <v>0</v>
      </c>
      <c r="BL1195" s="8"/>
      <c r="BM1195" s="9"/>
    </row>
    <row r="1196" customFormat="false" ht="15" hidden="false" customHeight="false" outlineLevel="0" collapsed="false">
      <c r="B1196" s="24" t="s">
        <v>1076</v>
      </c>
      <c r="C1196" s="24" t="s">
        <v>449</v>
      </c>
      <c r="D1196" s="9"/>
      <c r="E1196" s="9"/>
      <c r="F1196" s="9"/>
      <c r="G1196" s="9"/>
      <c r="H1196" s="6" t="n">
        <f aca="false">H1195+D1196+E1196-G1196-F1196</f>
        <v>0</v>
      </c>
      <c r="I1196" s="25"/>
      <c r="J1196" s="21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 t="n">
        <f aca="false">Z1195+(I1196+L1196+M1196+N1196+O1196+R1196+S1196+T1196+U1196+V1196)-(J1196+K1196+P1196+Q1196+W1196+X1196+Y1196)</f>
        <v>4539.34999999998</v>
      </c>
      <c r="AA1196" s="21" t="n">
        <v>5000</v>
      </c>
      <c r="AB1196" s="2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 t="n">
        <f aca="false">AR1195+(AA1196+AD1196+AE1196+AF1196+AG1196+AJ1196+AK1196+AL1196+AM1196+AN1196)-(AB1196+AC1196+AH1196+AI1196+AO1196+AP1196+AQ1196)</f>
        <v>9919</v>
      </c>
      <c r="AS1196" s="18"/>
      <c r="AT1196" s="40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 t="n">
        <f aca="false">BJ1195+(AS1196+AV1196+AW1196+AX1196+AY1196+BB1196+BC1196+BD1196+BE1196+BF1196)-(AT1196+AU1196+AZ1196+BA1196+BG1196+BH1196+BI1196)</f>
        <v>0</v>
      </c>
      <c r="BL1196" s="8"/>
      <c r="BM1196" s="9"/>
    </row>
    <row r="1197" customFormat="false" ht="15" hidden="false" customHeight="false" outlineLevel="0" collapsed="false">
      <c r="B1197" s="24" t="s">
        <v>1076</v>
      </c>
      <c r="C1197" s="24" t="s">
        <v>1077</v>
      </c>
      <c r="D1197" s="9"/>
      <c r="E1197" s="9"/>
      <c r="F1197" s="9"/>
      <c r="G1197" s="9"/>
      <c r="H1197" s="6" t="n">
        <f aca="false">H1196+D1197+E1197-G1197-F1197</f>
        <v>0</v>
      </c>
      <c r="I1197" s="25"/>
      <c r="J1197" s="21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 t="n">
        <f aca="false">Z1196+(I1197+L1197+M1197+N1197+O1197+R1197+S1197+T1197+U1197+V1197)-(J1197+K1197+P1197+Q1197+W1197+X1197+Y1197)</f>
        <v>4539.34999999998</v>
      </c>
      <c r="AA1197" s="21"/>
      <c r="AB1197" s="26" t="n">
        <v>5500</v>
      </c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 t="n">
        <f aca="false">AR1196+(AA1197+AD1197+AE1197+AF1197+AG1197+AJ1197+AK1197+AL1197+AM1197+AN1197)-(AB1197+AC1197+AH1197+AI1197+AO1197+AP1197+AQ1197)</f>
        <v>4419</v>
      </c>
      <c r="AS1197" s="18"/>
      <c r="AT1197" s="40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 t="n">
        <f aca="false">BJ1196+(AS1197+AV1197+AW1197+AX1197+AY1197+BB1197+BC1197+BD1197+BE1197+BF1197)-(AT1197+AU1197+AZ1197+BA1197+BG1197+BH1197+BI1197)</f>
        <v>0</v>
      </c>
      <c r="BL1197" s="8" t="n">
        <v>5500</v>
      </c>
      <c r="BM1197" s="9"/>
    </row>
    <row r="1198" customFormat="false" ht="15" hidden="false" customHeight="false" outlineLevel="0" collapsed="false">
      <c r="B1198" s="24" t="s">
        <v>1076</v>
      </c>
      <c r="C1198" s="24" t="s">
        <v>1077</v>
      </c>
      <c r="D1198" s="9"/>
      <c r="E1198" s="9"/>
      <c r="F1198" s="9"/>
      <c r="G1198" s="9"/>
      <c r="H1198" s="6" t="n">
        <f aca="false">H1197+D1198+E1198-G1198-F1198</f>
        <v>0</v>
      </c>
      <c r="I1198" s="25"/>
      <c r="J1198" s="21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 t="n">
        <f aca="false">Z1197+(I1198+L1198+M1198+N1198+O1198+R1198+S1198+T1198+U1198+V1198)-(J1198+K1198+P1198+Q1198+W1198+X1198+Y1198)</f>
        <v>4539.34999999998</v>
      </c>
      <c r="AA1198" s="21"/>
      <c r="AB1198" s="26" t="n">
        <v>450</v>
      </c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 t="n">
        <f aca="false">AR1197+(AA1198+AD1198+AE1198+AF1198+AG1198+AJ1198+AK1198+AL1198+AM1198+AN1198)-(AB1198+AC1198+AH1198+AI1198+AO1198+AP1198+AQ1198)</f>
        <v>3969</v>
      </c>
      <c r="AS1198" s="18"/>
      <c r="AT1198" s="40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 t="n">
        <f aca="false">BJ1197+(AS1198+AV1198+AW1198+AX1198+AY1198+BB1198+BC1198+BD1198+BE1198+BF1198)-(AT1198+AU1198+AZ1198+BA1198+BG1198+BH1198+BI1198)</f>
        <v>0</v>
      </c>
      <c r="BL1198" s="8" t="n">
        <v>450</v>
      </c>
      <c r="BM1198" s="9"/>
    </row>
    <row r="1199" customFormat="false" ht="15" hidden="false" customHeight="false" outlineLevel="0" collapsed="false">
      <c r="B1199" s="24" t="s">
        <v>1078</v>
      </c>
      <c r="C1199" s="24" t="s">
        <v>944</v>
      </c>
      <c r="D1199" s="9"/>
      <c r="E1199" s="9"/>
      <c r="F1199" s="9"/>
      <c r="G1199" s="9"/>
      <c r="H1199" s="6" t="n">
        <f aca="false">H1198+D1199+E1199-G1199-F1199</f>
        <v>0</v>
      </c>
      <c r="I1199" s="25"/>
      <c r="J1199" s="21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 t="n">
        <f aca="false">Z1198+(I1199+L1199+M1199+N1199+O1199+R1199+S1199+T1199+U1199+V1199)-(J1199+K1199+P1199+Q1199+W1199+X1199+Y1199)</f>
        <v>4539.34999999998</v>
      </c>
      <c r="AA1199" s="21" t="n">
        <v>0</v>
      </c>
      <c r="AB1199" s="26"/>
      <c r="AC1199" s="6"/>
      <c r="AD1199" s="6"/>
      <c r="AE1199" s="6" t="n">
        <v>12487</v>
      </c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 t="n">
        <f aca="false">AR1198+(AA1199+AD1199+AE1199+AF1199+AG1199+AJ1199+AK1199+AL1199+AM1199+AN1199)-(AB1199+AC1199+AH1199+AI1199+AO1199+AP1199+AQ1199)</f>
        <v>16456</v>
      </c>
      <c r="AS1199" s="18"/>
      <c r="AT1199" s="40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 t="n">
        <f aca="false">BJ1198+(AS1199+AV1199+AW1199+AX1199+AY1199+BB1199+BC1199+BD1199+BE1199+BF1199)-(AT1199+AU1199+AZ1199+BA1199+BG1199+BH1199+BI1199)</f>
        <v>0</v>
      </c>
      <c r="BL1199" s="8"/>
      <c r="BM1199" s="9"/>
    </row>
    <row r="1200" customFormat="false" ht="15" hidden="false" customHeight="false" outlineLevel="0" collapsed="false">
      <c r="B1200" s="24" t="s">
        <v>1079</v>
      </c>
      <c r="C1200" s="24" t="s">
        <v>944</v>
      </c>
      <c r="D1200" s="9"/>
      <c r="E1200" s="9"/>
      <c r="F1200" s="9"/>
      <c r="G1200" s="9"/>
      <c r="H1200" s="6" t="n">
        <f aca="false">H1199+D1200+E1200-G1200-F1200</f>
        <v>0</v>
      </c>
      <c r="I1200" s="25"/>
      <c r="J1200" s="21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 t="n">
        <f aca="false">Z1199+(I1200+L1200+M1200+N1200+O1200+R1200+S1200+T1200+U1200+V1200)-(J1200+K1200+P1200+Q1200+W1200+X1200+Y1200)</f>
        <v>4539.34999999998</v>
      </c>
      <c r="AA1200" s="21" t="n">
        <v>0</v>
      </c>
      <c r="AB1200" s="26"/>
      <c r="AC1200" s="6"/>
      <c r="AD1200" s="6"/>
      <c r="AE1200" s="6" t="n">
        <v>3122</v>
      </c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 t="n">
        <f aca="false">AR1199+(AA1200+AD1200+AE1200+AF1200+AG1200+AJ1200+AK1200+AL1200+AM1200+AN1200)-(AB1200+AC1200+AH1200+AI1200+AO1200+AP1200+AQ1200)</f>
        <v>19578</v>
      </c>
      <c r="AS1200" s="18"/>
      <c r="AT1200" s="40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 t="n">
        <f aca="false">BJ1199+(AS1200+AV1200+AW1200+AX1200+AY1200+BB1200+BC1200+BD1200+BE1200+BF1200)-(AT1200+AU1200+AZ1200+BA1200+BG1200+BH1200+BI1200)</f>
        <v>0</v>
      </c>
      <c r="BL1200" s="8"/>
      <c r="BM1200" s="9"/>
    </row>
    <row r="1201" customFormat="false" ht="15" hidden="false" customHeight="false" outlineLevel="0" collapsed="false">
      <c r="B1201" s="24" t="s">
        <v>1080</v>
      </c>
      <c r="C1201" s="24" t="s">
        <v>944</v>
      </c>
      <c r="D1201" s="9"/>
      <c r="E1201" s="9"/>
      <c r="F1201" s="9"/>
      <c r="G1201" s="9"/>
      <c r="H1201" s="6" t="n">
        <f aca="false">H1200+D1201+E1201-G1201-F1201</f>
        <v>0</v>
      </c>
      <c r="I1201" s="25" t="n">
        <v>0</v>
      </c>
      <c r="J1201" s="21"/>
      <c r="K1201" s="6"/>
      <c r="L1201" s="6"/>
      <c r="M1201" s="6" t="n">
        <v>11163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 t="n">
        <f aca="false">Z1200+(I1201+L1201+M1201+N1201+O1201+R1201+S1201+T1201+U1201+V1201)-(J1201+K1201+P1201+Q1201+W1201+X1201+Y1201)</f>
        <v>15702.35</v>
      </c>
      <c r="AA1201" s="21"/>
      <c r="AB1201" s="2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 t="n">
        <f aca="false">AR1200+(AA1201+AD1201+AE1201+AF1201+AG1201+AJ1201+AK1201+AL1201+AM1201+AN1201)-(AB1201+AC1201+AH1201+AI1201+AO1201+AP1201+AQ1201)</f>
        <v>19578</v>
      </c>
      <c r="AS1201" s="18"/>
      <c r="AT1201" s="40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 t="n">
        <f aca="false">BJ1200+(AS1201+AV1201+AW1201+AX1201+AY1201+BB1201+BC1201+BD1201+BE1201+BF1201)-(AT1201+AU1201+AZ1201+BA1201+BG1201+BH1201+BI1201)</f>
        <v>0</v>
      </c>
      <c r="BL1201" s="8"/>
      <c r="BM1201" s="9"/>
    </row>
    <row r="1202" customFormat="false" ht="15" hidden="false" customHeight="false" outlineLevel="0" collapsed="false">
      <c r="B1202" s="24" t="s">
        <v>1081</v>
      </c>
      <c r="C1202" s="24" t="s">
        <v>944</v>
      </c>
      <c r="D1202" s="9"/>
      <c r="E1202" s="9"/>
      <c r="F1202" s="9"/>
      <c r="G1202" s="9"/>
      <c r="H1202" s="6" t="n">
        <f aca="false">H1201+D1202+E1202-G1202-F1202</f>
        <v>0</v>
      </c>
      <c r="I1202" s="25"/>
      <c r="J1202" s="21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 t="n">
        <f aca="false">Z1201+(I1202+L1202+M1202+N1202+O1202+R1202+S1202+T1202+U1202+V1202)-(J1202+K1202+P1202+Q1202+W1202+X1202+Y1202)</f>
        <v>15702.35</v>
      </c>
      <c r="AA1202" s="21" t="n">
        <v>0</v>
      </c>
      <c r="AB1202" s="26"/>
      <c r="AC1202" s="6"/>
      <c r="AD1202" s="6"/>
      <c r="AE1202" s="6" t="n">
        <v>6422</v>
      </c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 t="n">
        <f aca="false">AR1201+(AA1202+AD1202+AE1202+AF1202+AG1202+AJ1202+AK1202+AL1202+AM1202+AN1202)-(AB1202+AC1202+AH1202+AI1202+AO1202+AP1202+AQ1202)</f>
        <v>26000</v>
      </c>
      <c r="AS1202" s="18"/>
      <c r="AT1202" s="40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 t="n">
        <f aca="false">BJ1201+(AS1202+AV1202+AW1202+AX1202+AY1202+BB1202+BC1202+BD1202+BE1202+BF1202)-(AT1202+AU1202+AZ1202+BA1202+BG1202+BH1202+BI1202)</f>
        <v>0</v>
      </c>
      <c r="BL1202" s="8"/>
      <c r="BM1202" s="9"/>
    </row>
    <row r="1203" customFormat="false" ht="15" hidden="false" customHeight="false" outlineLevel="0" collapsed="false">
      <c r="B1203" s="24" t="s">
        <v>1082</v>
      </c>
      <c r="C1203" s="24" t="s">
        <v>1083</v>
      </c>
      <c r="D1203" s="9"/>
      <c r="E1203" s="9"/>
      <c r="F1203" s="9"/>
      <c r="G1203" s="9"/>
      <c r="H1203" s="6" t="n">
        <f aca="false">H1202+D1203+E1203-G1203-F1203</f>
        <v>0</v>
      </c>
      <c r="I1203" s="25" t="n">
        <v>0</v>
      </c>
      <c r="J1203" s="21"/>
      <c r="K1203" s="6"/>
      <c r="L1203" s="6" t="n">
        <v>608</v>
      </c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 t="n">
        <f aca="false">Z1202+(I1203+L1203+M1203+N1203+O1203+R1203+S1203+T1203+U1203+V1203)-(J1203+K1203+P1203+Q1203+W1203+X1203+Y1203)</f>
        <v>16310.35</v>
      </c>
      <c r="AA1203" s="21"/>
      <c r="AB1203" s="2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 t="n">
        <f aca="false">AR1202+(AA1203+AD1203+AE1203+AF1203+AG1203+AJ1203+AK1203+AL1203+AM1203+AN1203)-(AB1203+AC1203+AH1203+AI1203+AO1203+AP1203+AQ1203)</f>
        <v>26000</v>
      </c>
      <c r="AS1203" s="18"/>
      <c r="AT1203" s="40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 t="n">
        <f aca="false">BJ1202+(AS1203+AV1203+AW1203+AX1203+AY1203+BB1203+BC1203+BD1203+BE1203+BF1203)-(AT1203+AU1203+AZ1203+BA1203+BG1203+BH1203+BI1203)</f>
        <v>0</v>
      </c>
      <c r="BL1203" s="8"/>
      <c r="BM1203" s="9"/>
    </row>
    <row r="1204" customFormat="false" ht="15" hidden="false" customHeight="false" outlineLevel="0" collapsed="false">
      <c r="B1204" s="24" t="s">
        <v>1084</v>
      </c>
      <c r="C1204" s="24" t="s">
        <v>944</v>
      </c>
      <c r="D1204" s="9"/>
      <c r="E1204" s="9"/>
      <c r="F1204" s="9"/>
      <c r="G1204" s="9"/>
      <c r="H1204" s="6" t="n">
        <f aca="false">H1203+D1204+E1204-G1204-F1204</f>
        <v>0</v>
      </c>
      <c r="I1204" s="25"/>
      <c r="J1204" s="21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 t="n">
        <f aca="false">Z1203+(I1204+L1204+M1204+N1204+O1204+R1204+S1204+T1204+U1204+V1204)-(J1204+K1204+P1204+Q1204+W1204+X1204+Y1204)</f>
        <v>16310.35</v>
      </c>
      <c r="AA1204" s="21" t="n">
        <v>0</v>
      </c>
      <c r="AB1204" s="26"/>
      <c r="AC1204" s="6"/>
      <c r="AD1204" s="6"/>
      <c r="AE1204" s="6" t="n">
        <v>4275</v>
      </c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 t="n">
        <f aca="false">AR1203+(AA1204+AD1204+AE1204+AF1204+AG1204+AJ1204+AK1204+AL1204+AM1204+AN1204)-(AB1204+AC1204+AH1204+AI1204+AO1204+AP1204+AQ1204)</f>
        <v>30275</v>
      </c>
      <c r="AS1204" s="18"/>
      <c r="AT1204" s="40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 t="n">
        <f aca="false">BJ1203+(AS1204+AV1204+AW1204+AX1204+AY1204+BB1204+BC1204+BD1204+BE1204+BF1204)-(AT1204+AU1204+AZ1204+BA1204+BG1204+BH1204+BI1204)</f>
        <v>0</v>
      </c>
      <c r="BL1204" s="8"/>
      <c r="BM1204" s="9"/>
    </row>
    <row r="1205" customFormat="false" ht="15" hidden="false" customHeight="false" outlineLevel="0" collapsed="false">
      <c r="B1205" s="24" t="s">
        <v>1085</v>
      </c>
      <c r="C1205" s="24" t="s">
        <v>944</v>
      </c>
      <c r="D1205" s="9"/>
      <c r="E1205" s="9"/>
      <c r="F1205" s="9"/>
      <c r="G1205" s="9"/>
      <c r="H1205" s="6" t="n">
        <f aca="false">H1204+D1205+E1205-G1205-F1205</f>
        <v>0</v>
      </c>
      <c r="I1205" s="25"/>
      <c r="J1205" s="21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 t="n">
        <f aca="false">Z1204+(I1205+L1205+M1205+N1205+O1205+R1205+S1205+T1205+U1205+V1205)-(J1205+K1205+P1205+Q1205+W1205+X1205+Y1205)</f>
        <v>16310.35</v>
      </c>
      <c r="AA1205" s="21" t="n">
        <v>0</v>
      </c>
      <c r="AB1205" s="26"/>
      <c r="AC1205" s="6"/>
      <c r="AD1205" s="6"/>
      <c r="AE1205" s="6" t="n">
        <v>12487</v>
      </c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 t="n">
        <f aca="false">AR1204+(AA1205+AD1205+AE1205+AF1205+AG1205+AJ1205+AK1205+AL1205+AM1205+AN1205)-(AB1205+AC1205+AH1205+AI1205+AO1205+AP1205+AQ1205)</f>
        <v>42762</v>
      </c>
      <c r="AS1205" s="18"/>
      <c r="AT1205" s="40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 t="n">
        <f aca="false">BJ1204+(AS1205+AV1205+AW1205+AX1205+AY1205+BB1205+BC1205+BD1205+BE1205+BF1205)-(AT1205+AU1205+AZ1205+BA1205+BG1205+BH1205+BI1205)</f>
        <v>0</v>
      </c>
      <c r="BL1205" s="8"/>
      <c r="BM1205" s="9"/>
    </row>
    <row r="1206" customFormat="false" ht="15" hidden="false" customHeight="false" outlineLevel="0" collapsed="false">
      <c r="B1206" s="24" t="s">
        <v>1086</v>
      </c>
      <c r="C1206" s="24" t="s">
        <v>1087</v>
      </c>
      <c r="D1206" s="9"/>
      <c r="E1206" s="9"/>
      <c r="F1206" s="9"/>
      <c r="G1206" s="9"/>
      <c r="H1206" s="6" t="n">
        <f aca="false">H1205+D1206+E1206-G1206-F1206</f>
        <v>0</v>
      </c>
      <c r="I1206" s="25"/>
      <c r="J1206" s="21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 t="n">
        <f aca="false">Z1205+(I1206+L1206+M1206+N1206+O1206+R1206+S1206+T1206+U1206+V1206)-(J1206+K1206+P1206+Q1206+W1206+X1206+Y1206)</f>
        <v>16310.35</v>
      </c>
      <c r="AA1206" s="21"/>
      <c r="AB1206" s="26" t="n">
        <v>1500</v>
      </c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 t="n">
        <f aca="false">AR1205+(AA1206+AD1206+AE1206+AF1206+AG1206+AJ1206+AK1206+AL1206+AM1206+AN1206)-(AB1206+AC1206+AH1206+AI1206+AO1206+AP1206+AQ1206)</f>
        <v>41262</v>
      </c>
      <c r="AS1206" s="18"/>
      <c r="AT1206" s="40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 t="n">
        <f aca="false">BJ1205+(AS1206+AV1206+AW1206+AX1206+AY1206+BB1206+BC1206+BD1206+BE1206+BF1206)-(AT1206+AU1206+AZ1206+BA1206+BG1206+BH1206+BI1206)</f>
        <v>0</v>
      </c>
      <c r="BL1206" s="8"/>
      <c r="BM1206" s="9"/>
    </row>
    <row r="1207" customFormat="false" ht="15" hidden="false" customHeight="false" outlineLevel="0" collapsed="false">
      <c r="B1207" s="24" t="s">
        <v>1088</v>
      </c>
      <c r="C1207" s="24" t="s">
        <v>944</v>
      </c>
      <c r="D1207" s="9"/>
      <c r="E1207" s="9"/>
      <c r="F1207" s="9"/>
      <c r="G1207" s="9"/>
      <c r="H1207" s="6" t="n">
        <f aca="false">H1206+D1207+E1207-G1207-F1207</f>
        <v>0</v>
      </c>
      <c r="I1207" s="25"/>
      <c r="J1207" s="21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 t="n">
        <f aca="false">Z1206+(I1207+L1207+M1207+N1207+O1207+R1207+S1207+T1207+U1207+V1207)-(J1207+K1207+P1207+Q1207+W1207+X1207+Y1207)</f>
        <v>16310.35</v>
      </c>
      <c r="AA1207" s="21" t="n">
        <v>0</v>
      </c>
      <c r="AB1207" s="26"/>
      <c r="AC1207" s="6"/>
      <c r="AD1207" s="6"/>
      <c r="AE1207" s="6" t="n">
        <v>3122</v>
      </c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 t="n">
        <f aca="false">AR1206+(AA1207+AD1207+AE1207+AF1207+AG1207+AJ1207+AK1207+AL1207+AM1207+AN1207)-(AB1207+AC1207+AH1207+AI1207+AO1207+AP1207+AQ1207)</f>
        <v>44384</v>
      </c>
      <c r="AS1207" s="18"/>
      <c r="AT1207" s="40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 t="n">
        <f aca="false">BJ1206+(AS1207+AV1207+AW1207+AX1207+AY1207+BB1207+BC1207+BD1207+BE1207+BF1207)-(AT1207+AU1207+AZ1207+BA1207+BG1207+BH1207+BI1207)</f>
        <v>0</v>
      </c>
      <c r="BL1207" s="8"/>
      <c r="BM1207" s="9"/>
    </row>
    <row r="1208" customFormat="false" ht="15" hidden="false" customHeight="false" outlineLevel="0" collapsed="false">
      <c r="B1208" s="24" t="s">
        <v>1089</v>
      </c>
      <c r="C1208" s="24" t="s">
        <v>944</v>
      </c>
      <c r="D1208" s="9"/>
      <c r="E1208" s="9"/>
      <c r="F1208" s="9"/>
      <c r="G1208" s="9"/>
      <c r="H1208" s="6" t="n">
        <f aca="false">H1207+D1208+E1208-G1208-F1208</f>
        <v>0</v>
      </c>
      <c r="I1208" s="25"/>
      <c r="J1208" s="21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 t="n">
        <f aca="false">Z1207+(I1208+L1208+M1208+N1208+O1208+R1208+S1208+T1208+U1208+V1208)-(J1208+K1208+P1208+Q1208+W1208+X1208+Y1208)</f>
        <v>16310.35</v>
      </c>
      <c r="AA1208" s="21" t="n">
        <v>0</v>
      </c>
      <c r="AB1208" s="26"/>
      <c r="AC1208" s="6"/>
      <c r="AD1208" s="6"/>
      <c r="AE1208" s="6" t="n">
        <v>6422</v>
      </c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 t="n">
        <f aca="false">AR1207+(AA1208+AD1208+AE1208+AF1208+AG1208+AJ1208+AK1208+AL1208+AM1208+AN1208)-(AB1208+AC1208+AH1208+AI1208+AO1208+AP1208+AQ1208)</f>
        <v>50806</v>
      </c>
      <c r="AS1208" s="18"/>
      <c r="AT1208" s="40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 t="n">
        <f aca="false">BJ1207+(AS1208+AV1208+AW1208+AX1208+AY1208+BB1208+BC1208+BD1208+BE1208+BF1208)-(AT1208+AU1208+AZ1208+BA1208+BG1208+BH1208+BI1208)</f>
        <v>0</v>
      </c>
      <c r="BL1208" s="8"/>
      <c r="BM1208" s="9"/>
    </row>
    <row r="1209" customFormat="false" ht="15" hidden="false" customHeight="false" outlineLevel="0" collapsed="false">
      <c r="B1209" s="24" t="s">
        <v>1090</v>
      </c>
      <c r="C1209" s="24" t="s">
        <v>944</v>
      </c>
      <c r="D1209" s="9"/>
      <c r="E1209" s="9"/>
      <c r="F1209" s="9"/>
      <c r="G1209" s="9"/>
      <c r="H1209" s="6" t="n">
        <f aca="false">H1208+D1209+E1209-G1209-F1209</f>
        <v>0</v>
      </c>
      <c r="I1209" s="25" t="n">
        <v>0</v>
      </c>
      <c r="J1209" s="21"/>
      <c r="K1209" s="6"/>
      <c r="L1209" s="6"/>
      <c r="M1209" s="6" t="n">
        <v>11163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 t="n">
        <f aca="false">Z1208+(I1209+L1209+M1209+N1209+O1209+R1209+S1209+T1209+U1209+V1209)-(J1209+K1209+P1209+Q1209+W1209+X1209+Y1209)</f>
        <v>27473.35</v>
      </c>
      <c r="AA1209" s="21"/>
      <c r="AB1209" s="2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 t="n">
        <f aca="false">AR1208+(AA1209+AD1209+AE1209+AF1209+AG1209+AJ1209+AK1209+AL1209+AM1209+AN1209)-(AB1209+AC1209+AH1209+AI1209+AO1209+AP1209+AQ1209)</f>
        <v>50806</v>
      </c>
      <c r="AS1209" s="18"/>
      <c r="AT1209" s="40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 t="n">
        <f aca="false">BJ1208+(AS1209+AV1209+AW1209+AX1209+AY1209+BB1209+BC1209+BD1209+BE1209+BF1209)-(AT1209+AU1209+AZ1209+BA1209+BG1209+BH1209+BI1209)</f>
        <v>0</v>
      </c>
      <c r="BL1209" s="8"/>
      <c r="BM1209" s="9"/>
    </row>
    <row r="1210" customFormat="false" ht="15" hidden="false" customHeight="false" outlineLevel="0" collapsed="false">
      <c r="B1210" s="24" t="s">
        <v>1091</v>
      </c>
      <c r="C1210" s="24" t="s">
        <v>944</v>
      </c>
      <c r="D1210" s="9"/>
      <c r="E1210" s="9"/>
      <c r="F1210" s="9"/>
      <c r="G1210" s="9"/>
      <c r="H1210" s="6" t="n">
        <f aca="false">H1209+D1210+E1210-G1210-F1210</f>
        <v>0</v>
      </c>
      <c r="I1210" s="25"/>
      <c r="J1210" s="21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 t="n">
        <f aca="false">Z1209+(I1210+L1210+M1210+N1210+O1210+R1210+S1210+T1210+U1210+V1210)-(J1210+K1210+P1210+Q1210+W1210+X1210+Y1210)</f>
        <v>27473.35</v>
      </c>
      <c r="AA1210" s="21" t="n">
        <v>0</v>
      </c>
      <c r="AB1210" s="26"/>
      <c r="AC1210" s="6"/>
      <c r="AD1210" s="6"/>
      <c r="AE1210" s="6" t="n">
        <v>4275</v>
      </c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 t="n">
        <f aca="false">AR1209+(AA1210+AD1210+AE1210+AF1210+AG1210+AJ1210+AK1210+AL1210+AM1210+AN1210)-(AB1210+AC1210+AH1210+AI1210+AO1210+AP1210+AQ1210)</f>
        <v>55081</v>
      </c>
      <c r="AS1210" s="18"/>
      <c r="AT1210" s="40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 t="n">
        <f aca="false">BJ1209+(AS1210+AV1210+AW1210+AX1210+AY1210+BB1210+BC1210+BD1210+BE1210+BF1210)-(AT1210+AU1210+AZ1210+BA1210+BG1210+BH1210+BI1210)</f>
        <v>0</v>
      </c>
      <c r="BL1210" s="8"/>
      <c r="BM1210" s="9"/>
    </row>
    <row r="1211" customFormat="false" ht="15" hidden="false" customHeight="false" outlineLevel="0" collapsed="false">
      <c r="B1211" s="24" t="s">
        <v>1092</v>
      </c>
      <c r="C1211" s="24" t="s">
        <v>75</v>
      </c>
      <c r="D1211" s="9"/>
      <c r="E1211" s="9"/>
      <c r="F1211" s="9"/>
      <c r="G1211" s="9"/>
      <c r="H1211" s="6" t="n">
        <f aca="false">H1210+D1211+E1211-G1211-F1211</f>
        <v>0</v>
      </c>
      <c r="I1211" s="25"/>
      <c r="J1211" s="21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 t="n">
        <f aca="false">Z1210+(I1211+L1211+M1211+N1211+O1211+R1211+S1211+T1211+U1211+V1211)-(J1211+K1211+P1211+Q1211+W1211+X1211+Y1211)</f>
        <v>27473.35</v>
      </c>
      <c r="AA1211" s="21" t="n">
        <v>0</v>
      </c>
      <c r="AB1211" s="26" t="n">
        <v>0</v>
      </c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 t="n">
        <v>50000</v>
      </c>
      <c r="AP1211" s="6"/>
      <c r="AQ1211" s="6"/>
      <c r="AR1211" s="6" t="n">
        <f aca="false">AR1210+(AA1211+AD1211+AE1211+AF1211+AG1211+AJ1211+AK1211+AL1211+AM1211+AN1211)-(AB1211+AC1211+AH1211+AI1211+AO1211+AP1211+AQ1211)</f>
        <v>5081</v>
      </c>
      <c r="AS1211" s="18"/>
      <c r="AT1211" s="40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 t="n">
        <f aca="false">BJ1210+(AS1211+AV1211+AW1211+AX1211+AY1211+BB1211+BC1211+BD1211+BE1211+BF1211)-(AT1211+AU1211+AZ1211+BA1211+BG1211+BH1211+BI1211)</f>
        <v>0</v>
      </c>
      <c r="BL1211" s="8"/>
      <c r="BM1211" s="9"/>
    </row>
    <row r="1212" customFormat="false" ht="15" hidden="false" customHeight="false" outlineLevel="0" collapsed="false">
      <c r="B1212" s="24" t="s">
        <v>1093</v>
      </c>
      <c r="C1212" s="24" t="s">
        <v>34</v>
      </c>
      <c r="D1212" s="9"/>
      <c r="E1212" s="9"/>
      <c r="F1212" s="9"/>
      <c r="G1212" s="9"/>
      <c r="H1212" s="6" t="n">
        <f aca="false">H1211+D1212+E1212-G1212-F1212</f>
        <v>0</v>
      </c>
      <c r="I1212" s="25"/>
      <c r="J1212" s="21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 t="n">
        <f aca="false">Z1211+(I1212+L1212+M1212+N1212+O1212+R1212+S1212+T1212+U1212+V1212)-(J1212+K1212+P1212+Q1212+W1212+X1212+Y1212)</f>
        <v>27473.35</v>
      </c>
      <c r="AA1212" s="21" t="n">
        <v>0</v>
      </c>
      <c r="AB1212" s="26"/>
      <c r="AC1212" s="6"/>
      <c r="AD1212" s="6" t="n">
        <v>537</v>
      </c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 t="n">
        <f aca="false">AR1211+(AA1212+AD1212+AE1212+AF1212+AG1212+AJ1212+AK1212+AL1212+AM1212+AN1212)-(AB1212+AC1212+AH1212+AI1212+AO1212+AP1212+AQ1212)</f>
        <v>5618</v>
      </c>
      <c r="AS1212" s="18"/>
      <c r="AT1212" s="40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 t="n">
        <f aca="false">BJ1211+(AS1212+AV1212+AW1212+AX1212+AY1212+BB1212+BC1212+BD1212+BE1212+BF1212)-(AT1212+AU1212+AZ1212+BA1212+BG1212+BH1212+BI1212)</f>
        <v>0</v>
      </c>
      <c r="BL1212" s="8"/>
      <c r="BM1212" s="9"/>
    </row>
    <row r="1213" customFormat="false" ht="15" hidden="false" customHeight="false" outlineLevel="0" collapsed="false">
      <c r="B1213" s="24" t="s">
        <v>1094</v>
      </c>
      <c r="C1213" s="24" t="s">
        <v>174</v>
      </c>
      <c r="D1213" s="9"/>
      <c r="E1213" s="9"/>
      <c r="F1213" s="9"/>
      <c r="G1213" s="9"/>
      <c r="H1213" s="6" t="n">
        <f aca="false">H1212+D1213+E1213-G1213-F1213</f>
        <v>0</v>
      </c>
      <c r="I1213" s="25"/>
      <c r="J1213" s="21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 t="n">
        <f aca="false">Z1212+(I1213+L1213+M1213+N1213+O1213+R1213+S1213+T1213+U1213+V1213)-(J1213+K1213+P1213+Q1213+W1213+X1213+Y1213)</f>
        <v>27473.35</v>
      </c>
      <c r="AA1213" s="21" t="n">
        <v>25000</v>
      </c>
      <c r="AB1213" s="2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 t="n">
        <f aca="false">AR1212+(AA1213+AD1213+AE1213+AF1213+AG1213+AJ1213+AK1213+AL1213+AM1213+AN1213)-(AB1213+AC1213+AH1213+AI1213+AO1213+AP1213+AQ1213)</f>
        <v>30618</v>
      </c>
      <c r="AS1213" s="18"/>
      <c r="AT1213" s="40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 t="n">
        <f aca="false">BJ1212+(AS1213+AV1213+AW1213+AX1213+AY1213+BB1213+BC1213+BD1213+BE1213+BF1213)-(AT1213+AU1213+AZ1213+BA1213+BG1213+BH1213+BI1213)</f>
        <v>0</v>
      </c>
      <c r="BL1213" s="8"/>
      <c r="BM1213" s="9"/>
    </row>
    <row r="1214" customFormat="false" ht="15" hidden="false" customHeight="false" outlineLevel="0" collapsed="false">
      <c r="B1214" s="24" t="s">
        <v>1094</v>
      </c>
      <c r="C1214" s="24" t="s">
        <v>944</v>
      </c>
      <c r="D1214" s="9"/>
      <c r="E1214" s="9"/>
      <c r="F1214" s="9"/>
      <c r="G1214" s="9"/>
      <c r="H1214" s="6" t="n">
        <f aca="false">H1213+D1214+E1214-G1214-F1214</f>
        <v>0</v>
      </c>
      <c r="I1214" s="25" t="n">
        <v>0</v>
      </c>
      <c r="J1214" s="21"/>
      <c r="K1214" s="6"/>
      <c r="L1214" s="6"/>
      <c r="M1214" s="6" t="n">
        <v>31421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 t="n">
        <f aca="false">Z1213+(I1214+L1214+M1214+N1214+O1214+R1214+S1214+T1214+U1214+V1214)-(J1214+K1214+P1214+Q1214+W1214+X1214+Y1214)</f>
        <v>58894.35</v>
      </c>
      <c r="AA1214" s="21"/>
      <c r="AB1214" s="2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 t="n">
        <f aca="false">AR1213+(AA1214+AD1214+AE1214+AF1214+AG1214+AJ1214+AK1214+AL1214+AM1214+AN1214)-(AB1214+AC1214+AH1214+AI1214+AO1214+AP1214+AQ1214)</f>
        <v>30618</v>
      </c>
      <c r="AS1214" s="18"/>
      <c r="AT1214" s="40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 t="n">
        <f aca="false">BJ1213+(AS1214+AV1214+AW1214+AX1214+AY1214+BB1214+BC1214+BD1214+BE1214+BF1214)-(AT1214+AU1214+AZ1214+BA1214+BG1214+BH1214+BI1214)</f>
        <v>0</v>
      </c>
      <c r="BL1214" s="8"/>
      <c r="BM1214" s="9"/>
    </row>
    <row r="1215" customFormat="false" ht="15" hidden="false" customHeight="false" outlineLevel="0" collapsed="false">
      <c r="B1215" s="24" t="s">
        <v>1094</v>
      </c>
      <c r="C1215" s="24" t="s">
        <v>944</v>
      </c>
      <c r="D1215" s="9"/>
      <c r="E1215" s="9"/>
      <c r="F1215" s="9"/>
      <c r="G1215" s="9"/>
      <c r="H1215" s="6" t="n">
        <f aca="false">H1214+D1215+E1215-G1215-F1215</f>
        <v>0</v>
      </c>
      <c r="I1215" s="25" t="n">
        <v>0</v>
      </c>
      <c r="J1215" s="21"/>
      <c r="K1215" s="6"/>
      <c r="L1215" s="6"/>
      <c r="M1215" s="6" t="n">
        <v>39276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 t="n">
        <f aca="false">Z1214+(I1215+L1215+M1215+N1215+O1215+R1215+S1215+T1215+U1215+V1215)-(J1215+K1215+P1215+Q1215+W1215+X1215+Y1215)</f>
        <v>98170.35</v>
      </c>
      <c r="AA1215" s="21"/>
      <c r="AB1215" s="2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 t="n">
        <f aca="false">AR1214+(AA1215+AD1215+AE1215+AF1215+AG1215+AJ1215+AK1215+AL1215+AM1215+AN1215)-(AB1215+AC1215+AH1215+AI1215+AO1215+AP1215+AQ1215)</f>
        <v>30618</v>
      </c>
      <c r="AS1215" s="18"/>
      <c r="AT1215" s="40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 t="n">
        <f aca="false">BJ1214+(AS1215+AV1215+AW1215+AX1215+AY1215+BB1215+BC1215+BD1215+BE1215+BF1215)-(AT1215+AU1215+AZ1215+BA1215+BG1215+BH1215+BI1215)</f>
        <v>0</v>
      </c>
      <c r="BL1215" s="8"/>
      <c r="BM1215" s="9"/>
    </row>
    <row r="1216" customFormat="false" ht="15" hidden="false" customHeight="false" outlineLevel="0" collapsed="false">
      <c r="B1216" s="24" t="s">
        <v>1095</v>
      </c>
      <c r="C1216" s="24" t="s">
        <v>944</v>
      </c>
      <c r="D1216" s="9"/>
      <c r="E1216" s="9"/>
      <c r="F1216" s="9"/>
      <c r="G1216" s="9"/>
      <c r="H1216" s="6" t="n">
        <f aca="false">H1215+D1216+E1216-G1216-F1216</f>
        <v>0</v>
      </c>
      <c r="I1216" s="25" t="n">
        <v>0</v>
      </c>
      <c r="J1216" s="21"/>
      <c r="K1216" s="6"/>
      <c r="L1216" s="6"/>
      <c r="M1216" s="6" t="n">
        <v>785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 t="n">
        <f aca="false">Z1215+(I1216+L1216+M1216+N1216+O1216+R1216+S1216+T1216+U1216+V1216)-(J1216+K1216+P1216+Q1216+W1216+X1216+Y1216)</f>
        <v>98955.35</v>
      </c>
      <c r="AA1216" s="21"/>
      <c r="AB1216" s="2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 t="n">
        <f aca="false">AR1215+(AA1216+AD1216+AE1216+AF1216+AG1216+AJ1216+AK1216+AL1216+AM1216+AN1216)-(AB1216+AC1216+AH1216+AI1216+AO1216+AP1216+AQ1216)</f>
        <v>30618</v>
      </c>
      <c r="AS1216" s="18"/>
      <c r="AT1216" s="40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 t="n">
        <f aca="false">BJ1215+(AS1216+AV1216+AW1216+AX1216+AY1216+BB1216+BC1216+BD1216+BE1216+BF1216)-(AT1216+AU1216+AZ1216+BA1216+BG1216+BH1216+BI1216)</f>
        <v>0</v>
      </c>
      <c r="BL1216" s="8"/>
      <c r="BM1216" s="9"/>
    </row>
    <row r="1217" customFormat="false" ht="15" hidden="false" customHeight="false" outlineLevel="0" collapsed="false">
      <c r="B1217" s="24" t="s">
        <v>1096</v>
      </c>
      <c r="C1217" s="24" t="s">
        <v>944</v>
      </c>
      <c r="D1217" s="9"/>
      <c r="E1217" s="9"/>
      <c r="F1217" s="9"/>
      <c r="G1217" s="9"/>
      <c r="H1217" s="6" t="n">
        <f aca="false">H1216+D1217+E1217-G1217-F1217</f>
        <v>0</v>
      </c>
      <c r="I1217" s="25" t="n">
        <v>0</v>
      </c>
      <c r="J1217" s="21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 t="n">
        <f aca="false">Z1216+(I1217+L1217+M1217+N1217+O1217+R1217+S1217+T1217+U1217+V1217)-(J1217+K1217+P1217+Q1217+W1217+X1217+Y1217)</f>
        <v>98955.35</v>
      </c>
      <c r="AA1217" s="21" t="n">
        <v>0</v>
      </c>
      <c r="AB1217" s="26"/>
      <c r="AC1217" s="6"/>
      <c r="AD1217" s="6"/>
      <c r="AE1217" s="6" t="n">
        <v>12487</v>
      </c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 t="n">
        <f aca="false">AR1216+(AA1217+AD1217+AE1217+AF1217+AG1217+AJ1217+AK1217+AL1217+AM1217+AN1217)-(AB1217+AC1217+AH1217+AI1217+AO1217+AP1217+AQ1217)</f>
        <v>43105</v>
      </c>
      <c r="AS1217" s="18"/>
      <c r="AT1217" s="40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 t="n">
        <f aca="false">BJ1216+(AS1217+AV1217+AW1217+AX1217+AY1217+BB1217+BC1217+BD1217+BE1217+BF1217)-(AT1217+AU1217+AZ1217+BA1217+BG1217+BH1217+BI1217)</f>
        <v>0</v>
      </c>
      <c r="BL1217" s="8"/>
      <c r="BM1217" s="9"/>
    </row>
    <row r="1218" customFormat="false" ht="15" hidden="false" customHeight="false" outlineLevel="0" collapsed="false">
      <c r="B1218" s="24" t="s">
        <v>1097</v>
      </c>
      <c r="C1218" s="24" t="s">
        <v>944</v>
      </c>
      <c r="D1218" s="9"/>
      <c r="E1218" s="9"/>
      <c r="F1218" s="9"/>
      <c r="G1218" s="9"/>
      <c r="H1218" s="6" t="n">
        <f aca="false">H1217+D1218+E1218-G1218-F1218</f>
        <v>0</v>
      </c>
      <c r="I1218" s="25" t="n">
        <v>0</v>
      </c>
      <c r="J1218" s="21"/>
      <c r="K1218" s="6"/>
      <c r="L1218" s="6"/>
      <c r="M1218" s="6" t="n">
        <v>744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 t="n">
        <f aca="false">Z1217+(I1218+L1218+M1218+N1218+O1218+R1218+S1218+T1218+U1218+V1218)-(J1218+K1218+P1218+Q1218+W1218+X1218+Y1218)</f>
        <v>99699.35</v>
      </c>
      <c r="AA1218" s="21"/>
      <c r="AB1218" s="2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 t="n">
        <f aca="false">AR1217+(AA1218+AD1218+AE1218+AF1218+AG1218+AJ1218+AK1218+AL1218+AM1218+AN1218)-(AB1218+AC1218+AH1218+AI1218+AO1218+AP1218+AQ1218)</f>
        <v>43105</v>
      </c>
      <c r="AS1218" s="18"/>
      <c r="AT1218" s="40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 t="n">
        <f aca="false">BJ1217+(AS1218+AV1218+AW1218+AX1218+AY1218+BB1218+BC1218+BD1218+BE1218+BF1218)-(AT1218+AU1218+AZ1218+BA1218+BG1218+BH1218+BI1218)</f>
        <v>0</v>
      </c>
      <c r="BL1218" s="8"/>
      <c r="BM1218" s="9"/>
    </row>
    <row r="1219" customFormat="false" ht="15" hidden="false" customHeight="false" outlineLevel="0" collapsed="false">
      <c r="B1219" s="24" t="s">
        <v>1098</v>
      </c>
      <c r="C1219" s="24" t="s">
        <v>944</v>
      </c>
      <c r="D1219" s="9"/>
      <c r="E1219" s="9"/>
      <c r="F1219" s="9"/>
      <c r="G1219" s="9"/>
      <c r="H1219" s="6" t="n">
        <f aca="false">H1218+D1219+E1219-G1219-F1219</f>
        <v>0</v>
      </c>
      <c r="I1219" s="25" t="n">
        <v>0</v>
      </c>
      <c r="J1219" s="21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 t="n">
        <f aca="false">Z1218+(I1219+L1219+M1219+N1219+O1219+R1219+S1219+T1219+U1219+V1219)-(J1219+K1219+P1219+Q1219+W1219+X1219+Y1219)</f>
        <v>99699.35</v>
      </c>
      <c r="AA1219" s="21" t="n">
        <v>0</v>
      </c>
      <c r="AB1219" s="31"/>
      <c r="AC1219" s="6"/>
      <c r="AD1219" s="6"/>
      <c r="AE1219" s="6" t="n">
        <v>3122</v>
      </c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 t="n">
        <f aca="false">AR1218+(AA1219+AD1219+AE1219+AF1219+AG1219+AJ1219+AK1219+AL1219+AM1219+AN1219)-(AB1219+AC1219+AH1219+AI1219+AO1219+AP1219+AQ1219)</f>
        <v>46227</v>
      </c>
      <c r="AS1219" s="18"/>
      <c r="AT1219" s="40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 t="n">
        <f aca="false">BJ1218+(AS1219+AV1219+AW1219+AX1219+AY1219+BB1219+BC1219+BD1219+BE1219+BF1219)-(AT1219+AU1219+AZ1219+BA1219+BG1219+BH1219+BI1219)</f>
        <v>0</v>
      </c>
      <c r="BL1219" s="8"/>
      <c r="BM1219" s="9"/>
    </row>
    <row r="1220" customFormat="false" ht="15" hidden="false" customHeight="false" outlineLevel="0" collapsed="false">
      <c r="B1220" s="24" t="s">
        <v>1099</v>
      </c>
      <c r="C1220" s="24" t="s">
        <v>944</v>
      </c>
      <c r="D1220" s="9"/>
      <c r="E1220" s="9"/>
      <c r="F1220" s="9"/>
      <c r="G1220" s="9"/>
      <c r="H1220" s="6" t="n">
        <f aca="false">H1219+D1220+E1220-G1220-F1220</f>
        <v>0</v>
      </c>
      <c r="I1220" s="25" t="n">
        <v>0</v>
      </c>
      <c r="J1220" s="21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 t="n">
        <f aca="false">Z1219+(I1220+L1220+M1220+N1220+O1220+R1220+S1220+T1220+U1220+V1220)-(J1220+K1220+P1220+Q1220+W1220+X1220+Y1220)</f>
        <v>99699.35</v>
      </c>
      <c r="AA1220" s="21" t="n">
        <v>0</v>
      </c>
      <c r="AB1220" s="31"/>
      <c r="AC1220" s="6"/>
      <c r="AD1220" s="6"/>
      <c r="AE1220" s="6" t="n">
        <v>6422</v>
      </c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 t="n">
        <f aca="false">AR1219+(AA1220+AD1220+AE1220+AF1220+AG1220+AJ1220+AK1220+AL1220+AM1220+AN1220)-(AB1220+AC1220+AH1220+AI1220+AO1220+AP1220+AQ1220)</f>
        <v>52649</v>
      </c>
      <c r="AS1220" s="18"/>
      <c r="AT1220" s="40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 t="n">
        <f aca="false">BJ1219+(AS1220+AV1220+AW1220+AX1220+AY1220+BB1220+BC1220+BD1220+BE1220+BF1220)-(AT1220+AU1220+AZ1220+BA1220+BG1220+BH1220+BI1220)</f>
        <v>0</v>
      </c>
      <c r="BL1220" s="8"/>
      <c r="BM1220" s="9"/>
    </row>
    <row r="1221" customFormat="false" ht="15" hidden="false" customHeight="false" outlineLevel="0" collapsed="false">
      <c r="B1221" s="24" t="s">
        <v>1100</v>
      </c>
      <c r="C1221" s="24" t="s">
        <v>944</v>
      </c>
      <c r="D1221" s="9"/>
      <c r="E1221" s="9"/>
      <c r="F1221" s="9"/>
      <c r="G1221" s="9"/>
      <c r="H1221" s="6" t="n">
        <f aca="false">H1220+D1221+E1221-G1221-F1221</f>
        <v>0</v>
      </c>
      <c r="I1221" s="25" t="n">
        <v>0</v>
      </c>
      <c r="J1221" s="21"/>
      <c r="K1221" s="6"/>
      <c r="L1221" s="6"/>
      <c r="M1221" s="6" t="n">
        <v>11163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 t="n">
        <f aca="false">Z1220+(I1221+L1221+M1221+N1221+O1221+R1221+S1221+T1221+U1221+V1221)-(J1221+K1221+P1221+Q1221+W1221+X1221+Y1221)</f>
        <v>110862.35</v>
      </c>
      <c r="AA1221" s="21"/>
      <c r="AB1221" s="31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 t="n">
        <f aca="false">AR1220+(AA1221+AD1221+AE1221+AF1221+AG1221+AJ1221+AK1221+AL1221+AM1221+AN1221)-(AB1221+AC1221+AH1221+AI1221+AO1221+AP1221+AQ1221)</f>
        <v>52649</v>
      </c>
      <c r="AS1221" s="18"/>
      <c r="AT1221" s="40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 t="n">
        <f aca="false">BJ1220+(AS1221+AV1221+AW1221+AX1221+AY1221+BB1221+BC1221+BD1221+BE1221+BF1221)-(AT1221+AU1221+AZ1221+BA1221+BG1221+BH1221+BI1221)</f>
        <v>0</v>
      </c>
      <c r="BL1221" s="8"/>
      <c r="BM1221" s="9"/>
    </row>
    <row r="1222" customFormat="false" ht="15" hidden="false" customHeight="false" outlineLevel="0" collapsed="false">
      <c r="B1222" s="24" t="s">
        <v>1100</v>
      </c>
      <c r="C1222" s="24" t="s">
        <v>944</v>
      </c>
      <c r="D1222" s="9"/>
      <c r="E1222" s="9"/>
      <c r="F1222" s="9"/>
      <c r="G1222" s="9"/>
      <c r="H1222" s="6" t="n">
        <f aca="false">H1221+D1222+E1222-G1222-F1222</f>
        <v>0</v>
      </c>
      <c r="I1222" s="25" t="n">
        <v>0</v>
      </c>
      <c r="J1222" s="21"/>
      <c r="K1222" s="6"/>
      <c r="L1222" s="6"/>
      <c r="M1222" s="6" t="n">
        <v>744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 t="n">
        <f aca="false">Z1221+(I1222+L1222+M1222+N1222+O1222+R1222+S1222+T1222+U1222+V1222)-(J1222+K1222+P1222+Q1222+W1222+X1222+Y1222)</f>
        <v>111606.35</v>
      </c>
      <c r="AA1222" s="21"/>
      <c r="AB1222" s="31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 t="n">
        <f aca="false">AR1221+(AA1222+AD1222+AE1222+AF1222+AG1222+AJ1222+AK1222+AL1222+AM1222+AN1222)-(AB1222+AC1222+AH1222+AI1222+AO1222+AP1222+AQ1222)</f>
        <v>52649</v>
      </c>
      <c r="AS1222" s="18"/>
      <c r="AT1222" s="40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 t="n">
        <f aca="false">BJ1221+(AS1222+AV1222+AW1222+AX1222+AY1222+BB1222+BC1222+BD1222+BE1222+BF1222)-(AT1222+AU1222+AZ1222+BA1222+BG1222+BH1222+BI1222)</f>
        <v>0</v>
      </c>
      <c r="BL1222" s="8"/>
      <c r="BM1222" s="9"/>
    </row>
    <row r="1223" customFormat="false" ht="15" hidden="false" customHeight="false" outlineLevel="0" collapsed="false">
      <c r="B1223" s="24" t="s">
        <v>1101</v>
      </c>
      <c r="C1223" s="24" t="s">
        <v>34</v>
      </c>
      <c r="D1223" s="9"/>
      <c r="E1223" s="9"/>
      <c r="F1223" s="9"/>
      <c r="G1223" s="9"/>
      <c r="H1223" s="6" t="n">
        <f aca="false">H1222+D1223+E1223-G1223-F1223</f>
        <v>0</v>
      </c>
      <c r="I1223" s="25" t="n">
        <v>0</v>
      </c>
      <c r="J1223" s="21"/>
      <c r="K1223" s="6"/>
      <c r="L1223" s="6" t="n">
        <v>827</v>
      </c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 t="n">
        <f aca="false">Z1222+(I1223+L1223+M1223+N1223+O1223+R1223+S1223+T1223+U1223+V1223)-(J1223+K1223+P1223+Q1223+W1223+X1223+Y1223)</f>
        <v>112433.35</v>
      </c>
      <c r="AA1223" s="21"/>
      <c r="AB1223" s="31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 t="n">
        <f aca="false">AR1222+(AA1223+AD1223+AE1223+AF1223+AG1223+AJ1223+AK1223+AL1223+AM1223+AN1223)-(AB1223+AC1223+AH1223+AI1223+AO1223+AP1223+AQ1223)</f>
        <v>52649</v>
      </c>
      <c r="AS1223" s="18"/>
      <c r="AT1223" s="40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 t="n">
        <f aca="false">BJ1222+(AS1223+AV1223+AW1223+AX1223+AY1223+BB1223+BC1223+BD1223+BE1223+BF1223)-(AT1223+AU1223+AZ1223+BA1223+BG1223+BH1223+BI1223)</f>
        <v>0</v>
      </c>
      <c r="BL1223" s="8"/>
      <c r="BM1223" s="9"/>
    </row>
    <row r="1224" customFormat="false" ht="15" hidden="false" customHeight="false" outlineLevel="0" collapsed="false">
      <c r="B1224" s="24" t="s">
        <v>990</v>
      </c>
      <c r="C1224" s="24" t="s">
        <v>944</v>
      </c>
      <c r="D1224" s="9"/>
      <c r="E1224" s="9"/>
      <c r="F1224" s="9"/>
      <c r="G1224" s="9"/>
      <c r="H1224" s="6" t="n">
        <f aca="false">H1223+D1224+E1224-G1224-F1224</f>
        <v>0</v>
      </c>
      <c r="I1224" s="28"/>
      <c r="J1224" s="28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 t="n">
        <f aca="false">Z1223+(I1224+L1224+M1224+N1224+O1224+R1224+S1224+T1224+U1224+V1224)-(J1224+K1224+P1224+Q1224+W1224+X1224+Y1224)</f>
        <v>112433.35</v>
      </c>
      <c r="AA1224" s="28" t="n">
        <v>0</v>
      </c>
      <c r="AB1224" s="28"/>
      <c r="AC1224" s="6"/>
      <c r="AD1224" s="6"/>
      <c r="AE1224" s="6" t="n">
        <v>4274</v>
      </c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 t="n">
        <f aca="false">AR1223+(AA1224+AD1224+AE1224+AF1224+AG1224+AJ1224+AK1224+AL1224+AM1224+AN1224)-(AB1224+AC1224+AH1224+AI1224+AO1224+AP1224+AQ1224)</f>
        <v>56923</v>
      </c>
      <c r="AS1224" s="18"/>
      <c r="AT1224" s="40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 t="n">
        <f aca="false">BJ1223+(AS1224+AV1224+AW1224+AX1224+AY1224+BB1224+BC1224+BD1224+BE1224+BF1224)-(AT1224+AU1224+AZ1224+BA1224+BG1224+BH1224+BI1224)</f>
        <v>0</v>
      </c>
      <c r="BL1224" s="8"/>
      <c r="BM1224" s="9"/>
    </row>
    <row r="1225" customFormat="false" ht="15" hidden="false" customHeight="false" outlineLevel="0" collapsed="false">
      <c r="B1225" s="24" t="s">
        <v>991</v>
      </c>
      <c r="C1225" s="24" t="s">
        <v>944</v>
      </c>
      <c r="D1225" s="9"/>
      <c r="E1225" s="9"/>
      <c r="F1225" s="9"/>
      <c r="G1225" s="9"/>
      <c r="H1225" s="6" t="n">
        <f aca="false">H1224+D1225+E1225-G1225-F1225</f>
        <v>0</v>
      </c>
      <c r="I1225" s="28" t="n">
        <v>0</v>
      </c>
      <c r="J1225" s="28"/>
      <c r="K1225" s="6"/>
      <c r="L1225" s="6"/>
      <c r="M1225" s="6" t="n">
        <v>744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 t="n">
        <f aca="false">Z1224+(I1225+L1225+M1225+N1225+O1225+R1225+S1225+T1225+U1225+V1225)-(J1225+K1225+P1225+Q1225+W1225+X1225+Y1225)</f>
        <v>113177.35</v>
      </c>
      <c r="AA1225" s="28"/>
      <c r="AB1225" s="28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 t="n">
        <f aca="false">AR1224+(AA1225+AD1225+AE1225+AF1225+AG1225+AJ1225+AK1225+AL1225+AM1225+AN1225)-(AB1225+AC1225+AH1225+AI1225+AO1225+AP1225+AQ1225)</f>
        <v>56923</v>
      </c>
      <c r="AS1225" s="18"/>
      <c r="AT1225" s="40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 t="n">
        <f aca="false">BJ1224+(AS1225+AV1225+AW1225+AX1225+AY1225+BB1225+BC1225+BD1225+BE1225+BF1225)-(AT1225+AU1225+AZ1225+BA1225+BG1225+BH1225+BI1225)</f>
        <v>0</v>
      </c>
      <c r="BL1225" s="8"/>
      <c r="BM1225" s="9"/>
    </row>
    <row r="1226" customFormat="false" ht="15" hidden="false" customHeight="false" outlineLevel="0" collapsed="false">
      <c r="B1226" s="24" t="s">
        <v>992</v>
      </c>
      <c r="C1226" s="24" t="s">
        <v>944</v>
      </c>
      <c r="D1226" s="9"/>
      <c r="E1226" s="9"/>
      <c r="F1226" s="9"/>
      <c r="G1226" s="9"/>
      <c r="H1226" s="6" t="n">
        <f aca="false">H1225+D1226+E1226-G1226-F1226</f>
        <v>0</v>
      </c>
      <c r="I1226" s="28"/>
      <c r="J1226" s="28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 t="n">
        <f aca="false">Z1225+(I1226+L1226+M1226+N1226+O1226+R1226+S1226+T1226+U1226+V1226)-(J1226+K1226+P1226+Q1226+W1226+X1226+Y1226)</f>
        <v>113177.35</v>
      </c>
      <c r="AA1226" s="28" t="n">
        <v>0</v>
      </c>
      <c r="AB1226" s="28"/>
      <c r="AC1226" s="6"/>
      <c r="AD1226" s="6"/>
      <c r="AE1226" s="6" t="n">
        <v>12486</v>
      </c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 t="n">
        <f aca="false">AR1225+(AA1226+AD1226+AE1226+AF1226+AG1226+AJ1226+AK1226+AL1226+AM1226+AN1226)-(AB1226+AC1226+AH1226+AI1226+AO1226+AP1226+AQ1226)</f>
        <v>69409</v>
      </c>
      <c r="AS1226" s="18"/>
      <c r="AT1226" s="40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 t="n">
        <f aca="false">BJ1225+(AS1226+AV1226+AW1226+AX1226+AY1226+BB1226+BC1226+BD1226+BE1226+BF1226)-(AT1226+AU1226+AZ1226+BA1226+BG1226+BH1226+BI1226)</f>
        <v>0</v>
      </c>
      <c r="BL1226" s="8"/>
      <c r="BM1226" s="9"/>
    </row>
    <row r="1227" customFormat="false" ht="15" hidden="false" customHeight="false" outlineLevel="0" collapsed="false">
      <c r="B1227" s="24" t="s">
        <v>993</v>
      </c>
      <c r="C1227" s="24" t="s">
        <v>994</v>
      </c>
      <c r="D1227" s="9"/>
      <c r="E1227" s="9"/>
      <c r="F1227" s="9"/>
      <c r="G1227" s="9"/>
      <c r="H1227" s="6" t="n">
        <f aca="false">H1226+D1227+E1227-G1227-F1227</f>
        <v>0</v>
      </c>
      <c r="I1227" s="28"/>
      <c r="J1227" s="28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 t="n">
        <f aca="false">Z1226+(I1227+L1227+M1227+N1227+O1227+R1227+S1227+T1227+U1227+V1227)-(J1227+K1227+P1227+Q1227+W1227+X1227+Y1227)</f>
        <v>113177.35</v>
      </c>
      <c r="AA1227" s="28"/>
      <c r="AB1227" s="28" t="n">
        <v>25000</v>
      </c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 t="n">
        <f aca="false">AR1226+(AA1227+AD1227+AE1227+AF1227+AG1227+AJ1227+AK1227+AL1227+AM1227+AN1227)-(AB1227+AC1227+AH1227+AI1227+AO1227+AP1227+AQ1227)</f>
        <v>44409</v>
      </c>
      <c r="AS1227" s="18"/>
      <c r="AT1227" s="40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 t="n">
        <f aca="false">BJ1226+(AS1227+AV1227+AW1227+AX1227+AY1227+BB1227+BC1227+BD1227+BE1227+BF1227)-(AT1227+AU1227+AZ1227+BA1227+BG1227+BH1227+BI1227)</f>
        <v>0</v>
      </c>
      <c r="BL1227" s="8"/>
      <c r="BM1227" s="9"/>
    </row>
    <row r="1228" customFormat="false" ht="15" hidden="false" customHeight="false" outlineLevel="0" collapsed="false">
      <c r="B1228" s="24" t="s">
        <v>995</v>
      </c>
      <c r="C1228" s="24" t="s">
        <v>902</v>
      </c>
      <c r="D1228" s="9"/>
      <c r="E1228" s="9"/>
      <c r="F1228" s="9"/>
      <c r="G1228" s="9"/>
      <c r="H1228" s="6" t="n">
        <f aca="false">H1227+D1228+E1228-G1228-F1228</f>
        <v>0</v>
      </c>
      <c r="I1228" s="28"/>
      <c r="J1228" s="28" t="n">
        <v>2000</v>
      </c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 t="n">
        <f aca="false">Z1227+(I1228+L1228+M1228+N1228+O1228+R1228+S1228+T1228+U1228+V1228)-(J1228+K1228+P1228+Q1228+W1228+X1228+Y1228)</f>
        <v>111177.35</v>
      </c>
      <c r="AA1228" s="28"/>
      <c r="AB1228" s="28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 t="n">
        <f aca="false">AR1227+(AA1228+AD1228+AE1228+AF1228+AG1228+AJ1228+AK1228+AL1228+AM1228+AN1228)-(AB1228+AC1228+AH1228+AI1228+AO1228+AP1228+AQ1228)</f>
        <v>44409</v>
      </c>
      <c r="AS1228" s="18"/>
      <c r="AT1228" s="40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 t="n">
        <f aca="false">BJ1227+(AS1228+AV1228+AW1228+AX1228+AY1228+BB1228+BC1228+BD1228+BE1228+BF1228)-(AT1228+AU1228+AZ1228+BA1228+BG1228+BH1228+BI1228)</f>
        <v>0</v>
      </c>
      <c r="BL1228" s="8"/>
      <c r="BM1228" s="9"/>
    </row>
    <row r="1229" customFormat="false" ht="15" hidden="false" customHeight="false" outlineLevel="0" collapsed="false">
      <c r="B1229" s="24" t="s">
        <v>996</v>
      </c>
      <c r="C1229" s="24" t="s">
        <v>139</v>
      </c>
      <c r="D1229" s="9"/>
      <c r="E1229" s="9"/>
      <c r="F1229" s="9"/>
      <c r="G1229" s="9"/>
      <c r="H1229" s="6" t="n">
        <f aca="false">H1228+D1229+E1229-G1229-F1229</f>
        <v>0</v>
      </c>
      <c r="I1229" s="28"/>
      <c r="J1229" s="28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 t="n">
        <f aca="false">Z1228+(I1229+L1229+M1229+N1229+O1229+R1229+S1229+T1229+U1229+V1229)-(J1229+K1229+P1229+Q1229+W1229+X1229+Y1229)</f>
        <v>111177.35</v>
      </c>
      <c r="AA1229" s="28"/>
      <c r="AB1229" s="28" t="n">
        <v>25000</v>
      </c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 t="n">
        <f aca="false">AR1228+(AA1229+AD1229+AE1229+AF1229+AG1229+AJ1229+AK1229+AL1229+AM1229+AN1229)-(AB1229+AC1229+AH1229+AI1229+AO1229+AP1229+AQ1229)</f>
        <v>19409</v>
      </c>
      <c r="AS1229" s="18"/>
      <c r="AT1229" s="40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 t="n">
        <f aca="false">BJ1228+(AS1229+AV1229+AW1229+AX1229+AY1229+BB1229+BC1229+BD1229+BE1229+BF1229)-(AT1229+AU1229+AZ1229+BA1229+BG1229+BH1229+BI1229)</f>
        <v>0</v>
      </c>
      <c r="BL1229" s="8"/>
      <c r="BM1229" s="9"/>
    </row>
    <row r="1230" customFormat="false" ht="15" hidden="false" customHeight="false" outlineLevel="0" collapsed="false">
      <c r="B1230" s="29" t="s">
        <v>997</v>
      </c>
      <c r="C1230" s="30" t="s">
        <v>961</v>
      </c>
      <c r="D1230" s="9"/>
      <c r="E1230" s="9"/>
      <c r="F1230" s="9"/>
      <c r="G1230" s="9"/>
      <c r="H1230" s="6" t="n">
        <f aca="false">H1229+D1230+E1230-G1230-F1230</f>
        <v>0</v>
      </c>
      <c r="I1230" s="25"/>
      <c r="J1230" s="21" t="n">
        <v>0</v>
      </c>
      <c r="K1230" s="6"/>
      <c r="L1230" s="6"/>
      <c r="M1230" s="6"/>
      <c r="N1230" s="6"/>
      <c r="O1230" s="6"/>
      <c r="P1230" s="6"/>
      <c r="Q1230" s="6"/>
      <c r="R1230" s="6" t="n">
        <v>-100000</v>
      </c>
      <c r="S1230" s="6"/>
      <c r="T1230" s="6"/>
      <c r="U1230" s="6"/>
      <c r="V1230" s="6"/>
      <c r="W1230" s="6"/>
      <c r="X1230" s="6"/>
      <c r="Y1230" s="6"/>
      <c r="Z1230" s="6" t="n">
        <f aca="false">Z1229+(I1230+L1230+M1230+N1230+O1230+R1230+S1230+T1230+U1230+V1230)-(J1230+K1230+P1230+Q1230+W1230+X1230+Y1230)</f>
        <v>11177.35</v>
      </c>
      <c r="AA1230" s="21" t="n">
        <v>0</v>
      </c>
      <c r="AB1230" s="26"/>
      <c r="AC1230" s="6"/>
      <c r="AD1230" s="6"/>
      <c r="AE1230" s="6"/>
      <c r="AF1230" s="6"/>
      <c r="AG1230" s="6"/>
      <c r="AH1230" s="6"/>
      <c r="AI1230" s="6"/>
      <c r="AJ1230" s="6" t="n">
        <v>100000</v>
      </c>
      <c r="AK1230" s="6"/>
      <c r="AL1230" s="6"/>
      <c r="AM1230" s="6"/>
      <c r="AN1230" s="6"/>
      <c r="AO1230" s="6"/>
      <c r="AP1230" s="6"/>
      <c r="AQ1230" s="6"/>
      <c r="AR1230" s="6" t="n">
        <f aca="false">AR1229+(AA1230+AD1230+AE1230+AF1230+AG1230+AJ1230+AK1230+AL1230+AM1230+AN1230)-(AB1230+AC1230+AH1230+AI1230+AO1230+AP1230+AQ1230)</f>
        <v>119409</v>
      </c>
      <c r="AS1230" s="18"/>
      <c r="AT1230" s="40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 t="n">
        <f aca="false">BJ1229+(AS1230+AV1230+AW1230+AX1230+AY1230+BB1230+BC1230+BD1230+BE1230+BF1230)-(AT1230+AU1230+AZ1230+BA1230+BG1230+BH1230+BI1230)</f>
        <v>0</v>
      </c>
      <c r="BL1230" s="8"/>
      <c r="BM1230" s="9"/>
    </row>
    <row r="1231" customFormat="false" ht="15" hidden="false" customHeight="false" outlineLevel="0" collapsed="false">
      <c r="B1231" s="24" t="s">
        <v>998</v>
      </c>
      <c r="C1231" s="24" t="s">
        <v>999</v>
      </c>
      <c r="D1231" s="9"/>
      <c r="E1231" s="9"/>
      <c r="F1231" s="9"/>
      <c r="G1231" s="9"/>
      <c r="H1231" s="6" t="n">
        <f aca="false">H1230+D1231+E1231-G1231-F1231</f>
        <v>0</v>
      </c>
      <c r="I1231" s="25"/>
      <c r="J1231" s="21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 t="n">
        <f aca="false">Z1230+(I1231+L1231+M1231+N1231+O1231+R1231+S1231+T1231+U1231+V1231)-(J1231+K1231+P1231+Q1231+W1231+X1231+Y1231)</f>
        <v>11177.35</v>
      </c>
      <c r="AA1231" s="21"/>
      <c r="AB1231" s="26" t="n">
        <v>2250</v>
      </c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 t="n">
        <f aca="false">AR1230+(AA1231+AD1231+AE1231+AF1231+AG1231+AJ1231+AK1231+AL1231+AM1231+AN1231)-(AB1231+AC1231+AH1231+AI1231+AO1231+AP1231+AQ1231)</f>
        <v>117159</v>
      </c>
      <c r="AS1231" s="18"/>
      <c r="AT1231" s="40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 t="n">
        <f aca="false">BJ1230+(AS1231+AV1231+AW1231+AX1231+AY1231+BB1231+BC1231+BD1231+BE1231+BF1231)-(AT1231+AU1231+AZ1231+BA1231+BG1231+BH1231+BI1231)</f>
        <v>0</v>
      </c>
      <c r="BL1231" s="8"/>
      <c r="BM1231" s="9"/>
    </row>
    <row r="1232" customFormat="false" ht="15" hidden="false" customHeight="false" outlineLevel="0" collapsed="false">
      <c r="B1232" s="24" t="s">
        <v>1000</v>
      </c>
      <c r="C1232" s="24" t="s">
        <v>944</v>
      </c>
      <c r="D1232" s="9"/>
      <c r="E1232" s="9"/>
      <c r="F1232" s="9"/>
      <c r="G1232" s="9"/>
      <c r="H1232" s="6" t="n">
        <f aca="false">H1231+D1232+E1232-G1232-F1232</f>
        <v>0</v>
      </c>
      <c r="I1232" s="25" t="n">
        <v>0</v>
      </c>
      <c r="J1232" s="21"/>
      <c r="K1232" s="6"/>
      <c r="L1232" s="6"/>
      <c r="M1232" s="6" t="n">
        <v>744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 t="n">
        <f aca="false">Z1231+(I1232+L1232+M1232+N1232+O1232+R1232+S1232+T1232+U1232+V1232)-(J1232+K1232+P1232+Q1232+W1232+X1232+Y1232)</f>
        <v>11921.35</v>
      </c>
      <c r="AA1232" s="21"/>
      <c r="AB1232" s="2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 t="n">
        <f aca="false">AR1231+(AA1232+AD1232+AE1232+AF1232+AG1232+AJ1232+AK1232+AL1232+AM1232+AN1232)-(AB1232+AC1232+AH1232+AI1232+AO1232+AP1232+AQ1232)</f>
        <v>117159</v>
      </c>
      <c r="AS1232" s="18"/>
      <c r="AT1232" s="40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 t="n">
        <f aca="false">BJ1231+(AS1232+AV1232+AW1232+AX1232+AY1232+BB1232+BC1232+BD1232+BE1232+BF1232)-(AT1232+AU1232+AZ1232+BA1232+BG1232+BH1232+BI1232)</f>
        <v>0</v>
      </c>
      <c r="BL1232" s="8"/>
      <c r="BM1232" s="9"/>
    </row>
    <row r="1233" customFormat="false" ht="15" hidden="false" customHeight="false" outlineLevel="0" collapsed="false">
      <c r="B1233" s="24" t="s">
        <v>1001</v>
      </c>
      <c r="C1233" s="24" t="s">
        <v>1002</v>
      </c>
      <c r="D1233" s="9"/>
      <c r="E1233" s="9"/>
      <c r="F1233" s="9"/>
      <c r="G1233" s="9"/>
      <c r="H1233" s="6" t="n">
        <f aca="false">H1232+D1233+E1233-G1233-F1233</f>
        <v>0</v>
      </c>
      <c r="I1233" s="25"/>
      <c r="J1233" s="21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 t="n">
        <f aca="false">Z1232+(I1233+L1233+M1233+N1233+O1233+R1233+S1233+T1233+U1233+V1233)-(J1233+K1233+P1233+Q1233+W1233+X1233+Y1233)</f>
        <v>11921.35</v>
      </c>
      <c r="AA1233" s="21"/>
      <c r="AB1233" s="26" t="n">
        <v>10000</v>
      </c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 t="n">
        <f aca="false">AR1232+(AA1233+AD1233+AE1233+AF1233+AG1233+AJ1233+AK1233+AL1233+AM1233+AN1233)-(AB1233+AC1233+AH1233+AI1233+AO1233+AP1233+AQ1233)</f>
        <v>107159</v>
      </c>
      <c r="AS1233" s="18"/>
      <c r="AT1233" s="40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 t="n">
        <f aca="false">BJ1232+(AS1233+AV1233+AW1233+AX1233+AY1233+BB1233+BC1233+BD1233+BE1233+BF1233)-(AT1233+AU1233+AZ1233+BA1233+BG1233+BH1233+BI1233)</f>
        <v>0</v>
      </c>
      <c r="BL1233" s="8"/>
      <c r="BM1233" s="9"/>
    </row>
    <row r="1234" customFormat="false" ht="15" hidden="false" customHeight="false" outlineLevel="0" collapsed="false">
      <c r="B1234" s="24" t="s">
        <v>1003</v>
      </c>
      <c r="C1234" s="24" t="s">
        <v>196</v>
      </c>
      <c r="D1234" s="9"/>
      <c r="E1234" s="9"/>
      <c r="F1234" s="9"/>
      <c r="G1234" s="9"/>
      <c r="H1234" s="6" t="n">
        <f aca="false">H1233+D1234+E1234-G1234-F1234</f>
        <v>0</v>
      </c>
      <c r="I1234" s="25"/>
      <c r="J1234" s="21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 t="n">
        <f aca="false">Z1233+(I1234+L1234+M1234+N1234+O1234+R1234+S1234+T1234+U1234+V1234)-(J1234+K1234+P1234+Q1234+W1234+X1234+Y1234)</f>
        <v>11921.35</v>
      </c>
      <c r="AA1234" s="21"/>
      <c r="AB1234" s="26" t="n">
        <v>11000</v>
      </c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 t="n">
        <f aca="false">AR1233+(AA1234+AD1234+AE1234+AF1234+AG1234+AJ1234+AK1234+AL1234+AM1234+AN1234)-(AB1234+AC1234+AH1234+AI1234+AO1234+AP1234+AQ1234)</f>
        <v>96159</v>
      </c>
      <c r="AS1234" s="18"/>
      <c r="AT1234" s="40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 t="n">
        <f aca="false">BJ1233+(AS1234+AV1234+AW1234+AX1234+AY1234+BB1234+BC1234+BD1234+BE1234+BF1234)-(AT1234+AU1234+AZ1234+BA1234+BG1234+BH1234+BI1234)</f>
        <v>0</v>
      </c>
      <c r="BL1234" s="8" t="n">
        <v>11000</v>
      </c>
      <c r="BM1234" s="9"/>
    </row>
    <row r="1235" customFormat="false" ht="15" hidden="false" customHeight="false" outlineLevel="0" collapsed="false">
      <c r="B1235" s="24" t="s">
        <v>1004</v>
      </c>
      <c r="C1235" s="24" t="s">
        <v>70</v>
      </c>
      <c r="D1235" s="9"/>
      <c r="E1235" s="9"/>
      <c r="F1235" s="9"/>
      <c r="G1235" s="9"/>
      <c r="H1235" s="6" t="n">
        <f aca="false">H1234+D1235+E1235-G1235-F1235</f>
        <v>0</v>
      </c>
      <c r="I1235" s="25"/>
      <c r="J1235" s="21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 t="n">
        <f aca="false">Z1234+(I1235+L1235+M1235+N1235+O1235+R1235+S1235+T1235+U1235+V1235)-(J1235+K1235+P1235+Q1235+W1235+X1235+Y1235)</f>
        <v>11921.35</v>
      </c>
      <c r="AA1235" s="21"/>
      <c r="AB1235" s="26" t="n">
        <v>25000</v>
      </c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 t="n">
        <f aca="false">AR1234+(AA1235+AD1235+AE1235+AF1235+AG1235+AJ1235+AK1235+AL1235+AM1235+AN1235)-(AB1235+AC1235+AH1235+AI1235+AO1235+AP1235+AQ1235)</f>
        <v>71159</v>
      </c>
      <c r="AS1235" s="18"/>
      <c r="AT1235" s="40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 t="n">
        <f aca="false">BJ1234+(AS1235+AV1235+AW1235+AX1235+AY1235+BB1235+BC1235+BD1235+BE1235+BF1235)-(AT1235+AU1235+AZ1235+BA1235+BG1235+BH1235+BI1235)</f>
        <v>0</v>
      </c>
      <c r="BL1235" s="8" t="n">
        <v>25000</v>
      </c>
      <c r="BM1235" s="9"/>
    </row>
    <row r="1236" customFormat="false" ht="15" hidden="false" customHeight="false" outlineLevel="0" collapsed="false">
      <c r="B1236" s="24" t="s">
        <v>1005</v>
      </c>
      <c r="C1236" s="24" t="s">
        <v>70</v>
      </c>
      <c r="D1236" s="9"/>
      <c r="E1236" s="9"/>
      <c r="F1236" s="9"/>
      <c r="G1236" s="9"/>
      <c r="H1236" s="6" t="n">
        <f aca="false">H1235+D1236+E1236-G1236-F1236</f>
        <v>0</v>
      </c>
      <c r="I1236" s="25"/>
      <c r="J1236" s="21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 t="n">
        <f aca="false">Z1235+(I1236+L1236+M1236+N1236+O1236+R1236+S1236+T1236+U1236+V1236)-(J1236+K1236+P1236+Q1236+W1236+X1236+Y1236)</f>
        <v>11921.35</v>
      </c>
      <c r="AA1236" s="21"/>
      <c r="AB1236" s="26" t="n">
        <v>4500</v>
      </c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 t="n">
        <f aca="false">AR1235+(AA1236+AD1236+AE1236+AF1236+AG1236+AJ1236+AK1236+AL1236+AM1236+AN1236)-(AB1236+AC1236+AH1236+AI1236+AO1236+AP1236+AQ1236)</f>
        <v>66659</v>
      </c>
      <c r="AS1236" s="18"/>
      <c r="AT1236" s="40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 t="n">
        <f aca="false">BJ1235+(AS1236+AV1236+AW1236+AX1236+AY1236+BB1236+BC1236+BD1236+BE1236+BF1236)-(AT1236+AU1236+AZ1236+BA1236+BG1236+BH1236+BI1236)</f>
        <v>0</v>
      </c>
      <c r="BL1236" s="8" t="n">
        <v>4500</v>
      </c>
      <c r="BM1236" s="9"/>
    </row>
    <row r="1237" customFormat="false" ht="15" hidden="false" customHeight="false" outlineLevel="0" collapsed="false">
      <c r="B1237" s="24" t="s">
        <v>1006</v>
      </c>
      <c r="C1237" s="24" t="s">
        <v>70</v>
      </c>
      <c r="D1237" s="9"/>
      <c r="E1237" s="9"/>
      <c r="F1237" s="9"/>
      <c r="G1237" s="9"/>
      <c r="H1237" s="6" t="n">
        <f aca="false">H1236+D1237+E1237-G1237-F1237</f>
        <v>0</v>
      </c>
      <c r="I1237" s="25"/>
      <c r="J1237" s="21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 t="n">
        <f aca="false">Z1236+(I1237+L1237+M1237+N1237+O1237+R1237+S1237+T1237+U1237+V1237)-(J1237+K1237+P1237+Q1237+W1237+X1237+Y1237)</f>
        <v>11921.35</v>
      </c>
      <c r="AA1237" s="21"/>
      <c r="AB1237" s="26" t="n">
        <v>4000</v>
      </c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 t="n">
        <f aca="false">AR1236+(AA1237+AD1237+AE1237+AF1237+AG1237+AJ1237+AK1237+AL1237+AM1237+AN1237)-(AB1237+AC1237+AH1237+AI1237+AO1237+AP1237+AQ1237)</f>
        <v>62659</v>
      </c>
      <c r="AS1237" s="18"/>
      <c r="AT1237" s="40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 t="n">
        <f aca="false">BJ1236+(AS1237+AV1237+AW1237+AX1237+AY1237+BB1237+BC1237+BD1237+BE1237+BF1237)-(AT1237+AU1237+AZ1237+BA1237+BG1237+BH1237+BI1237)</f>
        <v>0</v>
      </c>
      <c r="BL1237" s="8" t="n">
        <v>4000</v>
      </c>
      <c r="BM1237" s="9"/>
    </row>
    <row r="1238" customFormat="false" ht="15" hidden="false" customHeight="false" outlineLevel="0" collapsed="false">
      <c r="B1238" s="24" t="s">
        <v>1007</v>
      </c>
      <c r="C1238" s="24" t="s">
        <v>944</v>
      </c>
      <c r="D1238" s="9"/>
      <c r="E1238" s="9"/>
      <c r="F1238" s="9"/>
      <c r="G1238" s="9"/>
      <c r="H1238" s="6" t="n">
        <f aca="false">H1237+D1238+E1238-G1238-F1238</f>
        <v>0</v>
      </c>
      <c r="I1238" s="25"/>
      <c r="J1238" s="21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 t="n">
        <f aca="false">Z1237+(I1238+L1238+M1238+N1238+O1238+R1238+S1238+T1238+U1238+V1238)-(J1238+K1238+P1238+Q1238+W1238+X1238+Y1238)</f>
        <v>11921.35</v>
      </c>
      <c r="AA1238" s="21" t="n">
        <v>0</v>
      </c>
      <c r="AB1238" s="26"/>
      <c r="AC1238" s="6"/>
      <c r="AD1238" s="6"/>
      <c r="AE1238" s="6" t="n">
        <v>3122</v>
      </c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 t="n">
        <f aca="false">AR1237+(AA1238+AD1238+AE1238+AF1238+AG1238+AJ1238+AK1238+AL1238+AM1238+AN1238)-(AB1238+AC1238+AH1238+AI1238+AO1238+AP1238+AQ1238)</f>
        <v>65781</v>
      </c>
      <c r="AS1238" s="18"/>
      <c r="AT1238" s="40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 t="n">
        <f aca="false">BJ1237+(AS1238+AV1238+AW1238+AX1238+AY1238+BB1238+BC1238+BD1238+BE1238+BF1238)-(AT1238+AU1238+AZ1238+BA1238+BG1238+BH1238+BI1238)</f>
        <v>0</v>
      </c>
      <c r="BL1238" s="8"/>
      <c r="BM1238" s="9"/>
    </row>
    <row r="1239" customFormat="false" ht="15" hidden="false" customHeight="false" outlineLevel="0" collapsed="false">
      <c r="B1239" s="24" t="s">
        <v>1008</v>
      </c>
      <c r="C1239" s="24" t="s">
        <v>1009</v>
      </c>
      <c r="D1239" s="9"/>
      <c r="E1239" s="9"/>
      <c r="F1239" s="9"/>
      <c r="G1239" s="9"/>
      <c r="H1239" s="6" t="n">
        <f aca="false">H1238+D1239+E1239-G1239-F1239</f>
        <v>0</v>
      </c>
      <c r="I1239" s="25"/>
      <c r="J1239" s="21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 t="n">
        <f aca="false">Z1238+(I1239+L1239+M1239+N1239+O1239+R1239+S1239+T1239+U1239+V1239)-(J1239+K1239+P1239+Q1239+W1239+X1239+Y1239)</f>
        <v>11921.35</v>
      </c>
      <c r="AA1239" s="21"/>
      <c r="AB1239" s="26" t="n">
        <v>1500</v>
      </c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 t="n">
        <f aca="false">AR1238+(AA1239+AD1239+AE1239+AF1239+AG1239+AJ1239+AK1239+AL1239+AM1239+AN1239)-(AB1239+AC1239+AH1239+AI1239+AO1239+AP1239+AQ1239)</f>
        <v>64281</v>
      </c>
      <c r="AS1239" s="18"/>
      <c r="AT1239" s="40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 t="n">
        <f aca="false">BJ1238+(AS1239+AV1239+AW1239+AX1239+AY1239+BB1239+BC1239+BD1239+BE1239+BF1239)-(AT1239+AU1239+AZ1239+BA1239+BG1239+BH1239+BI1239)</f>
        <v>0</v>
      </c>
      <c r="BL1239" s="8"/>
      <c r="BM1239" s="9"/>
    </row>
    <row r="1240" customFormat="false" ht="15" hidden="false" customHeight="false" outlineLevel="0" collapsed="false">
      <c r="B1240" s="24" t="s">
        <v>1010</v>
      </c>
      <c r="C1240" s="24" t="s">
        <v>944</v>
      </c>
      <c r="D1240" s="9"/>
      <c r="E1240" s="9"/>
      <c r="F1240" s="9"/>
      <c r="G1240" s="9"/>
      <c r="H1240" s="6" t="n">
        <f aca="false">H1239+D1240+E1240-G1240-F1240</f>
        <v>0</v>
      </c>
      <c r="I1240" s="25" t="n">
        <v>0</v>
      </c>
      <c r="J1240" s="21"/>
      <c r="K1240" s="6"/>
      <c r="L1240" s="6"/>
      <c r="M1240" s="6" t="n">
        <v>11163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 t="n">
        <f aca="false">Z1239+(I1240+L1240+M1240+N1240+O1240+R1240+S1240+T1240+U1240+V1240)-(J1240+K1240+P1240+Q1240+W1240+X1240+Y1240)</f>
        <v>23084.35</v>
      </c>
      <c r="AA1240" s="21" t="n">
        <v>0</v>
      </c>
      <c r="AB1240" s="26"/>
      <c r="AC1240" s="6"/>
      <c r="AD1240" s="6"/>
      <c r="AE1240" s="6" t="n">
        <v>6421</v>
      </c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 t="n">
        <f aca="false">AR1239+(AA1240+AD1240+AE1240+AF1240+AG1240+AJ1240+AK1240+AL1240+AM1240+AN1240)-(AB1240+AC1240+AH1240+AI1240+AO1240+AP1240+AQ1240)</f>
        <v>70702</v>
      </c>
      <c r="AS1240" s="18"/>
      <c r="AT1240" s="40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 t="n">
        <f aca="false">BJ1239+(AS1240+AV1240+AW1240+AX1240+AY1240+BB1240+BC1240+BD1240+BE1240+BF1240)-(AT1240+AU1240+AZ1240+BA1240+BG1240+BH1240+BI1240)</f>
        <v>0</v>
      </c>
      <c r="BL1240" s="8"/>
      <c r="BM1240" s="9"/>
    </row>
    <row r="1241" customFormat="false" ht="15" hidden="false" customHeight="false" outlineLevel="0" collapsed="false">
      <c r="B1241" s="24" t="s">
        <v>1010</v>
      </c>
      <c r="C1241" s="24" t="s">
        <v>944</v>
      </c>
      <c r="D1241" s="9"/>
      <c r="E1241" s="9"/>
      <c r="F1241" s="9"/>
      <c r="G1241" s="9"/>
      <c r="H1241" s="6" t="n">
        <f aca="false">H1240+D1241+E1241-G1241-F1241</f>
        <v>0</v>
      </c>
      <c r="I1241" s="25" t="n">
        <v>0</v>
      </c>
      <c r="J1241" s="21"/>
      <c r="K1241" s="6"/>
      <c r="L1241" s="6"/>
      <c r="M1241" s="6" t="n">
        <v>744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 t="n">
        <f aca="false">Z1240+(I1241+L1241+M1241+N1241+O1241+R1241+S1241+T1241+U1241+V1241)-(J1241+K1241+P1241+Q1241+W1241+X1241+Y1241)</f>
        <v>23828.35</v>
      </c>
      <c r="AA1241" s="21"/>
      <c r="AB1241" s="2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 t="n">
        <f aca="false">AR1240+(AA1241+AD1241+AE1241+AF1241+AG1241+AJ1241+AK1241+AL1241+AM1241+AN1241)-(AB1241+AC1241+AH1241+AI1241+AO1241+AP1241+AQ1241)</f>
        <v>70702</v>
      </c>
      <c r="AS1241" s="18"/>
      <c r="AT1241" s="40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 t="n">
        <f aca="false">BJ1240+(AS1241+AV1241+AW1241+AX1241+AY1241+BB1241+BC1241+BD1241+BE1241+BF1241)-(AT1241+AU1241+AZ1241+BA1241+BG1241+BH1241+BI1241)</f>
        <v>0</v>
      </c>
      <c r="BL1241" s="8"/>
      <c r="BM1241" s="9"/>
    </row>
    <row r="1242" customFormat="false" ht="15" hidden="false" customHeight="false" outlineLevel="0" collapsed="false">
      <c r="B1242" s="24" t="s">
        <v>1011</v>
      </c>
      <c r="C1242" s="24" t="s">
        <v>1012</v>
      </c>
      <c r="D1242" s="9"/>
      <c r="E1242" s="9"/>
      <c r="F1242" s="9"/>
      <c r="G1242" s="9"/>
      <c r="H1242" s="6" t="n">
        <f aca="false">H1241+D1242+E1242-G1242-F1242</f>
        <v>0</v>
      </c>
      <c r="I1242" s="25"/>
      <c r="J1242" s="21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 t="n">
        <f aca="false">Z1241+(I1242+L1242+M1242+N1242+O1242+R1242+S1242+T1242+U1242+V1242)-(J1242+K1242+P1242+Q1242+W1242+X1242+Y1242)</f>
        <v>23828.35</v>
      </c>
      <c r="AA1242" s="21" t="n">
        <v>0</v>
      </c>
      <c r="AB1242" s="26" t="n">
        <v>11000</v>
      </c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 t="n">
        <f aca="false">AR1241+(AA1242+AD1242+AE1242+AF1242+AG1242+AJ1242+AK1242+AL1242+AM1242+AN1242)-(AB1242+AC1242+AH1242+AI1242+AO1242+AP1242+AQ1242)</f>
        <v>59702</v>
      </c>
      <c r="AS1242" s="18"/>
      <c r="AT1242" s="40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 t="n">
        <f aca="false">BJ1241+(AS1242+AV1242+AW1242+AX1242+AY1242+BB1242+BC1242+BD1242+BE1242+BF1242)-(AT1242+AU1242+AZ1242+BA1242+BG1242+BH1242+BI1242)</f>
        <v>0</v>
      </c>
      <c r="BL1242" s="8" t="n">
        <v>11000</v>
      </c>
      <c r="BM1242" s="9"/>
    </row>
    <row r="1243" customFormat="false" ht="15" hidden="false" customHeight="false" outlineLevel="0" collapsed="false">
      <c r="B1243" s="24" t="s">
        <v>1011</v>
      </c>
      <c r="C1243" s="24" t="s">
        <v>905</v>
      </c>
      <c r="D1243" s="9"/>
      <c r="E1243" s="9"/>
      <c r="F1243" s="9"/>
      <c r="G1243" s="9"/>
      <c r="H1243" s="6" t="n">
        <f aca="false">H1242+D1243+E1243-G1243-F1243</f>
        <v>0</v>
      </c>
      <c r="I1243" s="25"/>
      <c r="J1243" s="21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 t="n">
        <f aca="false">Z1242+(I1243+L1243+M1243+N1243+O1243+R1243+S1243+T1243+U1243+V1243)-(J1243+K1243+P1243+Q1243+W1243+X1243+Y1243)</f>
        <v>23828.35</v>
      </c>
      <c r="AA1243" s="21" t="n">
        <v>0</v>
      </c>
      <c r="AB1243" s="26" t="n">
        <v>50000</v>
      </c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 t="n">
        <f aca="false">AR1242+(AA1243+AD1243+AE1243+AF1243+AG1243+AJ1243+AK1243+AL1243+AM1243+AN1243)-(AB1243+AC1243+AH1243+AI1243+AO1243+AP1243+AQ1243)</f>
        <v>9702</v>
      </c>
      <c r="AS1243" s="18"/>
      <c r="AT1243" s="40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 t="n">
        <f aca="false">BJ1242+(AS1243+AV1243+AW1243+AX1243+AY1243+BB1243+BC1243+BD1243+BE1243+BF1243)-(AT1243+AU1243+AZ1243+BA1243+BG1243+BH1243+BI1243)</f>
        <v>0</v>
      </c>
      <c r="BL1243" s="8" t="n">
        <v>50000</v>
      </c>
      <c r="BM1243" s="9" t="n">
        <v>50000</v>
      </c>
    </row>
    <row r="1244" customFormat="false" ht="15" hidden="false" customHeight="false" outlineLevel="0" collapsed="false">
      <c r="B1244" s="24" t="s">
        <v>1013</v>
      </c>
      <c r="C1244" s="24" t="s">
        <v>944</v>
      </c>
      <c r="D1244" s="9"/>
      <c r="E1244" s="9"/>
      <c r="F1244" s="9"/>
      <c r="G1244" s="9"/>
      <c r="H1244" s="6" t="n">
        <f aca="false">H1243+D1244+E1244-G1244-F1244</f>
        <v>0</v>
      </c>
      <c r="I1244" s="25"/>
      <c r="J1244" s="21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 t="n">
        <f aca="false">Z1243+(I1244+L1244+M1244+N1244+O1244+R1244+S1244+T1244+U1244+V1244)-(J1244+K1244+P1244+Q1244+W1244+X1244+Y1244)</f>
        <v>23828.35</v>
      </c>
      <c r="AA1244" s="21" t="n">
        <v>0</v>
      </c>
      <c r="AB1244" s="26"/>
      <c r="AC1244" s="6"/>
      <c r="AD1244" s="6"/>
      <c r="AE1244" s="6" t="n">
        <v>4275</v>
      </c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 t="n">
        <f aca="false">AR1243+(AA1244+AD1244+AE1244+AF1244+AG1244+AJ1244+AK1244+AL1244+AM1244+AN1244)-(AB1244+AC1244+AH1244+AI1244+AO1244+AP1244+AQ1244)</f>
        <v>13977</v>
      </c>
      <c r="AS1244" s="18"/>
      <c r="AT1244" s="40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 t="n">
        <f aca="false">BJ1243+(AS1244+AV1244+AW1244+AX1244+AY1244+BB1244+BC1244+BD1244+BE1244+BF1244)-(AT1244+AU1244+AZ1244+BA1244+BG1244+BH1244+BI1244)</f>
        <v>0</v>
      </c>
      <c r="BL1244" s="8"/>
      <c r="BM1244" s="9"/>
    </row>
    <row r="1245" customFormat="false" ht="15" hidden="false" customHeight="false" outlineLevel="0" collapsed="false">
      <c r="B1245" s="24" t="s">
        <v>1014</v>
      </c>
      <c r="C1245" s="24" t="s">
        <v>1015</v>
      </c>
      <c r="D1245" s="9"/>
      <c r="E1245" s="9"/>
      <c r="F1245" s="9"/>
      <c r="G1245" s="9"/>
      <c r="H1245" s="6" t="n">
        <f aca="false">H1244+D1245+E1245-G1245-F1245</f>
        <v>0</v>
      </c>
      <c r="I1245" s="25"/>
      <c r="J1245" s="21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 t="n">
        <f aca="false">Z1244+(I1245+L1245+M1245+N1245+O1245+R1245+S1245+T1245+U1245+V1245)-(J1245+K1245+P1245+Q1245+W1245+X1245+Y1245)</f>
        <v>23828.35</v>
      </c>
      <c r="AA1245" s="21"/>
      <c r="AB1245" s="26" t="n">
        <v>750</v>
      </c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 t="n">
        <f aca="false">AR1244+(AA1245+AD1245+AE1245+AF1245+AG1245+AJ1245+AK1245+AL1245+AM1245+AN1245)-(AB1245+AC1245+AH1245+AI1245+AO1245+AP1245+AQ1245)</f>
        <v>13227</v>
      </c>
      <c r="AS1245" s="18"/>
      <c r="AT1245" s="40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 t="n">
        <f aca="false">BJ1244+(AS1245+AV1245+AW1245+AX1245+AY1245+BB1245+BC1245+BD1245+BE1245+BF1245)-(AT1245+AU1245+AZ1245+BA1245+BG1245+BH1245+BI1245)</f>
        <v>0</v>
      </c>
      <c r="BL1245" s="8"/>
      <c r="BM1245" s="9"/>
    </row>
    <row r="1246" customFormat="false" ht="15" hidden="false" customHeight="false" outlineLevel="0" collapsed="false">
      <c r="B1246" s="24" t="s">
        <v>1016</v>
      </c>
      <c r="C1246" s="24" t="s">
        <v>944</v>
      </c>
      <c r="D1246" s="9"/>
      <c r="E1246" s="9"/>
      <c r="F1246" s="9"/>
      <c r="G1246" s="9"/>
      <c r="H1246" s="6" t="n">
        <f aca="false">H1245+D1246+E1246-G1246-F1246</f>
        <v>0</v>
      </c>
      <c r="I1246" s="25" t="n">
        <v>0</v>
      </c>
      <c r="J1246" s="21"/>
      <c r="K1246" s="6"/>
      <c r="L1246" s="6"/>
      <c r="M1246" s="6" t="n">
        <v>744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 t="n">
        <f aca="false">Z1245+(I1246+L1246+M1246+N1246+O1246+R1246+S1246+T1246+U1246+V1246)-(J1246+K1246+P1246+Q1246+W1246+X1246+Y1246)</f>
        <v>24572.35</v>
      </c>
      <c r="AA1246" s="21"/>
      <c r="AB1246" s="2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 t="n">
        <f aca="false">AR1245+(AA1246+AD1246+AE1246+AF1246+AG1246+AJ1246+AK1246+AL1246+AM1246+AN1246)-(AB1246+AC1246+AH1246+AI1246+AO1246+AP1246+AQ1246)</f>
        <v>13227</v>
      </c>
      <c r="AS1246" s="18"/>
      <c r="AT1246" s="40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 t="n">
        <f aca="false">BJ1245+(AS1246+AV1246+AW1246+AX1246+AY1246+BB1246+BC1246+BD1246+BE1246+BF1246)-(AT1246+AU1246+AZ1246+BA1246+BG1246+BH1246+BI1246)</f>
        <v>0</v>
      </c>
      <c r="BL1246" s="8"/>
      <c r="BM1246" s="9"/>
    </row>
    <row r="1247" customFormat="false" ht="15" hidden="false" customHeight="false" outlineLevel="0" collapsed="false">
      <c r="B1247" s="24" t="s">
        <v>1017</v>
      </c>
      <c r="C1247" s="24" t="s">
        <v>1018</v>
      </c>
      <c r="D1247" s="9"/>
      <c r="E1247" s="9"/>
      <c r="F1247" s="9"/>
      <c r="G1247" s="9"/>
      <c r="H1247" s="6" t="n">
        <f aca="false">H1246+D1247+E1247-G1247-F1247</f>
        <v>0</v>
      </c>
      <c r="I1247" s="25"/>
      <c r="J1247" s="21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 t="n">
        <f aca="false">Z1246+(I1247+L1247+M1247+N1247+O1247+R1247+S1247+T1247+U1247+V1247)-(J1247+K1247+P1247+Q1247+W1247+X1247+Y1247)</f>
        <v>24572.35</v>
      </c>
      <c r="AA1247" s="21" t="n">
        <v>0</v>
      </c>
      <c r="AB1247" s="26"/>
      <c r="AC1247" s="6"/>
      <c r="AD1247" s="6" t="n">
        <v>929</v>
      </c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 t="n">
        <f aca="false">AR1246+(AA1247+AD1247+AE1247+AF1247+AG1247+AJ1247+AK1247+AL1247+AM1247+AN1247)-(AB1247+AC1247+AH1247+AI1247+AO1247+AP1247+AQ1247)</f>
        <v>14156</v>
      </c>
      <c r="AS1247" s="18"/>
      <c r="AT1247" s="40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 t="n">
        <f aca="false">BJ1246+(AS1247+AV1247+AW1247+AX1247+AY1247+BB1247+BC1247+BD1247+BE1247+BF1247)-(AT1247+AU1247+AZ1247+BA1247+BG1247+BH1247+BI1247)</f>
        <v>0</v>
      </c>
      <c r="BL1247" s="8"/>
      <c r="BM1247" s="9"/>
    </row>
    <row r="1248" customFormat="false" ht="15" hidden="false" customHeight="false" outlineLevel="0" collapsed="false">
      <c r="B1248" s="24" t="s">
        <v>1019</v>
      </c>
      <c r="C1248" s="24" t="s">
        <v>944</v>
      </c>
      <c r="D1248" s="9"/>
      <c r="E1248" s="9"/>
      <c r="F1248" s="9"/>
      <c r="G1248" s="9"/>
      <c r="H1248" s="6" t="n">
        <f aca="false">H1247+D1248+E1248-G1248-F1248</f>
        <v>0</v>
      </c>
      <c r="I1248" s="25"/>
      <c r="J1248" s="21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 t="n">
        <f aca="false">Z1247+(I1248+L1248+M1248+N1248+O1248+R1248+S1248+T1248+U1248+V1248)-(J1248+K1248+P1248+Q1248+W1248+X1248+Y1248)</f>
        <v>24572.35</v>
      </c>
      <c r="AA1248" s="21" t="n">
        <v>0</v>
      </c>
      <c r="AB1248" s="26"/>
      <c r="AC1248" s="6"/>
      <c r="AD1248" s="6"/>
      <c r="AE1248" s="6" t="n">
        <v>12487</v>
      </c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 t="n">
        <f aca="false">AR1247+(AA1248+AD1248+AE1248+AF1248+AG1248+AJ1248+AK1248+AL1248+AM1248+AN1248)-(AB1248+AC1248+AH1248+AI1248+AO1248+AP1248+AQ1248)</f>
        <v>26643</v>
      </c>
      <c r="AS1248" s="18"/>
      <c r="AT1248" s="40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 t="n">
        <f aca="false">BJ1247+(AS1248+AV1248+AW1248+AX1248+AY1248+BB1248+BC1248+BD1248+BE1248+BF1248)-(AT1248+AU1248+AZ1248+BA1248+BG1248+BH1248+BI1248)</f>
        <v>0</v>
      </c>
      <c r="BL1248" s="8"/>
      <c r="BM1248" s="9"/>
    </row>
    <row r="1249" customFormat="false" ht="15" hidden="false" customHeight="false" outlineLevel="0" collapsed="false">
      <c r="B1249" s="24" t="s">
        <v>1020</v>
      </c>
      <c r="C1249" s="24" t="s">
        <v>944</v>
      </c>
      <c r="D1249" s="9"/>
      <c r="E1249" s="9"/>
      <c r="F1249" s="9"/>
      <c r="G1249" s="9"/>
      <c r="H1249" s="6" t="n">
        <f aca="false">H1248+D1249+E1249-G1249-F1249</f>
        <v>0</v>
      </c>
      <c r="I1249" s="25" t="n">
        <v>0</v>
      </c>
      <c r="J1249" s="21"/>
      <c r="K1249" s="6"/>
      <c r="L1249" s="6"/>
      <c r="M1249" s="6" t="n">
        <v>744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 t="n">
        <f aca="false">Z1248+(I1249+L1249+M1249+N1249+O1249+R1249+S1249+T1249+U1249+V1249)-(J1249+K1249+P1249+Q1249+W1249+X1249+Y1249)</f>
        <v>25316.35</v>
      </c>
      <c r="AA1249" s="21"/>
      <c r="AB1249" s="2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 t="n">
        <f aca="false">AR1248+(AA1249+AD1249+AE1249+AF1249+AG1249+AJ1249+AK1249+AL1249+AM1249+AN1249)-(AB1249+AC1249+AH1249+AI1249+AO1249+AP1249+AQ1249)</f>
        <v>26643</v>
      </c>
      <c r="AS1249" s="18"/>
      <c r="AT1249" s="40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 t="n">
        <f aca="false">BJ1248+(AS1249+AV1249+AW1249+AX1249+AY1249+BB1249+BC1249+BD1249+BE1249+BF1249)-(AT1249+AU1249+AZ1249+BA1249+BG1249+BH1249+BI1249)</f>
        <v>0</v>
      </c>
      <c r="BL1249" s="8"/>
      <c r="BM1249" s="9"/>
    </row>
    <row r="1250" customFormat="false" ht="15" hidden="false" customHeight="false" outlineLevel="0" collapsed="false">
      <c r="B1250" s="24" t="s">
        <v>1021</v>
      </c>
      <c r="C1250" s="24" t="s">
        <v>944</v>
      </c>
      <c r="D1250" s="9"/>
      <c r="E1250" s="9"/>
      <c r="F1250" s="9"/>
      <c r="G1250" s="9"/>
      <c r="H1250" s="6" t="n">
        <f aca="false">H1249+D1250+E1250-G1250-F1250</f>
        <v>0</v>
      </c>
      <c r="I1250" s="25"/>
      <c r="J1250" s="21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 t="n">
        <f aca="false">Z1249+(I1250+L1250+M1250+N1250+O1250+R1250+S1250+T1250+U1250+V1250)-(J1250+K1250+P1250+Q1250+W1250+X1250+Y1250)</f>
        <v>25316.35</v>
      </c>
      <c r="AA1250" s="21" t="n">
        <v>0</v>
      </c>
      <c r="AB1250" s="26"/>
      <c r="AC1250" s="6"/>
      <c r="AD1250" s="6"/>
      <c r="AE1250" s="6" t="n">
        <v>3122</v>
      </c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 t="n">
        <f aca="false">AR1249+(AA1250+AD1250+AE1250+AF1250+AG1250+AJ1250+AK1250+AL1250+AM1250+AN1250)-(AB1250+AC1250+AH1250+AI1250+AO1250+AP1250+AQ1250)</f>
        <v>29765</v>
      </c>
      <c r="AS1250" s="18"/>
      <c r="AT1250" s="40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 t="n">
        <f aca="false">BJ1249+(AS1250+AV1250+AW1250+AX1250+AY1250+BB1250+BC1250+BD1250+BE1250+BF1250)-(AT1250+AU1250+AZ1250+BA1250+BG1250+BH1250+BI1250)</f>
        <v>0</v>
      </c>
      <c r="BL1250" s="8"/>
      <c r="BM1250" s="9"/>
    </row>
    <row r="1251" customFormat="false" ht="15" hidden="false" customHeight="false" outlineLevel="0" collapsed="false">
      <c r="B1251" s="24" t="s">
        <v>1022</v>
      </c>
      <c r="C1251" s="24" t="s">
        <v>1018</v>
      </c>
      <c r="D1251" s="9"/>
      <c r="E1251" s="9"/>
      <c r="F1251" s="9"/>
      <c r="G1251" s="9"/>
      <c r="H1251" s="6" t="n">
        <f aca="false">H1250+D1251+E1251-G1251-F1251</f>
        <v>0</v>
      </c>
      <c r="I1251" s="25" t="n">
        <v>0</v>
      </c>
      <c r="J1251" s="21"/>
      <c r="K1251" s="6"/>
      <c r="L1251" s="6" t="n">
        <v>995</v>
      </c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 t="n">
        <f aca="false">Z1250+(I1251+L1251+M1251+N1251+O1251+R1251+S1251+T1251+U1251+V1251)-(J1251+K1251+P1251+Q1251+W1251+X1251+Y1251)</f>
        <v>26311.35</v>
      </c>
      <c r="AA1251" s="21"/>
      <c r="AB1251" s="2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 t="n">
        <f aca="false">AR1250+(AA1251+AD1251+AE1251+AF1251+AG1251+AJ1251+AK1251+AL1251+AM1251+AN1251)-(AB1251+AC1251+AH1251+AI1251+AO1251+AP1251+AQ1251)</f>
        <v>29765</v>
      </c>
      <c r="AS1251" s="18"/>
      <c r="AT1251" s="40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 t="n">
        <f aca="false">BJ1250+(AS1251+AV1251+AW1251+AX1251+AY1251+BB1251+BC1251+BD1251+BE1251+BF1251)-(AT1251+AU1251+AZ1251+BA1251+BG1251+BH1251+BI1251)</f>
        <v>0</v>
      </c>
      <c r="BL1251" s="8"/>
      <c r="BM1251" s="9"/>
    </row>
    <row r="1252" customFormat="false" ht="15" hidden="false" customHeight="false" outlineLevel="0" collapsed="false">
      <c r="B1252" s="24" t="s">
        <v>1023</v>
      </c>
      <c r="C1252" s="24" t="s">
        <v>944</v>
      </c>
      <c r="D1252" s="9"/>
      <c r="E1252" s="9"/>
      <c r="F1252" s="9"/>
      <c r="G1252" s="9"/>
      <c r="H1252" s="6" t="n">
        <f aca="false">H1251+D1252+E1252-G1252-F1252</f>
        <v>0</v>
      </c>
      <c r="I1252" s="25"/>
      <c r="J1252" s="21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 t="n">
        <f aca="false">Z1251+(I1252+L1252+M1252+N1252+O1252+R1252+S1252+T1252+U1252+V1252)-(J1252+K1252+P1252+Q1252+W1252+X1252+Y1252)</f>
        <v>26311.35</v>
      </c>
      <c r="AA1252" s="21" t="n">
        <v>0</v>
      </c>
      <c r="AB1252" s="26"/>
      <c r="AC1252" s="6"/>
      <c r="AD1252" s="6"/>
      <c r="AE1252" s="6" t="n">
        <v>6422</v>
      </c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 t="n">
        <f aca="false">AR1251+(AA1252+AD1252+AE1252+AF1252+AG1252+AJ1252+AK1252+AL1252+AM1252+AN1252)-(AB1252+AC1252+AH1252+AI1252+AO1252+AP1252+AQ1252)</f>
        <v>36187</v>
      </c>
      <c r="AS1252" s="18"/>
      <c r="AT1252" s="40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 t="n">
        <f aca="false">BJ1251+(AS1252+AV1252+AW1252+AX1252+AY1252+BB1252+BC1252+BD1252+BE1252+BF1252)-(AT1252+AU1252+AZ1252+BA1252+BG1252+BH1252+BI1252)</f>
        <v>0</v>
      </c>
      <c r="BL1252" s="8"/>
      <c r="BM1252" s="9"/>
    </row>
    <row r="1253" customFormat="false" ht="15" hidden="false" customHeight="false" outlineLevel="0" collapsed="false">
      <c r="B1253" s="24" t="s">
        <v>1024</v>
      </c>
      <c r="C1253" s="24" t="s">
        <v>944</v>
      </c>
      <c r="D1253" s="9"/>
      <c r="E1253" s="9"/>
      <c r="F1253" s="9"/>
      <c r="G1253" s="9"/>
      <c r="H1253" s="6" t="n">
        <f aca="false">H1252+D1253+E1253-G1253-F1253</f>
        <v>0</v>
      </c>
      <c r="I1253" s="25" t="n">
        <v>0</v>
      </c>
      <c r="J1253" s="21"/>
      <c r="K1253" s="6"/>
      <c r="L1253" s="6"/>
      <c r="M1253" s="6" t="n">
        <v>11163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 t="n">
        <f aca="false">Z1252+(I1253+L1253+M1253+N1253+O1253+R1253+S1253+T1253+U1253+V1253)-(J1253+K1253+P1253+Q1253+W1253+X1253+Y1253)</f>
        <v>37474.35</v>
      </c>
      <c r="AA1253" s="21"/>
      <c r="AB1253" s="2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 t="n">
        <f aca="false">AR1252+(AA1253+AD1253+AE1253+AF1253+AG1253+AJ1253+AK1253+AL1253+AM1253+AN1253)-(AB1253+AC1253+AH1253+AI1253+AO1253+AP1253+AQ1253)</f>
        <v>36187</v>
      </c>
      <c r="AS1253" s="18"/>
      <c r="AT1253" s="40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 t="n">
        <f aca="false">BJ1252+(AS1253+AV1253+AW1253+AX1253+AY1253+BB1253+BC1253+BD1253+BE1253+BF1253)-(AT1253+AU1253+AZ1253+BA1253+BG1253+BH1253+BI1253)</f>
        <v>0</v>
      </c>
      <c r="BL1253" s="8"/>
      <c r="BM1253" s="9"/>
    </row>
    <row r="1254" customFormat="false" ht="15" hidden="false" customHeight="false" outlineLevel="0" collapsed="false">
      <c r="B1254" s="24" t="s">
        <v>1024</v>
      </c>
      <c r="C1254" s="24" t="s">
        <v>944</v>
      </c>
      <c r="D1254" s="9"/>
      <c r="E1254" s="9"/>
      <c r="F1254" s="9"/>
      <c r="G1254" s="9"/>
      <c r="H1254" s="6" t="n">
        <f aca="false">H1253+D1254+E1254-G1254-F1254</f>
        <v>0</v>
      </c>
      <c r="I1254" s="25" t="n">
        <v>0</v>
      </c>
      <c r="J1254" s="21"/>
      <c r="K1254" s="6"/>
      <c r="L1254" s="6"/>
      <c r="M1254" s="6" t="n">
        <v>744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 t="n">
        <f aca="false">Z1253+(I1254+L1254+M1254+N1254+O1254+R1254+S1254+T1254+U1254+V1254)-(J1254+K1254+P1254+Q1254+W1254+X1254+Y1254)</f>
        <v>38218.35</v>
      </c>
      <c r="AA1254" s="21"/>
      <c r="AB1254" s="2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 t="n">
        <f aca="false">AR1253+(AA1254+AD1254+AE1254+AF1254+AG1254+AJ1254+AK1254+AL1254+AM1254+AN1254)-(AB1254+AC1254+AH1254+AI1254+AO1254+AP1254+AQ1254)</f>
        <v>36187</v>
      </c>
      <c r="AS1254" s="18"/>
      <c r="AT1254" s="40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 t="n">
        <f aca="false">BJ1253+(AS1254+AV1254+AW1254+AX1254+AY1254+BB1254+BC1254+BD1254+BE1254+BF1254)-(AT1254+AU1254+AZ1254+BA1254+BG1254+BH1254+BI1254)</f>
        <v>0</v>
      </c>
      <c r="BL1254" s="8"/>
      <c r="BM1254" s="9"/>
    </row>
    <row r="1255" customFormat="false" ht="15" hidden="false" customHeight="false" outlineLevel="0" collapsed="false">
      <c r="B1255" s="24" t="s">
        <v>1025</v>
      </c>
      <c r="C1255" s="24" t="s">
        <v>944</v>
      </c>
      <c r="D1255" s="9"/>
      <c r="E1255" s="9"/>
      <c r="F1255" s="9"/>
      <c r="G1255" s="9"/>
      <c r="H1255" s="6" t="n">
        <f aca="false">H1254+D1255+E1255-G1255-F1255</f>
        <v>0</v>
      </c>
      <c r="I1255" s="25"/>
      <c r="J1255" s="21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 t="n">
        <f aca="false">Z1254+(I1255+L1255+M1255+N1255+O1255+R1255+S1255+T1255+U1255+V1255)-(J1255+K1255+P1255+Q1255+W1255+X1255+Y1255)</f>
        <v>38218.35</v>
      </c>
      <c r="AA1255" s="21" t="n">
        <v>0</v>
      </c>
      <c r="AB1255" s="26"/>
      <c r="AC1255" s="6"/>
      <c r="AD1255" s="6"/>
      <c r="AE1255" s="6" t="n">
        <v>4275</v>
      </c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 t="n">
        <f aca="false">AR1254+(AA1255+AD1255+AE1255+AF1255+AG1255+AJ1255+AK1255+AL1255+AM1255+AN1255)-(AB1255+AC1255+AH1255+AI1255+AO1255+AP1255+AQ1255)</f>
        <v>40462</v>
      </c>
      <c r="AS1255" s="18"/>
      <c r="AT1255" s="40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 t="n">
        <f aca="false">BJ1254+(AS1255+AV1255+AW1255+AX1255+AY1255+BB1255+BC1255+BD1255+BE1255+BF1255)-(AT1255+AU1255+AZ1255+BA1255+BG1255+BH1255+BI1255)</f>
        <v>0</v>
      </c>
      <c r="BL1255" s="8"/>
      <c r="BM1255" s="9"/>
    </row>
    <row r="1256" customFormat="false" ht="15" hidden="false" customHeight="false" outlineLevel="0" collapsed="false">
      <c r="B1256" s="24" t="s">
        <v>1026</v>
      </c>
      <c r="C1256" s="24" t="s">
        <v>944</v>
      </c>
      <c r="D1256" s="9"/>
      <c r="E1256" s="9"/>
      <c r="F1256" s="9"/>
      <c r="G1256" s="9"/>
      <c r="H1256" s="6" t="n">
        <f aca="false">H1255+D1256+E1256-G1256-F1256</f>
        <v>0</v>
      </c>
      <c r="I1256" s="25" t="n">
        <v>0</v>
      </c>
      <c r="J1256" s="21"/>
      <c r="K1256" s="6"/>
      <c r="L1256" s="6"/>
      <c r="M1256" s="6" t="n">
        <v>744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 t="n">
        <f aca="false">Z1255+(I1256+L1256+M1256+N1256+O1256+R1256+S1256+T1256+U1256+V1256)-(J1256+K1256+P1256+Q1256+W1256+X1256+Y1256)</f>
        <v>38962.35</v>
      </c>
      <c r="AA1256" s="21"/>
      <c r="AB1256" s="2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 t="n">
        <f aca="false">AR1255+(AA1256+AD1256+AE1256+AF1256+AG1256+AJ1256+AK1256+AL1256+AM1256+AN1256)-(AB1256+AC1256+AH1256+AI1256+AO1256+AP1256+AQ1256)</f>
        <v>40462</v>
      </c>
      <c r="AS1256" s="18"/>
      <c r="AT1256" s="40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 t="n">
        <f aca="false">BJ1255+(AS1256+AV1256+AW1256+AX1256+AY1256+BB1256+BC1256+BD1256+BE1256+BF1256)-(AT1256+AU1256+AZ1256+BA1256+BG1256+BH1256+BI1256)</f>
        <v>0</v>
      </c>
      <c r="BL1256" s="8"/>
      <c r="BM1256" s="9"/>
    </row>
    <row r="1257" customFormat="false" ht="15" hidden="false" customHeight="false" outlineLevel="0" collapsed="false">
      <c r="B1257" s="24" t="s">
        <v>1027</v>
      </c>
      <c r="C1257" s="24" t="s">
        <v>3</v>
      </c>
      <c r="D1257" s="9"/>
      <c r="E1257" s="9"/>
      <c r="F1257" s="9"/>
      <c r="G1257" s="9"/>
      <c r="H1257" s="6" t="n">
        <f aca="false">H1256+D1257+E1257-G1257-F1257</f>
        <v>0</v>
      </c>
      <c r="I1257" s="25"/>
      <c r="J1257" s="21" t="n">
        <v>0</v>
      </c>
      <c r="K1257" s="6"/>
      <c r="L1257" s="6"/>
      <c r="M1257" s="6"/>
      <c r="N1257" s="6"/>
      <c r="O1257" s="6"/>
      <c r="P1257" s="6"/>
      <c r="Q1257" s="6"/>
      <c r="R1257" s="6" t="n">
        <v>-35000</v>
      </c>
      <c r="S1257" s="6"/>
      <c r="T1257" s="6"/>
      <c r="U1257" s="6"/>
      <c r="V1257" s="6"/>
      <c r="W1257" s="6"/>
      <c r="X1257" s="6"/>
      <c r="Y1257" s="6"/>
      <c r="Z1257" s="6" t="n">
        <f aca="false">Z1256+(I1257+L1257+M1257+N1257+O1257+R1257+S1257+T1257+U1257+V1257)-(J1257+K1257+P1257+Q1257+W1257+X1257+Y1257)</f>
        <v>3962.34999999998</v>
      </c>
      <c r="AA1257" s="21"/>
      <c r="AB1257" s="26"/>
      <c r="AC1257" s="6"/>
      <c r="AD1257" s="6"/>
      <c r="AE1257" s="6"/>
      <c r="AF1257" s="6"/>
      <c r="AG1257" s="6"/>
      <c r="AH1257" s="6"/>
      <c r="AI1257" s="6"/>
      <c r="AJ1257" s="6" t="n">
        <v>35000</v>
      </c>
      <c r="AK1257" s="6"/>
      <c r="AL1257" s="6"/>
      <c r="AM1257" s="6"/>
      <c r="AN1257" s="6"/>
      <c r="AO1257" s="6" t="n">
        <v>35000</v>
      </c>
      <c r="AP1257" s="6"/>
      <c r="AQ1257" s="6"/>
      <c r="AR1257" s="6" t="n">
        <f aca="false">AR1256+(AA1257+AD1257+AE1257+AF1257+AG1257+AJ1257+AK1257+AL1257+AM1257+AN1257)-(AB1257+AC1257+AH1257+AI1257+AO1257+AP1257+AQ1257)</f>
        <v>40462</v>
      </c>
      <c r="AS1257" s="18"/>
      <c r="AT1257" s="40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 t="n">
        <f aca="false">BJ1256+(AS1257+AV1257+AW1257+AX1257+AY1257+BB1257+BC1257+BD1257+BE1257+BF1257)-(AT1257+AU1257+AZ1257+BA1257+BG1257+BH1257+BI1257)</f>
        <v>0</v>
      </c>
      <c r="BL1257" s="8"/>
      <c r="BM1257" s="9"/>
    </row>
    <row r="1258" customFormat="false" ht="15" hidden="false" customHeight="false" outlineLevel="0" collapsed="false">
      <c r="B1258" s="24" t="s">
        <v>1028</v>
      </c>
      <c r="C1258" s="24" t="s">
        <v>944</v>
      </c>
      <c r="D1258" s="9"/>
      <c r="E1258" s="9"/>
      <c r="F1258" s="9"/>
      <c r="G1258" s="9"/>
      <c r="H1258" s="6" t="n">
        <f aca="false">H1257+D1258+E1258-G1258-F1258</f>
        <v>0</v>
      </c>
      <c r="I1258" s="25"/>
      <c r="J1258" s="21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 t="n">
        <f aca="false">Z1257+(I1258+L1258+M1258+N1258+O1258+R1258+S1258+T1258+U1258+V1258)-(J1258+K1258+P1258+Q1258+W1258+X1258+Y1258)</f>
        <v>3962.34999999998</v>
      </c>
      <c r="AA1258" s="21" t="n">
        <v>0</v>
      </c>
      <c r="AB1258" s="26"/>
      <c r="AC1258" s="6"/>
      <c r="AD1258" s="6"/>
      <c r="AE1258" s="6" t="n">
        <v>12487</v>
      </c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 t="n">
        <f aca="false">AR1257+(AA1258+AD1258+AE1258+AF1258+AG1258+AJ1258+AK1258+AL1258+AM1258+AN1258)-(AB1258+AC1258+AH1258+AI1258+AO1258+AP1258+AQ1258)</f>
        <v>52949</v>
      </c>
      <c r="AS1258" s="18"/>
      <c r="AT1258" s="40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 t="n">
        <f aca="false">BJ1257+(AS1258+AV1258+AW1258+AX1258+AY1258+BB1258+BC1258+BD1258+BE1258+BF1258)-(AT1258+AU1258+AZ1258+BA1258+BG1258+BH1258+BI1258)</f>
        <v>0</v>
      </c>
      <c r="BL1258" s="8"/>
      <c r="BM1258" s="9"/>
    </row>
    <row r="1259" customFormat="false" ht="15" hidden="false" customHeight="false" outlineLevel="0" collapsed="false">
      <c r="B1259" s="24" t="s">
        <v>1029</v>
      </c>
      <c r="C1259" s="24" t="s">
        <v>944</v>
      </c>
      <c r="D1259" s="9"/>
      <c r="E1259" s="9"/>
      <c r="F1259" s="9"/>
      <c r="G1259" s="9"/>
      <c r="H1259" s="6" t="n">
        <f aca="false">H1258+D1259+E1259-G1259-F1259</f>
        <v>0</v>
      </c>
      <c r="I1259" s="25" t="n">
        <v>0</v>
      </c>
      <c r="J1259" s="21"/>
      <c r="K1259" s="6"/>
      <c r="L1259" s="6"/>
      <c r="M1259" s="6" t="n">
        <v>744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 t="n">
        <f aca="false">Z1258+(I1259+L1259+M1259+N1259+O1259+R1259+S1259+T1259+U1259+V1259)-(J1259+K1259+P1259+Q1259+W1259+X1259+Y1259)</f>
        <v>4706.34999999998</v>
      </c>
      <c r="AA1259" s="21"/>
      <c r="AB1259" s="2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 t="n">
        <f aca="false">AR1258+(AA1259+AD1259+AE1259+AF1259+AG1259+AJ1259+AK1259+AL1259+AM1259+AN1259)-(AB1259+AC1259+AH1259+AI1259+AO1259+AP1259+AQ1259)</f>
        <v>52949</v>
      </c>
      <c r="AS1259" s="18"/>
      <c r="AT1259" s="40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 t="n">
        <f aca="false">BJ1258+(AS1259+AV1259+AW1259+AX1259+AY1259+BB1259+BC1259+BD1259+BE1259+BF1259)-(AT1259+AU1259+AZ1259+BA1259+BG1259+BH1259+BI1259)</f>
        <v>0</v>
      </c>
      <c r="BL1259" s="8"/>
      <c r="BM1259" s="9"/>
    </row>
    <row r="1260" customFormat="false" ht="15" hidden="false" customHeight="false" outlineLevel="0" collapsed="false">
      <c r="B1260" s="24" t="s">
        <v>1030</v>
      </c>
      <c r="C1260" s="24" t="s">
        <v>944</v>
      </c>
      <c r="D1260" s="9"/>
      <c r="E1260" s="9"/>
      <c r="F1260" s="9"/>
      <c r="G1260" s="9"/>
      <c r="H1260" s="6" t="n">
        <f aca="false">H1259+D1260+E1260-G1260-F1260</f>
        <v>0</v>
      </c>
      <c r="I1260" s="25"/>
      <c r="J1260" s="21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 t="n">
        <f aca="false">Z1259+(I1260+L1260+M1260+N1260+O1260+R1260+S1260+T1260+U1260+V1260)-(J1260+K1260+P1260+Q1260+W1260+X1260+Y1260)</f>
        <v>4706.34999999998</v>
      </c>
      <c r="AA1260" s="21" t="n">
        <v>0</v>
      </c>
      <c r="AB1260" s="26"/>
      <c r="AC1260" s="6"/>
      <c r="AD1260" s="6"/>
      <c r="AE1260" s="6" t="n">
        <v>3122</v>
      </c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 t="n">
        <f aca="false">AR1259+(AA1260+AD1260+AE1260+AF1260+AG1260+AJ1260+AK1260+AL1260+AM1260+AN1260)-(AB1260+AC1260+AH1260+AI1260+AO1260+AP1260+AQ1260)</f>
        <v>56071</v>
      </c>
      <c r="AS1260" s="18"/>
      <c r="AT1260" s="40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 t="n">
        <f aca="false">BJ1259+(AS1260+AV1260+AW1260+AX1260+AY1260+BB1260+BC1260+BD1260+BE1260+BF1260)-(AT1260+AU1260+AZ1260+BA1260+BG1260+BH1260+BI1260)</f>
        <v>0</v>
      </c>
      <c r="BL1260" s="8"/>
      <c r="BM1260" s="9"/>
    </row>
    <row r="1261" customFormat="false" ht="15" hidden="false" customHeight="false" outlineLevel="0" collapsed="false">
      <c r="B1261" s="24" t="s">
        <v>1031</v>
      </c>
      <c r="C1261" s="24" t="s">
        <v>944</v>
      </c>
      <c r="D1261" s="9"/>
      <c r="E1261" s="9"/>
      <c r="F1261" s="9"/>
      <c r="G1261" s="9"/>
      <c r="H1261" s="6" t="n">
        <f aca="false">H1260+D1261+E1261-G1261-F1261</f>
        <v>0</v>
      </c>
      <c r="I1261" s="25"/>
      <c r="J1261" s="21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 t="n">
        <f aca="false">Z1260+(I1261+L1261+M1261+N1261+O1261+R1261+S1261+T1261+U1261+V1261)-(J1261+K1261+P1261+Q1261+W1261+X1261+Y1261)</f>
        <v>4706.34999999998</v>
      </c>
      <c r="AA1261" s="21" t="n">
        <v>0</v>
      </c>
      <c r="AB1261" s="26"/>
      <c r="AC1261" s="6"/>
      <c r="AD1261" s="6"/>
      <c r="AE1261" s="6" t="n">
        <v>6422</v>
      </c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 t="n">
        <f aca="false">AR1260+(AA1261+AD1261+AE1261+AF1261+AG1261+AJ1261+AK1261+AL1261+AM1261+AN1261)-(AB1261+AC1261+AH1261+AI1261+AO1261+AP1261+AQ1261)</f>
        <v>62493</v>
      </c>
      <c r="AS1261" s="18"/>
      <c r="AT1261" s="40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 t="n">
        <f aca="false">BJ1260+(AS1261+AV1261+AW1261+AX1261+AY1261+BB1261+BC1261+BD1261+BE1261+BF1261)-(AT1261+AU1261+AZ1261+BA1261+BG1261+BH1261+BI1261)</f>
        <v>0</v>
      </c>
      <c r="BL1261" s="8"/>
      <c r="BM1261" s="9"/>
    </row>
    <row r="1262" customFormat="false" ht="15" hidden="false" customHeight="false" outlineLevel="0" collapsed="false">
      <c r="B1262" s="24" t="s">
        <v>1032</v>
      </c>
      <c r="C1262" s="24" t="s">
        <v>944</v>
      </c>
      <c r="D1262" s="9"/>
      <c r="E1262" s="9"/>
      <c r="F1262" s="9"/>
      <c r="G1262" s="9"/>
      <c r="H1262" s="6" t="n">
        <f aca="false">H1261+D1262+E1262-G1262-F1262</f>
        <v>0</v>
      </c>
      <c r="I1262" s="25" t="n">
        <v>0</v>
      </c>
      <c r="J1262" s="21"/>
      <c r="K1262" s="6"/>
      <c r="L1262" s="6"/>
      <c r="M1262" s="6" t="n">
        <v>11163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 t="n">
        <f aca="false">Z1261+(I1262+L1262+M1262+N1262+O1262+R1262+S1262+T1262+U1262+V1262)-(J1262+K1262+P1262+Q1262+W1262+X1262+Y1262)</f>
        <v>15869.35</v>
      </c>
      <c r="AA1262" s="21"/>
      <c r="AB1262" s="2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 t="n">
        <f aca="false">AR1261+(AA1262+AD1262+AE1262+AF1262+AG1262+AJ1262+AK1262+AL1262+AM1262+AN1262)-(AB1262+AC1262+AH1262+AI1262+AO1262+AP1262+AQ1262)</f>
        <v>62493</v>
      </c>
      <c r="AS1262" s="18"/>
      <c r="AT1262" s="40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 t="n">
        <f aca="false">BJ1261+(AS1262+AV1262+AW1262+AX1262+AY1262+BB1262+BC1262+BD1262+BE1262+BF1262)-(AT1262+AU1262+AZ1262+BA1262+BG1262+BH1262+BI1262)</f>
        <v>0</v>
      </c>
      <c r="BL1262" s="8"/>
      <c r="BM1262" s="9"/>
    </row>
    <row r="1263" customFormat="false" ht="15" hidden="false" customHeight="false" outlineLevel="0" collapsed="false">
      <c r="B1263" s="24" t="s">
        <v>1032</v>
      </c>
      <c r="C1263" s="24" t="s">
        <v>944</v>
      </c>
      <c r="D1263" s="9"/>
      <c r="E1263" s="9"/>
      <c r="F1263" s="9"/>
      <c r="G1263" s="9"/>
      <c r="H1263" s="6" t="n">
        <f aca="false">H1262+D1263+E1263-G1263-F1263</f>
        <v>0</v>
      </c>
      <c r="I1263" s="25" t="n">
        <v>0</v>
      </c>
      <c r="J1263" s="21"/>
      <c r="K1263" s="6"/>
      <c r="L1263" s="6"/>
      <c r="M1263" s="6" t="n">
        <v>744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 t="n">
        <f aca="false">Z1262+(I1263+L1263+M1263+N1263+O1263+R1263+S1263+T1263+U1263+V1263)-(J1263+K1263+P1263+Q1263+W1263+X1263+Y1263)</f>
        <v>16613.35</v>
      </c>
      <c r="AA1263" s="21"/>
      <c r="AB1263" s="2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 t="n">
        <f aca="false">AR1262+(AA1263+AD1263+AE1263+AF1263+AG1263+AJ1263+AK1263+AL1263+AM1263+AN1263)-(AB1263+AC1263+AH1263+AI1263+AO1263+AP1263+AQ1263)</f>
        <v>62493</v>
      </c>
      <c r="AS1263" s="18"/>
      <c r="AT1263" s="40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 t="n">
        <f aca="false">BJ1262+(AS1263+AV1263+AW1263+AX1263+AY1263+BB1263+BC1263+BD1263+BE1263+BF1263)-(AT1263+AU1263+AZ1263+BA1263+BG1263+BH1263+BI1263)</f>
        <v>0</v>
      </c>
      <c r="BL1263" s="8"/>
      <c r="BM1263" s="9"/>
    </row>
    <row r="1264" customFormat="false" ht="15" hidden="false" customHeight="false" outlineLevel="0" collapsed="false">
      <c r="B1264" s="24" t="s">
        <v>1033</v>
      </c>
      <c r="C1264" s="24" t="s">
        <v>944</v>
      </c>
      <c r="D1264" s="9"/>
      <c r="E1264" s="9"/>
      <c r="F1264" s="9"/>
      <c r="G1264" s="9"/>
      <c r="H1264" s="6" t="n">
        <f aca="false">H1263+D1264+E1264-G1264-F1264</f>
        <v>0</v>
      </c>
      <c r="I1264" s="25"/>
      <c r="J1264" s="21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 t="n">
        <f aca="false">Z1263+(I1264+L1264+M1264+N1264+O1264+R1264+S1264+T1264+U1264+V1264)-(J1264+K1264+P1264+Q1264+W1264+X1264+Y1264)</f>
        <v>16613.35</v>
      </c>
      <c r="AA1264" s="21" t="n">
        <v>0</v>
      </c>
      <c r="AB1264" s="26"/>
      <c r="AC1264" s="6"/>
      <c r="AD1264" s="6"/>
      <c r="AE1264" s="6" t="n">
        <v>4275</v>
      </c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 t="n">
        <f aca="false">AR1263+(AA1264+AD1264+AE1264+AF1264+AG1264+AJ1264+AK1264+AL1264+AM1264+AN1264)-(AB1264+AC1264+AH1264+AI1264+AO1264+AP1264+AQ1264)</f>
        <v>66768</v>
      </c>
      <c r="AS1264" s="18"/>
      <c r="AT1264" s="40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 t="n">
        <f aca="false">BJ1263+(AS1264+AV1264+AW1264+AX1264+AY1264+BB1264+BC1264+BD1264+BE1264+BF1264)-(AT1264+AU1264+AZ1264+BA1264+BG1264+BH1264+BI1264)</f>
        <v>0</v>
      </c>
      <c r="BL1264" s="8"/>
      <c r="BM1264" s="9"/>
    </row>
    <row r="1265" customFormat="false" ht="15" hidden="false" customHeight="false" outlineLevel="0" collapsed="false">
      <c r="B1265" s="24" t="s">
        <v>1034</v>
      </c>
      <c r="C1265" s="24" t="s">
        <v>1018</v>
      </c>
      <c r="D1265" s="9"/>
      <c r="E1265" s="9"/>
      <c r="F1265" s="9"/>
      <c r="G1265" s="9"/>
      <c r="H1265" s="6" t="n">
        <f aca="false">H1264+D1265+E1265-G1265-F1265</f>
        <v>0</v>
      </c>
      <c r="I1265" s="25" t="n">
        <v>0</v>
      </c>
      <c r="J1265" s="21"/>
      <c r="K1265" s="6"/>
      <c r="L1265" s="6"/>
      <c r="M1265" s="6" t="n">
        <v>744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 t="n">
        <f aca="false">Z1264+(I1265+L1265+M1265+N1265+O1265+R1265+S1265+T1265+U1265+V1265)-(J1265+K1265+P1265+Q1265+W1265+X1265+Y1265)</f>
        <v>17357.35</v>
      </c>
      <c r="AA1265" s="21" t="n">
        <v>0</v>
      </c>
      <c r="AB1265" s="26"/>
      <c r="AC1265" s="6"/>
      <c r="AD1265" s="6" t="n">
        <v>860</v>
      </c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 t="n">
        <f aca="false">AR1264+(AA1265+AD1265+AE1265+AF1265+AG1265+AJ1265+AK1265+AL1265+AM1265+AN1265)-(AB1265+AC1265+AH1265+AI1265+AO1265+AP1265+AQ1265)</f>
        <v>67628</v>
      </c>
      <c r="AS1265" s="18"/>
      <c r="AT1265" s="40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 t="n">
        <f aca="false">BJ1264+(AS1265+AV1265+AW1265+AX1265+AY1265+BB1265+BC1265+BD1265+BE1265+BF1265)-(AT1265+AU1265+AZ1265+BA1265+BG1265+BH1265+BI1265)</f>
        <v>0</v>
      </c>
      <c r="BL1265" s="8"/>
      <c r="BM1265" s="9"/>
    </row>
    <row r="1266" customFormat="false" ht="15" hidden="false" customHeight="false" outlineLevel="0" collapsed="false">
      <c r="B1266" s="24" t="s">
        <v>1035</v>
      </c>
      <c r="C1266" s="24" t="s">
        <v>944</v>
      </c>
      <c r="D1266" s="9"/>
      <c r="E1266" s="9"/>
      <c r="F1266" s="9"/>
      <c r="G1266" s="9"/>
      <c r="H1266" s="6" t="n">
        <f aca="false">H1265+D1266+E1266-G1266-F1266</f>
        <v>0</v>
      </c>
      <c r="I1266" s="25"/>
      <c r="J1266" s="21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 t="n">
        <f aca="false">Z1265+(I1266+L1266+M1266+N1266+O1266+R1266+S1266+T1266+U1266+V1266)-(J1266+K1266+P1266+Q1266+W1266+X1266+Y1266)</f>
        <v>17357.35</v>
      </c>
      <c r="AA1266" s="21" t="n">
        <v>0</v>
      </c>
      <c r="AB1266" s="26"/>
      <c r="AC1266" s="6"/>
      <c r="AD1266" s="6"/>
      <c r="AE1266" s="6" t="n">
        <v>12487</v>
      </c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 t="n">
        <f aca="false">AR1265+(AA1266+AD1266+AE1266+AF1266+AG1266+AJ1266+AK1266+AL1266+AM1266+AN1266)-(AB1266+AC1266+AH1266+AI1266+AO1266+AP1266+AQ1266)</f>
        <v>80115</v>
      </c>
      <c r="AS1266" s="18"/>
      <c r="AT1266" s="40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 t="n">
        <f aca="false">BJ1265+(AS1266+AV1266+AW1266+AX1266+AY1266+BB1266+BC1266+BD1266+BE1266+BF1266)-(AT1266+AU1266+AZ1266+BA1266+BG1266+BH1266+BI1266)</f>
        <v>0</v>
      </c>
      <c r="BL1266" s="8"/>
      <c r="BM1266" s="9"/>
    </row>
    <row r="1267" customFormat="false" ht="15" hidden="false" customHeight="false" outlineLevel="0" collapsed="false">
      <c r="B1267" s="24" t="s">
        <v>1036</v>
      </c>
      <c r="C1267" s="24" t="s">
        <v>944</v>
      </c>
      <c r="D1267" s="9"/>
      <c r="E1267" s="9"/>
      <c r="F1267" s="9"/>
      <c r="G1267" s="9"/>
      <c r="H1267" s="6" t="n">
        <f aca="false">H1266+D1267+E1267-G1267-F1267</f>
        <v>0</v>
      </c>
      <c r="I1267" s="25" t="n">
        <v>0</v>
      </c>
      <c r="J1267" s="21"/>
      <c r="K1267" s="6"/>
      <c r="L1267" s="6"/>
      <c r="M1267" s="6" t="n">
        <v>744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 t="n">
        <f aca="false">Z1266+(I1267+L1267+M1267+N1267+O1267+R1267+S1267+T1267+U1267+V1267)-(J1267+K1267+P1267+Q1267+W1267+X1267+Y1267)</f>
        <v>18101.35</v>
      </c>
      <c r="AA1267" s="21"/>
      <c r="AB1267" s="2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 t="n">
        <f aca="false">AR1266+(AA1267+AD1267+AE1267+AF1267+AG1267+AJ1267+AK1267+AL1267+AM1267+AN1267)-(AB1267+AC1267+AH1267+AI1267+AO1267+AP1267+AQ1267)</f>
        <v>80115</v>
      </c>
      <c r="AS1267" s="18"/>
      <c r="AT1267" s="40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 t="n">
        <f aca="false">BJ1266+(AS1267+AV1267+AW1267+AX1267+AY1267+BB1267+BC1267+BD1267+BE1267+BF1267)-(AT1267+AU1267+AZ1267+BA1267+BG1267+BH1267+BI1267)</f>
        <v>0</v>
      </c>
      <c r="BL1267" s="8"/>
      <c r="BM1267" s="9"/>
    </row>
    <row r="1268" customFormat="false" ht="15" hidden="false" customHeight="false" outlineLevel="0" collapsed="false">
      <c r="B1268" s="24" t="s">
        <v>1037</v>
      </c>
      <c r="C1268" s="24" t="s">
        <v>1018</v>
      </c>
      <c r="D1268" s="9"/>
      <c r="E1268" s="9"/>
      <c r="F1268" s="9"/>
      <c r="G1268" s="9"/>
      <c r="H1268" s="6" t="n">
        <f aca="false">H1267+D1268+E1268-G1268-F1268</f>
        <v>0</v>
      </c>
      <c r="I1268" s="25" t="n">
        <v>0</v>
      </c>
      <c r="J1268" s="21"/>
      <c r="K1268" s="6"/>
      <c r="L1268" s="6" t="n">
        <v>305</v>
      </c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 t="n">
        <f aca="false">Z1267+(I1268+L1268+M1268+N1268+O1268+R1268+S1268+T1268+U1268+V1268)-(J1268+K1268+P1268+Q1268+W1268+X1268+Y1268)</f>
        <v>18406.35</v>
      </c>
      <c r="AA1268" s="21"/>
      <c r="AB1268" s="2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 t="n">
        <f aca="false">AR1267+(AA1268+AD1268+AE1268+AF1268+AG1268+AJ1268+AK1268+AL1268+AM1268+AN1268)-(AB1268+AC1268+AH1268+AI1268+AO1268+AP1268+AQ1268)</f>
        <v>80115</v>
      </c>
      <c r="AS1268" s="18"/>
      <c r="AT1268" s="40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 t="n">
        <f aca="false">BJ1267+(AS1268+AV1268+AW1268+AX1268+AY1268+BB1268+BC1268+BD1268+BE1268+BF1268)-(AT1268+AU1268+AZ1268+BA1268+BG1268+BH1268+BI1268)</f>
        <v>0</v>
      </c>
      <c r="BL1268" s="8"/>
      <c r="BM1268" s="9"/>
    </row>
    <row r="1269" customFormat="false" ht="15" hidden="false" customHeight="false" outlineLevel="0" collapsed="false">
      <c r="B1269" s="24" t="s">
        <v>1038</v>
      </c>
      <c r="C1269" s="24" t="s">
        <v>944</v>
      </c>
      <c r="D1269" s="9"/>
      <c r="E1269" s="9"/>
      <c r="F1269" s="9"/>
      <c r="G1269" s="9"/>
      <c r="H1269" s="6" t="n">
        <f aca="false">H1268+D1269+E1269-G1269-F1269</f>
        <v>0</v>
      </c>
      <c r="I1269" s="25"/>
      <c r="J1269" s="21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 t="n">
        <f aca="false">Z1268+(I1269+L1269+M1269+N1269+O1269+R1269+S1269+T1269+U1269+V1269)-(J1269+K1269+P1269+Q1269+W1269+X1269+Y1269)</f>
        <v>18406.35</v>
      </c>
      <c r="AA1269" s="21" t="n">
        <v>0</v>
      </c>
      <c r="AB1269" s="26"/>
      <c r="AC1269" s="6"/>
      <c r="AD1269" s="6"/>
      <c r="AE1269" s="6" t="n">
        <v>3122</v>
      </c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 t="n">
        <f aca="false">AR1268+(AA1269+AD1269+AE1269+AF1269+AG1269+AJ1269+AK1269+AL1269+AM1269+AN1269)-(AB1269+AC1269+AH1269+AI1269+AO1269+AP1269+AQ1269)</f>
        <v>83237</v>
      </c>
      <c r="AS1269" s="18"/>
      <c r="AT1269" s="40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 t="n">
        <f aca="false">BJ1268+(AS1269+AV1269+AW1269+AX1269+AY1269+BB1269+BC1269+BD1269+BE1269+BF1269)-(AT1269+AU1269+AZ1269+BA1269+BG1269+BH1269+BI1269)</f>
        <v>0</v>
      </c>
      <c r="BL1269" s="8"/>
      <c r="BM1269" s="9"/>
    </row>
    <row r="1270" customFormat="false" ht="15" hidden="false" customHeight="false" outlineLevel="0" collapsed="false">
      <c r="B1270" s="20" t="s">
        <v>1039</v>
      </c>
      <c r="C1270" s="20" t="s">
        <v>944</v>
      </c>
      <c r="D1270" s="9"/>
      <c r="E1270" s="9"/>
      <c r="F1270" s="9"/>
      <c r="G1270" s="9"/>
      <c r="H1270" s="6" t="n">
        <f aca="false">H1269+D1270+E1270-G1270-F1270</f>
        <v>0</v>
      </c>
      <c r="I1270" s="25"/>
      <c r="J1270" s="21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 t="n">
        <f aca="false">Z1269+(I1270+L1270+M1270+N1270+O1270+R1270+S1270+T1270+U1270+V1270)-(J1270+K1270+P1270+Q1270+W1270+X1270+Y1270)</f>
        <v>18406.35</v>
      </c>
      <c r="AA1270" s="21" t="n">
        <v>0</v>
      </c>
      <c r="AB1270" s="26"/>
      <c r="AC1270" s="6"/>
      <c r="AD1270" s="6"/>
      <c r="AE1270" s="6" t="n">
        <v>6041</v>
      </c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 t="n">
        <f aca="false">AR1269+(AA1270+AD1270+AE1270+AF1270+AG1270+AJ1270+AK1270+AL1270+AM1270+AN1270)-(AB1270+AC1270+AH1270+AI1270+AO1270+AP1270+AQ1270)</f>
        <v>89278</v>
      </c>
      <c r="AS1270" s="18"/>
      <c r="AT1270" s="40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 t="n">
        <f aca="false">BJ1269+(AS1270+AV1270+AW1270+AX1270+AY1270+BB1270+BC1270+BD1270+BE1270+BF1270)-(AT1270+AU1270+AZ1270+BA1270+BG1270+BH1270+BI1270)</f>
        <v>0</v>
      </c>
      <c r="BL1270" s="8"/>
      <c r="BM1270" s="9"/>
    </row>
    <row r="1271" customFormat="false" ht="15" hidden="false" customHeight="false" outlineLevel="0" collapsed="false">
      <c r="B1271" s="20" t="s">
        <v>1040</v>
      </c>
      <c r="C1271" s="20" t="s">
        <v>1041</v>
      </c>
      <c r="D1271" s="9"/>
      <c r="E1271" s="9"/>
      <c r="F1271" s="9"/>
      <c r="G1271" s="9"/>
      <c r="H1271" s="6" t="n">
        <f aca="false">H1270+D1271+E1271-G1271-F1271</f>
        <v>0</v>
      </c>
      <c r="I1271" s="25" t="n">
        <v>0</v>
      </c>
      <c r="J1271" s="21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 t="n">
        <f aca="false">Z1270+(I1271+L1271+M1271+N1271+O1271+R1271+S1271+T1271+U1271+V1271)-(J1271+K1271+P1271+Q1271+W1271+X1271+Y1271)</f>
        <v>18406.35</v>
      </c>
      <c r="AA1271" s="21" t="n">
        <v>0</v>
      </c>
      <c r="AB1271" s="2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 t="n">
        <v>300480</v>
      </c>
      <c r="AM1271" s="6"/>
      <c r="AN1271" s="6"/>
      <c r="AO1271" s="6"/>
      <c r="AP1271" s="6"/>
      <c r="AQ1271" s="6"/>
      <c r="AR1271" s="6" t="n">
        <f aca="false">AR1270+(AA1271+AD1271+AE1271+AF1271+AG1271+AJ1271+AK1271+AL1271+AM1271+AN1271)-(AB1271+AC1271+AH1271+AI1271+AO1271+AP1271+AQ1271)</f>
        <v>389758</v>
      </c>
      <c r="AS1271" s="18"/>
      <c r="AT1271" s="40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 t="n">
        <f aca="false">BJ1270+(AS1271+AV1271+AW1271+AX1271+AY1271+BB1271+BC1271+BD1271+BE1271+BF1271)-(AT1271+AU1271+AZ1271+BA1271+BG1271+BH1271+BI1271)</f>
        <v>0</v>
      </c>
      <c r="BL1271" s="8"/>
      <c r="BM1271" s="9"/>
    </row>
    <row r="1272" customFormat="false" ht="15" hidden="false" customHeight="false" outlineLevel="0" collapsed="false">
      <c r="B1272" s="20" t="s">
        <v>1040</v>
      </c>
      <c r="C1272" s="20" t="s">
        <v>75</v>
      </c>
      <c r="D1272" s="9"/>
      <c r="E1272" s="9"/>
      <c r="F1272" s="9"/>
      <c r="G1272" s="9"/>
      <c r="H1272" s="6" t="n">
        <f aca="false">H1271+D1272+E1272-G1272-F1272</f>
        <v>0</v>
      </c>
      <c r="I1272" s="25" t="n">
        <v>0</v>
      </c>
      <c r="J1272" s="21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 t="n">
        <f aca="false">Z1271+(I1272+L1272+M1272+N1272+O1272+R1272+S1272+T1272+U1272+V1272)-(J1272+K1272+P1272+Q1272+W1272+X1272+Y1272)</f>
        <v>18406.35</v>
      </c>
      <c r="AA1272" s="21"/>
      <c r="AB1272" s="26" t="n">
        <v>0</v>
      </c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 t="n">
        <v>300000</v>
      </c>
      <c r="AP1272" s="6"/>
      <c r="AQ1272" s="6"/>
      <c r="AR1272" s="6" t="n">
        <f aca="false">AR1271+(AA1272+AD1272+AE1272+AF1272+AG1272+AJ1272+AK1272+AL1272+AM1272+AN1272)-(AB1272+AC1272+AH1272+AI1272+AO1272+AP1272+AQ1272)</f>
        <v>89758</v>
      </c>
      <c r="AS1272" s="18"/>
      <c r="AT1272" s="40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 t="n">
        <f aca="false">BJ1271+(AS1272+AV1272+AW1272+AX1272+AY1272+BB1272+BC1272+BD1272+BE1272+BF1272)-(AT1272+AU1272+AZ1272+BA1272+BG1272+BH1272+BI1272)</f>
        <v>0</v>
      </c>
      <c r="BL1272" s="8"/>
      <c r="BM1272" s="9"/>
    </row>
    <row r="1273" customFormat="false" ht="15" hidden="false" customHeight="false" outlineLevel="0" collapsed="false">
      <c r="B1273" s="20" t="s">
        <v>1042</v>
      </c>
      <c r="C1273" s="20" t="s">
        <v>944</v>
      </c>
      <c r="D1273" s="9"/>
      <c r="E1273" s="9"/>
      <c r="F1273" s="9"/>
      <c r="G1273" s="9"/>
      <c r="H1273" s="6" t="n">
        <f aca="false">H1272+D1273+E1273-G1273-F1273</f>
        <v>0</v>
      </c>
      <c r="I1273" s="25" t="n">
        <v>0</v>
      </c>
      <c r="J1273" s="21"/>
      <c r="K1273" s="6"/>
      <c r="L1273" s="6"/>
      <c r="M1273" s="6" t="n">
        <v>11163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 t="n">
        <f aca="false">Z1272+(I1273+L1273+M1273+N1273+O1273+R1273+S1273+T1273+U1273+V1273)-(J1273+K1273+P1273+Q1273+W1273+X1273+Y1273)</f>
        <v>29569.35</v>
      </c>
      <c r="AA1273" s="21"/>
      <c r="AB1273" s="2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 t="n">
        <f aca="false">AR1272+(AA1273+AD1273+AE1273+AF1273+AG1273+AJ1273+AK1273+AL1273+AM1273+AN1273)-(AB1273+AC1273+AH1273+AI1273+AO1273+AP1273+AQ1273)</f>
        <v>89758</v>
      </c>
      <c r="AS1273" s="18"/>
      <c r="AT1273" s="40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 t="n">
        <f aca="false">BJ1272+(AS1273+AV1273+AW1273+AX1273+AY1273+BB1273+BC1273+BD1273+BE1273+BF1273)-(AT1273+AU1273+AZ1273+BA1273+BG1273+BH1273+BI1273)</f>
        <v>0</v>
      </c>
      <c r="BL1273" s="8"/>
      <c r="BM1273" s="9"/>
    </row>
    <row r="1274" customFormat="false" ht="15" hidden="false" customHeight="false" outlineLevel="0" collapsed="false">
      <c r="B1274" s="20" t="s">
        <v>1042</v>
      </c>
      <c r="C1274" s="20" t="s">
        <v>944</v>
      </c>
      <c r="D1274" s="9"/>
      <c r="E1274" s="9"/>
      <c r="F1274" s="9"/>
      <c r="G1274" s="9"/>
      <c r="H1274" s="6" t="n">
        <f aca="false">H1273+D1274+E1274-G1274-F1274</f>
        <v>0</v>
      </c>
      <c r="I1274" s="25" t="n">
        <v>0</v>
      </c>
      <c r="J1274" s="21"/>
      <c r="K1274" s="6"/>
      <c r="L1274" s="6"/>
      <c r="M1274" s="6" t="n">
        <v>744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 t="n">
        <f aca="false">Z1273+(I1274+L1274+M1274+N1274+O1274+R1274+S1274+T1274+U1274+V1274)-(J1274+K1274+P1274+Q1274+W1274+X1274+Y1274)</f>
        <v>30313.35</v>
      </c>
      <c r="AA1274" s="21"/>
      <c r="AB1274" s="2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 t="n">
        <f aca="false">AR1273+(AA1274+AD1274+AE1274+AF1274+AG1274+AJ1274+AK1274+AL1274+AM1274+AN1274)-(AB1274+AC1274+AH1274+AI1274+AO1274+AP1274+AQ1274)</f>
        <v>89758</v>
      </c>
      <c r="AS1274" s="18"/>
      <c r="AT1274" s="40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 t="n">
        <f aca="false">BJ1273+(AS1274+AV1274+AW1274+AX1274+AY1274+BB1274+BC1274+BD1274+BE1274+BF1274)-(AT1274+AU1274+AZ1274+BA1274+BG1274+BH1274+BI1274)</f>
        <v>0</v>
      </c>
      <c r="BL1274" s="8"/>
      <c r="BM1274" s="9"/>
    </row>
    <row r="1275" customFormat="false" ht="15" hidden="false" customHeight="false" outlineLevel="0" collapsed="false">
      <c r="B1275" s="24" t="s">
        <v>943</v>
      </c>
      <c r="C1275" s="24" t="s">
        <v>944</v>
      </c>
      <c r="D1275" s="28"/>
      <c r="E1275" s="28"/>
      <c r="F1275" s="28"/>
      <c r="G1275" s="28"/>
      <c r="H1275" s="6" t="n">
        <f aca="false">H1274+D1275+E1275-G1275-F1275</f>
        <v>0</v>
      </c>
      <c r="I1275" s="28"/>
      <c r="J1275" s="28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 t="n">
        <f aca="false">Z1274+(I1275+L1275+M1275+N1275+O1275+R1275+S1275+T1275+U1275+V1275)-(J1275+K1275+P1275+Q1275+W1275+X1275+Y1275)</f>
        <v>30313.35</v>
      </c>
      <c r="AA1275" s="28" t="n">
        <v>0</v>
      </c>
      <c r="AB1275" s="28"/>
      <c r="AC1275" s="6"/>
      <c r="AD1275" s="6"/>
      <c r="AE1275" s="6" t="n">
        <v>4274</v>
      </c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 t="n">
        <f aca="false">AR1274+(AA1275+AD1275+AE1275+AF1275+AG1275+AJ1275+AK1275+AL1275+AM1275+AN1275)-(AB1275+AC1275+AH1275+AI1275+AO1275+AP1275+AQ1275)</f>
        <v>94032</v>
      </c>
      <c r="AS1275" s="18"/>
      <c r="AT1275" s="40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 t="n">
        <f aca="false">BJ1274+(AS1275+AV1275+AW1275+AX1275+AY1275+BB1275+BC1275+BD1275+BE1275+BF1275)-(AT1275+AU1275+AZ1275+BA1275+BG1275+BH1275+BI1275)</f>
        <v>0</v>
      </c>
      <c r="BL1275" s="8"/>
      <c r="BM1275" s="9"/>
    </row>
    <row r="1276" customFormat="false" ht="15" hidden="false" customHeight="false" outlineLevel="0" collapsed="false">
      <c r="B1276" s="24" t="s">
        <v>945</v>
      </c>
      <c r="C1276" s="24" t="s">
        <v>946</v>
      </c>
      <c r="D1276" s="28"/>
      <c r="E1276" s="28"/>
      <c r="F1276" s="28"/>
      <c r="G1276" s="28"/>
      <c r="H1276" s="6" t="n">
        <f aca="false">H1275+D1276+E1276-G1276-F1276</f>
        <v>0</v>
      </c>
      <c r="I1276" s="28"/>
      <c r="J1276" s="28" t="n">
        <v>5000</v>
      </c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 t="n">
        <f aca="false">Z1275+(I1276+L1276+M1276+N1276+O1276+R1276+S1276+T1276+U1276+V1276)-(J1276+K1276+P1276+Q1276+W1276+X1276+Y1276)</f>
        <v>25313.35</v>
      </c>
      <c r="AA1276" s="28"/>
      <c r="AB1276" s="28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 t="n">
        <f aca="false">AR1275+(AA1276+AD1276+AE1276+AF1276+AG1276+AJ1276+AK1276+AL1276+AM1276+AN1276)-(AB1276+AC1276+AH1276+AI1276+AO1276+AP1276+AQ1276)</f>
        <v>94032</v>
      </c>
      <c r="AS1276" s="18"/>
      <c r="AT1276" s="40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 t="n">
        <f aca="false">BJ1275+(AS1276+AV1276+AW1276+AX1276+AY1276+BB1276+BC1276+BD1276+BE1276+BF1276)-(AT1276+AU1276+AZ1276+BA1276+BG1276+BH1276+BI1276)</f>
        <v>0</v>
      </c>
      <c r="BL1276" s="8"/>
      <c r="BM1276" s="9"/>
    </row>
    <row r="1277" customFormat="false" ht="15" hidden="false" customHeight="false" outlineLevel="0" collapsed="false">
      <c r="B1277" s="24" t="s">
        <v>947</v>
      </c>
      <c r="C1277" s="24" t="s">
        <v>114</v>
      </c>
      <c r="D1277" s="28"/>
      <c r="E1277" s="28"/>
      <c r="F1277" s="28"/>
      <c r="G1277" s="28"/>
      <c r="H1277" s="6" t="n">
        <f aca="false">H1276+D1277+E1277-G1277-F1277</f>
        <v>0</v>
      </c>
      <c r="I1277" s="28"/>
      <c r="J1277" s="28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 t="n">
        <f aca="false">Z1276+(I1277+L1277+M1277+N1277+O1277+R1277+S1277+T1277+U1277+V1277)-(J1277+K1277+P1277+Q1277+W1277+X1277+Y1277)</f>
        <v>25313.35</v>
      </c>
      <c r="AA1277" s="28" t="n">
        <v>0</v>
      </c>
      <c r="AB1277" s="28"/>
      <c r="AC1277" s="6"/>
      <c r="AD1277" s="6" t="n">
        <v>812</v>
      </c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 t="n">
        <f aca="false">AR1276+(AA1277+AD1277+AE1277+AF1277+AG1277+AJ1277+AK1277+AL1277+AM1277+AN1277)-(AB1277+AC1277+AH1277+AI1277+AO1277+AP1277+AQ1277)</f>
        <v>94844</v>
      </c>
      <c r="AS1277" s="18"/>
      <c r="AT1277" s="40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 t="n">
        <f aca="false">BJ1276+(AS1277+AV1277+AW1277+AX1277+AY1277+BB1277+BC1277+BD1277+BE1277+BF1277)-(AT1277+AU1277+AZ1277+BA1277+BG1277+BH1277+BI1277)</f>
        <v>0</v>
      </c>
      <c r="BL1277" s="8"/>
      <c r="BM1277" s="9"/>
    </row>
    <row r="1278" customFormat="false" ht="15" hidden="false" customHeight="false" outlineLevel="0" collapsed="false">
      <c r="B1278" s="24" t="s">
        <v>947</v>
      </c>
      <c r="C1278" s="24" t="s">
        <v>944</v>
      </c>
      <c r="D1278" s="28"/>
      <c r="E1278" s="28"/>
      <c r="F1278" s="28"/>
      <c r="G1278" s="28"/>
      <c r="H1278" s="6" t="n">
        <f aca="false">H1277+D1278+E1278-G1278-F1278</f>
        <v>0</v>
      </c>
      <c r="I1278" s="28"/>
      <c r="J1278" s="28"/>
      <c r="K1278" s="6"/>
      <c r="L1278" s="6"/>
      <c r="M1278" s="6" t="n">
        <v>744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 t="n">
        <f aca="false">Z1277+(I1278+L1278+M1278+N1278+O1278+R1278+S1278+T1278+U1278+V1278)-(J1278+K1278+P1278+Q1278+W1278+X1278+Y1278)</f>
        <v>26057.35</v>
      </c>
      <c r="AA1278" s="28"/>
      <c r="AB1278" s="28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 t="n">
        <f aca="false">AR1277+(AA1278+AD1278+AE1278+AF1278+AG1278+AJ1278+AK1278+AL1278+AM1278+AN1278)-(AB1278+AC1278+AH1278+AI1278+AO1278+AP1278+AQ1278)</f>
        <v>94844</v>
      </c>
      <c r="AS1278" s="18"/>
      <c r="AT1278" s="40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 t="n">
        <f aca="false">BJ1277+(AS1278+AV1278+AW1278+AX1278+AY1278+BB1278+BC1278+BD1278+BE1278+BF1278)-(AT1278+AU1278+AZ1278+BA1278+BG1278+BH1278+BI1278)</f>
        <v>0</v>
      </c>
      <c r="BL1278" s="8"/>
      <c r="BM1278" s="9"/>
    </row>
    <row r="1279" customFormat="false" ht="15" hidden="false" customHeight="false" outlineLevel="0" collapsed="false">
      <c r="B1279" s="24" t="s">
        <v>948</v>
      </c>
      <c r="C1279" s="24" t="s">
        <v>533</v>
      </c>
      <c r="D1279" s="28"/>
      <c r="E1279" s="28"/>
      <c r="F1279" s="28"/>
      <c r="G1279" s="28"/>
      <c r="H1279" s="6" t="n">
        <f aca="false">H1278+D1279+E1279-G1279-F1279</f>
        <v>0</v>
      </c>
      <c r="I1279" s="28"/>
      <c r="J1279" s="28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 t="n">
        <f aca="false">Z1278+(I1279+L1279+M1279+N1279+O1279+R1279+S1279+T1279+U1279+V1279)-(J1279+K1279+P1279+Q1279+W1279+X1279+Y1279)</f>
        <v>26057.35</v>
      </c>
      <c r="AA1279" s="28"/>
      <c r="AB1279" s="28" t="n">
        <v>4500</v>
      </c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 t="n">
        <f aca="false">AR1278+(AA1279+AD1279+AE1279+AF1279+AG1279+AJ1279+AK1279+AL1279+AM1279+AN1279)-(AB1279+AC1279+AH1279+AI1279+AO1279+AP1279+AQ1279)</f>
        <v>90344</v>
      </c>
      <c r="AS1279" s="18"/>
      <c r="AT1279" s="40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 t="n">
        <f aca="false">BJ1278+(AS1279+AV1279+AW1279+AX1279+AY1279+BB1279+BC1279+BD1279+BE1279+BF1279)-(AT1279+AU1279+AZ1279+BA1279+BG1279+BH1279+BI1279)</f>
        <v>0</v>
      </c>
      <c r="BL1279" s="8" t="n">
        <v>4500</v>
      </c>
      <c r="BM1279" s="9"/>
    </row>
    <row r="1280" customFormat="false" ht="15" hidden="false" customHeight="false" outlineLevel="0" collapsed="false">
      <c r="B1280" s="24" t="s">
        <v>948</v>
      </c>
      <c r="C1280" s="24" t="s">
        <v>949</v>
      </c>
      <c r="D1280" s="28"/>
      <c r="E1280" s="28"/>
      <c r="F1280" s="28"/>
      <c r="G1280" s="28"/>
      <c r="H1280" s="6" t="n">
        <f aca="false">H1279+D1280+E1280-G1280-F1280</f>
        <v>0</v>
      </c>
      <c r="I1280" s="28"/>
      <c r="J1280" s="28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 t="n">
        <f aca="false">Z1279+(I1280+L1280+M1280+N1280+O1280+R1280+S1280+T1280+U1280+V1280)-(J1280+K1280+P1280+Q1280+W1280+X1280+Y1280)</f>
        <v>26057.35</v>
      </c>
      <c r="AA1280" s="28"/>
      <c r="AB1280" s="28" t="n">
        <v>10000</v>
      </c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 t="n">
        <f aca="false">AR1279+(AA1280+AD1280+AE1280+AF1280+AG1280+AJ1280+AK1280+AL1280+AM1280+AN1280)-(AB1280+AC1280+AH1280+AI1280+AO1280+AP1280+AQ1280)</f>
        <v>80344</v>
      </c>
      <c r="AS1280" s="18"/>
      <c r="AT1280" s="40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 t="n">
        <f aca="false">BJ1279+(AS1280+AV1280+AW1280+AX1280+AY1280+BB1280+BC1280+BD1280+BE1280+BF1280)-(AT1280+AU1280+AZ1280+BA1280+BG1280+BH1280+BI1280)</f>
        <v>0</v>
      </c>
      <c r="BL1280" s="8"/>
      <c r="BM1280" s="9"/>
    </row>
    <row r="1281" customFormat="false" ht="15" hidden="false" customHeight="false" outlineLevel="0" collapsed="false">
      <c r="B1281" s="24" t="s">
        <v>950</v>
      </c>
      <c r="C1281" s="24" t="s">
        <v>944</v>
      </c>
      <c r="D1281" s="28"/>
      <c r="E1281" s="28"/>
      <c r="F1281" s="28"/>
      <c r="G1281" s="28"/>
      <c r="H1281" s="6" t="n">
        <f aca="false">H1280+D1281+E1281-G1281-F1281</f>
        <v>0</v>
      </c>
      <c r="I1281" s="28"/>
      <c r="J1281" s="28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 t="n">
        <f aca="false">Z1280+(I1281+L1281+M1281+N1281+O1281+R1281+S1281+T1281+U1281+V1281)-(J1281+K1281+P1281+Q1281+W1281+X1281+Y1281)</f>
        <v>26057.35</v>
      </c>
      <c r="AA1281" s="28" t="n">
        <v>0</v>
      </c>
      <c r="AB1281" s="28"/>
      <c r="AC1281" s="6"/>
      <c r="AD1281" s="6"/>
      <c r="AE1281" s="6" t="n">
        <v>12486</v>
      </c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 t="n">
        <f aca="false">AR1280+(AA1281+AD1281+AE1281+AF1281+AG1281+AJ1281+AK1281+AL1281+AM1281+AN1281)-(AB1281+AC1281+AH1281+AI1281+AO1281+AP1281+AQ1281)</f>
        <v>92830</v>
      </c>
      <c r="AS1281" s="18"/>
      <c r="AT1281" s="40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 t="n">
        <f aca="false">BJ1280+(AS1281+AV1281+AW1281+AX1281+AY1281+BB1281+BC1281+BD1281+BE1281+BF1281)-(AT1281+AU1281+AZ1281+BA1281+BG1281+BH1281+BI1281)</f>
        <v>0</v>
      </c>
      <c r="BL1281" s="8"/>
      <c r="BM1281" s="9"/>
    </row>
    <row r="1282" customFormat="false" ht="15" hidden="false" customHeight="false" outlineLevel="0" collapsed="false">
      <c r="B1282" s="24" t="s">
        <v>951</v>
      </c>
      <c r="C1282" s="24" t="s">
        <v>902</v>
      </c>
      <c r="D1282" s="28"/>
      <c r="E1282" s="28"/>
      <c r="F1282" s="28"/>
      <c r="G1282" s="28"/>
      <c r="H1282" s="6" t="n">
        <f aca="false">H1281+D1282+E1282-G1282-F1282</f>
        <v>0</v>
      </c>
      <c r="I1282" s="28"/>
      <c r="J1282" s="28" t="n">
        <v>3000</v>
      </c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 t="n">
        <f aca="false">Z1281+(I1282+L1282+M1282+N1282+O1282+R1282+S1282+T1282+U1282+V1282)-(J1282+K1282+P1282+Q1282+W1282+X1282+Y1282)</f>
        <v>23057.35</v>
      </c>
      <c r="AA1282" s="28"/>
      <c r="AB1282" s="28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 t="n">
        <f aca="false">AR1281+(AA1282+AD1282+AE1282+AF1282+AG1282+AJ1282+AK1282+AL1282+AM1282+AN1282)-(AB1282+AC1282+AH1282+AI1282+AO1282+AP1282+AQ1282)</f>
        <v>92830</v>
      </c>
      <c r="AS1282" s="18"/>
      <c r="AT1282" s="40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 t="n">
        <f aca="false">BJ1281+(AS1282+AV1282+AW1282+AX1282+AY1282+BB1282+BC1282+BD1282+BE1282+BF1282)-(AT1282+AU1282+AZ1282+BA1282+BG1282+BH1282+BI1282)</f>
        <v>0</v>
      </c>
      <c r="BL1282" s="8"/>
      <c r="BM1282" s="9"/>
    </row>
    <row r="1283" customFormat="false" ht="15" hidden="false" customHeight="false" outlineLevel="0" collapsed="false">
      <c r="B1283" s="24" t="s">
        <v>952</v>
      </c>
      <c r="C1283" s="24" t="s">
        <v>944</v>
      </c>
      <c r="D1283" s="28"/>
      <c r="E1283" s="28"/>
      <c r="F1283" s="28"/>
      <c r="G1283" s="28"/>
      <c r="H1283" s="6" t="n">
        <f aca="false">H1282+D1283+E1283-G1283-F1283</f>
        <v>0</v>
      </c>
      <c r="I1283" s="28"/>
      <c r="J1283" s="28"/>
      <c r="K1283" s="6"/>
      <c r="L1283" s="6"/>
      <c r="M1283" s="6" t="n">
        <v>744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 t="n">
        <f aca="false">Z1282+(I1283+L1283+M1283+N1283+O1283+R1283+S1283+T1283+U1283+V1283)-(J1283+K1283+P1283+Q1283+W1283+X1283+Y1283)</f>
        <v>23801.35</v>
      </c>
      <c r="AA1283" s="28"/>
      <c r="AB1283" s="28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 t="n">
        <f aca="false">AR1282+(AA1283+AD1283+AE1283+AF1283+AG1283+AJ1283+AK1283+AL1283+AM1283+AN1283)-(AB1283+AC1283+AH1283+AI1283+AO1283+AP1283+AQ1283)</f>
        <v>92830</v>
      </c>
      <c r="AS1283" s="18"/>
      <c r="AT1283" s="40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 t="n">
        <f aca="false">BJ1282+(AS1283+AV1283+AW1283+AX1283+AY1283+BB1283+BC1283+BD1283+BE1283+BF1283)-(AT1283+AU1283+AZ1283+BA1283+BG1283+BH1283+BI1283)</f>
        <v>0</v>
      </c>
      <c r="BL1283" s="8"/>
      <c r="BM1283" s="9"/>
    </row>
    <row r="1284" customFormat="false" ht="15" hidden="false" customHeight="false" outlineLevel="0" collapsed="false">
      <c r="B1284" s="24" t="s">
        <v>953</v>
      </c>
      <c r="C1284" s="24" t="s">
        <v>954</v>
      </c>
      <c r="D1284" s="28"/>
      <c r="E1284" s="28"/>
      <c r="F1284" s="28"/>
      <c r="G1284" s="28"/>
      <c r="H1284" s="6" t="n">
        <f aca="false">H1283+D1284+E1284-G1284-F1284</f>
        <v>0</v>
      </c>
      <c r="I1284" s="25"/>
      <c r="J1284" s="21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 t="n">
        <f aca="false">Z1283+(I1284+L1284+M1284+N1284+O1284+R1284+S1284+T1284+U1284+V1284)-(J1284+K1284+P1284+Q1284+W1284+X1284+Y1284)</f>
        <v>23801.35</v>
      </c>
      <c r="AA1284" s="28"/>
      <c r="AB1284" s="28" t="n">
        <v>25000</v>
      </c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 t="n">
        <f aca="false">AR1283+(AA1284+AD1284+AE1284+AF1284+AG1284+AJ1284+AK1284+AL1284+AM1284+AN1284)-(AB1284+AC1284+AH1284+AI1284+AO1284+AP1284+AQ1284)</f>
        <v>67830</v>
      </c>
      <c r="AS1284" s="18"/>
      <c r="AT1284" s="40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 t="n">
        <f aca="false">BJ1283+(AS1284+AV1284+AW1284+AX1284+AY1284+BB1284+BC1284+BD1284+BE1284+BF1284)-(AT1284+AU1284+AZ1284+BA1284+BG1284+BH1284+BI1284)</f>
        <v>0</v>
      </c>
      <c r="BL1284" s="8"/>
      <c r="BM1284" s="9"/>
    </row>
    <row r="1285" customFormat="false" ht="15" hidden="false" customHeight="false" outlineLevel="0" collapsed="false">
      <c r="B1285" s="29" t="s">
        <v>955</v>
      </c>
      <c r="C1285" s="30" t="s">
        <v>416</v>
      </c>
      <c r="D1285" s="25"/>
      <c r="E1285" s="26"/>
      <c r="F1285" s="26"/>
      <c r="G1285" s="21"/>
      <c r="H1285" s="6" t="n">
        <f aca="false">H1284+D1285+E1285-G1285-F1285</f>
        <v>0</v>
      </c>
      <c r="I1285" s="25"/>
      <c r="J1285" s="21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 t="n">
        <f aca="false">Z1284+(I1285+L1285+M1285+N1285+O1285+R1285+S1285+T1285+U1285+V1285)-(J1285+K1285+P1285+Q1285+W1285+X1285+Y1285)</f>
        <v>23801.35</v>
      </c>
      <c r="AA1285" s="21"/>
      <c r="AB1285" s="26" t="n">
        <v>25000</v>
      </c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 t="n">
        <f aca="false">AR1284+(AA1285+AD1285+AE1285+AF1285+AG1285+AJ1285+AK1285+AL1285+AM1285+AN1285)-(AB1285+AC1285+AH1285+AI1285+AO1285+AP1285+AQ1285)</f>
        <v>42830</v>
      </c>
      <c r="AS1285" s="18"/>
      <c r="AT1285" s="40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 t="n">
        <f aca="false">BJ1284+(AS1285+AV1285+AW1285+AX1285+AY1285+BB1285+BC1285+BD1285+BE1285+BF1285)-(AT1285+AU1285+AZ1285+BA1285+BG1285+BH1285+BI1285)</f>
        <v>0</v>
      </c>
      <c r="BL1285" s="8" t="n">
        <v>25000</v>
      </c>
      <c r="BM1285" s="9"/>
    </row>
    <row r="1286" customFormat="false" ht="15" hidden="false" customHeight="false" outlineLevel="0" collapsed="false">
      <c r="B1286" s="24" t="s">
        <v>956</v>
      </c>
      <c r="C1286" s="24" t="s">
        <v>944</v>
      </c>
      <c r="D1286" s="25"/>
      <c r="E1286" s="26"/>
      <c r="F1286" s="26"/>
      <c r="G1286" s="21"/>
      <c r="H1286" s="6" t="n">
        <f aca="false">H1285+D1286+E1286-G1286-F1286</f>
        <v>0</v>
      </c>
      <c r="I1286" s="25"/>
      <c r="J1286" s="21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 t="n">
        <f aca="false">Z1285+(I1286+L1286+M1286+N1286+O1286+R1286+S1286+T1286+U1286+V1286)-(J1286+K1286+P1286+Q1286+W1286+X1286+Y1286)</f>
        <v>23801.35</v>
      </c>
      <c r="AA1286" s="21" t="n">
        <v>0</v>
      </c>
      <c r="AB1286" s="26"/>
      <c r="AC1286" s="6"/>
      <c r="AD1286" s="6"/>
      <c r="AE1286" s="6" t="n">
        <v>3122</v>
      </c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 t="n">
        <f aca="false">AR1285+(AA1286+AD1286+AE1286+AF1286+AG1286+AJ1286+AK1286+AL1286+AM1286+AN1286)-(AB1286+AC1286+AH1286+AI1286+AO1286+AP1286+AQ1286)</f>
        <v>45952</v>
      </c>
      <c r="AS1286" s="18"/>
      <c r="AT1286" s="40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 t="n">
        <f aca="false">BJ1285+(AS1286+AV1286+AW1286+AX1286+AY1286+BB1286+BC1286+BD1286+BE1286+BF1286)-(AT1286+AU1286+AZ1286+BA1286+BG1286+BH1286+BI1286)</f>
        <v>0</v>
      </c>
      <c r="BL1286" s="8"/>
      <c r="BM1286" s="9"/>
    </row>
    <row r="1287" customFormat="false" ht="15" hidden="false" customHeight="false" outlineLevel="0" collapsed="false">
      <c r="B1287" s="24" t="s">
        <v>957</v>
      </c>
      <c r="C1287" s="24" t="s">
        <v>944</v>
      </c>
      <c r="D1287" s="25"/>
      <c r="E1287" s="26"/>
      <c r="F1287" s="26"/>
      <c r="G1287" s="21"/>
      <c r="H1287" s="6" t="n">
        <f aca="false">H1286+D1287+E1287-G1287-F1287</f>
        <v>0</v>
      </c>
      <c r="I1287" s="25"/>
      <c r="J1287" s="21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 t="n">
        <f aca="false">Z1286+(I1287+L1287+M1287+N1287+O1287+R1287+S1287+T1287+U1287+V1287)-(J1287+K1287+P1287+Q1287+W1287+X1287+Y1287)</f>
        <v>23801.35</v>
      </c>
      <c r="AA1287" s="21" t="n">
        <v>0</v>
      </c>
      <c r="AB1287" s="26"/>
      <c r="AC1287" s="6"/>
      <c r="AD1287" s="6"/>
      <c r="AE1287" s="6" t="n">
        <v>6074</v>
      </c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 t="n">
        <f aca="false">AR1286+(AA1287+AD1287+AE1287+AF1287+AG1287+AJ1287+AK1287+AL1287+AM1287+AN1287)-(AB1287+AC1287+AH1287+AI1287+AO1287+AP1287+AQ1287)</f>
        <v>52026</v>
      </c>
      <c r="AS1287" s="18"/>
      <c r="AT1287" s="40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 t="n">
        <f aca="false">BJ1286+(AS1287+AV1287+AW1287+AX1287+AY1287+BB1287+BC1287+BD1287+BE1287+BF1287)-(AT1287+AU1287+AZ1287+BA1287+BG1287+BH1287+BI1287)</f>
        <v>0</v>
      </c>
      <c r="BL1287" s="8"/>
      <c r="BM1287" s="9"/>
    </row>
    <row r="1288" customFormat="false" ht="15" hidden="false" customHeight="false" outlineLevel="0" collapsed="false">
      <c r="B1288" s="24" t="s">
        <v>958</v>
      </c>
      <c r="C1288" s="24" t="s">
        <v>944</v>
      </c>
      <c r="D1288" s="25"/>
      <c r="E1288" s="26"/>
      <c r="F1288" s="26"/>
      <c r="G1288" s="21"/>
      <c r="H1288" s="6" t="n">
        <f aca="false">H1287+D1288+E1288-G1288-F1288</f>
        <v>0</v>
      </c>
      <c r="I1288" s="25"/>
      <c r="J1288" s="21"/>
      <c r="K1288" s="6"/>
      <c r="L1288" s="6"/>
      <c r="M1288" s="6" t="n">
        <v>11163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 t="n">
        <f aca="false">Z1287+(I1288+L1288+M1288+N1288+O1288+R1288+S1288+T1288+U1288+V1288)-(J1288+K1288+P1288+Q1288+W1288+X1288+Y1288)</f>
        <v>34964.35</v>
      </c>
      <c r="AA1288" s="21"/>
      <c r="AB1288" s="2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 t="n">
        <f aca="false">AR1287+(AA1288+AD1288+AE1288+AF1288+AG1288+AJ1288+AK1288+AL1288+AM1288+AN1288)-(AB1288+AC1288+AH1288+AI1288+AO1288+AP1288+AQ1288)</f>
        <v>52026</v>
      </c>
      <c r="AS1288" s="18"/>
      <c r="AT1288" s="40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 t="n">
        <f aca="false">BJ1287+(AS1288+AV1288+AW1288+AX1288+AY1288+BB1288+BC1288+BD1288+BE1288+BF1288)-(AT1288+AU1288+AZ1288+BA1288+BG1288+BH1288+BI1288)</f>
        <v>0</v>
      </c>
      <c r="BL1288" s="8"/>
      <c r="BM1288" s="9"/>
    </row>
    <row r="1289" customFormat="false" ht="15" hidden="false" customHeight="false" outlineLevel="0" collapsed="false">
      <c r="B1289" s="24" t="s">
        <v>958</v>
      </c>
      <c r="C1289" s="24" t="s">
        <v>70</v>
      </c>
      <c r="D1289" s="25"/>
      <c r="E1289" s="26"/>
      <c r="F1289" s="26"/>
      <c r="G1289" s="21"/>
      <c r="H1289" s="6" t="n">
        <f aca="false">H1288+D1289+E1289-G1289-F1289</f>
        <v>0</v>
      </c>
      <c r="I1289" s="25"/>
      <c r="J1289" s="21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 t="n">
        <f aca="false">Z1288+(I1289+L1289+M1289+N1289+O1289+R1289+S1289+T1289+U1289+V1289)-(J1289+K1289+P1289+Q1289+W1289+X1289+Y1289)</f>
        <v>34964.35</v>
      </c>
      <c r="AA1289" s="21"/>
      <c r="AB1289" s="26" t="n">
        <v>18000</v>
      </c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 t="n">
        <f aca="false">AR1288+(AA1289+AD1289+AE1289+AF1289+AG1289+AJ1289+AK1289+AL1289+AM1289+AN1289)-(AB1289+AC1289+AH1289+AI1289+AO1289+AP1289+AQ1289)</f>
        <v>34026</v>
      </c>
      <c r="AS1289" s="18"/>
      <c r="AT1289" s="40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 t="n">
        <f aca="false">BJ1288+(AS1289+AV1289+AW1289+AX1289+AY1289+BB1289+BC1289+BD1289+BE1289+BF1289)-(AT1289+AU1289+AZ1289+BA1289+BG1289+BH1289+BI1289)</f>
        <v>0</v>
      </c>
      <c r="BL1289" s="8" t="n">
        <v>18000</v>
      </c>
      <c r="BM1289" s="9"/>
    </row>
    <row r="1290" customFormat="false" ht="15" hidden="false" customHeight="false" outlineLevel="0" collapsed="false">
      <c r="B1290" s="24" t="s">
        <v>958</v>
      </c>
      <c r="C1290" s="24" t="s">
        <v>944</v>
      </c>
      <c r="D1290" s="25"/>
      <c r="E1290" s="26"/>
      <c r="F1290" s="26"/>
      <c r="G1290" s="21"/>
      <c r="H1290" s="6" t="n">
        <f aca="false">H1289+D1290+E1290-G1290-F1290</f>
        <v>0</v>
      </c>
      <c r="I1290" s="25"/>
      <c r="J1290" s="21"/>
      <c r="K1290" s="6"/>
      <c r="L1290" s="6"/>
      <c r="M1290" s="6" t="n">
        <v>744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 t="n">
        <f aca="false">Z1289+(I1290+L1290+M1290+N1290+O1290+R1290+S1290+T1290+U1290+V1290)-(J1290+K1290+P1290+Q1290+W1290+X1290+Y1290)</f>
        <v>35708.35</v>
      </c>
      <c r="AA1290" s="21"/>
      <c r="AB1290" s="2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 t="n">
        <f aca="false">AR1289+(AA1290+AD1290+AE1290+AF1290+AG1290+AJ1290+AK1290+AL1290+AM1290+AN1290)-(AB1290+AC1290+AH1290+AI1290+AO1290+AP1290+AQ1290)</f>
        <v>34026</v>
      </c>
      <c r="AS1290" s="18"/>
      <c r="AT1290" s="40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 t="n">
        <f aca="false">BJ1289+(AS1290+AV1290+AW1290+AX1290+AY1290+BB1290+BC1290+BD1290+BE1290+BF1290)-(AT1290+AU1290+AZ1290+BA1290+BG1290+BH1290+BI1290)</f>
        <v>0</v>
      </c>
      <c r="BL1290" s="8"/>
      <c r="BM1290" s="9"/>
    </row>
    <row r="1291" customFormat="false" ht="15" hidden="false" customHeight="false" outlineLevel="0" collapsed="false">
      <c r="B1291" s="24" t="s">
        <v>959</v>
      </c>
      <c r="C1291" s="24" t="s">
        <v>944</v>
      </c>
      <c r="D1291" s="25"/>
      <c r="E1291" s="26"/>
      <c r="F1291" s="26"/>
      <c r="G1291" s="21"/>
      <c r="H1291" s="6" t="n">
        <f aca="false">H1290+D1291+E1291-G1291-F1291</f>
        <v>0</v>
      </c>
      <c r="I1291" s="25"/>
      <c r="J1291" s="21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 t="n">
        <f aca="false">Z1290+(I1291+L1291+M1291+N1291+O1291+R1291+S1291+T1291+U1291+V1291)-(J1291+K1291+P1291+Q1291+W1291+X1291+Y1291)</f>
        <v>35708.35</v>
      </c>
      <c r="AA1291" s="21" t="n">
        <v>0</v>
      </c>
      <c r="AB1291" s="26"/>
      <c r="AC1291" s="6"/>
      <c r="AD1291" s="6"/>
      <c r="AE1291" s="6" t="n">
        <v>4275</v>
      </c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 t="n">
        <f aca="false">AR1290+(AA1291+AD1291+AE1291+AF1291+AG1291+AJ1291+AK1291+AL1291+AM1291+AN1291)-(AB1291+AC1291+AH1291+AI1291+AO1291+AP1291+AQ1291)</f>
        <v>38301</v>
      </c>
      <c r="AS1291" s="18"/>
      <c r="AT1291" s="40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 t="n">
        <f aca="false">BJ1290+(AS1291+AV1291+AW1291+AX1291+AY1291+BB1291+BC1291+BD1291+BE1291+BF1291)-(AT1291+AU1291+AZ1291+BA1291+BG1291+BH1291+BI1291)</f>
        <v>0</v>
      </c>
      <c r="BL1291" s="8"/>
      <c r="BM1291" s="9"/>
    </row>
    <row r="1292" customFormat="false" ht="15" hidden="false" customHeight="false" outlineLevel="0" collapsed="false">
      <c r="B1292" s="24" t="s">
        <v>960</v>
      </c>
      <c r="C1292" s="24" t="s">
        <v>961</v>
      </c>
      <c r="D1292" s="25"/>
      <c r="E1292" s="26"/>
      <c r="F1292" s="26"/>
      <c r="G1292" s="21"/>
      <c r="H1292" s="6" t="n">
        <f aca="false">H1291+D1292+E1292-G1292-F1292</f>
        <v>0</v>
      </c>
      <c r="I1292" s="25"/>
      <c r="J1292" s="21"/>
      <c r="K1292" s="6"/>
      <c r="L1292" s="6"/>
      <c r="M1292" s="6"/>
      <c r="N1292" s="6"/>
      <c r="O1292" s="6"/>
      <c r="P1292" s="6"/>
      <c r="Q1292" s="6"/>
      <c r="R1292" s="6" t="n">
        <v>-34000</v>
      </c>
      <c r="S1292" s="6"/>
      <c r="T1292" s="6"/>
      <c r="U1292" s="6"/>
      <c r="V1292" s="6"/>
      <c r="W1292" s="6"/>
      <c r="X1292" s="6"/>
      <c r="Y1292" s="6"/>
      <c r="Z1292" s="6" t="n">
        <f aca="false">Z1291+(I1292+L1292+M1292+N1292+O1292+R1292+S1292+T1292+U1292+V1292)-(J1292+K1292+P1292+Q1292+W1292+X1292+Y1292)</f>
        <v>1708.34999999998</v>
      </c>
      <c r="AA1292" s="21" t="n">
        <v>0</v>
      </c>
      <c r="AB1292" s="26" t="n">
        <v>0</v>
      </c>
      <c r="AC1292" s="6"/>
      <c r="AD1292" s="6"/>
      <c r="AE1292" s="6"/>
      <c r="AF1292" s="6"/>
      <c r="AG1292" s="6"/>
      <c r="AH1292" s="6"/>
      <c r="AI1292" s="6"/>
      <c r="AJ1292" s="6" t="n">
        <v>34000</v>
      </c>
      <c r="AK1292" s="6"/>
      <c r="AL1292" s="6"/>
      <c r="AM1292" s="6"/>
      <c r="AN1292" s="6"/>
      <c r="AO1292" s="6"/>
      <c r="AP1292" s="6"/>
      <c r="AQ1292" s="6"/>
      <c r="AR1292" s="6" t="n">
        <f aca="false">AR1291+(AA1292+AD1292+AE1292+AF1292+AG1292+AJ1292+AK1292+AL1292+AM1292+AN1292)-(AB1292+AC1292+AH1292+AI1292+AO1292+AP1292+AQ1292)</f>
        <v>72301</v>
      </c>
      <c r="AS1292" s="18"/>
      <c r="AT1292" s="40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 t="n">
        <f aca="false">BJ1291+(AS1292+AV1292+AW1292+AX1292+AY1292+BB1292+BC1292+BD1292+BE1292+BF1292)-(AT1292+AU1292+AZ1292+BA1292+BG1292+BH1292+BI1292)</f>
        <v>0</v>
      </c>
      <c r="BL1292" s="8"/>
      <c r="BM1292" s="9"/>
    </row>
    <row r="1293" customFormat="false" ht="15" hidden="false" customHeight="false" outlineLevel="0" collapsed="false">
      <c r="B1293" s="24" t="s">
        <v>962</v>
      </c>
      <c r="C1293" s="24" t="s">
        <v>963</v>
      </c>
      <c r="D1293" s="25"/>
      <c r="E1293" s="26"/>
      <c r="F1293" s="26"/>
      <c r="G1293" s="21"/>
      <c r="H1293" s="6" t="n">
        <f aca="false">H1292+D1293+E1293-G1293-F1293</f>
        <v>0</v>
      </c>
      <c r="I1293" s="25"/>
      <c r="J1293" s="21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 t="n">
        <f aca="false">Z1292+(I1293+L1293+M1293+N1293+O1293+R1293+S1293+T1293+U1293+V1293)-(J1293+K1293+P1293+Q1293+W1293+X1293+Y1293)</f>
        <v>1708.34999999998</v>
      </c>
      <c r="AA1293" s="21"/>
      <c r="AB1293" s="26" t="n">
        <v>11500</v>
      </c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 t="n">
        <f aca="false">AR1292+(AA1293+AD1293+AE1293+AF1293+AG1293+AJ1293+AK1293+AL1293+AM1293+AN1293)-(AB1293+AC1293+AH1293+AI1293+AO1293+AP1293+AQ1293)</f>
        <v>60801</v>
      </c>
      <c r="AS1293" s="18"/>
      <c r="AT1293" s="40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 t="n">
        <f aca="false">BJ1292+(AS1293+AV1293+AW1293+AX1293+AY1293+BB1293+BC1293+BD1293+BE1293+BF1293)-(AT1293+AU1293+AZ1293+BA1293+BG1293+BH1293+BI1293)</f>
        <v>0</v>
      </c>
      <c r="BL1293" s="8" t="n">
        <v>11500</v>
      </c>
      <c r="BM1293" s="9"/>
    </row>
    <row r="1294" customFormat="false" ht="15" hidden="false" customHeight="false" outlineLevel="0" collapsed="false">
      <c r="B1294" s="24" t="s">
        <v>962</v>
      </c>
      <c r="C1294" s="24" t="s">
        <v>905</v>
      </c>
      <c r="D1294" s="25"/>
      <c r="E1294" s="26"/>
      <c r="F1294" s="26"/>
      <c r="G1294" s="21"/>
      <c r="H1294" s="6" t="n">
        <f aca="false">H1293+D1294+E1294-G1294-F1294</f>
        <v>0</v>
      </c>
      <c r="I1294" s="25"/>
      <c r="J1294" s="21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 t="n">
        <f aca="false">Z1293+(I1294+L1294+M1294+N1294+O1294+R1294+S1294+T1294+U1294+V1294)-(J1294+K1294+P1294+Q1294+W1294+X1294+Y1294)</f>
        <v>1708.34999999998</v>
      </c>
      <c r="AA1294" s="21"/>
      <c r="AB1294" s="26" t="n">
        <v>50000</v>
      </c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 t="n">
        <f aca="false">AR1293+(AA1294+AD1294+AE1294+AF1294+AG1294+AJ1294+AK1294+AL1294+AM1294+AN1294)-(AB1294+AC1294+AH1294+AI1294+AO1294+AP1294+AQ1294)</f>
        <v>10801</v>
      </c>
      <c r="AS1294" s="18"/>
      <c r="AT1294" s="40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 t="n">
        <f aca="false">BJ1293+(AS1294+AV1294+AW1294+AX1294+AY1294+BB1294+BC1294+BD1294+BE1294+BF1294)-(AT1294+AU1294+AZ1294+BA1294+BG1294+BH1294+BI1294)</f>
        <v>0</v>
      </c>
      <c r="BL1294" s="8" t="n">
        <v>50000</v>
      </c>
      <c r="BM1294" s="9" t="n">
        <v>50000</v>
      </c>
    </row>
    <row r="1295" customFormat="false" ht="15" hidden="false" customHeight="false" outlineLevel="0" collapsed="false">
      <c r="B1295" s="24" t="s">
        <v>964</v>
      </c>
      <c r="C1295" s="24" t="s">
        <v>114</v>
      </c>
      <c r="D1295" s="25"/>
      <c r="E1295" s="26"/>
      <c r="F1295" s="26"/>
      <c r="G1295" s="21"/>
      <c r="H1295" s="6" t="n">
        <f aca="false">H1294+D1295+E1295-G1295-F1295</f>
        <v>0</v>
      </c>
      <c r="I1295" s="25"/>
      <c r="J1295" s="21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 t="n">
        <f aca="false">Z1294+(I1295+L1295+M1295+N1295+O1295+R1295+S1295+T1295+U1295+V1295)-(J1295+K1295+P1295+Q1295+W1295+X1295+Y1295)</f>
        <v>1708.34999999998</v>
      </c>
      <c r="AA1295" s="21" t="n">
        <v>0</v>
      </c>
      <c r="AB1295" s="26"/>
      <c r="AC1295" s="6"/>
      <c r="AD1295" s="6" t="n">
        <v>629</v>
      </c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 t="n">
        <f aca="false">AR1294+(AA1295+AD1295+AE1295+AF1295+AG1295+AJ1295+AK1295+AL1295+AM1295+AN1295)-(AB1295+AC1295+AH1295+AI1295+AO1295+AP1295+AQ1295)</f>
        <v>11430</v>
      </c>
      <c r="AS1295" s="18"/>
      <c r="AT1295" s="40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 t="n">
        <f aca="false">BJ1294+(AS1295+AV1295+AW1295+AX1295+AY1295+BB1295+BC1295+BD1295+BE1295+BF1295)-(AT1295+AU1295+AZ1295+BA1295+BG1295+BH1295+BI1295)</f>
        <v>0</v>
      </c>
      <c r="BL1295" s="8"/>
      <c r="BM1295" s="9"/>
    </row>
    <row r="1296" customFormat="false" ht="15" hidden="false" customHeight="false" outlineLevel="0" collapsed="false">
      <c r="B1296" s="24" t="s">
        <v>964</v>
      </c>
      <c r="C1296" s="24" t="s">
        <v>944</v>
      </c>
      <c r="D1296" s="25"/>
      <c r="E1296" s="26"/>
      <c r="F1296" s="26"/>
      <c r="G1296" s="21"/>
      <c r="H1296" s="6" t="n">
        <f aca="false">H1295+D1296+E1296-G1296-F1296</f>
        <v>0</v>
      </c>
      <c r="I1296" s="25"/>
      <c r="J1296" s="21"/>
      <c r="K1296" s="6"/>
      <c r="L1296" s="6"/>
      <c r="M1296" s="6" t="n">
        <v>744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 t="n">
        <f aca="false">Z1295+(I1296+L1296+M1296+N1296+O1296+R1296+S1296+T1296+U1296+V1296)-(J1296+K1296+P1296+Q1296+W1296+X1296+Y1296)</f>
        <v>2452.34999999998</v>
      </c>
      <c r="AA1296" s="21"/>
      <c r="AB1296" s="2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 t="n">
        <f aca="false">AR1295+(AA1296+AD1296+AE1296+AF1296+AG1296+AJ1296+AK1296+AL1296+AM1296+AN1296)-(AB1296+AC1296+AH1296+AI1296+AO1296+AP1296+AQ1296)</f>
        <v>11430</v>
      </c>
      <c r="AS1296" s="18"/>
      <c r="AT1296" s="40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 t="n">
        <f aca="false">BJ1295+(AS1296+AV1296+AW1296+AX1296+AY1296+BB1296+BC1296+BD1296+BE1296+BF1296)-(AT1296+AU1296+AZ1296+BA1296+BG1296+BH1296+BI1296)</f>
        <v>0</v>
      </c>
      <c r="BL1296" s="8"/>
      <c r="BM1296" s="9"/>
    </row>
    <row r="1297" customFormat="false" ht="15" hidden="false" customHeight="false" outlineLevel="0" collapsed="false">
      <c r="B1297" s="24" t="s">
        <v>965</v>
      </c>
      <c r="C1297" s="24" t="s">
        <v>305</v>
      </c>
      <c r="D1297" s="25"/>
      <c r="E1297" s="26"/>
      <c r="F1297" s="26"/>
      <c r="G1297" s="21"/>
      <c r="H1297" s="6" t="n">
        <f aca="false">H1296+D1297+E1297-G1297-F1297</f>
        <v>0</v>
      </c>
      <c r="I1297" s="25"/>
      <c r="J1297" s="21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 t="n">
        <f aca="false">Z1296+(I1297+L1297+M1297+N1297+O1297+R1297+S1297+T1297+U1297+V1297)-(J1297+K1297+P1297+Q1297+W1297+X1297+Y1297)</f>
        <v>2452.34999999998</v>
      </c>
      <c r="AA1297" s="21"/>
      <c r="AB1297" s="26" t="n">
        <v>9000</v>
      </c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 t="n">
        <f aca="false">AR1296+(AA1297+AD1297+AE1297+AF1297+AG1297+AJ1297+AK1297+AL1297+AM1297+AN1297)-(AB1297+AC1297+AH1297+AI1297+AO1297+AP1297+AQ1297)</f>
        <v>2430</v>
      </c>
      <c r="AS1297" s="18"/>
      <c r="AT1297" s="40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 t="n">
        <f aca="false">BJ1296+(AS1297+AV1297+AW1297+AX1297+AY1297+BB1297+BC1297+BD1297+BE1297+BF1297)-(AT1297+AU1297+AZ1297+BA1297+BG1297+BH1297+BI1297)</f>
        <v>0</v>
      </c>
      <c r="BL1297" s="8" t="n">
        <v>9000</v>
      </c>
      <c r="BM1297" s="9"/>
    </row>
    <row r="1298" customFormat="false" ht="15" hidden="false" customHeight="false" outlineLevel="0" collapsed="false">
      <c r="B1298" s="24" t="s">
        <v>966</v>
      </c>
      <c r="C1298" s="24" t="s">
        <v>944</v>
      </c>
      <c r="D1298" s="25"/>
      <c r="E1298" s="26"/>
      <c r="F1298" s="26"/>
      <c r="G1298" s="21"/>
      <c r="H1298" s="6" t="n">
        <f aca="false">H1297+D1298+E1298-G1298-F1298</f>
        <v>0</v>
      </c>
      <c r="I1298" s="25"/>
      <c r="J1298" s="21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 t="n">
        <f aca="false">Z1297+(I1298+L1298+M1298+N1298+O1298+R1298+S1298+T1298+U1298+V1298)-(J1298+K1298+P1298+Q1298+W1298+X1298+Y1298)</f>
        <v>2452.34999999998</v>
      </c>
      <c r="AA1298" s="21" t="n">
        <v>0</v>
      </c>
      <c r="AB1298" s="26"/>
      <c r="AC1298" s="6"/>
      <c r="AD1298" s="6"/>
      <c r="AE1298" s="6" t="n">
        <v>12487</v>
      </c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 t="n">
        <f aca="false">AR1297+(AA1298+AD1298+AE1298+AF1298+AG1298+AJ1298+AK1298+AL1298+AM1298+AN1298)-(AB1298+AC1298+AH1298+AI1298+AO1298+AP1298+AQ1298)</f>
        <v>14917</v>
      </c>
      <c r="AS1298" s="18"/>
      <c r="AT1298" s="40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 t="n">
        <f aca="false">BJ1297+(AS1298+AV1298+AW1298+AX1298+AY1298+BB1298+BC1298+BD1298+BE1298+BF1298)-(AT1298+AU1298+AZ1298+BA1298+BG1298+BH1298+BI1298)</f>
        <v>0</v>
      </c>
      <c r="BL1298" s="8"/>
      <c r="BM1298" s="9"/>
    </row>
    <row r="1299" customFormat="false" ht="15" hidden="false" customHeight="false" outlineLevel="0" collapsed="false">
      <c r="B1299" s="24" t="s">
        <v>966</v>
      </c>
      <c r="C1299" s="24" t="s">
        <v>70</v>
      </c>
      <c r="D1299" s="25"/>
      <c r="E1299" s="26"/>
      <c r="F1299" s="26"/>
      <c r="G1299" s="21"/>
      <c r="H1299" s="6" t="n">
        <f aca="false">H1298+D1299+E1299-G1299-F1299</f>
        <v>0</v>
      </c>
      <c r="I1299" s="25"/>
      <c r="J1299" s="21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 t="n">
        <f aca="false">Z1298+(I1299+L1299+M1299+N1299+O1299+R1299+S1299+T1299+U1299+V1299)-(J1299+K1299+P1299+Q1299+W1299+X1299+Y1299)</f>
        <v>2452.34999999998</v>
      </c>
      <c r="AA1299" s="21"/>
      <c r="AB1299" s="26" t="n">
        <v>2300</v>
      </c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 t="n">
        <f aca="false">AR1298+(AA1299+AD1299+AE1299+AF1299+AG1299+AJ1299+AK1299+AL1299+AM1299+AN1299)-(AB1299+AC1299+AH1299+AI1299+AO1299+AP1299+AQ1299)</f>
        <v>12617</v>
      </c>
      <c r="AS1299" s="18"/>
      <c r="AT1299" s="40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 t="n">
        <f aca="false">BJ1298+(AS1299+AV1299+AW1299+AX1299+AY1299+BB1299+BC1299+BD1299+BE1299+BF1299)-(AT1299+AU1299+AZ1299+BA1299+BG1299+BH1299+BI1299)</f>
        <v>0</v>
      </c>
      <c r="BL1299" s="8" t="n">
        <v>2300</v>
      </c>
      <c r="BM1299" s="9"/>
    </row>
    <row r="1300" customFormat="false" ht="15" hidden="false" customHeight="false" outlineLevel="0" collapsed="false">
      <c r="B1300" s="24" t="s">
        <v>966</v>
      </c>
      <c r="C1300" s="24" t="s">
        <v>58</v>
      </c>
      <c r="D1300" s="25"/>
      <c r="E1300" s="26"/>
      <c r="F1300" s="26"/>
      <c r="G1300" s="21"/>
      <c r="H1300" s="6" t="n">
        <f aca="false">H1299+D1300+E1300-G1300-F1300</f>
        <v>0</v>
      </c>
      <c r="I1300" s="25"/>
      <c r="J1300" s="21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 t="n">
        <f aca="false">Z1299+(I1300+L1300+M1300+N1300+O1300+R1300+S1300+T1300+U1300+V1300)-(J1300+K1300+P1300+Q1300+W1300+X1300+Y1300)</f>
        <v>2452.34999999998</v>
      </c>
      <c r="AA1300" s="21"/>
      <c r="AB1300" s="26" t="n">
        <v>3500</v>
      </c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 t="n">
        <f aca="false">AR1299+(AA1300+AD1300+AE1300+AF1300+AG1300+AJ1300+AK1300+AL1300+AM1300+AN1300)-(AB1300+AC1300+AH1300+AI1300+AO1300+AP1300+AQ1300)</f>
        <v>9117</v>
      </c>
      <c r="AS1300" s="18"/>
      <c r="AT1300" s="40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 t="n">
        <f aca="false">BJ1299+(AS1300+AV1300+AW1300+AX1300+AY1300+BB1300+BC1300+BD1300+BE1300+BF1300)-(AT1300+AU1300+AZ1300+BA1300+BG1300+BH1300+BI1300)</f>
        <v>0</v>
      </c>
      <c r="BL1300" s="8" t="n">
        <v>3500</v>
      </c>
      <c r="BM1300" s="9"/>
    </row>
    <row r="1301" customFormat="false" ht="15" hidden="false" customHeight="false" outlineLevel="0" collapsed="false">
      <c r="B1301" s="24" t="s">
        <v>967</v>
      </c>
      <c r="C1301" s="24" t="s">
        <v>944</v>
      </c>
      <c r="D1301" s="25"/>
      <c r="E1301" s="26"/>
      <c r="F1301" s="26"/>
      <c r="G1301" s="21"/>
      <c r="H1301" s="6" t="n">
        <f aca="false">H1300+D1301+E1301-G1301-F1301</f>
        <v>0</v>
      </c>
      <c r="I1301" s="25"/>
      <c r="J1301" s="21"/>
      <c r="K1301" s="6"/>
      <c r="L1301" s="6"/>
      <c r="M1301" s="6" t="n">
        <v>744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 t="n">
        <f aca="false">Z1300+(I1301+L1301+M1301+N1301+O1301+R1301+S1301+T1301+U1301+V1301)-(J1301+K1301+P1301+Q1301+W1301+X1301+Y1301)</f>
        <v>3196.34999999998</v>
      </c>
      <c r="AA1301" s="21"/>
      <c r="AB1301" s="2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 t="n">
        <f aca="false">AR1300+(AA1301+AD1301+AE1301+AF1301+AG1301+AJ1301+AK1301+AL1301+AM1301+AN1301)-(AB1301+AC1301+AH1301+AI1301+AO1301+AP1301+AQ1301)</f>
        <v>9117</v>
      </c>
      <c r="AS1301" s="18"/>
      <c r="AT1301" s="40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 t="n">
        <f aca="false">BJ1300+(AS1301+AV1301+AW1301+AX1301+AY1301+BB1301+BC1301+BD1301+BE1301+BF1301)-(AT1301+AU1301+AZ1301+BA1301+BG1301+BH1301+BI1301)</f>
        <v>0</v>
      </c>
      <c r="BL1301" s="8"/>
      <c r="BM1301" s="9"/>
    </row>
    <row r="1302" customFormat="false" ht="15" hidden="false" customHeight="false" outlineLevel="0" collapsed="false">
      <c r="B1302" s="24" t="s">
        <v>968</v>
      </c>
      <c r="C1302" s="24" t="s">
        <v>944</v>
      </c>
      <c r="D1302" s="25"/>
      <c r="E1302" s="26"/>
      <c r="F1302" s="26"/>
      <c r="G1302" s="21"/>
      <c r="H1302" s="6" t="n">
        <f aca="false">H1301+D1302+E1302-G1302-F1302</f>
        <v>0</v>
      </c>
      <c r="I1302" s="25"/>
      <c r="J1302" s="21"/>
      <c r="K1302" s="6"/>
      <c r="L1302" s="6"/>
      <c r="M1302" s="6" t="n">
        <v>391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 t="n">
        <f aca="false">Z1301+(I1302+L1302+M1302+N1302+O1302+R1302+S1302+T1302+U1302+V1302)-(J1302+K1302+P1302+Q1302+W1302+X1302+Y1302)</f>
        <v>3587.34999999998</v>
      </c>
      <c r="AA1302" s="21"/>
      <c r="AB1302" s="2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 t="n">
        <f aca="false">AR1301+(AA1302+AD1302+AE1302+AF1302+AG1302+AJ1302+AK1302+AL1302+AM1302+AN1302)-(AB1302+AC1302+AH1302+AI1302+AO1302+AP1302+AQ1302)</f>
        <v>9117</v>
      </c>
      <c r="AS1302" s="18"/>
      <c r="AT1302" s="40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 t="n">
        <f aca="false">BJ1301+(AS1302+AV1302+AW1302+AX1302+AY1302+BB1302+BC1302+BD1302+BE1302+BF1302)-(AT1302+AU1302+AZ1302+BA1302+BG1302+BH1302+BI1302)</f>
        <v>0</v>
      </c>
      <c r="BL1302" s="8"/>
      <c r="BM1302" s="9"/>
    </row>
    <row r="1303" customFormat="false" ht="15" hidden="false" customHeight="false" outlineLevel="0" collapsed="false">
      <c r="B1303" s="24" t="s">
        <v>969</v>
      </c>
      <c r="C1303" s="24" t="s">
        <v>944</v>
      </c>
      <c r="D1303" s="25"/>
      <c r="E1303" s="26"/>
      <c r="F1303" s="26"/>
      <c r="G1303" s="21"/>
      <c r="H1303" s="6" t="n">
        <f aca="false">H1302+D1303+E1303-G1303-F1303</f>
        <v>0</v>
      </c>
      <c r="I1303" s="25"/>
      <c r="J1303" s="21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 t="n">
        <f aca="false">Z1302+(I1303+L1303+M1303+N1303+O1303+R1303+S1303+T1303+U1303+V1303)-(J1303+K1303+P1303+Q1303+W1303+X1303+Y1303)</f>
        <v>3587.34999999998</v>
      </c>
      <c r="AA1303" s="21" t="n">
        <v>0</v>
      </c>
      <c r="AB1303" s="26"/>
      <c r="AC1303" s="6"/>
      <c r="AD1303" s="6"/>
      <c r="AE1303" s="6" t="n">
        <v>3122</v>
      </c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 t="n">
        <f aca="false">AR1302+(AA1303+AD1303+AE1303+AF1303+AG1303+AJ1303+AK1303+AL1303+AM1303+AN1303)-(AB1303+AC1303+AH1303+AI1303+AO1303+AP1303+AQ1303)</f>
        <v>12239</v>
      </c>
      <c r="AS1303" s="18"/>
      <c r="AT1303" s="40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 t="n">
        <f aca="false">BJ1302+(AS1303+AV1303+AW1303+AX1303+AY1303+BB1303+BC1303+BD1303+BE1303+BF1303)-(AT1303+AU1303+AZ1303+BA1303+BG1303+BH1303+BI1303)</f>
        <v>0</v>
      </c>
      <c r="BL1303" s="8"/>
      <c r="BM1303" s="9"/>
    </row>
    <row r="1304" customFormat="false" ht="15" hidden="false" customHeight="false" outlineLevel="0" collapsed="false">
      <c r="B1304" s="24" t="s">
        <v>970</v>
      </c>
      <c r="C1304" s="24" t="s">
        <v>944</v>
      </c>
      <c r="D1304" s="25"/>
      <c r="E1304" s="26"/>
      <c r="F1304" s="26"/>
      <c r="G1304" s="21"/>
      <c r="H1304" s="6" t="n">
        <f aca="false">H1303+D1304+E1304-G1304-F1304</f>
        <v>0</v>
      </c>
      <c r="I1304" s="25"/>
      <c r="J1304" s="21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 t="n">
        <f aca="false">Z1303+(I1304+L1304+M1304+N1304+O1304+R1304+S1304+T1304+U1304+V1304)-(J1304+K1304+P1304+Q1304+W1304+X1304+Y1304)</f>
        <v>3587.34999999998</v>
      </c>
      <c r="AA1304" s="21" t="n">
        <v>0</v>
      </c>
      <c r="AB1304" s="26"/>
      <c r="AC1304" s="6"/>
      <c r="AD1304" s="6"/>
      <c r="AE1304" s="6" t="n">
        <v>6075</v>
      </c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 t="n">
        <f aca="false">AR1303+(AA1304+AD1304+AE1304+AF1304+AG1304+AJ1304+AK1304+AL1304+AM1304+AN1304)-(AB1304+AC1304+AH1304+AI1304+AO1304+AP1304+AQ1304)</f>
        <v>18314</v>
      </c>
      <c r="AS1304" s="18"/>
      <c r="AT1304" s="40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 t="n">
        <f aca="false">BJ1303+(AS1304+AV1304+AW1304+AX1304+AY1304+BB1304+BC1304+BD1304+BE1304+BF1304)-(AT1304+AU1304+AZ1304+BA1304+BG1304+BH1304+BI1304)</f>
        <v>0</v>
      </c>
      <c r="BL1304" s="8"/>
      <c r="BM1304" s="9"/>
    </row>
    <row r="1305" customFormat="false" ht="15" hidden="false" customHeight="false" outlineLevel="0" collapsed="false">
      <c r="B1305" s="24" t="s">
        <v>971</v>
      </c>
      <c r="C1305" s="24" t="s">
        <v>944</v>
      </c>
      <c r="D1305" s="25"/>
      <c r="E1305" s="26"/>
      <c r="F1305" s="26"/>
      <c r="G1305" s="21"/>
      <c r="H1305" s="6" t="n">
        <f aca="false">H1304+D1305+E1305-G1305-F1305</f>
        <v>0</v>
      </c>
      <c r="I1305" s="25"/>
      <c r="J1305" s="21"/>
      <c r="K1305" s="6"/>
      <c r="L1305" s="6"/>
      <c r="M1305" s="6" t="n">
        <v>11163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 t="n">
        <f aca="false">Z1304+(I1305+L1305+M1305+N1305+O1305+R1305+S1305+T1305+U1305+V1305)-(J1305+K1305+P1305+Q1305+W1305+X1305+Y1305)</f>
        <v>14750.35</v>
      </c>
      <c r="AA1305" s="21"/>
      <c r="AB1305" s="2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 t="n">
        <f aca="false">AR1304+(AA1305+AD1305+AE1305+AF1305+AG1305+AJ1305+AK1305+AL1305+AM1305+AN1305)-(AB1305+AC1305+AH1305+AI1305+AO1305+AP1305+AQ1305)</f>
        <v>18314</v>
      </c>
      <c r="AS1305" s="18"/>
      <c r="AT1305" s="40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 t="n">
        <f aca="false">BJ1304+(AS1305+AV1305+AW1305+AX1305+AY1305+BB1305+BC1305+BD1305+BE1305+BF1305)-(AT1305+AU1305+AZ1305+BA1305+BG1305+BH1305+BI1305)</f>
        <v>0</v>
      </c>
      <c r="BL1305" s="8"/>
      <c r="BM1305" s="9"/>
    </row>
    <row r="1306" customFormat="false" ht="15" hidden="false" customHeight="false" outlineLevel="0" collapsed="false">
      <c r="B1306" s="24" t="s">
        <v>971</v>
      </c>
      <c r="C1306" s="24" t="s">
        <v>944</v>
      </c>
      <c r="D1306" s="25"/>
      <c r="E1306" s="26"/>
      <c r="F1306" s="26"/>
      <c r="G1306" s="21"/>
      <c r="H1306" s="6" t="n">
        <f aca="false">H1305+D1306+E1306-G1306-F1306</f>
        <v>0</v>
      </c>
      <c r="I1306" s="25"/>
      <c r="J1306" s="21"/>
      <c r="K1306" s="6"/>
      <c r="L1306" s="6"/>
      <c r="M1306" s="6" t="n">
        <v>744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 t="n">
        <f aca="false">Z1305+(I1306+L1306+M1306+N1306+O1306+R1306+S1306+T1306+U1306+V1306)-(J1306+K1306+P1306+Q1306+W1306+X1306+Y1306)</f>
        <v>15494.35</v>
      </c>
      <c r="AA1306" s="21"/>
      <c r="AB1306" s="2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 t="n">
        <f aca="false">AR1305+(AA1306+AD1306+AE1306+AF1306+AG1306+AJ1306+AK1306+AL1306+AM1306+AN1306)-(AB1306+AC1306+AH1306+AI1306+AO1306+AP1306+AQ1306)</f>
        <v>18314</v>
      </c>
      <c r="AS1306" s="18"/>
      <c r="AT1306" s="40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 t="n">
        <f aca="false">BJ1305+(AS1306+AV1306+AW1306+AX1306+AY1306+BB1306+BC1306+BD1306+BE1306+BF1306)-(AT1306+AU1306+AZ1306+BA1306+BG1306+BH1306+BI1306)</f>
        <v>0</v>
      </c>
      <c r="BL1306" s="8"/>
      <c r="BM1306" s="9"/>
    </row>
    <row r="1307" customFormat="false" ht="15" hidden="false" customHeight="false" outlineLevel="0" collapsed="false">
      <c r="B1307" s="24" t="s">
        <v>972</v>
      </c>
      <c r="C1307" s="24" t="s">
        <v>944</v>
      </c>
      <c r="D1307" s="25"/>
      <c r="E1307" s="26"/>
      <c r="F1307" s="26"/>
      <c r="G1307" s="21"/>
      <c r="H1307" s="6" t="n">
        <f aca="false">H1306+D1307+E1307-G1307-F1307</f>
        <v>0</v>
      </c>
      <c r="I1307" s="25"/>
      <c r="J1307" s="21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 t="n">
        <f aca="false">Z1306+(I1307+L1307+M1307+N1307+O1307+R1307+S1307+T1307+U1307+V1307)-(J1307+K1307+P1307+Q1307+W1307+X1307+Y1307)</f>
        <v>15494.35</v>
      </c>
      <c r="AA1307" s="21" t="n">
        <v>0</v>
      </c>
      <c r="AB1307" s="26"/>
      <c r="AC1307" s="6"/>
      <c r="AD1307" s="6"/>
      <c r="AE1307" s="6" t="n">
        <v>4275</v>
      </c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 t="n">
        <f aca="false">AR1306+(AA1307+AD1307+AE1307+AF1307+AG1307+AJ1307+AK1307+AL1307+AM1307+AN1307)-(AB1307+AC1307+AH1307+AI1307+AO1307+AP1307+AQ1307)</f>
        <v>22589</v>
      </c>
      <c r="AS1307" s="18"/>
      <c r="AT1307" s="40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 t="n">
        <f aca="false">BJ1306+(AS1307+AV1307+AW1307+AX1307+AY1307+BB1307+BC1307+BD1307+BE1307+BF1307)-(AT1307+AU1307+AZ1307+BA1307+BG1307+BH1307+BI1307)</f>
        <v>0</v>
      </c>
      <c r="BL1307" s="8"/>
      <c r="BM1307" s="9"/>
    </row>
    <row r="1308" customFormat="false" ht="15" hidden="false" customHeight="false" outlineLevel="0" collapsed="false">
      <c r="B1308" s="24" t="s">
        <v>973</v>
      </c>
      <c r="C1308" s="24" t="s">
        <v>944</v>
      </c>
      <c r="D1308" s="25"/>
      <c r="E1308" s="26"/>
      <c r="F1308" s="26"/>
      <c r="G1308" s="21"/>
      <c r="H1308" s="6" t="n">
        <f aca="false">H1307+D1308+E1308-G1308-F1308</f>
        <v>0</v>
      </c>
      <c r="I1308" s="25"/>
      <c r="J1308" s="21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 t="n">
        <f aca="false">Z1307+(I1308+L1308+M1308+N1308+O1308+R1308+S1308+T1308+U1308+V1308)-(J1308+K1308+P1308+Q1308+W1308+X1308+Y1308)</f>
        <v>15494.35</v>
      </c>
      <c r="AA1308" s="21" t="n">
        <v>0</v>
      </c>
      <c r="AB1308" s="26"/>
      <c r="AC1308" s="6"/>
      <c r="AD1308" s="6"/>
      <c r="AE1308" s="6" t="n">
        <v>134</v>
      </c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 t="n">
        <f aca="false">AR1307+(AA1308+AD1308+AE1308+AF1308+AG1308+AJ1308+AK1308+AL1308+AM1308+AN1308)-(AB1308+AC1308+AH1308+AI1308+AO1308+AP1308+AQ1308)</f>
        <v>22723</v>
      </c>
      <c r="AS1308" s="18"/>
      <c r="AT1308" s="40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 t="n">
        <f aca="false">BJ1307+(AS1308+AV1308+AW1308+AX1308+AY1308+BB1308+BC1308+BD1308+BE1308+BF1308)-(AT1308+AU1308+AZ1308+BA1308+BG1308+BH1308+BI1308)</f>
        <v>0</v>
      </c>
      <c r="BL1308" s="8"/>
      <c r="BM1308" s="9"/>
    </row>
    <row r="1309" customFormat="false" ht="15" hidden="false" customHeight="false" outlineLevel="0" collapsed="false">
      <c r="B1309" s="24" t="s">
        <v>973</v>
      </c>
      <c r="C1309" s="24" t="s">
        <v>944</v>
      </c>
      <c r="D1309" s="25"/>
      <c r="E1309" s="26"/>
      <c r="F1309" s="26"/>
      <c r="G1309" s="21"/>
      <c r="H1309" s="6" t="n">
        <f aca="false">H1308+D1309+E1309-G1309-F1309</f>
        <v>0</v>
      </c>
      <c r="I1309" s="25"/>
      <c r="J1309" s="21"/>
      <c r="K1309" s="6"/>
      <c r="L1309" s="6"/>
      <c r="M1309" s="6" t="n">
        <v>744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 t="n">
        <f aca="false">Z1308+(I1309+L1309+M1309+N1309+O1309+R1309+S1309+T1309+U1309+V1309)-(J1309+K1309+P1309+Q1309+W1309+X1309+Y1309)</f>
        <v>16238.35</v>
      </c>
      <c r="AA1309" s="21"/>
      <c r="AB1309" s="2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 t="n">
        <f aca="false">AR1308+(AA1309+AD1309+AE1309+AF1309+AG1309+AJ1309+AK1309+AL1309+AM1309+AN1309)-(AB1309+AC1309+AH1309+AI1309+AO1309+AP1309+AQ1309)</f>
        <v>22723</v>
      </c>
      <c r="AS1309" s="18"/>
      <c r="AT1309" s="40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 t="n">
        <f aca="false">BJ1308+(AS1309+AV1309+AW1309+AX1309+AY1309+BB1309+BC1309+BD1309+BE1309+BF1309)-(AT1309+AU1309+AZ1309+BA1309+BG1309+BH1309+BI1309)</f>
        <v>0</v>
      </c>
      <c r="BL1309" s="8"/>
      <c r="BM1309" s="9"/>
    </row>
    <row r="1310" customFormat="false" ht="15" hidden="false" customHeight="false" outlineLevel="0" collapsed="false">
      <c r="B1310" s="24" t="s">
        <v>974</v>
      </c>
      <c r="C1310" s="24" t="s">
        <v>944</v>
      </c>
      <c r="D1310" s="25"/>
      <c r="E1310" s="26"/>
      <c r="F1310" s="26"/>
      <c r="G1310" s="21"/>
      <c r="H1310" s="6" t="n">
        <f aca="false">H1309+D1310+E1310-G1310-F1310</f>
        <v>0</v>
      </c>
      <c r="I1310" s="25"/>
      <c r="J1310" s="21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 t="n">
        <f aca="false">Z1309+(I1310+L1310+M1310+N1310+O1310+R1310+S1310+T1310+U1310+V1310)-(J1310+K1310+P1310+Q1310+W1310+X1310+Y1310)</f>
        <v>16238.35</v>
      </c>
      <c r="AA1310" s="21" t="n">
        <v>0</v>
      </c>
      <c r="AB1310" s="26"/>
      <c r="AC1310" s="6"/>
      <c r="AD1310" s="6"/>
      <c r="AE1310" s="6" t="n">
        <v>12487</v>
      </c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 t="n">
        <f aca="false">AR1309+(AA1310+AD1310+AE1310+AF1310+AG1310+AJ1310+AK1310+AL1310+AM1310+AN1310)-(AB1310+AC1310+AH1310+AI1310+AO1310+AP1310+AQ1310)</f>
        <v>35210</v>
      </c>
      <c r="AS1310" s="18"/>
      <c r="AT1310" s="40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 t="n">
        <f aca="false">BJ1309+(AS1310+AV1310+AW1310+AX1310+AY1310+BB1310+BC1310+BD1310+BE1310+BF1310)-(AT1310+AU1310+AZ1310+BA1310+BG1310+BH1310+BI1310)</f>
        <v>0</v>
      </c>
      <c r="BL1310" s="8"/>
      <c r="BM1310" s="9"/>
    </row>
    <row r="1311" customFormat="false" ht="15" hidden="false" customHeight="false" outlineLevel="0" collapsed="false">
      <c r="B1311" s="24" t="s">
        <v>975</v>
      </c>
      <c r="C1311" s="24" t="s">
        <v>944</v>
      </c>
      <c r="D1311" s="25"/>
      <c r="E1311" s="26"/>
      <c r="F1311" s="26"/>
      <c r="G1311" s="21"/>
      <c r="H1311" s="6" t="n">
        <f aca="false">H1310+D1311+E1311-G1311-F1311</f>
        <v>0</v>
      </c>
      <c r="I1311" s="25"/>
      <c r="J1311" s="21"/>
      <c r="K1311" s="6"/>
      <c r="L1311" s="6"/>
      <c r="M1311" s="6" t="n">
        <v>744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 t="n">
        <f aca="false">Z1310+(I1311+L1311+M1311+N1311+O1311+R1311+S1311+T1311+U1311+V1311)-(J1311+K1311+P1311+Q1311+W1311+X1311+Y1311)</f>
        <v>16982.35</v>
      </c>
      <c r="AA1311" s="21"/>
      <c r="AB1311" s="2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 t="n">
        <f aca="false">AR1310+(AA1311+AD1311+AE1311+AF1311+AG1311+AJ1311+AK1311+AL1311+AM1311+AN1311)-(AB1311+AC1311+AH1311+AI1311+AO1311+AP1311+AQ1311)</f>
        <v>35210</v>
      </c>
      <c r="AS1311" s="18"/>
      <c r="AT1311" s="40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 t="n">
        <f aca="false">BJ1310+(AS1311+AV1311+AW1311+AX1311+AY1311+BB1311+BC1311+BD1311+BE1311+BF1311)-(AT1311+AU1311+AZ1311+BA1311+BG1311+BH1311+BI1311)</f>
        <v>0</v>
      </c>
      <c r="BL1311" s="8"/>
      <c r="BM1311" s="9"/>
    </row>
    <row r="1312" customFormat="false" ht="15" hidden="false" customHeight="false" outlineLevel="0" collapsed="false">
      <c r="B1312" s="24" t="s">
        <v>976</v>
      </c>
      <c r="C1312" s="24" t="s">
        <v>977</v>
      </c>
      <c r="D1312" s="25"/>
      <c r="E1312" s="26"/>
      <c r="F1312" s="26"/>
      <c r="G1312" s="21"/>
      <c r="H1312" s="6" t="n">
        <f aca="false">H1311+D1312+E1312-G1312-F1312</f>
        <v>0</v>
      </c>
      <c r="I1312" s="25"/>
      <c r="J1312" s="21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 t="n">
        <f aca="false">Z1311+(I1312+L1312+M1312+N1312+O1312+R1312+S1312+T1312+U1312+V1312)-(J1312+K1312+P1312+Q1312+W1312+X1312+Y1312)</f>
        <v>16982.35</v>
      </c>
      <c r="AA1312" s="21" t="n">
        <v>0</v>
      </c>
      <c r="AB1312" s="26"/>
      <c r="AC1312" s="6"/>
      <c r="AD1312" s="6"/>
      <c r="AE1312" s="6" t="n">
        <v>12490</v>
      </c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 t="n">
        <f aca="false">AR1311+(AA1312+AD1312+AE1312+AF1312+AG1312+AJ1312+AK1312+AL1312+AM1312+AN1312)-(AB1312+AC1312+AH1312+AI1312+AO1312+AP1312+AQ1312)</f>
        <v>47700</v>
      </c>
      <c r="AS1312" s="18"/>
      <c r="AT1312" s="40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 t="n">
        <f aca="false">BJ1311+(AS1312+AV1312+AW1312+AX1312+AY1312+BB1312+BC1312+BD1312+BE1312+BF1312)-(AT1312+AU1312+AZ1312+BA1312+BG1312+BH1312+BI1312)</f>
        <v>0</v>
      </c>
      <c r="BL1312" s="8"/>
      <c r="BM1312" s="9"/>
    </row>
    <row r="1313" customFormat="false" ht="15" hidden="false" customHeight="false" outlineLevel="0" collapsed="false">
      <c r="B1313" s="24" t="s">
        <v>978</v>
      </c>
      <c r="C1313" s="24" t="s">
        <v>944</v>
      </c>
      <c r="D1313" s="25"/>
      <c r="E1313" s="26"/>
      <c r="F1313" s="26"/>
      <c r="G1313" s="21"/>
      <c r="H1313" s="6" t="n">
        <f aca="false">H1312+D1313+E1313-G1313-F1313</f>
        <v>0</v>
      </c>
      <c r="I1313" s="25"/>
      <c r="J1313" s="21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 t="n">
        <f aca="false">Z1312+(I1313+L1313+M1313+N1313+O1313+R1313+S1313+T1313+U1313+V1313)-(J1313+K1313+P1313+Q1313+W1313+X1313+Y1313)</f>
        <v>16982.35</v>
      </c>
      <c r="AA1313" s="21" t="n">
        <v>0</v>
      </c>
      <c r="AB1313" s="26"/>
      <c r="AC1313" s="6"/>
      <c r="AD1313" s="6"/>
      <c r="AE1313" s="6" t="n">
        <v>3122</v>
      </c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 t="n">
        <f aca="false">AR1312+(AA1313+AD1313+AE1313+AF1313+AG1313+AJ1313+AK1313+AL1313+AM1313+AN1313)-(AB1313+AC1313+AH1313+AI1313+AO1313+AP1313+AQ1313)</f>
        <v>50822</v>
      </c>
      <c r="AS1313" s="18"/>
      <c r="AT1313" s="40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 t="n">
        <f aca="false">BJ1312+(AS1313+AV1313+AW1313+AX1313+AY1313+BB1313+BC1313+BD1313+BE1313+BF1313)-(AT1313+AU1313+AZ1313+BA1313+BG1313+BH1313+BI1313)</f>
        <v>0</v>
      </c>
      <c r="BL1313" s="8"/>
      <c r="BM1313" s="9"/>
    </row>
    <row r="1314" customFormat="false" ht="15" hidden="false" customHeight="false" outlineLevel="0" collapsed="false">
      <c r="B1314" s="24" t="s">
        <v>979</v>
      </c>
      <c r="C1314" s="24" t="s">
        <v>944</v>
      </c>
      <c r="D1314" s="25"/>
      <c r="E1314" s="26"/>
      <c r="F1314" s="26"/>
      <c r="G1314" s="21"/>
      <c r="H1314" s="6" t="n">
        <f aca="false">H1313+D1314+E1314-G1314-F1314</f>
        <v>0</v>
      </c>
      <c r="I1314" s="25"/>
      <c r="J1314" s="21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 t="n">
        <f aca="false">Z1313+(I1314+L1314+M1314+N1314+O1314+R1314+S1314+T1314+U1314+V1314)-(J1314+K1314+P1314+Q1314+W1314+X1314+Y1314)</f>
        <v>16982.35</v>
      </c>
      <c r="AA1314" s="21" t="n">
        <v>0</v>
      </c>
      <c r="AB1314" s="26"/>
      <c r="AC1314" s="6"/>
      <c r="AD1314" s="6"/>
      <c r="AE1314" s="6" t="n">
        <v>6075</v>
      </c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 t="n">
        <f aca="false">AR1313+(AA1314+AD1314+AE1314+AF1314+AG1314+AJ1314+AK1314+AL1314+AM1314+AN1314)-(AB1314+AC1314+AH1314+AI1314+AO1314+AP1314+AQ1314)</f>
        <v>56897</v>
      </c>
      <c r="AS1314" s="18"/>
      <c r="AT1314" s="40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 t="n">
        <f aca="false">BJ1313+(AS1314+AV1314+AW1314+AX1314+AY1314+BB1314+BC1314+BD1314+BE1314+BF1314)-(AT1314+AU1314+AZ1314+BA1314+BG1314+BH1314+BI1314)</f>
        <v>0</v>
      </c>
      <c r="BL1314" s="8"/>
      <c r="BM1314" s="9"/>
    </row>
    <row r="1315" customFormat="false" ht="15" hidden="false" customHeight="false" outlineLevel="0" collapsed="false">
      <c r="B1315" s="24" t="s">
        <v>980</v>
      </c>
      <c r="C1315" s="24" t="s">
        <v>944</v>
      </c>
      <c r="D1315" s="25" t="n">
        <v>0</v>
      </c>
      <c r="E1315" s="26"/>
      <c r="F1315" s="26"/>
      <c r="G1315" s="21"/>
      <c r="H1315" s="6" t="n">
        <f aca="false">H1314+D1315+E1315-G1315-F1315</f>
        <v>0</v>
      </c>
      <c r="I1315" s="25"/>
      <c r="J1315" s="21"/>
      <c r="K1315" s="6"/>
      <c r="L1315" s="6"/>
      <c r="M1315" s="6" t="n">
        <v>11163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 t="n">
        <f aca="false">Z1314+(I1315+L1315+M1315+N1315+O1315+R1315+S1315+T1315+U1315+V1315)-(J1315+K1315+P1315+Q1315+W1315+X1315+Y1315)</f>
        <v>28145.35</v>
      </c>
      <c r="AA1315" s="21"/>
      <c r="AB1315" s="2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 t="n">
        <f aca="false">AR1314+(AA1315+AD1315+AE1315+AF1315+AG1315+AJ1315+AK1315+AL1315+AM1315+AN1315)-(AB1315+AC1315+AH1315+AI1315+AO1315+AP1315+AQ1315)</f>
        <v>56897</v>
      </c>
      <c r="AS1315" s="18"/>
      <c r="AT1315" s="40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 t="n">
        <f aca="false">BJ1314+(AS1315+AV1315+AW1315+AX1315+AY1315+BB1315+BC1315+BD1315+BE1315+BF1315)-(AT1315+AU1315+AZ1315+BA1315+BG1315+BH1315+BI1315)</f>
        <v>0</v>
      </c>
      <c r="BL1315" s="8"/>
      <c r="BM1315" s="9"/>
    </row>
    <row r="1316" customFormat="false" ht="15" hidden="false" customHeight="false" outlineLevel="0" collapsed="false">
      <c r="B1316" s="24" t="s">
        <v>980</v>
      </c>
      <c r="C1316" s="24" t="s">
        <v>944</v>
      </c>
      <c r="D1316" s="25" t="n">
        <v>0</v>
      </c>
      <c r="E1316" s="26"/>
      <c r="F1316" s="26"/>
      <c r="G1316" s="21"/>
      <c r="H1316" s="6" t="n">
        <f aca="false">H1315+D1316+E1316-G1316-F1316</f>
        <v>0</v>
      </c>
      <c r="I1316" s="25"/>
      <c r="J1316" s="21"/>
      <c r="K1316" s="6"/>
      <c r="L1316" s="6"/>
      <c r="M1316" s="6" t="n">
        <v>744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 t="n">
        <f aca="false">Z1315+(I1316+L1316+M1316+N1316+O1316+R1316+S1316+T1316+U1316+V1316)-(J1316+K1316+P1316+Q1316+W1316+X1316+Y1316)</f>
        <v>28889.35</v>
      </c>
      <c r="AA1316" s="21"/>
      <c r="AB1316" s="2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 t="n">
        <f aca="false">AR1315+(AA1316+AD1316+AE1316+AF1316+AG1316+AJ1316+AK1316+AL1316+AM1316+AN1316)-(AB1316+AC1316+AH1316+AI1316+AO1316+AP1316+AQ1316)</f>
        <v>56897</v>
      </c>
      <c r="AS1316" s="18"/>
      <c r="AT1316" s="40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 t="n">
        <f aca="false">BJ1315+(AS1316+AV1316+AW1316+AX1316+AY1316+BB1316+BC1316+BD1316+BE1316+BF1316)-(AT1316+AU1316+AZ1316+BA1316+BG1316+BH1316+BI1316)</f>
        <v>0</v>
      </c>
      <c r="BL1316" s="8"/>
      <c r="BM1316" s="9"/>
    </row>
    <row r="1317" customFormat="false" ht="15" hidden="false" customHeight="false" outlineLevel="0" collapsed="false">
      <c r="B1317" s="24" t="s">
        <v>981</v>
      </c>
      <c r="C1317" s="24" t="s">
        <v>174</v>
      </c>
      <c r="D1317" s="25" t="n">
        <v>0</v>
      </c>
      <c r="E1317" s="26"/>
      <c r="F1317" s="26"/>
      <c r="G1317" s="21"/>
      <c r="H1317" s="6" t="n">
        <f aca="false">H1316+D1317+E1317-G1317-F1317</f>
        <v>0</v>
      </c>
      <c r="I1317" s="25"/>
      <c r="J1317" s="21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 t="n">
        <f aca="false">Z1316+(I1317+L1317+M1317+N1317+O1317+R1317+S1317+T1317+U1317+V1317)-(J1317+K1317+P1317+Q1317+W1317+X1317+Y1317)</f>
        <v>28889.35</v>
      </c>
      <c r="AA1317" s="21" t="n">
        <v>25000</v>
      </c>
      <c r="AB1317" s="2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 t="n">
        <f aca="false">AR1316+(AA1317+AD1317+AE1317+AF1317+AG1317+AJ1317+AK1317+AL1317+AM1317+AN1317)-(AB1317+AC1317+AH1317+AI1317+AO1317+AP1317+AQ1317)</f>
        <v>81897</v>
      </c>
      <c r="AS1317" s="18"/>
      <c r="AT1317" s="40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 t="n">
        <f aca="false">BJ1316+(AS1317+AV1317+AW1317+AX1317+AY1317+BB1317+BC1317+BD1317+BE1317+BF1317)-(AT1317+AU1317+AZ1317+BA1317+BG1317+BH1317+BI1317)</f>
        <v>0</v>
      </c>
      <c r="BL1317" s="8"/>
      <c r="BM1317" s="9"/>
    </row>
    <row r="1318" customFormat="false" ht="15" hidden="false" customHeight="false" outlineLevel="0" collapsed="false">
      <c r="B1318" s="24" t="s">
        <v>982</v>
      </c>
      <c r="C1318" s="24" t="s">
        <v>944</v>
      </c>
      <c r="D1318" s="25"/>
      <c r="E1318" s="26"/>
      <c r="F1318" s="26"/>
      <c r="G1318" s="21"/>
      <c r="H1318" s="6" t="n">
        <f aca="false">H1317+D1318+E1318-G1318-F1318</f>
        <v>0</v>
      </c>
      <c r="I1318" s="25"/>
      <c r="J1318" s="21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 t="n">
        <f aca="false">Z1317+(I1318+L1318+M1318+N1318+O1318+R1318+S1318+T1318+U1318+V1318)-(J1318+K1318+P1318+Q1318+W1318+X1318+Y1318)</f>
        <v>28889.35</v>
      </c>
      <c r="AA1318" s="21" t="n">
        <v>0</v>
      </c>
      <c r="AB1318" s="26"/>
      <c r="AC1318" s="6"/>
      <c r="AD1318" s="6"/>
      <c r="AE1318" s="6" t="n">
        <v>4275</v>
      </c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 t="n">
        <f aca="false">AR1317+(AA1318+AD1318+AE1318+AF1318+AG1318+AJ1318+AK1318+AL1318+AM1318+AN1318)-(AB1318+AC1318+AH1318+AI1318+AO1318+AP1318+AQ1318)</f>
        <v>86172</v>
      </c>
      <c r="AS1318" s="18"/>
      <c r="AT1318" s="40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 t="n">
        <f aca="false">BJ1317+(AS1318+AV1318+AW1318+AX1318+AY1318+BB1318+BC1318+BD1318+BE1318+BF1318)-(AT1318+AU1318+AZ1318+BA1318+BG1318+BH1318+BI1318)</f>
        <v>0</v>
      </c>
      <c r="BL1318" s="8"/>
      <c r="BM1318" s="9"/>
    </row>
    <row r="1319" customFormat="false" ht="15" hidden="false" customHeight="false" outlineLevel="0" collapsed="false">
      <c r="B1319" s="24" t="s">
        <v>983</v>
      </c>
      <c r="C1319" s="24" t="s">
        <v>944</v>
      </c>
      <c r="D1319" s="25" t="n">
        <v>0</v>
      </c>
      <c r="E1319" s="26"/>
      <c r="F1319" s="26"/>
      <c r="G1319" s="21"/>
      <c r="H1319" s="6" t="n">
        <f aca="false">H1318+D1319+E1319-G1319-F1319</f>
        <v>0</v>
      </c>
      <c r="I1319" s="25"/>
      <c r="J1319" s="21"/>
      <c r="K1319" s="6"/>
      <c r="L1319" s="6"/>
      <c r="M1319" s="6" t="n">
        <v>744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 t="n">
        <f aca="false">Z1318+(I1319+L1319+M1319+N1319+O1319+R1319+S1319+T1319+U1319+V1319)-(J1319+K1319+P1319+Q1319+W1319+X1319+Y1319)</f>
        <v>29633.35</v>
      </c>
      <c r="AA1319" s="21"/>
      <c r="AB1319" s="2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 t="n">
        <f aca="false">AR1318+(AA1319+AD1319+AE1319+AF1319+AG1319+AJ1319+AK1319+AL1319+AM1319+AN1319)-(AB1319+AC1319+AH1319+AI1319+AO1319+AP1319+AQ1319)</f>
        <v>86172</v>
      </c>
      <c r="AS1319" s="18"/>
      <c r="AT1319" s="40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 t="n">
        <f aca="false">BJ1318+(AS1319+AV1319+AW1319+AX1319+AY1319+BB1319+BC1319+BD1319+BE1319+BF1319)-(AT1319+AU1319+AZ1319+BA1319+BG1319+BH1319+BI1319)</f>
        <v>0</v>
      </c>
      <c r="BL1319" s="8"/>
      <c r="BM1319" s="9"/>
    </row>
    <row r="1320" customFormat="false" ht="15" hidden="false" customHeight="false" outlineLevel="0" collapsed="false">
      <c r="B1320" s="24" t="s">
        <v>983</v>
      </c>
      <c r="C1320" s="24" t="s">
        <v>114</v>
      </c>
      <c r="D1320" s="25"/>
      <c r="E1320" s="26"/>
      <c r="F1320" s="26"/>
      <c r="G1320" s="21"/>
      <c r="H1320" s="6" t="n">
        <f aca="false">H1319+D1320+E1320-G1320-F1320</f>
        <v>0</v>
      </c>
      <c r="I1320" s="25"/>
      <c r="J1320" s="21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 t="n">
        <f aca="false">Z1319+(I1320+L1320+M1320+N1320+O1320+R1320+S1320+T1320+U1320+V1320)-(J1320+K1320+P1320+Q1320+W1320+X1320+Y1320)</f>
        <v>29633.35</v>
      </c>
      <c r="AA1320" s="21" t="n">
        <v>0</v>
      </c>
      <c r="AB1320" s="26"/>
      <c r="AC1320" s="6"/>
      <c r="AD1320" s="6" t="n">
        <v>527</v>
      </c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 t="n">
        <f aca="false">AR1319+(AA1320+AD1320+AE1320+AF1320+AG1320+AJ1320+AK1320+AL1320+AM1320+AN1320)-(AB1320+AC1320+AH1320+AI1320+AO1320+AP1320+AQ1320)</f>
        <v>86699</v>
      </c>
      <c r="AS1320" s="18"/>
      <c r="AT1320" s="40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 t="n">
        <f aca="false">BJ1319+(AS1320+AV1320+AW1320+AX1320+AY1320+BB1320+BC1320+BD1320+BE1320+BF1320)-(AT1320+AU1320+AZ1320+BA1320+BG1320+BH1320+BI1320)</f>
        <v>0</v>
      </c>
      <c r="BL1320" s="8"/>
      <c r="BM1320" s="9"/>
    </row>
    <row r="1321" customFormat="false" ht="15" hidden="false" customHeight="false" outlineLevel="0" collapsed="false">
      <c r="B1321" s="24" t="s">
        <v>984</v>
      </c>
      <c r="C1321" s="24" t="s">
        <v>944</v>
      </c>
      <c r="D1321" s="25" t="n">
        <v>0</v>
      </c>
      <c r="E1321" s="26"/>
      <c r="F1321" s="26"/>
      <c r="G1321" s="21"/>
      <c r="H1321" s="6" t="n">
        <f aca="false">H1320+D1321+E1321-G1321-F1321</f>
        <v>0</v>
      </c>
      <c r="I1321" s="25"/>
      <c r="J1321" s="21"/>
      <c r="K1321" s="6"/>
      <c r="L1321" s="6"/>
      <c r="M1321" s="6" t="n">
        <v>5902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 t="n">
        <f aca="false">Z1320+(I1321+L1321+M1321+N1321+O1321+R1321+S1321+T1321+U1321+V1321)-(J1321+K1321+P1321+Q1321+W1321+X1321+Y1321)</f>
        <v>35535.35</v>
      </c>
      <c r="AA1321" s="21"/>
      <c r="AB1321" s="2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 t="n">
        <f aca="false">AR1320+(AA1321+AD1321+AE1321+AF1321+AG1321+AJ1321+AK1321+AL1321+AM1321+AN1321)-(AB1321+AC1321+AH1321+AI1321+AO1321+AP1321+AQ1321)</f>
        <v>86699</v>
      </c>
      <c r="AS1321" s="18"/>
      <c r="AT1321" s="40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 t="n">
        <f aca="false">BJ1320+(AS1321+AV1321+AW1321+AX1321+AY1321+BB1321+BC1321+BD1321+BE1321+BF1321)-(AT1321+AU1321+AZ1321+BA1321+BG1321+BH1321+BI1321)</f>
        <v>0</v>
      </c>
      <c r="BL1321" s="8"/>
      <c r="BM1321" s="9"/>
    </row>
    <row r="1322" customFormat="false" ht="15" hidden="false" customHeight="false" outlineLevel="0" collapsed="false">
      <c r="B1322" s="24" t="s">
        <v>984</v>
      </c>
      <c r="C1322" s="24" t="s">
        <v>944</v>
      </c>
      <c r="D1322" s="25" t="n">
        <v>0</v>
      </c>
      <c r="E1322" s="26"/>
      <c r="F1322" s="26"/>
      <c r="G1322" s="21"/>
      <c r="H1322" s="6" t="n">
        <f aca="false">H1321+D1322+E1322-G1322-F1322</f>
        <v>0</v>
      </c>
      <c r="I1322" s="25"/>
      <c r="J1322" s="21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 t="n">
        <f aca="false">Z1321+(I1322+L1322+M1322+N1322+O1322+R1322+S1322+T1322+U1322+V1322)-(J1322+K1322+P1322+Q1322+W1322+X1322+Y1322)</f>
        <v>35535.35</v>
      </c>
      <c r="AA1322" s="21" t="n">
        <v>0</v>
      </c>
      <c r="AB1322" s="26"/>
      <c r="AC1322" s="6"/>
      <c r="AD1322" s="6"/>
      <c r="AE1322" s="6" t="n">
        <v>12487</v>
      </c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 t="n">
        <f aca="false">AR1321+(AA1322+AD1322+AE1322+AF1322+AG1322+AJ1322+AK1322+AL1322+AM1322+AN1322)-(AB1322+AC1322+AH1322+AI1322+AO1322+AP1322+AQ1322)</f>
        <v>99186</v>
      </c>
      <c r="AS1322" s="18"/>
      <c r="AT1322" s="40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 t="n">
        <f aca="false">BJ1321+(AS1322+AV1322+AW1322+AX1322+AY1322+BB1322+BC1322+BD1322+BE1322+BF1322)-(AT1322+AU1322+AZ1322+BA1322+BG1322+BH1322+BI1322)</f>
        <v>0</v>
      </c>
      <c r="BL1322" s="8"/>
      <c r="BM1322" s="9"/>
    </row>
    <row r="1323" customFormat="false" ht="15" hidden="false" customHeight="false" outlineLevel="0" collapsed="false">
      <c r="B1323" s="24" t="s">
        <v>985</v>
      </c>
      <c r="C1323" s="24" t="s">
        <v>944</v>
      </c>
      <c r="D1323" s="25" t="n">
        <v>0</v>
      </c>
      <c r="E1323" s="26"/>
      <c r="F1323" s="26"/>
      <c r="G1323" s="21"/>
      <c r="H1323" s="6" t="n">
        <f aca="false">H1322+D1323+E1323-G1323-F1323</f>
        <v>0</v>
      </c>
      <c r="I1323" s="25"/>
      <c r="J1323" s="21"/>
      <c r="K1323" s="6"/>
      <c r="L1323" s="6"/>
      <c r="M1323" s="6" t="n">
        <v>744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 t="n">
        <f aca="false">Z1322+(I1323+L1323+M1323+N1323+O1323+R1323+S1323+T1323+U1323+V1323)-(J1323+K1323+P1323+Q1323+W1323+X1323+Y1323)</f>
        <v>36279.35</v>
      </c>
      <c r="AA1323" s="21"/>
      <c r="AB1323" s="2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 t="n">
        <f aca="false">AR1322+(AA1323+AD1323+AE1323+AF1323+AG1323+AJ1323+AK1323+AL1323+AM1323+AN1323)-(AB1323+AC1323+AH1323+AI1323+AO1323+AP1323+AQ1323)</f>
        <v>99186</v>
      </c>
      <c r="AS1323" s="18"/>
      <c r="AT1323" s="40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 t="n">
        <f aca="false">BJ1322+(AS1323+AV1323+AW1323+AX1323+AY1323+BB1323+BC1323+BD1323+BE1323+BF1323)-(AT1323+AU1323+AZ1323+BA1323+BG1323+BH1323+BI1323)</f>
        <v>0</v>
      </c>
      <c r="BL1323" s="8"/>
      <c r="BM1323" s="9"/>
    </row>
    <row r="1324" customFormat="false" ht="15" hidden="false" customHeight="false" outlineLevel="0" collapsed="false">
      <c r="B1324" s="24" t="s">
        <v>986</v>
      </c>
      <c r="C1324" s="24" t="s">
        <v>114</v>
      </c>
      <c r="D1324" s="25" t="n">
        <v>0</v>
      </c>
      <c r="E1324" s="26"/>
      <c r="F1324" s="26"/>
      <c r="G1324" s="21"/>
      <c r="H1324" s="6" t="n">
        <f aca="false">H1323+D1324+E1324-G1324-F1324</f>
        <v>0</v>
      </c>
      <c r="I1324" s="25"/>
      <c r="J1324" s="21"/>
      <c r="K1324" s="6"/>
      <c r="L1324" s="6" t="n">
        <v>375</v>
      </c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 t="n">
        <f aca="false">Z1323+(I1324+L1324+M1324+N1324+O1324+R1324+S1324+T1324+U1324+V1324)-(J1324+K1324+P1324+Q1324+W1324+X1324+Y1324)</f>
        <v>36654.35</v>
      </c>
      <c r="AA1324" s="21"/>
      <c r="AB1324" s="2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 t="n">
        <f aca="false">AR1323+(AA1324+AD1324+AE1324+AF1324+AG1324+AJ1324+AK1324+AL1324+AM1324+AN1324)-(AB1324+AC1324+AH1324+AI1324+AO1324+AP1324+AQ1324)</f>
        <v>99186</v>
      </c>
      <c r="AS1324" s="18"/>
      <c r="AT1324" s="40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 t="n">
        <f aca="false">BJ1323+(AS1324+AV1324+AW1324+AX1324+AY1324+BB1324+BC1324+BD1324+BE1324+BF1324)-(AT1324+AU1324+AZ1324+BA1324+BG1324+BH1324+BI1324)</f>
        <v>0</v>
      </c>
      <c r="BL1324" s="8"/>
      <c r="BM1324" s="9"/>
    </row>
    <row r="1325" customFormat="false" ht="15" hidden="false" customHeight="false" outlineLevel="0" collapsed="false">
      <c r="B1325" s="24" t="s">
        <v>987</v>
      </c>
      <c r="C1325" s="24" t="s">
        <v>944</v>
      </c>
      <c r="D1325" s="25" t="n">
        <v>0</v>
      </c>
      <c r="E1325" s="26"/>
      <c r="F1325" s="26"/>
      <c r="G1325" s="21"/>
      <c r="H1325" s="6" t="n">
        <f aca="false">H1324+D1325+E1325-G1325-F1325</f>
        <v>0</v>
      </c>
      <c r="I1325" s="25"/>
      <c r="J1325" s="21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 t="n">
        <f aca="false">Z1324+(I1325+L1325+M1325+N1325+O1325+R1325+S1325+T1325+U1325+V1325)-(J1325+K1325+P1325+Q1325+W1325+X1325+Y1325)</f>
        <v>36654.35</v>
      </c>
      <c r="AA1325" s="21" t="n">
        <v>0</v>
      </c>
      <c r="AB1325" s="26"/>
      <c r="AC1325" s="6"/>
      <c r="AD1325" s="6"/>
      <c r="AE1325" s="6" t="n">
        <v>3122</v>
      </c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 t="n">
        <f aca="false">AR1324+(AA1325+AD1325+AE1325+AF1325+AG1325+AJ1325+AK1325+AL1325+AM1325+AN1325)-(AB1325+AC1325+AH1325+AI1325+AO1325+AP1325+AQ1325)</f>
        <v>102308</v>
      </c>
      <c r="AS1325" s="18"/>
      <c r="AT1325" s="40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 t="n">
        <f aca="false">BJ1324+(AS1325+AV1325+AW1325+AX1325+AY1325+BB1325+BC1325+BD1325+BE1325+BF1325)-(AT1325+AU1325+AZ1325+BA1325+BG1325+BH1325+BI1325)</f>
        <v>0</v>
      </c>
      <c r="BL1325" s="8"/>
      <c r="BM1325" s="9"/>
    </row>
    <row r="1326" customFormat="false" ht="15" hidden="false" customHeight="false" outlineLevel="0" collapsed="false">
      <c r="B1326" s="24" t="s">
        <v>988</v>
      </c>
      <c r="C1326" s="24" t="s">
        <v>944</v>
      </c>
      <c r="D1326" s="25" t="n">
        <v>0</v>
      </c>
      <c r="E1326" s="26"/>
      <c r="F1326" s="26"/>
      <c r="G1326" s="21"/>
      <c r="H1326" s="6" t="n">
        <f aca="false">H1325+D1326+E1326-G1326-F1326</f>
        <v>0</v>
      </c>
      <c r="I1326" s="25"/>
      <c r="J1326" s="21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 t="n">
        <f aca="false">Z1325+(I1326+L1326+M1326+N1326+O1326+R1326+S1326+T1326+U1326+V1326)-(J1326+K1326+P1326+Q1326+W1326+X1326+Y1326)</f>
        <v>36654.35</v>
      </c>
      <c r="AA1326" s="21" t="n">
        <v>0</v>
      </c>
      <c r="AB1326" s="26"/>
      <c r="AC1326" s="6"/>
      <c r="AD1326" s="6"/>
      <c r="AE1326" s="6" t="n">
        <v>6075</v>
      </c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 t="n">
        <f aca="false">AR1325+(AA1326+AD1326+AE1326+AF1326+AG1326+AJ1326+AK1326+AL1326+AM1326+AN1326)-(AB1326+AC1326+AH1326+AI1326+AO1326+AP1326+AQ1326)</f>
        <v>108383</v>
      </c>
      <c r="AS1326" s="18"/>
      <c r="AT1326" s="40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 t="n">
        <f aca="false">BJ1325+(AS1326+AV1326+AW1326+AX1326+AY1326+BB1326+BC1326+BD1326+BE1326+BF1326)-(AT1326+AU1326+AZ1326+BA1326+BG1326+BH1326+BI1326)</f>
        <v>0</v>
      </c>
      <c r="BL1326" s="8"/>
      <c r="BM1326" s="9"/>
    </row>
    <row r="1327" customFormat="false" ht="15" hidden="false" customHeight="false" outlineLevel="0" collapsed="false">
      <c r="B1327" s="24" t="s">
        <v>989</v>
      </c>
      <c r="C1327" s="24" t="s">
        <v>944</v>
      </c>
      <c r="D1327" s="25" t="n">
        <v>0</v>
      </c>
      <c r="E1327" s="26"/>
      <c r="F1327" s="26"/>
      <c r="G1327" s="21"/>
      <c r="H1327" s="6" t="n">
        <f aca="false">H1326+D1327+E1327-G1327-F1327</f>
        <v>0</v>
      </c>
      <c r="I1327" s="25"/>
      <c r="J1327" s="21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 t="n">
        <f aca="false">Z1326+(I1327+L1327+M1327+N1327+O1327+R1327+S1327+T1327+U1327+V1327)-(J1327+K1327+P1327+Q1327+W1327+X1327+Y1327)</f>
        <v>36654.35</v>
      </c>
      <c r="AA1327" s="21" t="n">
        <v>0</v>
      </c>
      <c r="AB1327" s="26"/>
      <c r="AC1327" s="6"/>
      <c r="AD1327" s="6"/>
      <c r="AE1327" s="6" t="n">
        <v>4114</v>
      </c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 t="n">
        <f aca="false">AR1326+(AA1327+AD1327+AE1327+AF1327+AG1327+AJ1327+AK1327+AL1327+AM1327+AN1327)-(AB1327+AC1327+AH1327+AI1327+AO1327+AP1327+AQ1327)</f>
        <v>112497</v>
      </c>
      <c r="AS1327" s="18"/>
      <c r="AT1327" s="40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 t="n">
        <f aca="false">BJ1326+(AS1327+AV1327+AW1327+AX1327+AY1327+BB1327+BC1327+BD1327+BE1327+BF1327)-(AT1327+AU1327+AZ1327+BA1327+BG1327+BH1327+BI1327)</f>
        <v>0</v>
      </c>
      <c r="BL1327" s="8"/>
      <c r="BM1327" s="9"/>
    </row>
    <row r="1328" customFormat="false" ht="15" hidden="false" customHeight="false" outlineLevel="0" collapsed="false">
      <c r="B1328" s="24" t="s">
        <v>989</v>
      </c>
      <c r="C1328" s="24" t="s">
        <v>944</v>
      </c>
      <c r="D1328" s="25" t="n">
        <v>0</v>
      </c>
      <c r="E1328" s="26"/>
      <c r="F1328" s="26"/>
      <c r="G1328" s="21"/>
      <c r="H1328" s="6" t="n">
        <f aca="false">H1327+D1328+E1328-G1328-F1328</f>
        <v>0</v>
      </c>
      <c r="I1328" s="25"/>
      <c r="J1328" s="21"/>
      <c r="K1328" s="6"/>
      <c r="L1328" s="6"/>
      <c r="M1328" s="6" t="n">
        <v>4686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 t="n">
        <f aca="false">Z1327+(I1328+L1328+M1328+N1328+O1328+R1328+S1328+T1328+U1328+V1328)-(J1328+K1328+P1328+Q1328+W1328+X1328+Y1328)</f>
        <v>41340.35</v>
      </c>
      <c r="AA1328" s="21"/>
      <c r="AB1328" s="2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 t="n">
        <f aca="false">AR1327+(AA1328+AD1328+AE1328+AF1328+AG1328+AJ1328+AK1328+AL1328+AM1328+AN1328)-(AB1328+AC1328+AH1328+AI1328+AO1328+AP1328+AQ1328)</f>
        <v>112497</v>
      </c>
      <c r="AS1328" s="18"/>
      <c r="AT1328" s="40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 t="n">
        <f aca="false">BJ1327+(AS1328+AV1328+AW1328+AX1328+AY1328+BB1328+BC1328+BD1328+BE1328+BF1328)-(AT1328+AU1328+AZ1328+BA1328+BG1328+BH1328+BI1328)</f>
        <v>0</v>
      </c>
      <c r="BL1328" s="8"/>
      <c r="BM1328" s="9"/>
    </row>
    <row r="1329" customFormat="false" ht="15" hidden="false" customHeight="false" outlineLevel="0" collapsed="false">
      <c r="B1329" s="24" t="s">
        <v>989</v>
      </c>
      <c r="C1329" s="24" t="s">
        <v>944</v>
      </c>
      <c r="D1329" s="25" t="n">
        <v>0</v>
      </c>
      <c r="E1329" s="26"/>
      <c r="F1329" s="26"/>
      <c r="G1329" s="21"/>
      <c r="H1329" s="6" t="n">
        <f aca="false">H1328+D1329+E1329-G1329-F1329</f>
        <v>0</v>
      </c>
      <c r="I1329" s="25"/>
      <c r="J1329" s="21"/>
      <c r="K1329" s="6"/>
      <c r="L1329" s="6"/>
      <c r="M1329" s="6" t="n">
        <v>744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 t="n">
        <f aca="false">Z1328+(I1329+L1329+M1329+N1329+O1329+R1329+S1329+T1329+U1329+V1329)-(J1329+K1329+P1329+Q1329+W1329+X1329+Y1329)</f>
        <v>42084.35</v>
      </c>
      <c r="AA1329" s="21"/>
      <c r="AB1329" s="2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 t="n">
        <f aca="false">AR1328+(AA1329+AD1329+AE1329+AF1329+AG1329+AJ1329+AK1329+AL1329+AM1329+AN1329)-(AB1329+AC1329+AH1329+AI1329+AO1329+AP1329+AQ1329)</f>
        <v>112497</v>
      </c>
      <c r="AS1329" s="18"/>
      <c r="AT1329" s="40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 t="n">
        <f aca="false">BJ1328+(AS1329+AV1329+AW1329+AX1329+AY1329+BB1329+BC1329+BD1329+BE1329+BF1329)-(AT1329+AU1329+AZ1329+BA1329+BG1329+BH1329+BI1329)</f>
        <v>0</v>
      </c>
      <c r="BL1329" s="8"/>
      <c r="BM1329" s="9"/>
    </row>
    <row r="1330" customFormat="false" ht="15" hidden="false" customHeight="false" outlineLevel="0" collapsed="false">
      <c r="B1330" s="24" t="s">
        <v>892</v>
      </c>
      <c r="C1330" s="24" t="s">
        <v>179</v>
      </c>
      <c r="D1330" s="9"/>
      <c r="E1330" s="9"/>
      <c r="F1330" s="9"/>
      <c r="G1330" s="9"/>
      <c r="H1330" s="6" t="n">
        <f aca="false">H1329+D1330+E1330-G1330-F1330</f>
        <v>0</v>
      </c>
      <c r="I1330" s="28"/>
      <c r="J1330" s="28" t="n">
        <v>0</v>
      </c>
      <c r="K1330" s="6" t="n">
        <v>28</v>
      </c>
      <c r="L1330" s="6" t="n">
        <v>0</v>
      </c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 t="n">
        <f aca="false">Z1329+(I1330+L1330+M1330+N1330+O1330+R1330+S1330+T1330+U1330+V1330)-(J1330+K1330+P1330+Q1330+W1330+X1330+Y1330)</f>
        <v>42056.35</v>
      </c>
      <c r="AA1330" s="28"/>
      <c r="AB1330" s="28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 t="n">
        <f aca="false">AR1329+(AA1330+AD1330+AE1330+AF1330+AG1330+AJ1330+AK1330+AL1330+AM1330+AN1330)-(AB1330+AC1330+AH1330+AI1330+AO1330+AP1330+AQ1330)</f>
        <v>112497</v>
      </c>
      <c r="AS1330" s="18"/>
      <c r="AT1330" s="40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 t="n">
        <f aca="false">BJ1329+(AS1330+AV1330+AW1330+AX1330+AY1330+BB1330+BC1330+BD1330+BE1330+BF1330)-(AT1330+AU1330+AZ1330+BA1330+BG1330+BH1330+BI1330)</f>
        <v>0</v>
      </c>
      <c r="BL1330" s="8"/>
      <c r="BM1330" s="9"/>
    </row>
    <row r="1331" customFormat="false" ht="15" hidden="false" customHeight="false" outlineLevel="0" collapsed="false">
      <c r="B1331" s="24" t="s">
        <v>893</v>
      </c>
      <c r="C1331" s="24" t="s">
        <v>744</v>
      </c>
      <c r="D1331" s="9"/>
      <c r="E1331" s="9"/>
      <c r="F1331" s="9"/>
      <c r="G1331" s="9"/>
      <c r="H1331" s="6" t="n">
        <f aca="false">H1330+D1331+E1331-G1331-F1331</f>
        <v>0</v>
      </c>
      <c r="I1331" s="28" t="n">
        <v>0</v>
      </c>
      <c r="J1331" s="28"/>
      <c r="K1331" s="6"/>
      <c r="L1331" s="6"/>
      <c r="M1331" s="6" t="n">
        <v>87000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 t="n">
        <f aca="false">Z1330+(I1331+L1331+M1331+N1331+O1331+R1331+S1331+T1331+U1331+V1331)-(J1331+K1331+P1331+Q1331+W1331+X1331+Y1331)</f>
        <v>129056.35</v>
      </c>
      <c r="AA1331" s="28"/>
      <c r="AB1331" s="28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 t="n">
        <f aca="false">AR1330+(AA1331+AD1331+AE1331+AF1331+AG1331+AJ1331+AK1331+AL1331+AM1331+AN1331)-(AB1331+AC1331+AH1331+AI1331+AO1331+AP1331+AQ1331)</f>
        <v>112497</v>
      </c>
      <c r="AS1331" s="18"/>
      <c r="AT1331" s="40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 t="n">
        <f aca="false">BJ1330+(AS1331+AV1331+AW1331+AX1331+AY1331+BB1331+BC1331+BD1331+BE1331+BF1331)-(AT1331+AU1331+AZ1331+BA1331+BG1331+BH1331+BI1331)</f>
        <v>0</v>
      </c>
      <c r="BL1331" s="8"/>
      <c r="BM1331" s="9"/>
    </row>
    <row r="1332" customFormat="false" ht="15" hidden="false" customHeight="false" outlineLevel="0" collapsed="false">
      <c r="B1332" s="24" t="s">
        <v>893</v>
      </c>
      <c r="C1332" s="24" t="s">
        <v>744</v>
      </c>
      <c r="D1332" s="9"/>
      <c r="E1332" s="9"/>
      <c r="F1332" s="9"/>
      <c r="G1332" s="9"/>
      <c r="H1332" s="6" t="n">
        <f aca="false">H1331+D1332+E1332-G1332-F1332</f>
        <v>0</v>
      </c>
      <c r="I1332" s="28" t="n">
        <v>0</v>
      </c>
      <c r="J1332" s="28"/>
      <c r="K1332" s="6"/>
      <c r="L1332" s="6"/>
      <c r="M1332" s="6" t="n">
        <v>108750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 t="n">
        <f aca="false">Z1331+(I1332+L1332+M1332+N1332+O1332+R1332+S1332+T1332+U1332+V1332)-(J1332+K1332+P1332+Q1332+W1332+X1332+Y1332)</f>
        <v>237806.35</v>
      </c>
      <c r="AA1332" s="28"/>
      <c r="AB1332" s="28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 t="n">
        <f aca="false">AR1331+(AA1332+AD1332+AE1332+AF1332+AG1332+AJ1332+AK1332+AL1332+AM1332+AN1332)-(AB1332+AC1332+AH1332+AI1332+AO1332+AP1332+AQ1332)</f>
        <v>112497</v>
      </c>
      <c r="AS1332" s="18"/>
      <c r="AT1332" s="40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 t="n">
        <f aca="false">BJ1331+(AS1332+AV1332+AW1332+AX1332+AY1332+BB1332+BC1332+BD1332+BE1332+BF1332)-(AT1332+AU1332+AZ1332+BA1332+BG1332+BH1332+BI1332)</f>
        <v>0</v>
      </c>
      <c r="BL1332" s="8"/>
      <c r="BM1332" s="9"/>
    </row>
    <row r="1333" customFormat="false" ht="15" hidden="false" customHeight="false" outlineLevel="0" collapsed="false">
      <c r="B1333" s="24" t="s">
        <v>894</v>
      </c>
      <c r="C1333" s="24" t="s">
        <v>895</v>
      </c>
      <c r="D1333" s="9"/>
      <c r="E1333" s="9"/>
      <c r="F1333" s="9"/>
      <c r="G1333" s="9"/>
      <c r="H1333" s="6" t="n">
        <f aca="false">H1332+D1333+E1333-G1333-F1333</f>
        <v>0</v>
      </c>
      <c r="I1333" s="28"/>
      <c r="J1333" s="28" t="n">
        <v>0</v>
      </c>
      <c r="K1333" s="6"/>
      <c r="L1333" s="6"/>
      <c r="M1333" s="6"/>
      <c r="N1333" s="6"/>
      <c r="O1333" s="6"/>
      <c r="P1333" s="6"/>
      <c r="Q1333" s="6"/>
      <c r="R1333" s="6" t="n">
        <v>-200000</v>
      </c>
      <c r="S1333" s="6"/>
      <c r="T1333" s="6"/>
      <c r="U1333" s="6"/>
      <c r="V1333" s="6"/>
      <c r="W1333" s="6"/>
      <c r="X1333" s="6"/>
      <c r="Y1333" s="6"/>
      <c r="Z1333" s="6" t="n">
        <f aca="false">Z1332+(I1333+L1333+M1333+N1333+O1333+R1333+S1333+T1333+U1333+V1333)-(J1333+K1333+P1333+Q1333+W1333+X1333+Y1333)</f>
        <v>37806.35</v>
      </c>
      <c r="AA1333" s="28" t="n">
        <v>0</v>
      </c>
      <c r="AB1333" s="28"/>
      <c r="AC1333" s="6"/>
      <c r="AD1333" s="6"/>
      <c r="AE1333" s="6"/>
      <c r="AF1333" s="6"/>
      <c r="AG1333" s="6"/>
      <c r="AH1333" s="6"/>
      <c r="AI1333" s="6"/>
      <c r="AJ1333" s="6" t="n">
        <v>200000</v>
      </c>
      <c r="AK1333" s="6"/>
      <c r="AL1333" s="6"/>
      <c r="AM1333" s="6"/>
      <c r="AN1333" s="6"/>
      <c r="AO1333" s="6"/>
      <c r="AP1333" s="6"/>
      <c r="AQ1333" s="6"/>
      <c r="AR1333" s="6" t="n">
        <f aca="false">AR1332+(AA1333+AD1333+AE1333+AF1333+AG1333+AJ1333+AK1333+AL1333+AM1333+AN1333)-(AB1333+AC1333+AH1333+AI1333+AO1333+AP1333+AQ1333)</f>
        <v>312497</v>
      </c>
      <c r="AS1333" s="18"/>
      <c r="AT1333" s="40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 t="n">
        <f aca="false">BJ1332+(AS1333+AV1333+AW1333+AX1333+AY1333+BB1333+BC1333+BD1333+BE1333+BF1333)-(AT1333+AU1333+AZ1333+BA1333+BG1333+BH1333+BI1333)</f>
        <v>0</v>
      </c>
      <c r="BL1333" s="8"/>
      <c r="BM1333" s="9"/>
    </row>
    <row r="1334" customFormat="false" ht="15" hidden="false" customHeight="false" outlineLevel="0" collapsed="false">
      <c r="B1334" s="24" t="s">
        <v>896</v>
      </c>
      <c r="C1334" s="24" t="s">
        <v>897</v>
      </c>
      <c r="D1334" s="9"/>
      <c r="E1334" s="9"/>
      <c r="F1334" s="9"/>
      <c r="G1334" s="9"/>
      <c r="H1334" s="6" t="n">
        <f aca="false">H1333+D1334+E1334-G1334-F1334</f>
        <v>0</v>
      </c>
      <c r="I1334" s="28"/>
      <c r="J1334" s="28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 t="n">
        <f aca="false">Z1333+(I1334+L1334+M1334+N1334+O1334+R1334+S1334+T1334+U1334+V1334)-(J1334+K1334+P1334+Q1334+W1334+X1334+Y1334)</f>
        <v>37806.35</v>
      </c>
      <c r="AA1334" s="28" t="n">
        <v>0</v>
      </c>
      <c r="AB1334" s="28"/>
      <c r="AC1334" s="6"/>
      <c r="AD1334" s="6" t="n">
        <v>1083</v>
      </c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 t="n">
        <f aca="false">AR1333+(AA1334+AD1334+AE1334+AF1334+AG1334+AJ1334+AK1334+AL1334+AM1334+AN1334)-(AB1334+AC1334+AH1334+AI1334+AO1334+AP1334+AQ1334)</f>
        <v>313580</v>
      </c>
      <c r="AS1334" s="18"/>
      <c r="AT1334" s="40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 t="n">
        <f aca="false">BJ1333+(AS1334+AV1334+AW1334+AX1334+AY1334+BB1334+BC1334+BD1334+BE1334+BF1334)-(AT1334+AU1334+AZ1334+BA1334+BG1334+BH1334+BI1334)</f>
        <v>0</v>
      </c>
      <c r="BL1334" s="8"/>
      <c r="BM1334" s="9"/>
    </row>
    <row r="1335" customFormat="false" ht="15" hidden="false" customHeight="false" outlineLevel="0" collapsed="false">
      <c r="B1335" s="24" t="s">
        <v>896</v>
      </c>
      <c r="C1335" s="24" t="s">
        <v>744</v>
      </c>
      <c r="D1335" s="9"/>
      <c r="E1335" s="9"/>
      <c r="F1335" s="9"/>
      <c r="G1335" s="9"/>
      <c r="H1335" s="6" t="n">
        <f aca="false">H1334+D1335+E1335-G1335-F1335</f>
        <v>0</v>
      </c>
      <c r="I1335" s="28" t="n">
        <v>0</v>
      </c>
      <c r="J1335" s="28"/>
      <c r="K1335" s="6"/>
      <c r="L1335" s="6"/>
      <c r="M1335" s="6" t="n">
        <v>744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 t="n">
        <f aca="false">Z1334+(I1335+L1335+M1335+N1335+O1335+R1335+S1335+T1335+U1335+V1335)-(J1335+K1335+P1335+Q1335+W1335+X1335+Y1335)</f>
        <v>38550.35</v>
      </c>
      <c r="AA1335" s="28"/>
      <c r="AB1335" s="28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 t="n">
        <f aca="false">AR1334+(AA1335+AD1335+AE1335+AF1335+AG1335+AJ1335+AK1335+AL1335+AM1335+AN1335)-(AB1335+AC1335+AH1335+AI1335+AO1335+AP1335+AQ1335)</f>
        <v>313580</v>
      </c>
      <c r="AS1335" s="18"/>
      <c r="AT1335" s="40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 t="n">
        <f aca="false">BJ1334+(AS1335+AV1335+AW1335+AX1335+AY1335+BB1335+BC1335+BD1335+BE1335+BF1335)-(AT1335+AU1335+AZ1335+BA1335+BG1335+BH1335+BI1335)</f>
        <v>0</v>
      </c>
      <c r="BL1335" s="8"/>
      <c r="BM1335" s="9"/>
    </row>
    <row r="1336" customFormat="false" ht="15" hidden="false" customHeight="false" outlineLevel="0" collapsed="false">
      <c r="B1336" s="24" t="s">
        <v>898</v>
      </c>
      <c r="C1336" s="24" t="s">
        <v>744</v>
      </c>
      <c r="D1336" s="9"/>
      <c r="E1336" s="9"/>
      <c r="F1336" s="9"/>
      <c r="G1336" s="9"/>
      <c r="H1336" s="6" t="n">
        <f aca="false">H1335+D1336+E1336-G1336-F1336</f>
        <v>0</v>
      </c>
      <c r="I1336" s="28"/>
      <c r="J1336" s="28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 t="n">
        <f aca="false">Z1335+(I1336+L1336+M1336+N1336+O1336+R1336+S1336+T1336+U1336+V1336)-(J1336+K1336+P1336+Q1336+W1336+X1336+Y1336)</f>
        <v>38550.35</v>
      </c>
      <c r="AA1336" s="28" t="n">
        <v>0</v>
      </c>
      <c r="AB1336" s="28"/>
      <c r="AC1336" s="6"/>
      <c r="AD1336" s="6"/>
      <c r="AE1336" s="6" t="n">
        <v>12486</v>
      </c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 t="n">
        <f aca="false">AR1335+(AA1336+AD1336+AE1336+AF1336+AG1336+AJ1336+AK1336+AL1336+AM1336+AN1336)-(AB1336+AC1336+AH1336+AI1336+AO1336+AP1336+AQ1336)</f>
        <v>326066</v>
      </c>
      <c r="AS1336" s="18"/>
      <c r="AT1336" s="40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 t="n">
        <f aca="false">BJ1335+(AS1336+AV1336+AW1336+AX1336+AY1336+BB1336+BC1336+BD1336+BE1336+BF1336)-(AT1336+AU1336+AZ1336+BA1336+BG1336+BH1336+BI1336)</f>
        <v>0</v>
      </c>
      <c r="BL1336" s="8"/>
      <c r="BM1336" s="9"/>
    </row>
    <row r="1337" customFormat="false" ht="15" hidden="false" customHeight="false" outlineLevel="0" collapsed="false">
      <c r="B1337" s="24" t="s">
        <v>899</v>
      </c>
      <c r="C1337" s="24" t="s">
        <v>744</v>
      </c>
      <c r="D1337" s="9"/>
      <c r="E1337" s="9"/>
      <c r="F1337" s="9"/>
      <c r="G1337" s="9"/>
      <c r="H1337" s="6" t="n">
        <f aca="false">H1336+D1337+E1337-G1337-F1337</f>
        <v>0</v>
      </c>
      <c r="I1337" s="28" t="n">
        <v>0</v>
      </c>
      <c r="J1337" s="28"/>
      <c r="K1337" s="6"/>
      <c r="L1337" s="6"/>
      <c r="M1337" s="6" t="n">
        <v>744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 t="n">
        <f aca="false">Z1336+(I1337+L1337+M1337+N1337+O1337+R1337+S1337+T1337+U1337+V1337)-(J1337+K1337+P1337+Q1337+W1337+X1337+Y1337)</f>
        <v>39294.35</v>
      </c>
      <c r="AA1337" s="28"/>
      <c r="AB1337" s="28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 t="n">
        <f aca="false">AR1336+(AA1337+AD1337+AE1337+AF1337+AG1337+AJ1337+AK1337+AL1337+AM1337+AN1337)-(AB1337+AC1337+AH1337+AI1337+AO1337+AP1337+AQ1337)</f>
        <v>326066</v>
      </c>
      <c r="AS1337" s="18"/>
      <c r="AT1337" s="40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 t="n">
        <f aca="false">BJ1336+(AS1337+AV1337+AW1337+AX1337+AY1337+BB1337+BC1337+BD1337+BE1337+BF1337)-(AT1337+AU1337+AZ1337+BA1337+BG1337+BH1337+BI1337)</f>
        <v>0</v>
      </c>
      <c r="BL1337" s="8"/>
      <c r="BM1337" s="9"/>
    </row>
    <row r="1338" customFormat="false" ht="15" hidden="false" customHeight="false" outlineLevel="0" collapsed="false">
      <c r="B1338" s="24" t="s">
        <v>900</v>
      </c>
      <c r="C1338" s="24" t="s">
        <v>890</v>
      </c>
      <c r="D1338" s="9"/>
      <c r="E1338" s="9"/>
      <c r="F1338" s="9"/>
      <c r="G1338" s="9"/>
      <c r="H1338" s="6" t="n">
        <f aca="false">H1337+D1338+E1338-G1338-F1338</f>
        <v>0</v>
      </c>
      <c r="I1338" s="28"/>
      <c r="J1338" s="28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 t="n">
        <f aca="false">Z1337+(I1338+L1338+M1338+N1338+O1338+R1338+S1338+T1338+U1338+V1338)-(J1338+K1338+P1338+Q1338+W1338+X1338+Y1338)</f>
        <v>39294.35</v>
      </c>
      <c r="AA1338" s="28"/>
      <c r="AB1338" s="28" t="n">
        <v>10000</v>
      </c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 t="n">
        <f aca="false">AR1337+(AA1338+AD1338+AE1338+AF1338+AG1338+AJ1338+AK1338+AL1338+AM1338+AN1338)-(AB1338+AC1338+AH1338+AI1338+AO1338+AP1338+AQ1338)</f>
        <v>316066</v>
      </c>
      <c r="AS1338" s="18"/>
      <c r="AT1338" s="40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 t="n">
        <f aca="false">BJ1337+(AS1338+AV1338+AW1338+AX1338+AY1338+BB1338+BC1338+BD1338+BE1338+BF1338)-(AT1338+AU1338+AZ1338+BA1338+BG1338+BH1338+BI1338)</f>
        <v>0</v>
      </c>
      <c r="BL1338" s="8"/>
      <c r="BM1338" s="9"/>
    </row>
    <row r="1339" customFormat="false" ht="15" hidden="false" customHeight="false" outlineLevel="0" collapsed="false">
      <c r="B1339" s="29" t="s">
        <v>900</v>
      </c>
      <c r="C1339" s="30" t="s">
        <v>340</v>
      </c>
      <c r="D1339" s="9"/>
      <c r="E1339" s="9"/>
      <c r="F1339" s="9"/>
      <c r="G1339" s="9"/>
      <c r="H1339" s="6" t="n">
        <f aca="false">H1338+D1339+E1339-G1339-F1339</f>
        <v>0</v>
      </c>
      <c r="I1339" s="25"/>
      <c r="J1339" s="21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 t="n">
        <f aca="false">Z1338+(I1339+L1339+M1339+N1339+O1339+R1339+S1339+T1339+U1339+V1339)-(J1339+K1339+P1339+Q1339+W1339+X1339+Y1339)</f>
        <v>39294.35</v>
      </c>
      <c r="AA1339" s="21"/>
      <c r="AB1339" s="26" t="n">
        <v>5000</v>
      </c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 t="n">
        <f aca="false">AR1338+(AA1339+AD1339+AE1339+AF1339+AG1339+AJ1339+AK1339+AL1339+AM1339+AN1339)-(AB1339+AC1339+AH1339+AI1339+AO1339+AP1339+AQ1339)</f>
        <v>311066</v>
      </c>
      <c r="AS1339" s="18"/>
      <c r="AT1339" s="40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 t="n">
        <f aca="false">BJ1338+(AS1339+AV1339+AW1339+AX1339+AY1339+BB1339+BC1339+BD1339+BE1339+BF1339)-(AT1339+AU1339+AZ1339+BA1339+BG1339+BH1339+BI1339)</f>
        <v>0</v>
      </c>
      <c r="BL1339" s="8"/>
      <c r="BM1339" s="9"/>
    </row>
    <row r="1340" customFormat="false" ht="15" hidden="false" customHeight="false" outlineLevel="0" collapsed="false">
      <c r="B1340" s="24" t="s">
        <v>900</v>
      </c>
      <c r="C1340" s="24" t="s">
        <v>191</v>
      </c>
      <c r="D1340" s="9"/>
      <c r="E1340" s="9"/>
      <c r="F1340" s="9"/>
      <c r="G1340" s="9"/>
      <c r="H1340" s="6" t="n">
        <f aca="false">H1339+D1340+E1340-G1340-F1340</f>
        <v>0</v>
      </c>
      <c r="I1340" s="25"/>
      <c r="J1340" s="21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 t="n">
        <f aca="false">Z1339+(I1340+L1340+M1340+N1340+O1340+R1340+S1340+T1340+U1340+V1340)-(J1340+K1340+P1340+Q1340+W1340+X1340+Y1340)</f>
        <v>39294.35</v>
      </c>
      <c r="AA1340" s="21"/>
      <c r="AB1340" s="26" t="n">
        <v>4000</v>
      </c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 t="n">
        <f aca="false">AR1339+(AA1340+AD1340+AE1340+AF1340+AG1340+AJ1340+AK1340+AL1340+AM1340+AN1340)-(AB1340+AC1340+AH1340+AI1340+AO1340+AP1340+AQ1340)</f>
        <v>307066</v>
      </c>
      <c r="AS1340" s="18"/>
      <c r="AT1340" s="40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 t="n">
        <f aca="false">BJ1339+(AS1340+AV1340+AW1340+AX1340+AY1340+BB1340+BC1340+BD1340+BE1340+BF1340)-(AT1340+AU1340+AZ1340+BA1340+BG1340+BH1340+BI1340)</f>
        <v>0</v>
      </c>
      <c r="BL1340" s="8" t="n">
        <v>4000</v>
      </c>
      <c r="BM1340" s="9"/>
    </row>
    <row r="1341" customFormat="false" ht="15" hidden="false" customHeight="false" outlineLevel="0" collapsed="false">
      <c r="B1341" s="24" t="s">
        <v>900</v>
      </c>
      <c r="C1341" s="24" t="s">
        <v>70</v>
      </c>
      <c r="D1341" s="9"/>
      <c r="E1341" s="9"/>
      <c r="F1341" s="9"/>
      <c r="G1341" s="9"/>
      <c r="H1341" s="6" t="n">
        <f aca="false">H1340+D1341+E1341-G1341-F1341</f>
        <v>0</v>
      </c>
      <c r="I1341" s="25"/>
      <c r="J1341" s="21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 t="n">
        <f aca="false">Z1340+(I1341+L1341+M1341+N1341+O1341+R1341+S1341+T1341+U1341+V1341)-(J1341+K1341+P1341+Q1341+W1341+X1341+Y1341)</f>
        <v>39294.35</v>
      </c>
      <c r="AA1341" s="21"/>
      <c r="AB1341" s="26" t="n">
        <v>20000</v>
      </c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 t="n">
        <f aca="false">AR1340+(AA1341+AD1341+AE1341+AF1341+AG1341+AJ1341+AK1341+AL1341+AM1341+AN1341)-(AB1341+AC1341+AH1341+AI1341+AO1341+AP1341+AQ1341)</f>
        <v>287066</v>
      </c>
      <c r="AS1341" s="18"/>
      <c r="AT1341" s="40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 t="n">
        <f aca="false">BJ1340+(AS1341+AV1341+AW1341+AX1341+AY1341+BB1341+BC1341+BD1341+BE1341+BF1341)-(AT1341+AU1341+AZ1341+BA1341+BG1341+BH1341+BI1341)</f>
        <v>0</v>
      </c>
      <c r="BL1341" s="8" t="n">
        <v>20000</v>
      </c>
      <c r="BM1341" s="9"/>
    </row>
    <row r="1342" customFormat="false" ht="15" hidden="false" customHeight="false" outlineLevel="0" collapsed="false">
      <c r="B1342" s="24" t="s">
        <v>900</v>
      </c>
      <c r="C1342" s="24" t="s">
        <v>416</v>
      </c>
      <c r="D1342" s="9"/>
      <c r="E1342" s="9"/>
      <c r="F1342" s="9"/>
      <c r="G1342" s="9"/>
      <c r="H1342" s="6" t="n">
        <f aca="false">H1341+D1342+E1342-G1342-F1342</f>
        <v>0</v>
      </c>
      <c r="I1342" s="25"/>
      <c r="J1342" s="21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 t="n">
        <f aca="false">Z1341+(I1342+L1342+M1342+N1342+O1342+R1342+S1342+T1342+U1342+V1342)-(J1342+K1342+P1342+Q1342+W1342+X1342+Y1342)</f>
        <v>39294.35</v>
      </c>
      <c r="AA1342" s="21"/>
      <c r="AB1342" s="26" t="n">
        <v>25000</v>
      </c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 t="n">
        <f aca="false">AR1341+(AA1342+AD1342+AE1342+AF1342+AG1342+AJ1342+AK1342+AL1342+AM1342+AN1342)-(AB1342+AC1342+AH1342+AI1342+AO1342+AP1342+AQ1342)</f>
        <v>262066</v>
      </c>
      <c r="AS1342" s="18"/>
      <c r="AT1342" s="40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 t="n">
        <f aca="false">BJ1341+(AS1342+AV1342+AW1342+AX1342+AY1342+BB1342+BC1342+BD1342+BE1342+BF1342)-(AT1342+AU1342+AZ1342+BA1342+BG1342+BH1342+BI1342)</f>
        <v>0</v>
      </c>
      <c r="BL1342" s="8" t="n">
        <v>25000</v>
      </c>
      <c r="BM1342" s="9"/>
    </row>
    <row r="1343" customFormat="false" ht="15" hidden="false" customHeight="false" outlineLevel="0" collapsed="false">
      <c r="B1343" s="24" t="s">
        <v>900</v>
      </c>
      <c r="C1343" s="24" t="s">
        <v>139</v>
      </c>
      <c r="D1343" s="9"/>
      <c r="E1343" s="9"/>
      <c r="F1343" s="9"/>
      <c r="G1343" s="9"/>
      <c r="H1343" s="6" t="n">
        <f aca="false">H1342+D1343+E1343-G1343-F1343</f>
        <v>0</v>
      </c>
      <c r="I1343" s="25"/>
      <c r="J1343" s="21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 t="n">
        <f aca="false">Z1342+(I1343+L1343+M1343+N1343+O1343+R1343+S1343+T1343+U1343+V1343)-(J1343+K1343+P1343+Q1343+W1343+X1343+Y1343)</f>
        <v>39294.35</v>
      </c>
      <c r="AA1343" s="21"/>
      <c r="AB1343" s="26" t="n">
        <v>25000</v>
      </c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 t="n">
        <f aca="false">AR1342+(AA1343+AD1343+AE1343+AF1343+AG1343+AJ1343+AK1343+AL1343+AM1343+AN1343)-(AB1343+AC1343+AH1343+AI1343+AO1343+AP1343+AQ1343)</f>
        <v>237066</v>
      </c>
      <c r="AS1343" s="18"/>
      <c r="AT1343" s="40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 t="n">
        <f aca="false">BJ1342+(AS1343+AV1343+AW1343+AX1343+AY1343+BB1343+BC1343+BD1343+BE1343+BF1343)-(AT1343+AU1343+AZ1343+BA1343+BG1343+BH1343+BI1343)</f>
        <v>0</v>
      </c>
      <c r="BL1343" s="8"/>
      <c r="BM1343" s="9"/>
    </row>
    <row r="1344" customFormat="false" ht="15" hidden="false" customHeight="false" outlineLevel="0" collapsed="false">
      <c r="B1344" s="24" t="s">
        <v>901</v>
      </c>
      <c r="C1344" s="24" t="s">
        <v>902</v>
      </c>
      <c r="D1344" s="9"/>
      <c r="E1344" s="9"/>
      <c r="F1344" s="9"/>
      <c r="G1344" s="9"/>
      <c r="H1344" s="6" t="n">
        <f aca="false">H1343+D1344+E1344-G1344-F1344</f>
        <v>0</v>
      </c>
      <c r="I1344" s="25"/>
      <c r="J1344" s="21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 t="n">
        <f aca="false">Z1343+(I1344+L1344+M1344+N1344+O1344+R1344+S1344+T1344+U1344+V1344)-(J1344+K1344+P1344+Q1344+W1344+X1344+Y1344)</f>
        <v>39294.35</v>
      </c>
      <c r="AA1344" s="21"/>
      <c r="AB1344" s="26" t="n">
        <v>5000</v>
      </c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 t="n">
        <f aca="false">AR1343+(AA1344+AD1344+AE1344+AF1344+AG1344+AJ1344+AK1344+AL1344+AM1344+AN1344)-(AB1344+AC1344+AH1344+AI1344+AO1344+AP1344+AQ1344)</f>
        <v>232066</v>
      </c>
      <c r="AS1344" s="18"/>
      <c r="AT1344" s="40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 t="n">
        <f aca="false">BJ1343+(AS1344+AV1344+AW1344+AX1344+AY1344+BB1344+BC1344+BD1344+BE1344+BF1344)-(AT1344+AU1344+AZ1344+BA1344+BG1344+BH1344+BI1344)</f>
        <v>0</v>
      </c>
      <c r="BL1344" s="8"/>
      <c r="BM1344" s="9"/>
    </row>
    <row r="1345" customFormat="false" ht="15" hidden="false" customHeight="false" outlineLevel="0" collapsed="false">
      <c r="B1345" s="24" t="s">
        <v>903</v>
      </c>
      <c r="C1345" s="24" t="s">
        <v>744</v>
      </c>
      <c r="D1345" s="9"/>
      <c r="E1345" s="9"/>
      <c r="F1345" s="9"/>
      <c r="G1345" s="9"/>
      <c r="H1345" s="6" t="n">
        <f aca="false">H1344+D1345+E1345-G1345-F1345</f>
        <v>0</v>
      </c>
      <c r="I1345" s="25"/>
      <c r="J1345" s="21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 t="n">
        <f aca="false">Z1344+(I1345+L1345+M1345+N1345+O1345+R1345+S1345+T1345+U1345+V1345)-(J1345+K1345+P1345+Q1345+W1345+X1345+Y1345)</f>
        <v>39294.35</v>
      </c>
      <c r="AA1345" s="21" t="n">
        <v>0</v>
      </c>
      <c r="AB1345" s="26"/>
      <c r="AC1345" s="6"/>
      <c r="AD1345" s="6"/>
      <c r="AE1345" s="6" t="n">
        <v>3122</v>
      </c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 t="n">
        <f aca="false">AR1344+(AA1345+AD1345+AE1345+AF1345+AG1345+AJ1345+AK1345+AL1345+AM1345+AN1345)-(AB1345+AC1345+AH1345+AI1345+AO1345+AP1345+AQ1345)</f>
        <v>235188</v>
      </c>
      <c r="AS1345" s="18"/>
      <c r="AT1345" s="40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 t="n">
        <f aca="false">BJ1344+(AS1345+AV1345+AW1345+AX1345+AY1345+BB1345+BC1345+BD1345+BE1345+BF1345)-(AT1345+AU1345+AZ1345+BA1345+BG1345+BH1345+BI1345)</f>
        <v>0</v>
      </c>
      <c r="BL1345" s="8"/>
      <c r="BM1345" s="9"/>
    </row>
    <row r="1346" customFormat="false" ht="15" hidden="false" customHeight="false" outlineLevel="0" collapsed="false">
      <c r="B1346" s="24" t="s">
        <v>904</v>
      </c>
      <c r="C1346" s="24" t="s">
        <v>905</v>
      </c>
      <c r="D1346" s="9"/>
      <c r="E1346" s="9"/>
      <c r="F1346" s="9"/>
      <c r="G1346" s="9"/>
      <c r="H1346" s="6" t="n">
        <f aca="false">H1345+D1346+E1346-G1346-F1346</f>
        <v>0</v>
      </c>
      <c r="I1346" s="25"/>
      <c r="J1346" s="21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 t="n">
        <f aca="false">Z1345+(I1346+L1346+M1346+N1346+O1346+R1346+S1346+T1346+U1346+V1346)-(J1346+K1346+P1346+Q1346+W1346+X1346+Y1346)</f>
        <v>39294.35</v>
      </c>
      <c r="AA1346" s="21"/>
      <c r="AB1346" s="26" t="n">
        <v>50000</v>
      </c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 t="n">
        <f aca="false">AR1345+(AA1346+AD1346+AE1346+AF1346+AG1346+AJ1346+AK1346+AL1346+AM1346+AN1346)-(AB1346+AC1346+AH1346+AI1346+AO1346+AP1346+AQ1346)</f>
        <v>185188</v>
      </c>
      <c r="AS1346" s="18"/>
      <c r="AT1346" s="40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 t="n">
        <f aca="false">BJ1345+(AS1346+AV1346+AW1346+AX1346+AY1346+BB1346+BC1346+BD1346+BE1346+BF1346)-(AT1346+AU1346+AZ1346+BA1346+BG1346+BH1346+BI1346)</f>
        <v>0</v>
      </c>
      <c r="BL1346" s="8" t="n">
        <v>50000</v>
      </c>
      <c r="BM1346" s="9" t="n">
        <v>50000</v>
      </c>
    </row>
    <row r="1347" customFormat="false" ht="15" hidden="false" customHeight="false" outlineLevel="0" collapsed="false">
      <c r="B1347" s="24" t="s">
        <v>906</v>
      </c>
      <c r="C1347" s="24" t="s">
        <v>58</v>
      </c>
      <c r="D1347" s="9"/>
      <c r="E1347" s="9"/>
      <c r="F1347" s="9"/>
      <c r="G1347" s="9"/>
      <c r="H1347" s="6" t="n">
        <f aca="false">H1346+D1347+E1347-G1347-F1347</f>
        <v>0</v>
      </c>
      <c r="I1347" s="25"/>
      <c r="J1347" s="21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 t="n">
        <f aca="false">Z1346+(I1347+L1347+M1347+N1347+O1347+R1347+S1347+T1347+U1347+V1347)-(J1347+K1347+P1347+Q1347+W1347+X1347+Y1347)</f>
        <v>39294.35</v>
      </c>
      <c r="AA1347" s="21"/>
      <c r="AB1347" s="26" t="n">
        <v>5000</v>
      </c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 t="n">
        <f aca="false">AR1346+(AA1347+AD1347+AE1347+AF1347+AG1347+AJ1347+AK1347+AL1347+AM1347+AN1347)-(AB1347+AC1347+AH1347+AI1347+AO1347+AP1347+AQ1347)</f>
        <v>180188</v>
      </c>
      <c r="AS1347" s="18"/>
      <c r="AT1347" s="40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 t="n">
        <f aca="false">BJ1346+(AS1347+AV1347+AW1347+AX1347+AY1347+BB1347+BC1347+BD1347+BE1347+BF1347)-(AT1347+AU1347+AZ1347+BA1347+BG1347+BH1347+BI1347)</f>
        <v>0</v>
      </c>
      <c r="BL1347" s="8" t="n">
        <v>5000</v>
      </c>
      <c r="BM1347" s="9"/>
    </row>
    <row r="1348" customFormat="false" ht="15" hidden="false" customHeight="false" outlineLevel="0" collapsed="false">
      <c r="B1348" s="24" t="s">
        <v>906</v>
      </c>
      <c r="C1348" s="24" t="s">
        <v>305</v>
      </c>
      <c r="D1348" s="9"/>
      <c r="E1348" s="9"/>
      <c r="F1348" s="9"/>
      <c r="G1348" s="9"/>
      <c r="H1348" s="6" t="n">
        <f aca="false">H1347+D1348+E1348-G1348-F1348</f>
        <v>0</v>
      </c>
      <c r="I1348" s="25"/>
      <c r="J1348" s="21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 t="n">
        <f aca="false">Z1347+(I1348+L1348+M1348+N1348+O1348+R1348+S1348+T1348+U1348+V1348)-(J1348+K1348+P1348+Q1348+W1348+X1348+Y1348)</f>
        <v>39294.35</v>
      </c>
      <c r="AA1348" s="21"/>
      <c r="AB1348" s="26" t="n">
        <v>7000</v>
      </c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 t="n">
        <f aca="false">AR1347+(AA1348+AD1348+AE1348+AF1348+AG1348+AJ1348+AK1348+AL1348+AM1348+AN1348)-(AB1348+AC1348+AH1348+AI1348+AO1348+AP1348+AQ1348)</f>
        <v>173188</v>
      </c>
      <c r="AS1348" s="18"/>
      <c r="AT1348" s="40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 t="n">
        <f aca="false">BJ1347+(AS1348+AV1348+AW1348+AX1348+AY1348+BB1348+BC1348+BD1348+BE1348+BF1348)-(AT1348+AU1348+AZ1348+BA1348+BG1348+BH1348+BI1348)</f>
        <v>0</v>
      </c>
      <c r="BL1348" s="8" t="n">
        <v>7000</v>
      </c>
      <c r="BM1348" s="9"/>
    </row>
    <row r="1349" customFormat="false" ht="15" hidden="false" customHeight="false" outlineLevel="0" collapsed="false">
      <c r="B1349" s="24" t="s">
        <v>907</v>
      </c>
      <c r="C1349" s="24" t="s">
        <v>808</v>
      </c>
      <c r="D1349" s="9"/>
      <c r="E1349" s="9"/>
      <c r="F1349" s="9"/>
      <c r="G1349" s="9"/>
      <c r="H1349" s="6" t="n">
        <f aca="false">H1348+D1349+E1349-G1349-F1349</f>
        <v>0</v>
      </c>
      <c r="I1349" s="25"/>
      <c r="J1349" s="21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 t="n">
        <f aca="false">Z1348+(I1349+L1349+M1349+N1349+O1349+R1349+S1349+T1349+U1349+V1349)-(J1349+K1349+P1349+Q1349+W1349+X1349+Y1349)</f>
        <v>39294.35</v>
      </c>
      <c r="AA1349" s="21"/>
      <c r="AB1349" s="26" t="n">
        <v>25000</v>
      </c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 t="n">
        <f aca="false">AR1348+(AA1349+AD1349+AE1349+AF1349+AG1349+AJ1349+AK1349+AL1349+AM1349+AN1349)-(AB1349+AC1349+AH1349+AI1349+AO1349+AP1349+AQ1349)</f>
        <v>148188</v>
      </c>
      <c r="AS1349" s="18"/>
      <c r="AT1349" s="40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 t="n">
        <f aca="false">BJ1348+(AS1349+AV1349+AW1349+AX1349+AY1349+BB1349+BC1349+BD1349+BE1349+BF1349)-(AT1349+AU1349+AZ1349+BA1349+BG1349+BH1349+BI1349)</f>
        <v>0</v>
      </c>
      <c r="BL1349" s="8" t="n">
        <v>25000</v>
      </c>
      <c r="BM1349" s="9"/>
    </row>
    <row r="1350" customFormat="false" ht="15" hidden="false" customHeight="false" outlineLevel="0" collapsed="false">
      <c r="B1350" s="24" t="s">
        <v>908</v>
      </c>
      <c r="C1350" s="24" t="s">
        <v>744</v>
      </c>
      <c r="D1350" s="9"/>
      <c r="E1350" s="9"/>
      <c r="F1350" s="9"/>
      <c r="G1350" s="9"/>
      <c r="H1350" s="6" t="n">
        <f aca="false">H1349+D1350+E1350-G1350-F1350</f>
        <v>0</v>
      </c>
      <c r="I1350" s="25"/>
      <c r="J1350" s="21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 t="n">
        <f aca="false">Z1349+(I1350+L1350+M1350+N1350+O1350+R1350+S1350+T1350+U1350+V1350)-(J1350+K1350+P1350+Q1350+W1350+X1350+Y1350)</f>
        <v>39294.35</v>
      </c>
      <c r="AA1350" s="21" t="n">
        <v>0</v>
      </c>
      <c r="AB1350" s="26"/>
      <c r="AC1350" s="6"/>
      <c r="AD1350" s="6"/>
      <c r="AE1350" s="6" t="n">
        <v>6074</v>
      </c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 t="n">
        <f aca="false">AR1349+(AA1350+AD1350+AE1350+AF1350+AG1350+AJ1350+AK1350+AL1350+AM1350+AN1350)-(AB1350+AC1350+AH1350+AI1350+AO1350+AP1350+AQ1350)</f>
        <v>154262</v>
      </c>
      <c r="AS1350" s="18"/>
      <c r="AT1350" s="40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 t="n">
        <f aca="false">BJ1349+(AS1350+AV1350+AW1350+AX1350+AY1350+BB1350+BC1350+BD1350+BE1350+BF1350)-(AT1350+AU1350+AZ1350+BA1350+BG1350+BH1350+BI1350)</f>
        <v>0</v>
      </c>
      <c r="BL1350" s="8"/>
      <c r="BM1350" s="9"/>
    </row>
    <row r="1351" customFormat="false" ht="15" hidden="false" customHeight="false" outlineLevel="0" collapsed="false">
      <c r="B1351" s="24" t="s">
        <v>909</v>
      </c>
      <c r="C1351" s="24" t="s">
        <v>744</v>
      </c>
      <c r="D1351" s="9"/>
      <c r="E1351" s="9"/>
      <c r="F1351" s="9"/>
      <c r="G1351" s="9"/>
      <c r="H1351" s="6" t="n">
        <f aca="false">H1350+D1351+E1351-G1351-F1351</f>
        <v>0</v>
      </c>
      <c r="I1351" s="25"/>
      <c r="J1351" s="21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 t="n">
        <f aca="false">Z1350+(I1351+L1351+M1351+N1351+O1351+R1351+S1351+T1351+U1351+V1351)-(J1351+K1351+P1351+Q1351+W1351+X1351+Y1351)</f>
        <v>39294.35</v>
      </c>
      <c r="AA1351" s="21" t="n">
        <v>0</v>
      </c>
      <c r="AB1351" s="26"/>
      <c r="AC1351" s="6"/>
      <c r="AD1351" s="6"/>
      <c r="AE1351" s="6" t="n">
        <v>3955</v>
      </c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 t="n">
        <f aca="false">AR1350+(AA1351+AD1351+AE1351+AF1351+AG1351+AJ1351+AK1351+AL1351+AM1351+AN1351)-(AB1351+AC1351+AH1351+AI1351+AO1351+AP1351+AQ1351)</f>
        <v>158217</v>
      </c>
      <c r="AS1351" s="18"/>
      <c r="AT1351" s="40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 t="n">
        <f aca="false">BJ1350+(AS1351+AV1351+AW1351+AX1351+AY1351+BB1351+BC1351+BD1351+BE1351+BF1351)-(AT1351+AU1351+AZ1351+BA1351+BG1351+BH1351+BI1351)</f>
        <v>0</v>
      </c>
      <c r="BL1351" s="8"/>
      <c r="BM1351" s="9"/>
    </row>
    <row r="1352" customFormat="false" ht="15" hidden="false" customHeight="false" outlineLevel="0" collapsed="false">
      <c r="B1352" s="24" t="s">
        <v>909</v>
      </c>
      <c r="C1352" s="24" t="s">
        <v>744</v>
      </c>
      <c r="D1352" s="9"/>
      <c r="E1352" s="9"/>
      <c r="F1352" s="9"/>
      <c r="G1352" s="9"/>
      <c r="H1352" s="6" t="n">
        <f aca="false">H1351+D1352+E1352-G1352-F1352</f>
        <v>0</v>
      </c>
      <c r="I1352" s="25" t="n">
        <v>0</v>
      </c>
      <c r="J1352" s="21"/>
      <c r="K1352" s="6"/>
      <c r="L1352" s="6"/>
      <c r="M1352" s="6" t="n">
        <v>11250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 t="n">
        <f aca="false">Z1351+(I1352+L1352+M1352+N1352+O1352+R1352+S1352+T1352+U1352+V1352)-(J1352+K1352+P1352+Q1352+W1352+X1352+Y1352)</f>
        <v>50544.35</v>
      </c>
      <c r="AA1352" s="21"/>
      <c r="AB1352" s="2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 t="n">
        <f aca="false">AR1351+(AA1352+AD1352+AE1352+AF1352+AG1352+AJ1352+AK1352+AL1352+AM1352+AN1352)-(AB1352+AC1352+AH1352+AI1352+AO1352+AP1352+AQ1352)</f>
        <v>158217</v>
      </c>
      <c r="AS1352" s="18"/>
      <c r="AT1352" s="40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 t="n">
        <f aca="false">BJ1351+(AS1352+AV1352+AW1352+AX1352+AY1352+BB1352+BC1352+BD1352+BE1352+BF1352)-(AT1352+AU1352+AZ1352+BA1352+BG1352+BH1352+BI1352)</f>
        <v>0</v>
      </c>
      <c r="BL1352" s="8"/>
      <c r="BM1352" s="9"/>
    </row>
    <row r="1353" customFormat="false" ht="15" hidden="false" customHeight="false" outlineLevel="0" collapsed="false">
      <c r="B1353" s="24" t="s">
        <v>909</v>
      </c>
      <c r="C1353" s="24" t="s">
        <v>910</v>
      </c>
      <c r="D1353" s="9"/>
      <c r="E1353" s="9"/>
      <c r="F1353" s="9"/>
      <c r="G1353" s="9"/>
      <c r="H1353" s="6" t="n">
        <f aca="false">H1352+D1353+E1353-G1353-F1353</f>
        <v>0</v>
      </c>
      <c r="I1353" s="25" t="n">
        <v>0</v>
      </c>
      <c r="J1353" s="21"/>
      <c r="K1353" s="6"/>
      <c r="L1353" s="6"/>
      <c r="M1353" s="6" t="n">
        <v>9000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 t="n">
        <f aca="false">Z1352+(I1353+L1353+M1353+N1353+O1353+R1353+S1353+T1353+U1353+V1353)-(J1353+K1353+P1353+Q1353+W1353+X1353+Y1353)</f>
        <v>59544.35</v>
      </c>
      <c r="AA1353" s="21"/>
      <c r="AB1353" s="2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 t="n">
        <f aca="false">AR1352+(AA1353+AD1353+AE1353+AF1353+AG1353+AJ1353+AK1353+AL1353+AM1353+AN1353)-(AB1353+AC1353+AH1353+AI1353+AO1353+AP1353+AQ1353)</f>
        <v>158217</v>
      </c>
      <c r="AS1353" s="18"/>
      <c r="AT1353" s="40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 t="n">
        <f aca="false">BJ1352+(AS1353+AV1353+AW1353+AX1353+AY1353+BB1353+BC1353+BD1353+BE1353+BF1353)-(AT1353+AU1353+AZ1353+BA1353+BG1353+BH1353+BI1353)</f>
        <v>0</v>
      </c>
      <c r="BL1353" s="8"/>
      <c r="BM1353" s="9"/>
    </row>
    <row r="1354" customFormat="false" ht="15" hidden="false" customHeight="false" outlineLevel="0" collapsed="false">
      <c r="B1354" s="24" t="s">
        <v>909</v>
      </c>
      <c r="C1354" s="24" t="s">
        <v>744</v>
      </c>
      <c r="D1354" s="9"/>
      <c r="E1354" s="9"/>
      <c r="F1354" s="9"/>
      <c r="G1354" s="9"/>
      <c r="H1354" s="6" t="n">
        <f aca="false">H1353+D1354+E1354-G1354-F1354</f>
        <v>0</v>
      </c>
      <c r="I1354" s="25" t="n">
        <v>0</v>
      </c>
      <c r="J1354" s="21"/>
      <c r="K1354" s="6"/>
      <c r="L1354" s="6"/>
      <c r="M1354" s="6" t="n">
        <v>10094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 t="n">
        <f aca="false">Z1353+(I1354+L1354+M1354+N1354+O1354+R1354+S1354+T1354+U1354+V1354)-(J1354+K1354+P1354+Q1354+W1354+X1354+Y1354)</f>
        <v>69638.35</v>
      </c>
      <c r="AA1354" s="21"/>
      <c r="AB1354" s="2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 t="n">
        <f aca="false">AR1353+(AA1354+AD1354+AE1354+AF1354+AG1354+AJ1354+AK1354+AL1354+AM1354+AN1354)-(AB1354+AC1354+AH1354+AI1354+AO1354+AP1354+AQ1354)</f>
        <v>158217</v>
      </c>
      <c r="AS1354" s="18"/>
      <c r="AT1354" s="40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 t="n">
        <f aca="false">BJ1353+(AS1354+AV1354+AW1354+AX1354+AY1354+BB1354+BC1354+BD1354+BE1354+BF1354)-(AT1354+AU1354+AZ1354+BA1354+BG1354+BH1354+BI1354)</f>
        <v>0</v>
      </c>
      <c r="BL1354" s="8"/>
      <c r="BM1354" s="9"/>
    </row>
    <row r="1355" customFormat="false" ht="15" hidden="false" customHeight="false" outlineLevel="0" collapsed="false">
      <c r="B1355" s="24" t="s">
        <v>909</v>
      </c>
      <c r="C1355" s="24" t="s">
        <v>744</v>
      </c>
      <c r="D1355" s="9"/>
      <c r="E1355" s="9"/>
      <c r="F1355" s="9"/>
      <c r="G1355" s="9"/>
      <c r="H1355" s="6" t="n">
        <f aca="false">H1354+D1355+E1355-G1355-F1355</f>
        <v>0</v>
      </c>
      <c r="I1355" s="25" t="n">
        <v>0</v>
      </c>
      <c r="J1355" s="21"/>
      <c r="K1355" s="6"/>
      <c r="L1355" s="6"/>
      <c r="M1355" s="6" t="n">
        <v>744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 t="n">
        <f aca="false">Z1354+(I1355+L1355+M1355+N1355+O1355+R1355+S1355+T1355+U1355+V1355)-(J1355+K1355+P1355+Q1355+W1355+X1355+Y1355)</f>
        <v>70382.35</v>
      </c>
      <c r="AA1355" s="21"/>
      <c r="AB1355" s="2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 t="n">
        <f aca="false">AR1354+(AA1355+AD1355+AE1355+AF1355+AG1355+AJ1355+AK1355+AL1355+AM1355+AN1355)-(AB1355+AC1355+AH1355+AI1355+AO1355+AP1355+AQ1355)</f>
        <v>158217</v>
      </c>
      <c r="AS1355" s="18"/>
      <c r="AT1355" s="40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 t="n">
        <f aca="false">BJ1354+(AS1355+AV1355+AW1355+AX1355+AY1355+BB1355+BC1355+BD1355+BE1355+BF1355)-(AT1355+AU1355+AZ1355+BA1355+BG1355+BH1355+BI1355)</f>
        <v>0</v>
      </c>
      <c r="BL1355" s="8"/>
      <c r="BM1355" s="9"/>
    </row>
    <row r="1356" customFormat="false" ht="15" hidden="false" customHeight="false" outlineLevel="0" collapsed="false">
      <c r="B1356" s="24" t="s">
        <v>911</v>
      </c>
      <c r="C1356" s="24" t="s">
        <v>912</v>
      </c>
      <c r="D1356" s="9"/>
      <c r="E1356" s="9"/>
      <c r="F1356" s="9"/>
      <c r="G1356" s="9"/>
      <c r="H1356" s="6" t="n">
        <f aca="false">H1355+D1356+E1356-G1356-F1356</f>
        <v>0</v>
      </c>
      <c r="I1356" s="25"/>
      <c r="J1356" s="21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 t="n">
        <f aca="false">Z1355+(I1356+L1356+M1356+N1356+O1356+R1356+S1356+T1356+U1356+V1356)-(J1356+K1356+P1356+Q1356+W1356+X1356+Y1356)</f>
        <v>70382.35</v>
      </c>
      <c r="AA1356" s="21"/>
      <c r="AB1356" s="26" t="n">
        <v>10500</v>
      </c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 t="n">
        <f aca="false">AR1355+(AA1356+AD1356+AE1356+AF1356+AG1356+AJ1356+AK1356+AL1356+AM1356+AN1356)-(AB1356+AC1356+AH1356+AI1356+AO1356+AP1356+AQ1356)</f>
        <v>147717</v>
      </c>
      <c r="AS1356" s="18"/>
      <c r="AT1356" s="40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 t="n">
        <f aca="false">BJ1355+(AS1356+AV1356+AW1356+AX1356+AY1356+BB1356+BC1356+BD1356+BE1356+BF1356)-(AT1356+AU1356+AZ1356+BA1356+BG1356+BH1356+BI1356)</f>
        <v>0</v>
      </c>
      <c r="BL1356" s="8" t="n">
        <v>10500</v>
      </c>
      <c r="BM1356" s="9"/>
    </row>
    <row r="1357" customFormat="false" ht="15" hidden="false" customHeight="false" outlineLevel="0" collapsed="false">
      <c r="B1357" s="24" t="s">
        <v>913</v>
      </c>
      <c r="C1357" s="24" t="s">
        <v>34</v>
      </c>
      <c r="D1357" s="9"/>
      <c r="E1357" s="9"/>
      <c r="F1357" s="9"/>
      <c r="G1357" s="9"/>
      <c r="H1357" s="6" t="n">
        <f aca="false">H1356+D1357+E1357-G1357-F1357</f>
        <v>0</v>
      </c>
      <c r="I1357" s="25"/>
      <c r="J1357" s="21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 t="n">
        <f aca="false">Z1356+(I1357+L1357+M1357+N1357+O1357+R1357+S1357+T1357+U1357+V1357)-(J1357+K1357+P1357+Q1357+W1357+X1357+Y1357)</f>
        <v>70382.35</v>
      </c>
      <c r="AA1357" s="21" t="n">
        <v>0</v>
      </c>
      <c r="AB1357" s="26"/>
      <c r="AC1357" s="6"/>
      <c r="AD1357" s="6" t="n">
        <v>2335</v>
      </c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 t="n">
        <f aca="false">AR1356+(AA1357+AD1357+AE1357+AF1357+AG1357+AJ1357+AK1357+AL1357+AM1357+AN1357)-(AB1357+AC1357+AH1357+AI1357+AO1357+AP1357+AQ1357)</f>
        <v>150052</v>
      </c>
      <c r="AS1357" s="18"/>
      <c r="AT1357" s="40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 t="n">
        <f aca="false">BJ1356+(AS1357+AV1357+AW1357+AX1357+AY1357+BB1357+BC1357+BD1357+BE1357+BF1357)-(AT1357+AU1357+AZ1357+BA1357+BG1357+BH1357+BI1357)</f>
        <v>0</v>
      </c>
      <c r="BL1357" s="8"/>
      <c r="BM1357" s="9"/>
    </row>
    <row r="1358" customFormat="false" ht="15" hidden="false" customHeight="false" outlineLevel="0" collapsed="false">
      <c r="B1358" s="24" t="s">
        <v>913</v>
      </c>
      <c r="C1358" s="24" t="s">
        <v>744</v>
      </c>
      <c r="D1358" s="9"/>
      <c r="E1358" s="9"/>
      <c r="F1358" s="9"/>
      <c r="G1358" s="9"/>
      <c r="H1358" s="6" t="n">
        <f aca="false">H1357+D1358+E1358-G1358-F1358</f>
        <v>0</v>
      </c>
      <c r="I1358" s="25" t="n">
        <v>0</v>
      </c>
      <c r="J1358" s="21"/>
      <c r="K1358" s="6"/>
      <c r="L1358" s="6"/>
      <c r="M1358" s="6" t="n">
        <v>744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 t="n">
        <f aca="false">Z1357+(I1358+L1358+M1358+N1358+O1358+R1358+S1358+T1358+U1358+V1358)-(J1358+K1358+P1358+Q1358+W1358+X1358+Y1358)</f>
        <v>71126.35</v>
      </c>
      <c r="AA1358" s="21"/>
      <c r="AB1358" s="2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 t="n">
        <f aca="false">AR1357+(AA1358+AD1358+AE1358+AF1358+AG1358+AJ1358+AK1358+AL1358+AM1358+AN1358)-(AB1358+AC1358+AH1358+AI1358+AO1358+AP1358+AQ1358)</f>
        <v>150052</v>
      </c>
      <c r="AS1358" s="18"/>
      <c r="AT1358" s="40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 t="n">
        <f aca="false">BJ1357+(AS1358+AV1358+AW1358+AX1358+AY1358+BB1358+BC1358+BD1358+BE1358+BF1358)-(AT1358+AU1358+AZ1358+BA1358+BG1358+BH1358+BI1358)</f>
        <v>0</v>
      </c>
      <c r="BL1358" s="8"/>
      <c r="BM1358" s="9"/>
    </row>
    <row r="1359" customFormat="false" ht="15" hidden="false" customHeight="false" outlineLevel="0" collapsed="false">
      <c r="B1359" s="24" t="s">
        <v>914</v>
      </c>
      <c r="C1359" s="24" t="s">
        <v>744</v>
      </c>
      <c r="D1359" s="9"/>
      <c r="E1359" s="9"/>
      <c r="F1359" s="9"/>
      <c r="G1359" s="9"/>
      <c r="H1359" s="6" t="n">
        <f aca="false">H1358+D1359+E1359-G1359-F1359</f>
        <v>0</v>
      </c>
      <c r="I1359" s="25"/>
      <c r="J1359" s="21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 t="n">
        <f aca="false">Z1358+(I1359+L1359+M1359+N1359+O1359+R1359+S1359+T1359+U1359+V1359)-(J1359+K1359+P1359+Q1359+W1359+X1359+Y1359)</f>
        <v>71126.35</v>
      </c>
      <c r="AA1359" s="21" t="n">
        <v>0</v>
      </c>
      <c r="AB1359" s="26"/>
      <c r="AC1359" s="6"/>
      <c r="AD1359" s="6"/>
      <c r="AE1359" s="6" t="n">
        <v>12487</v>
      </c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 t="n">
        <f aca="false">AR1358+(AA1359+AD1359+AE1359+AF1359+AG1359+AJ1359+AK1359+AL1359+AM1359+AN1359)-(AB1359+AC1359+AH1359+AI1359+AO1359+AP1359+AQ1359)</f>
        <v>162539</v>
      </c>
      <c r="AS1359" s="18"/>
      <c r="AT1359" s="40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 t="n">
        <f aca="false">BJ1358+(AS1359+AV1359+AW1359+AX1359+AY1359+BB1359+BC1359+BD1359+BE1359+BF1359)-(AT1359+AU1359+AZ1359+BA1359+BG1359+BH1359+BI1359)</f>
        <v>0</v>
      </c>
      <c r="BL1359" s="8"/>
      <c r="BM1359" s="9"/>
    </row>
    <row r="1360" customFormat="false" ht="15" hidden="false" customHeight="false" outlineLevel="0" collapsed="false">
      <c r="B1360" s="24" t="s">
        <v>915</v>
      </c>
      <c r="C1360" s="24" t="s">
        <v>340</v>
      </c>
      <c r="D1360" s="9"/>
      <c r="E1360" s="9"/>
      <c r="F1360" s="9"/>
      <c r="G1360" s="9"/>
      <c r="H1360" s="6" t="n">
        <f aca="false">H1359+D1360+E1360-G1360-F1360</f>
        <v>0</v>
      </c>
      <c r="I1360" s="25"/>
      <c r="J1360" s="21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 t="n">
        <f aca="false">Z1359+(I1360+L1360+M1360+N1360+O1360+R1360+S1360+T1360+U1360+V1360)-(J1360+K1360+P1360+Q1360+W1360+X1360+Y1360)</f>
        <v>71126.35</v>
      </c>
      <c r="AA1360" s="21"/>
      <c r="AB1360" s="26" t="n">
        <v>5000</v>
      </c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 t="n">
        <f aca="false">AR1359+(AA1360+AD1360+AE1360+AF1360+AG1360+AJ1360+AK1360+AL1360+AM1360+AN1360)-(AB1360+AC1360+AH1360+AI1360+AO1360+AP1360+AQ1360)</f>
        <v>157539</v>
      </c>
      <c r="AS1360" s="18"/>
      <c r="AT1360" s="40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 t="n">
        <f aca="false">BJ1359+(AS1360+AV1360+AW1360+AX1360+AY1360+BB1360+BC1360+BD1360+BE1360+BF1360)-(AT1360+AU1360+AZ1360+BA1360+BG1360+BH1360+BI1360)</f>
        <v>0</v>
      </c>
      <c r="BL1360" s="8"/>
      <c r="BM1360" s="9"/>
    </row>
    <row r="1361" customFormat="false" ht="15" hidden="false" customHeight="false" outlineLevel="0" collapsed="false">
      <c r="B1361" s="24" t="s">
        <v>916</v>
      </c>
      <c r="C1361" s="24" t="s">
        <v>744</v>
      </c>
      <c r="D1361" s="9"/>
      <c r="E1361" s="9"/>
      <c r="F1361" s="9"/>
      <c r="G1361" s="9"/>
      <c r="H1361" s="6" t="n">
        <f aca="false">H1360+D1361+E1361-G1361-F1361</f>
        <v>0</v>
      </c>
      <c r="I1361" s="25" t="n">
        <v>0</v>
      </c>
      <c r="J1361" s="21"/>
      <c r="K1361" s="6"/>
      <c r="L1361" s="6"/>
      <c r="M1361" s="6" t="n">
        <v>744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 t="n">
        <f aca="false">Z1360+(I1361+L1361+M1361+N1361+O1361+R1361+S1361+T1361+U1361+V1361)-(J1361+K1361+P1361+Q1361+W1361+X1361+Y1361)</f>
        <v>71870.35</v>
      </c>
      <c r="AA1361" s="21"/>
      <c r="AB1361" s="2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 t="n">
        <f aca="false">AR1360+(AA1361+AD1361+AE1361+AF1361+AG1361+AJ1361+AK1361+AL1361+AM1361+AN1361)-(AB1361+AC1361+AH1361+AI1361+AO1361+AP1361+AQ1361)</f>
        <v>157539</v>
      </c>
      <c r="AS1361" s="18"/>
      <c r="AT1361" s="40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 t="n">
        <f aca="false">BJ1360+(AS1361+AV1361+AW1361+AX1361+AY1361+BB1361+BC1361+BD1361+BE1361+BF1361)-(AT1361+AU1361+AZ1361+BA1361+BG1361+BH1361+BI1361)</f>
        <v>0</v>
      </c>
      <c r="BL1361" s="8"/>
      <c r="BM1361" s="9"/>
    </row>
    <row r="1362" customFormat="false" ht="15" hidden="false" customHeight="false" outlineLevel="0" collapsed="false">
      <c r="B1362" s="24" t="s">
        <v>917</v>
      </c>
      <c r="C1362" s="24" t="s">
        <v>918</v>
      </c>
      <c r="D1362" s="9"/>
      <c r="E1362" s="9"/>
      <c r="F1362" s="9"/>
      <c r="G1362" s="9"/>
      <c r="H1362" s="6" t="n">
        <f aca="false">H1361+D1362+E1362-G1362-F1362</f>
        <v>0</v>
      </c>
      <c r="I1362" s="25"/>
      <c r="J1362" s="21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 t="n">
        <f aca="false">Z1361+(I1362+L1362+M1362+N1362+O1362+R1362+S1362+T1362+U1362+V1362)-(J1362+K1362+P1362+Q1362+W1362+X1362+Y1362)</f>
        <v>71870.35</v>
      </c>
      <c r="AA1362" s="21"/>
      <c r="AB1362" s="26" t="n">
        <v>25000</v>
      </c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 t="n">
        <f aca="false">AR1361+(AA1362+AD1362+AE1362+AF1362+AG1362+AJ1362+AK1362+AL1362+AM1362+AN1362)-(AB1362+AC1362+AH1362+AI1362+AO1362+AP1362+AQ1362)</f>
        <v>132539</v>
      </c>
      <c r="AS1362" s="18"/>
      <c r="AT1362" s="40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 t="n">
        <f aca="false">BJ1361+(AS1362+AV1362+AW1362+AX1362+AY1362+BB1362+BC1362+BD1362+BE1362+BF1362)-(AT1362+AU1362+AZ1362+BA1362+BG1362+BH1362+BI1362)</f>
        <v>0</v>
      </c>
      <c r="BL1362" s="8"/>
      <c r="BM1362" s="9"/>
    </row>
    <row r="1363" customFormat="false" ht="15" hidden="false" customHeight="false" outlineLevel="0" collapsed="false">
      <c r="B1363" s="24" t="s">
        <v>919</v>
      </c>
      <c r="C1363" s="24" t="s">
        <v>811</v>
      </c>
      <c r="D1363" s="9"/>
      <c r="E1363" s="9"/>
      <c r="F1363" s="9"/>
      <c r="G1363" s="9"/>
      <c r="H1363" s="6" t="n">
        <f aca="false">H1362+D1363+E1363-G1363-F1363</f>
        <v>0</v>
      </c>
      <c r="I1363" s="25"/>
      <c r="J1363" s="21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 t="n">
        <f aca="false">Z1362+(I1363+L1363+M1363+N1363+O1363+R1363+S1363+T1363+U1363+V1363)-(J1363+K1363+P1363+Q1363+W1363+X1363+Y1363)</f>
        <v>71870.35</v>
      </c>
      <c r="AA1363" s="21" t="n">
        <v>0</v>
      </c>
      <c r="AB1363" s="26"/>
      <c r="AC1363" s="6"/>
      <c r="AD1363" s="6"/>
      <c r="AE1363" s="6"/>
      <c r="AF1363" s="6"/>
      <c r="AG1363" s="6"/>
      <c r="AH1363" s="6"/>
      <c r="AI1363" s="6"/>
      <c r="AJ1363" s="6"/>
      <c r="AK1363" s="6" t="n">
        <v>13160</v>
      </c>
      <c r="AL1363" s="6"/>
      <c r="AM1363" s="6"/>
      <c r="AN1363" s="6"/>
      <c r="AO1363" s="6"/>
      <c r="AP1363" s="6"/>
      <c r="AQ1363" s="6"/>
      <c r="AR1363" s="6" t="n">
        <f aca="false">AR1362+(AA1363+AD1363+AE1363+AF1363+AG1363+AJ1363+AK1363+AL1363+AM1363+AN1363)-(AB1363+AC1363+AH1363+AI1363+AO1363+AP1363+AQ1363)</f>
        <v>145699</v>
      </c>
      <c r="AS1363" s="18"/>
      <c r="AT1363" s="40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 t="n">
        <f aca="false">BJ1362+(AS1363+AV1363+AW1363+AX1363+AY1363+BB1363+BC1363+BD1363+BE1363+BF1363)-(AT1363+AU1363+AZ1363+BA1363+BG1363+BH1363+BI1363)</f>
        <v>0</v>
      </c>
      <c r="BL1363" s="8"/>
      <c r="BM1363" s="9"/>
    </row>
    <row r="1364" customFormat="false" ht="15" hidden="false" customHeight="false" outlineLevel="0" collapsed="false">
      <c r="B1364" s="24" t="s">
        <v>920</v>
      </c>
      <c r="C1364" s="24" t="s">
        <v>34</v>
      </c>
      <c r="D1364" s="9"/>
      <c r="E1364" s="9"/>
      <c r="F1364" s="9"/>
      <c r="G1364" s="9"/>
      <c r="H1364" s="6" t="n">
        <f aca="false">H1363+D1364+E1364-G1364-F1364</f>
        <v>0</v>
      </c>
      <c r="I1364" s="25" t="n">
        <v>0</v>
      </c>
      <c r="J1364" s="21"/>
      <c r="K1364" s="6"/>
      <c r="L1364" s="6" t="n">
        <v>1307</v>
      </c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 t="n">
        <f aca="false">Z1363+(I1364+L1364+M1364+N1364+O1364+R1364+S1364+T1364+U1364+V1364)-(J1364+K1364+P1364+Q1364+W1364+X1364+Y1364)</f>
        <v>73177.35</v>
      </c>
      <c r="AA1364" s="21"/>
      <c r="AB1364" s="2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 t="n">
        <f aca="false">AR1363+(AA1364+AD1364+AE1364+AF1364+AG1364+AJ1364+AK1364+AL1364+AM1364+AN1364)-(AB1364+AC1364+AH1364+AI1364+AO1364+AP1364+AQ1364)</f>
        <v>145699</v>
      </c>
      <c r="AS1364" s="18"/>
      <c r="AT1364" s="40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 t="n">
        <f aca="false">BJ1363+(AS1364+AV1364+AW1364+AX1364+AY1364+BB1364+BC1364+BD1364+BE1364+BF1364)-(AT1364+AU1364+AZ1364+BA1364+BG1364+BH1364+BI1364)</f>
        <v>0</v>
      </c>
      <c r="BL1364" s="8"/>
      <c r="BM1364" s="9"/>
    </row>
    <row r="1365" customFormat="false" ht="15" hidden="false" customHeight="false" outlineLevel="0" collapsed="false">
      <c r="B1365" s="24" t="s">
        <v>921</v>
      </c>
      <c r="C1365" s="24" t="s">
        <v>744</v>
      </c>
      <c r="D1365" s="9"/>
      <c r="E1365" s="9"/>
      <c r="F1365" s="9"/>
      <c r="G1365" s="9"/>
      <c r="H1365" s="6" t="n">
        <f aca="false">H1364+D1365+E1365-G1365-F1365</f>
        <v>0</v>
      </c>
      <c r="I1365" s="25"/>
      <c r="J1365" s="21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 t="n">
        <f aca="false">Z1364+(I1365+L1365+M1365+N1365+O1365+R1365+S1365+T1365+U1365+V1365)-(J1365+K1365+P1365+Q1365+W1365+X1365+Y1365)</f>
        <v>73177.35</v>
      </c>
      <c r="AA1365" s="21" t="n">
        <v>0</v>
      </c>
      <c r="AB1365" s="26"/>
      <c r="AC1365" s="6"/>
      <c r="AD1365" s="6"/>
      <c r="AE1365" s="6" t="n">
        <v>3122</v>
      </c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 t="n">
        <f aca="false">AR1364+(AA1365+AD1365+AE1365+AF1365+AG1365+AJ1365+AK1365+AL1365+AM1365+AN1365)-(AB1365+AC1365+AH1365+AI1365+AO1365+AP1365+AQ1365)</f>
        <v>148821</v>
      </c>
      <c r="AS1365" s="18"/>
      <c r="AT1365" s="40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 t="n">
        <f aca="false">BJ1364+(AS1365+AV1365+AW1365+AX1365+AY1365+BB1365+BC1365+BD1365+BE1365+BF1365)-(AT1365+AU1365+AZ1365+BA1365+BG1365+BH1365+BI1365)</f>
        <v>0</v>
      </c>
      <c r="BL1365" s="8"/>
      <c r="BM1365" s="9"/>
    </row>
    <row r="1366" customFormat="false" ht="15" hidden="false" customHeight="false" outlineLevel="0" collapsed="false">
      <c r="B1366" s="24" t="s">
        <v>922</v>
      </c>
      <c r="C1366" s="24" t="s">
        <v>923</v>
      </c>
      <c r="D1366" s="9"/>
      <c r="E1366" s="9"/>
      <c r="F1366" s="9"/>
      <c r="G1366" s="9"/>
      <c r="H1366" s="6" t="n">
        <f aca="false">H1365+D1366+E1366-G1366-F1366</f>
        <v>0</v>
      </c>
      <c r="I1366" s="25"/>
      <c r="J1366" s="21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 t="n">
        <f aca="false">Z1365+(I1366+L1366+M1366+N1366+O1366+R1366+S1366+T1366+U1366+V1366)-(J1366+K1366+P1366+Q1366+W1366+X1366+Y1366)</f>
        <v>73177.35</v>
      </c>
      <c r="AA1366" s="21"/>
      <c r="AB1366" s="26" t="n">
        <v>25000</v>
      </c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 t="n">
        <f aca="false">AR1365+(AA1366+AD1366+AE1366+AF1366+AG1366+AJ1366+AK1366+AL1366+AM1366+AN1366)-(AB1366+AC1366+AH1366+AI1366+AO1366+AP1366+AQ1366)</f>
        <v>123821</v>
      </c>
      <c r="AS1366" s="18"/>
      <c r="AT1366" s="40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 t="n">
        <f aca="false">BJ1365+(AS1366+AV1366+AW1366+AX1366+AY1366+BB1366+BC1366+BD1366+BE1366+BF1366)-(AT1366+AU1366+AZ1366+BA1366+BG1366+BH1366+BI1366)</f>
        <v>0</v>
      </c>
      <c r="BL1366" s="8"/>
      <c r="BM1366" s="9"/>
    </row>
    <row r="1367" customFormat="false" ht="15" hidden="false" customHeight="false" outlineLevel="0" collapsed="false">
      <c r="B1367" s="24" t="s">
        <v>924</v>
      </c>
      <c r="C1367" s="24" t="s">
        <v>744</v>
      </c>
      <c r="D1367" s="9"/>
      <c r="E1367" s="9"/>
      <c r="F1367" s="9"/>
      <c r="G1367" s="9"/>
      <c r="H1367" s="6" t="n">
        <f aca="false">H1366+D1367+E1367-G1367-F1367</f>
        <v>0</v>
      </c>
      <c r="I1367" s="25"/>
      <c r="J1367" s="21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 t="n">
        <f aca="false">Z1366+(I1367+L1367+M1367+N1367+O1367+R1367+S1367+T1367+U1367+V1367)-(J1367+K1367+P1367+Q1367+W1367+X1367+Y1367)</f>
        <v>73177.35</v>
      </c>
      <c r="AA1367" s="21" t="n">
        <v>0</v>
      </c>
      <c r="AB1367" s="26"/>
      <c r="AC1367" s="6"/>
      <c r="AD1367" s="6"/>
      <c r="AE1367" s="6" t="n">
        <v>6075</v>
      </c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 t="n">
        <f aca="false">AR1366+(AA1367+AD1367+AE1367+AF1367+AG1367+AJ1367+AK1367+AL1367+AM1367+AN1367)-(AB1367+AC1367+AH1367+AI1367+AO1367+AP1367+AQ1367)</f>
        <v>129896</v>
      </c>
      <c r="AS1367" s="18"/>
      <c r="AT1367" s="40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 t="n">
        <f aca="false">BJ1366+(AS1367+AV1367+AW1367+AX1367+AY1367+BB1367+BC1367+BD1367+BE1367+BF1367)-(AT1367+AU1367+AZ1367+BA1367+BG1367+BH1367+BI1367)</f>
        <v>0</v>
      </c>
      <c r="BL1367" s="8"/>
      <c r="BM1367" s="9"/>
    </row>
    <row r="1368" customFormat="false" ht="15" hidden="false" customHeight="false" outlineLevel="0" collapsed="false">
      <c r="B1368" s="24" t="s">
        <v>925</v>
      </c>
      <c r="C1368" s="24" t="s">
        <v>744</v>
      </c>
      <c r="D1368" s="9"/>
      <c r="E1368" s="9"/>
      <c r="F1368" s="9"/>
      <c r="G1368" s="9"/>
      <c r="H1368" s="6" t="n">
        <f aca="false">H1367+D1368+E1368-G1368-F1368</f>
        <v>0</v>
      </c>
      <c r="I1368" s="25"/>
      <c r="J1368" s="21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 t="n">
        <f aca="false">Z1367+(I1368+L1368+M1368+N1368+O1368+R1368+S1368+T1368+U1368+V1368)-(J1368+K1368+P1368+Q1368+W1368+X1368+Y1368)</f>
        <v>73177.35</v>
      </c>
      <c r="AA1368" s="21" t="n">
        <v>0</v>
      </c>
      <c r="AB1368" s="26"/>
      <c r="AC1368" s="6"/>
      <c r="AD1368" s="6"/>
      <c r="AE1368" s="6" t="n">
        <v>3960</v>
      </c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 t="n">
        <f aca="false">AR1367+(AA1368+AD1368+AE1368+AF1368+AG1368+AJ1368+AK1368+AL1368+AM1368+AN1368)-(AB1368+AC1368+AH1368+AI1368+AO1368+AP1368+AQ1368)</f>
        <v>133856</v>
      </c>
      <c r="AS1368" s="18"/>
      <c r="AT1368" s="40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 t="n">
        <f aca="false">BJ1367+(AS1368+AV1368+AW1368+AX1368+AY1368+BB1368+BC1368+BD1368+BE1368+BF1368)-(AT1368+AU1368+AZ1368+BA1368+BG1368+BH1368+BI1368)</f>
        <v>0</v>
      </c>
      <c r="BL1368" s="8"/>
      <c r="BM1368" s="9"/>
    </row>
    <row r="1369" customFormat="false" ht="15" hidden="false" customHeight="false" outlineLevel="0" collapsed="false">
      <c r="B1369" s="24" t="s">
        <v>925</v>
      </c>
      <c r="C1369" s="24" t="s">
        <v>744</v>
      </c>
      <c r="D1369" s="9"/>
      <c r="E1369" s="9"/>
      <c r="F1369" s="9"/>
      <c r="G1369" s="9"/>
      <c r="H1369" s="6" t="n">
        <f aca="false">H1368+D1369+E1369-G1369-F1369</f>
        <v>0</v>
      </c>
      <c r="I1369" s="25" t="n">
        <v>0</v>
      </c>
      <c r="J1369" s="21"/>
      <c r="K1369" s="6"/>
      <c r="L1369" s="6"/>
      <c r="M1369" s="6" t="n">
        <v>11250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 t="n">
        <f aca="false">Z1368+(I1369+L1369+M1369+N1369+O1369+R1369+S1369+T1369+U1369+V1369)-(J1369+K1369+P1369+Q1369+W1369+X1369+Y1369)</f>
        <v>84427.35</v>
      </c>
      <c r="AA1369" s="21"/>
      <c r="AB1369" s="2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 t="n">
        <f aca="false">AR1368+(AA1369+AD1369+AE1369+AF1369+AG1369+AJ1369+AK1369+AL1369+AM1369+AN1369)-(AB1369+AC1369+AH1369+AI1369+AO1369+AP1369+AQ1369)</f>
        <v>133856</v>
      </c>
      <c r="AS1369" s="18"/>
      <c r="AT1369" s="40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 t="n">
        <f aca="false">BJ1368+(AS1369+AV1369+AW1369+AX1369+AY1369+BB1369+BC1369+BD1369+BE1369+BF1369)-(AT1369+AU1369+AZ1369+BA1369+BG1369+BH1369+BI1369)</f>
        <v>0</v>
      </c>
      <c r="BL1369" s="8"/>
      <c r="BM1369" s="9"/>
    </row>
    <row r="1370" customFormat="false" ht="15" hidden="false" customHeight="false" outlineLevel="0" collapsed="false">
      <c r="B1370" s="24" t="s">
        <v>925</v>
      </c>
      <c r="C1370" s="24" t="s">
        <v>744</v>
      </c>
      <c r="D1370" s="9"/>
      <c r="E1370" s="9"/>
      <c r="F1370" s="9"/>
      <c r="G1370" s="9"/>
      <c r="H1370" s="6" t="n">
        <f aca="false">H1369+D1370+E1370-G1370-F1370</f>
        <v>0</v>
      </c>
      <c r="I1370" s="25" t="n">
        <v>0</v>
      </c>
      <c r="J1370" s="21"/>
      <c r="K1370" s="6"/>
      <c r="L1370" s="6"/>
      <c r="M1370" s="6" t="n">
        <v>9000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 t="n">
        <f aca="false">Z1369+(I1370+L1370+M1370+N1370+O1370+R1370+S1370+T1370+U1370+V1370)-(J1370+K1370+P1370+Q1370+W1370+X1370+Y1370)</f>
        <v>93427.35</v>
      </c>
      <c r="AA1370" s="21"/>
      <c r="AB1370" s="2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 t="n">
        <f aca="false">AR1369+(AA1370+AD1370+AE1370+AF1370+AG1370+AJ1370+AK1370+AL1370+AM1370+AN1370)-(AB1370+AC1370+AH1370+AI1370+AO1370+AP1370+AQ1370)</f>
        <v>133856</v>
      </c>
      <c r="AS1370" s="18"/>
      <c r="AT1370" s="40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 t="n">
        <f aca="false">BJ1369+(AS1370+AV1370+AW1370+AX1370+AY1370+BB1370+BC1370+BD1370+BE1370+BF1370)-(AT1370+AU1370+AZ1370+BA1370+BG1370+BH1370+BI1370)</f>
        <v>0</v>
      </c>
      <c r="BL1370" s="8"/>
      <c r="BM1370" s="9"/>
    </row>
    <row r="1371" customFormat="false" ht="15" hidden="false" customHeight="false" outlineLevel="0" collapsed="false">
      <c r="B1371" s="24" t="s">
        <v>925</v>
      </c>
      <c r="C1371" s="24" t="s">
        <v>744</v>
      </c>
      <c r="D1371" s="9"/>
      <c r="E1371" s="9"/>
      <c r="F1371" s="9"/>
      <c r="G1371" s="9"/>
      <c r="H1371" s="6" t="n">
        <f aca="false">H1370+D1371+E1371-G1371-F1371</f>
        <v>0</v>
      </c>
      <c r="I1371" s="25" t="n">
        <v>0</v>
      </c>
      <c r="J1371" s="21"/>
      <c r="K1371" s="6"/>
      <c r="L1371" s="6"/>
      <c r="M1371" s="6" t="n">
        <v>10094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 t="n">
        <f aca="false">Z1370+(I1371+L1371+M1371+N1371+O1371+R1371+S1371+T1371+U1371+V1371)-(J1371+K1371+P1371+Q1371+W1371+X1371+Y1371)</f>
        <v>103521.35</v>
      </c>
      <c r="AA1371" s="21"/>
      <c r="AB1371" s="2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 t="n">
        <f aca="false">AR1370+(AA1371+AD1371+AE1371+AF1371+AG1371+AJ1371+AK1371+AL1371+AM1371+AN1371)-(AB1371+AC1371+AH1371+AI1371+AO1371+AP1371+AQ1371)</f>
        <v>133856</v>
      </c>
      <c r="AS1371" s="18"/>
      <c r="AT1371" s="40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 t="n">
        <f aca="false">BJ1370+(AS1371+AV1371+AW1371+AX1371+AY1371+BB1371+BC1371+BD1371+BE1371+BF1371)-(AT1371+AU1371+AZ1371+BA1371+BG1371+BH1371+BI1371)</f>
        <v>0</v>
      </c>
      <c r="BL1371" s="8"/>
      <c r="BM1371" s="9"/>
    </row>
    <row r="1372" customFormat="false" ht="15" hidden="false" customHeight="false" outlineLevel="0" collapsed="false">
      <c r="B1372" s="24" t="s">
        <v>925</v>
      </c>
      <c r="C1372" s="24" t="s">
        <v>744</v>
      </c>
      <c r="D1372" s="9"/>
      <c r="E1372" s="9"/>
      <c r="F1372" s="9"/>
      <c r="G1372" s="9"/>
      <c r="H1372" s="6" t="n">
        <f aca="false">H1371+D1372+E1372-G1372-F1372</f>
        <v>0</v>
      </c>
      <c r="I1372" s="25" t="n">
        <v>0</v>
      </c>
      <c r="J1372" s="21"/>
      <c r="K1372" s="6"/>
      <c r="L1372" s="6"/>
      <c r="M1372" s="6" t="n">
        <v>744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 t="n">
        <f aca="false">Z1371+(I1372+L1372+M1372+N1372+O1372+R1372+S1372+T1372+U1372+V1372)-(J1372+K1372+P1372+Q1372+W1372+X1372+Y1372)</f>
        <v>104265.35</v>
      </c>
      <c r="AA1372" s="21"/>
      <c r="AB1372" s="2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 t="n">
        <f aca="false">AR1371+(AA1372+AD1372+AE1372+AF1372+AG1372+AJ1372+AK1372+AL1372+AM1372+AN1372)-(AB1372+AC1372+AH1372+AI1372+AO1372+AP1372+AQ1372)</f>
        <v>133856</v>
      </c>
      <c r="AS1372" s="18"/>
      <c r="AT1372" s="40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 t="n">
        <f aca="false">BJ1371+(AS1372+AV1372+AW1372+AX1372+AY1372+BB1372+BC1372+BD1372+BE1372+BF1372)-(AT1372+AU1372+AZ1372+BA1372+BG1372+BH1372+BI1372)</f>
        <v>0</v>
      </c>
      <c r="BL1372" s="8"/>
      <c r="BM1372" s="9"/>
    </row>
    <row r="1373" customFormat="false" ht="15" hidden="false" customHeight="false" outlineLevel="0" collapsed="false">
      <c r="B1373" s="24" t="s">
        <v>926</v>
      </c>
      <c r="C1373" s="24" t="s">
        <v>927</v>
      </c>
      <c r="D1373" s="9"/>
      <c r="E1373" s="9"/>
      <c r="F1373" s="9"/>
      <c r="G1373" s="9"/>
      <c r="H1373" s="6" t="n">
        <f aca="false">H1372+D1373+E1373-G1373-F1373</f>
        <v>0</v>
      </c>
      <c r="I1373" s="25"/>
      <c r="J1373" s="21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 t="n">
        <f aca="false">Z1372+(I1373+L1373+M1373+N1373+O1373+R1373+S1373+T1373+U1373+V1373)-(J1373+K1373+P1373+Q1373+W1373+X1373+Y1373)</f>
        <v>104265.35</v>
      </c>
      <c r="AA1373" s="21"/>
      <c r="AB1373" s="26" t="n">
        <v>0</v>
      </c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 t="n">
        <v>125000</v>
      </c>
      <c r="AP1373" s="6"/>
      <c r="AQ1373" s="6"/>
      <c r="AR1373" s="6" t="n">
        <f aca="false">AR1372+(AA1373+AD1373+AE1373+AF1373+AG1373+AJ1373+AK1373+AL1373+AM1373+AN1373)-(AB1373+AC1373+AH1373+AI1373+AO1373+AP1373+AQ1373)</f>
        <v>8856</v>
      </c>
      <c r="AS1373" s="18"/>
      <c r="AT1373" s="40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 t="n">
        <f aca="false">BJ1372+(AS1373+AV1373+AW1373+AX1373+AY1373+BB1373+BC1373+BD1373+BE1373+BF1373)-(AT1373+AU1373+AZ1373+BA1373+BG1373+BH1373+BI1373)</f>
        <v>0</v>
      </c>
      <c r="BL1373" s="8"/>
      <c r="BM1373" s="9"/>
    </row>
    <row r="1374" customFormat="false" ht="15" hidden="false" customHeight="false" outlineLevel="0" collapsed="false">
      <c r="B1374" s="24" t="s">
        <v>928</v>
      </c>
      <c r="C1374" s="24" t="s">
        <v>895</v>
      </c>
      <c r="D1374" s="9"/>
      <c r="E1374" s="9"/>
      <c r="F1374" s="9"/>
      <c r="G1374" s="9"/>
      <c r="H1374" s="6" t="n">
        <f aca="false">H1373+D1374+E1374-G1374-F1374</f>
        <v>0</v>
      </c>
      <c r="I1374" s="25"/>
      <c r="J1374" s="21" t="n">
        <v>0</v>
      </c>
      <c r="K1374" s="6"/>
      <c r="L1374" s="6"/>
      <c r="M1374" s="6"/>
      <c r="N1374" s="6"/>
      <c r="O1374" s="6"/>
      <c r="P1374" s="6"/>
      <c r="Q1374" s="6"/>
      <c r="R1374" s="6" t="n">
        <v>-100000</v>
      </c>
      <c r="S1374" s="6"/>
      <c r="T1374" s="6"/>
      <c r="U1374" s="6"/>
      <c r="V1374" s="6"/>
      <c r="W1374" s="6"/>
      <c r="X1374" s="6"/>
      <c r="Y1374" s="6"/>
      <c r="Z1374" s="6" t="n">
        <f aca="false">Z1373+(I1374+L1374+M1374+N1374+O1374+R1374+S1374+T1374+U1374+V1374)-(J1374+K1374+P1374+Q1374+W1374+X1374+Y1374)</f>
        <v>4265.34999999998</v>
      </c>
      <c r="AA1374" s="21" t="n">
        <v>0</v>
      </c>
      <c r="AB1374" s="26"/>
      <c r="AC1374" s="6"/>
      <c r="AD1374" s="6"/>
      <c r="AE1374" s="6"/>
      <c r="AF1374" s="6"/>
      <c r="AG1374" s="6"/>
      <c r="AH1374" s="6"/>
      <c r="AI1374" s="6"/>
      <c r="AJ1374" s="6" t="n">
        <v>100000</v>
      </c>
      <c r="AK1374" s="6"/>
      <c r="AL1374" s="6"/>
      <c r="AM1374" s="6"/>
      <c r="AN1374" s="6"/>
      <c r="AO1374" s="6"/>
      <c r="AP1374" s="6"/>
      <c r="AQ1374" s="6"/>
      <c r="AR1374" s="6" t="n">
        <f aca="false">AR1373+(AA1374+AD1374+AE1374+AF1374+AG1374+AJ1374+AK1374+AL1374+AM1374+AN1374)-(AB1374+AC1374+AH1374+AI1374+AO1374+AP1374+AQ1374)</f>
        <v>108856</v>
      </c>
      <c r="AS1374" s="18"/>
      <c r="AT1374" s="40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 t="n">
        <f aca="false">BJ1373+(AS1374+AV1374+AW1374+AX1374+AY1374+BB1374+BC1374+BD1374+BE1374+BF1374)-(AT1374+AU1374+AZ1374+BA1374+BG1374+BH1374+BI1374)</f>
        <v>0</v>
      </c>
      <c r="BL1374" s="8"/>
      <c r="BM1374" s="9"/>
    </row>
    <row r="1375" customFormat="false" ht="15" hidden="false" customHeight="false" outlineLevel="0" collapsed="false">
      <c r="B1375" s="24" t="s">
        <v>929</v>
      </c>
      <c r="C1375" s="24" t="s">
        <v>75</v>
      </c>
      <c r="D1375" s="9"/>
      <c r="E1375" s="9"/>
      <c r="F1375" s="9"/>
      <c r="G1375" s="9"/>
      <c r="H1375" s="6" t="n">
        <f aca="false">H1374+D1375+E1375-G1375-F1375</f>
        <v>0</v>
      </c>
      <c r="I1375" s="25"/>
      <c r="J1375" s="21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 t="n">
        <f aca="false">Z1374+(I1375+L1375+M1375+N1375+O1375+R1375+S1375+T1375+U1375+V1375)-(J1375+K1375+P1375+Q1375+W1375+X1375+Y1375)</f>
        <v>4265.34999999998</v>
      </c>
      <c r="AA1375" s="21"/>
      <c r="AB1375" s="26" t="n">
        <v>0</v>
      </c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 t="n">
        <v>100000</v>
      </c>
      <c r="AP1375" s="6"/>
      <c r="AQ1375" s="6"/>
      <c r="AR1375" s="6" t="n">
        <f aca="false">AR1374+(AA1375+AD1375+AE1375+AF1375+AG1375+AJ1375+AK1375+AL1375+AM1375+AN1375)-(AB1375+AC1375+AH1375+AI1375+AO1375+AP1375+AQ1375)</f>
        <v>8856</v>
      </c>
      <c r="AS1375" s="18"/>
      <c r="AT1375" s="40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 t="n">
        <f aca="false">BJ1374+(AS1375+AV1375+AW1375+AX1375+AY1375+BB1375+BC1375+BD1375+BE1375+BF1375)-(AT1375+AU1375+AZ1375+BA1375+BG1375+BH1375+BI1375)</f>
        <v>0</v>
      </c>
      <c r="BL1375" s="8"/>
      <c r="BM1375" s="9"/>
    </row>
    <row r="1376" customFormat="false" ht="15" hidden="false" customHeight="false" outlineLevel="0" collapsed="false">
      <c r="B1376" s="24" t="s">
        <v>930</v>
      </c>
      <c r="C1376" s="24" t="s">
        <v>34</v>
      </c>
      <c r="D1376" s="9"/>
      <c r="E1376" s="9"/>
      <c r="F1376" s="9"/>
      <c r="G1376" s="9"/>
      <c r="H1376" s="6" t="n">
        <f aca="false">H1375+D1376+E1376-G1376-F1376</f>
        <v>0</v>
      </c>
      <c r="I1376" s="25"/>
      <c r="J1376" s="21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 t="n">
        <f aca="false">Z1375+(I1376+L1376+M1376+N1376+O1376+R1376+S1376+T1376+U1376+V1376)-(J1376+K1376+P1376+Q1376+W1376+X1376+Y1376)</f>
        <v>4265.34999999998</v>
      </c>
      <c r="AA1376" s="21" t="n">
        <v>0</v>
      </c>
      <c r="AB1376" s="26"/>
      <c r="AC1376" s="6"/>
      <c r="AD1376" s="6" t="n">
        <v>1215</v>
      </c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 t="n">
        <f aca="false">AR1375+(AA1376+AD1376+AE1376+AF1376+AG1376+AJ1376+AK1376+AL1376+AM1376+AN1376)-(AB1376+AC1376+AH1376+AI1376+AO1376+AP1376+AQ1376)</f>
        <v>10071</v>
      </c>
      <c r="AS1376" s="18"/>
      <c r="AT1376" s="40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 t="n">
        <f aca="false">BJ1375+(AS1376+AV1376+AW1376+AX1376+AY1376+BB1376+BC1376+BD1376+BE1376+BF1376)-(AT1376+AU1376+AZ1376+BA1376+BG1376+BH1376+BI1376)</f>
        <v>0</v>
      </c>
      <c r="BL1376" s="8"/>
      <c r="BM1376" s="9"/>
    </row>
    <row r="1377" customFormat="false" ht="15" hidden="false" customHeight="false" outlineLevel="0" collapsed="false">
      <c r="B1377" s="24" t="s">
        <v>930</v>
      </c>
      <c r="C1377" s="24" t="s">
        <v>744</v>
      </c>
      <c r="D1377" s="9"/>
      <c r="E1377" s="9"/>
      <c r="F1377" s="9"/>
      <c r="G1377" s="9"/>
      <c r="H1377" s="6" t="n">
        <f aca="false">H1376+D1377+E1377-G1377-F1377</f>
        <v>0</v>
      </c>
      <c r="I1377" s="25" t="n">
        <v>0</v>
      </c>
      <c r="J1377" s="21"/>
      <c r="K1377" s="6"/>
      <c r="L1377" s="6"/>
      <c r="M1377" s="6" t="n">
        <v>744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 t="n">
        <f aca="false">Z1376+(I1377+L1377+M1377+N1377+O1377+R1377+S1377+T1377+U1377+V1377)-(J1377+K1377+P1377+Q1377+W1377+X1377+Y1377)</f>
        <v>5009.34999999998</v>
      </c>
      <c r="AA1377" s="21"/>
      <c r="AB1377" s="2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 t="n">
        <f aca="false">AR1376+(AA1377+AD1377+AE1377+AF1377+AG1377+AJ1377+AK1377+AL1377+AM1377+AN1377)-(AB1377+AC1377+AH1377+AI1377+AO1377+AP1377+AQ1377)</f>
        <v>10071</v>
      </c>
      <c r="AS1377" s="18"/>
      <c r="AT1377" s="40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 t="n">
        <f aca="false">BJ1376+(AS1377+AV1377+AW1377+AX1377+AY1377+BB1377+BC1377+BD1377+BE1377+BF1377)-(AT1377+AU1377+AZ1377+BA1377+BG1377+BH1377+BI1377)</f>
        <v>0</v>
      </c>
      <c r="BL1377" s="8"/>
      <c r="BM1377" s="9"/>
    </row>
    <row r="1378" customFormat="false" ht="15" hidden="false" customHeight="false" outlineLevel="0" collapsed="false">
      <c r="B1378" s="24" t="s">
        <v>931</v>
      </c>
      <c r="C1378" s="24" t="s">
        <v>744</v>
      </c>
      <c r="D1378" s="9"/>
      <c r="E1378" s="9"/>
      <c r="F1378" s="9"/>
      <c r="G1378" s="9"/>
      <c r="H1378" s="6" t="n">
        <f aca="false">H1377+D1378+E1378-G1378-F1378</f>
        <v>0</v>
      </c>
      <c r="I1378" s="25"/>
      <c r="J1378" s="21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 t="n">
        <f aca="false">Z1377+(I1378+L1378+M1378+N1378+O1378+R1378+S1378+T1378+U1378+V1378)-(J1378+K1378+P1378+Q1378+W1378+X1378+Y1378)</f>
        <v>5009.34999999998</v>
      </c>
      <c r="AA1378" s="21" t="n">
        <v>0</v>
      </c>
      <c r="AB1378" s="26"/>
      <c r="AC1378" s="6"/>
      <c r="AD1378" s="6"/>
      <c r="AE1378" s="6" t="n">
        <v>12487</v>
      </c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 t="n">
        <f aca="false">AR1377+(AA1378+AD1378+AE1378+AF1378+AG1378+AJ1378+AK1378+AL1378+AM1378+AN1378)-(AB1378+AC1378+AH1378+AI1378+AO1378+AP1378+AQ1378)</f>
        <v>22558</v>
      </c>
      <c r="AS1378" s="18"/>
      <c r="AT1378" s="40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 t="n">
        <f aca="false">BJ1377+(AS1378+AV1378+AW1378+AX1378+AY1378+BB1378+BC1378+BD1378+BE1378+BF1378)-(AT1378+AU1378+AZ1378+BA1378+BG1378+BH1378+BI1378)</f>
        <v>0</v>
      </c>
      <c r="BL1378" s="8"/>
      <c r="BM1378" s="9"/>
    </row>
    <row r="1379" customFormat="false" ht="15" hidden="false" customHeight="false" outlineLevel="0" collapsed="false">
      <c r="B1379" s="24" t="s">
        <v>932</v>
      </c>
      <c r="C1379" s="24" t="s">
        <v>744</v>
      </c>
      <c r="D1379" s="9"/>
      <c r="E1379" s="9"/>
      <c r="F1379" s="9"/>
      <c r="G1379" s="9"/>
      <c r="H1379" s="6" t="n">
        <f aca="false">H1378+D1379+E1379-G1379-F1379</f>
        <v>0</v>
      </c>
      <c r="I1379" s="25" t="n">
        <v>0</v>
      </c>
      <c r="J1379" s="21"/>
      <c r="K1379" s="6"/>
      <c r="L1379" s="6"/>
      <c r="M1379" s="6" t="n">
        <v>744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 t="n">
        <f aca="false">Z1378+(I1379+L1379+M1379+N1379+O1379+R1379+S1379+T1379+U1379+V1379)-(J1379+K1379+P1379+Q1379+W1379+X1379+Y1379)</f>
        <v>5753.34999999998</v>
      </c>
      <c r="AA1379" s="21"/>
      <c r="AB1379" s="2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 t="n">
        <f aca="false">AR1378+(AA1379+AD1379+AE1379+AF1379+AG1379+AJ1379+AK1379+AL1379+AM1379+AN1379)-(AB1379+AC1379+AH1379+AI1379+AO1379+AP1379+AQ1379)</f>
        <v>22558</v>
      </c>
      <c r="AS1379" s="18"/>
      <c r="AT1379" s="40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 t="n">
        <f aca="false">BJ1378+(AS1379+AV1379+AW1379+AX1379+AY1379+BB1379+BC1379+BD1379+BE1379+BF1379)-(AT1379+AU1379+AZ1379+BA1379+BG1379+BH1379+BI1379)</f>
        <v>0</v>
      </c>
      <c r="BL1379" s="8"/>
      <c r="BM1379" s="9"/>
    </row>
    <row r="1380" customFormat="false" ht="15" hidden="false" customHeight="false" outlineLevel="0" collapsed="false">
      <c r="B1380" s="24" t="s">
        <v>933</v>
      </c>
      <c r="C1380" s="24" t="s">
        <v>744</v>
      </c>
      <c r="D1380" s="9"/>
      <c r="E1380" s="9"/>
      <c r="F1380" s="9"/>
      <c r="G1380" s="9"/>
      <c r="H1380" s="6" t="n">
        <f aca="false">H1379+D1380+E1380-G1380-F1380</f>
        <v>0</v>
      </c>
      <c r="I1380" s="25"/>
      <c r="J1380" s="21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 t="n">
        <f aca="false">Z1379+(I1380+L1380+M1380+N1380+O1380+R1380+S1380+T1380+U1380+V1380)-(J1380+K1380+P1380+Q1380+W1380+X1380+Y1380)</f>
        <v>5753.34999999998</v>
      </c>
      <c r="AA1380" s="21" t="n">
        <v>0</v>
      </c>
      <c r="AB1380" s="26"/>
      <c r="AC1380" s="6"/>
      <c r="AD1380" s="6"/>
      <c r="AE1380" s="6" t="n">
        <v>3122</v>
      </c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 t="n">
        <f aca="false">AR1379+(AA1380+AD1380+AE1380+AF1380+AG1380+AJ1380+AK1380+AL1380+AM1380+AN1380)-(AB1380+AC1380+AH1380+AI1380+AO1380+AP1380+AQ1380)</f>
        <v>25680</v>
      </c>
      <c r="AS1380" s="18"/>
      <c r="AT1380" s="40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 t="n">
        <f aca="false">BJ1379+(AS1380+AV1380+AW1380+AX1380+AY1380+BB1380+BC1380+BD1380+BE1380+BF1380)-(AT1380+AU1380+AZ1380+BA1380+BG1380+BH1380+BI1380)</f>
        <v>0</v>
      </c>
      <c r="BL1380" s="8"/>
      <c r="BM1380" s="9"/>
    </row>
    <row r="1381" customFormat="false" ht="15" hidden="false" customHeight="false" outlineLevel="0" collapsed="false">
      <c r="B1381" s="24" t="s">
        <v>934</v>
      </c>
      <c r="C1381" s="24" t="s">
        <v>744</v>
      </c>
      <c r="D1381" s="9"/>
      <c r="E1381" s="9"/>
      <c r="F1381" s="9"/>
      <c r="G1381" s="9"/>
      <c r="H1381" s="6" t="n">
        <f aca="false">H1380+D1381+E1381-G1381-F1381</f>
        <v>0</v>
      </c>
      <c r="I1381" s="25"/>
      <c r="J1381" s="21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 t="n">
        <f aca="false">Z1380+(I1381+L1381+M1381+N1381+O1381+R1381+S1381+T1381+U1381+V1381)-(J1381+K1381+P1381+Q1381+W1381+X1381+Y1381)</f>
        <v>5753.34999999998</v>
      </c>
      <c r="AA1381" s="21" t="n">
        <v>0</v>
      </c>
      <c r="AB1381" s="26"/>
      <c r="AC1381" s="6"/>
      <c r="AD1381" s="6"/>
      <c r="AE1381" s="6" t="n">
        <v>6075</v>
      </c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 t="n">
        <f aca="false">AR1380+(AA1381+AD1381+AE1381+AF1381+AG1381+AJ1381+AK1381+AL1381+AM1381+AN1381)-(AB1381+AC1381+AH1381+AI1381+AO1381+AP1381+AQ1381)</f>
        <v>31755</v>
      </c>
      <c r="AS1381" s="18"/>
      <c r="AT1381" s="40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 t="n">
        <f aca="false">BJ1380+(AS1381+AV1381+AW1381+AX1381+AY1381+BB1381+BC1381+BD1381+BE1381+BF1381)-(AT1381+AU1381+AZ1381+BA1381+BG1381+BH1381+BI1381)</f>
        <v>0</v>
      </c>
      <c r="BL1381" s="8"/>
      <c r="BM1381" s="9"/>
    </row>
    <row r="1382" customFormat="false" ht="15" hidden="false" customHeight="false" outlineLevel="0" collapsed="false">
      <c r="B1382" s="24" t="s">
        <v>935</v>
      </c>
      <c r="C1382" s="24" t="s">
        <v>744</v>
      </c>
      <c r="D1382" s="9"/>
      <c r="E1382" s="9"/>
      <c r="F1382" s="9"/>
      <c r="G1382" s="9"/>
      <c r="H1382" s="6" t="n">
        <f aca="false">H1381+D1382+E1382-G1382-F1382</f>
        <v>0</v>
      </c>
      <c r="I1382" s="25"/>
      <c r="J1382" s="21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 t="n">
        <f aca="false">Z1381+(I1382+L1382+M1382+N1382+O1382+R1382+S1382+T1382+U1382+V1382)-(J1382+K1382+P1382+Q1382+W1382+X1382+Y1382)</f>
        <v>5753.34999999998</v>
      </c>
      <c r="AA1382" s="21" t="n">
        <v>0</v>
      </c>
      <c r="AB1382" s="26"/>
      <c r="AC1382" s="6"/>
      <c r="AD1382" s="6"/>
      <c r="AE1382" s="6" t="n">
        <v>3960</v>
      </c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 t="n">
        <f aca="false">AR1381+(AA1382+AD1382+AE1382+AF1382+AG1382+AJ1382+AK1382+AL1382+AM1382+AN1382)-(AB1382+AC1382+AH1382+AI1382+AO1382+AP1382+AQ1382)</f>
        <v>35715</v>
      </c>
      <c r="AS1382" s="18"/>
      <c r="AT1382" s="40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 t="n">
        <f aca="false">BJ1381+(AS1382+AV1382+AW1382+AX1382+AY1382+BB1382+BC1382+BD1382+BE1382+BF1382)-(AT1382+AU1382+AZ1382+BA1382+BG1382+BH1382+BI1382)</f>
        <v>0</v>
      </c>
      <c r="BL1382" s="8"/>
      <c r="BM1382" s="9"/>
    </row>
    <row r="1383" customFormat="false" ht="15" hidden="false" customHeight="false" outlineLevel="0" collapsed="false">
      <c r="B1383" s="24" t="s">
        <v>935</v>
      </c>
      <c r="C1383" s="24" t="s">
        <v>744</v>
      </c>
      <c r="D1383" s="9"/>
      <c r="E1383" s="9"/>
      <c r="F1383" s="9"/>
      <c r="G1383" s="9"/>
      <c r="H1383" s="6" t="n">
        <f aca="false">H1382+D1383+E1383-G1383-F1383</f>
        <v>0</v>
      </c>
      <c r="I1383" s="25" t="n">
        <v>0</v>
      </c>
      <c r="J1383" s="21"/>
      <c r="K1383" s="6"/>
      <c r="L1383" s="6"/>
      <c r="M1383" s="6" t="n">
        <v>11250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 t="n">
        <f aca="false">Z1382+(I1383+L1383+M1383+N1383+O1383+R1383+S1383+T1383+U1383+V1383)-(J1383+K1383+P1383+Q1383+W1383+X1383+Y1383)</f>
        <v>17003.35</v>
      </c>
      <c r="AA1383" s="21"/>
      <c r="AB1383" s="2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 t="n">
        <f aca="false">AR1382+(AA1383+AD1383+AE1383+AF1383+AG1383+AJ1383+AK1383+AL1383+AM1383+AN1383)-(AB1383+AC1383+AH1383+AI1383+AO1383+AP1383+AQ1383)</f>
        <v>35715</v>
      </c>
      <c r="AS1383" s="18"/>
      <c r="AT1383" s="40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 t="n">
        <f aca="false">BJ1382+(AS1383+AV1383+AW1383+AX1383+AY1383+BB1383+BC1383+BD1383+BE1383+BF1383)-(AT1383+AU1383+AZ1383+BA1383+BG1383+BH1383+BI1383)</f>
        <v>0</v>
      </c>
      <c r="BL1383" s="8"/>
      <c r="BM1383" s="9"/>
    </row>
    <row r="1384" customFormat="false" ht="15" hidden="false" customHeight="false" outlineLevel="0" collapsed="false">
      <c r="B1384" s="24" t="s">
        <v>935</v>
      </c>
      <c r="C1384" s="24" t="s">
        <v>744</v>
      </c>
      <c r="D1384" s="9"/>
      <c r="E1384" s="9"/>
      <c r="F1384" s="9"/>
      <c r="G1384" s="9"/>
      <c r="H1384" s="6" t="n">
        <f aca="false">H1383+D1384+E1384-G1384-F1384</f>
        <v>0</v>
      </c>
      <c r="I1384" s="25" t="n">
        <v>0</v>
      </c>
      <c r="J1384" s="21"/>
      <c r="K1384" s="6"/>
      <c r="L1384" s="6"/>
      <c r="M1384" s="6" t="n">
        <v>9000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 t="n">
        <f aca="false">Z1383+(I1384+L1384+M1384+N1384+O1384+R1384+S1384+T1384+U1384+V1384)-(J1384+K1384+P1384+Q1384+W1384+X1384+Y1384)</f>
        <v>26003.35</v>
      </c>
      <c r="AA1384" s="21"/>
      <c r="AB1384" s="2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 t="n">
        <f aca="false">AR1383+(AA1384+AD1384+AE1384+AF1384+AG1384+AJ1384+AK1384+AL1384+AM1384+AN1384)-(AB1384+AC1384+AH1384+AI1384+AO1384+AP1384+AQ1384)</f>
        <v>35715</v>
      </c>
      <c r="AS1384" s="18"/>
      <c r="AT1384" s="40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 t="n">
        <f aca="false">BJ1383+(AS1384+AV1384+AW1384+AX1384+AY1384+BB1384+BC1384+BD1384+BE1384+BF1384)-(AT1384+AU1384+AZ1384+BA1384+BG1384+BH1384+BI1384)</f>
        <v>0</v>
      </c>
      <c r="BL1384" s="8"/>
      <c r="BM1384" s="9"/>
    </row>
    <row r="1385" customFormat="false" ht="15" hidden="false" customHeight="false" outlineLevel="0" collapsed="false">
      <c r="B1385" s="24" t="s">
        <v>935</v>
      </c>
      <c r="C1385" s="24" t="s">
        <v>744</v>
      </c>
      <c r="D1385" s="9"/>
      <c r="E1385" s="9"/>
      <c r="F1385" s="9"/>
      <c r="G1385" s="9"/>
      <c r="H1385" s="6" t="n">
        <f aca="false">H1384+D1385+E1385-G1385-F1385</f>
        <v>0</v>
      </c>
      <c r="I1385" s="25" t="n">
        <v>0</v>
      </c>
      <c r="J1385" s="21"/>
      <c r="K1385" s="6"/>
      <c r="L1385" s="6"/>
      <c r="M1385" s="6" t="n">
        <v>10094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 t="n">
        <f aca="false">Z1384+(I1385+L1385+M1385+N1385+O1385+R1385+S1385+T1385+U1385+V1385)-(J1385+K1385+P1385+Q1385+W1385+X1385+Y1385)</f>
        <v>36097.35</v>
      </c>
      <c r="AA1385" s="21"/>
      <c r="AB1385" s="2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 t="n">
        <f aca="false">AR1384+(AA1385+AD1385+AE1385+AF1385+AG1385+AJ1385+AK1385+AL1385+AM1385+AN1385)-(AB1385+AC1385+AH1385+AI1385+AO1385+AP1385+AQ1385)</f>
        <v>35715</v>
      </c>
      <c r="AS1385" s="18"/>
      <c r="AT1385" s="40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 t="n">
        <f aca="false">BJ1384+(AS1385+AV1385+AW1385+AX1385+AY1385+BB1385+BC1385+BD1385+BE1385+BF1385)-(AT1385+AU1385+AZ1385+BA1385+BG1385+BH1385+BI1385)</f>
        <v>0</v>
      </c>
      <c r="BL1385" s="8"/>
      <c r="BM1385" s="9"/>
    </row>
    <row r="1386" customFormat="false" ht="15" hidden="false" customHeight="false" outlineLevel="0" collapsed="false">
      <c r="B1386" s="24" t="s">
        <v>935</v>
      </c>
      <c r="C1386" s="24" t="s">
        <v>744</v>
      </c>
      <c r="D1386" s="9"/>
      <c r="E1386" s="9"/>
      <c r="F1386" s="9"/>
      <c r="G1386" s="9"/>
      <c r="H1386" s="6" t="n">
        <f aca="false">H1385+D1386+E1386-G1386-F1386</f>
        <v>0</v>
      </c>
      <c r="I1386" s="25" t="n">
        <v>0</v>
      </c>
      <c r="J1386" s="21"/>
      <c r="K1386" s="6"/>
      <c r="L1386" s="6"/>
      <c r="M1386" s="6" t="n">
        <v>744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 t="n">
        <f aca="false">Z1385+(I1386+L1386+M1386+N1386+O1386+R1386+S1386+T1386+U1386+V1386)-(J1386+K1386+P1386+Q1386+W1386+X1386+Y1386)</f>
        <v>36841.35</v>
      </c>
      <c r="AA1386" s="21"/>
      <c r="AB1386" s="2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 t="n">
        <f aca="false">AR1385+(AA1386+AD1386+AE1386+AF1386+AG1386+AJ1386+AK1386+AL1386+AM1386+AN1386)-(AB1386+AC1386+AH1386+AI1386+AO1386+AP1386+AQ1386)</f>
        <v>35715</v>
      </c>
      <c r="AS1386" s="18"/>
      <c r="AT1386" s="40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 t="n">
        <f aca="false">BJ1385+(AS1386+AV1386+AW1386+AX1386+AY1386+BB1386+BC1386+BD1386+BE1386+BF1386)-(AT1386+AU1386+AZ1386+BA1386+BG1386+BH1386+BI1386)</f>
        <v>0</v>
      </c>
      <c r="BL1386" s="8"/>
      <c r="BM1386" s="9"/>
    </row>
    <row r="1387" customFormat="false" ht="15" hidden="false" customHeight="false" outlineLevel="0" collapsed="false">
      <c r="B1387" s="24" t="s">
        <v>936</v>
      </c>
      <c r="C1387" s="24" t="s">
        <v>34</v>
      </c>
      <c r="D1387" s="9"/>
      <c r="E1387" s="9"/>
      <c r="F1387" s="9"/>
      <c r="G1387" s="9"/>
      <c r="H1387" s="6" t="n">
        <f aca="false">H1386+D1387+E1387-G1387-F1387</f>
        <v>0</v>
      </c>
      <c r="I1387" s="25"/>
      <c r="J1387" s="21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 t="n">
        <f aca="false">Z1386+(I1387+L1387+M1387+N1387+O1387+R1387+S1387+T1387+U1387+V1387)-(J1387+K1387+P1387+Q1387+W1387+X1387+Y1387)</f>
        <v>36841.35</v>
      </c>
      <c r="AA1387" s="21" t="n">
        <v>0</v>
      </c>
      <c r="AB1387" s="26"/>
      <c r="AC1387" s="6"/>
      <c r="AD1387" s="6" t="n">
        <v>256</v>
      </c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 t="n">
        <f aca="false">AR1386+(AA1387+AD1387+AE1387+AF1387+AG1387+AJ1387+AK1387+AL1387+AM1387+AN1387)-(AB1387+AC1387+AH1387+AI1387+AO1387+AP1387+AQ1387)</f>
        <v>35971</v>
      </c>
      <c r="AS1387" s="18"/>
      <c r="AT1387" s="40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 t="n">
        <f aca="false">BJ1386+(AS1387+AV1387+AW1387+AX1387+AY1387+BB1387+BC1387+BD1387+BE1387+BF1387)-(AT1387+AU1387+AZ1387+BA1387+BG1387+BH1387+BI1387)</f>
        <v>0</v>
      </c>
      <c r="BL1387" s="8"/>
      <c r="BM1387" s="9"/>
    </row>
    <row r="1388" customFormat="false" ht="15" hidden="false" customHeight="false" outlineLevel="0" collapsed="false">
      <c r="B1388" s="24" t="s">
        <v>936</v>
      </c>
      <c r="C1388" s="24" t="s">
        <v>744</v>
      </c>
      <c r="D1388" s="9"/>
      <c r="E1388" s="9"/>
      <c r="F1388" s="9"/>
      <c r="G1388" s="9"/>
      <c r="H1388" s="6" t="n">
        <f aca="false">H1387+D1388+E1388-G1388-F1388</f>
        <v>0</v>
      </c>
      <c r="I1388" s="25" t="n">
        <v>0</v>
      </c>
      <c r="J1388" s="21"/>
      <c r="K1388" s="6"/>
      <c r="L1388" s="6"/>
      <c r="M1388" s="6" t="n">
        <v>744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 t="n">
        <f aca="false">Z1387+(I1388+L1388+M1388+N1388+O1388+R1388+S1388+T1388+U1388+V1388)-(J1388+K1388+P1388+Q1388+W1388+X1388+Y1388)</f>
        <v>37585.35</v>
      </c>
      <c r="AA1388" s="21"/>
      <c r="AB1388" s="2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 t="n">
        <f aca="false">AR1387+(AA1388+AD1388+AE1388+AF1388+AG1388+AJ1388+AK1388+AL1388+AM1388+AN1388)-(AB1388+AC1388+AH1388+AI1388+AO1388+AP1388+AQ1388)</f>
        <v>35971</v>
      </c>
      <c r="AS1388" s="18"/>
      <c r="AT1388" s="40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 t="n">
        <f aca="false">BJ1387+(AS1388+AV1388+AW1388+AX1388+AY1388+BB1388+BC1388+BD1388+BE1388+BF1388)-(AT1388+AU1388+AZ1388+BA1388+BG1388+BH1388+BI1388)</f>
        <v>0</v>
      </c>
      <c r="BL1388" s="8"/>
      <c r="BM1388" s="9"/>
    </row>
    <row r="1389" customFormat="false" ht="15" hidden="false" customHeight="false" outlineLevel="0" collapsed="false">
      <c r="B1389" s="24" t="s">
        <v>937</v>
      </c>
      <c r="C1389" s="24" t="s">
        <v>744</v>
      </c>
      <c r="D1389" s="9"/>
      <c r="E1389" s="9"/>
      <c r="F1389" s="9"/>
      <c r="G1389" s="9"/>
      <c r="H1389" s="6" t="n">
        <f aca="false">H1388+D1389+E1389-G1389-F1389</f>
        <v>0</v>
      </c>
      <c r="I1389" s="25" t="n">
        <v>0</v>
      </c>
      <c r="J1389" s="21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 t="n">
        <f aca="false">Z1388+(I1389+L1389+M1389+N1389+O1389+R1389+S1389+T1389+U1389+V1389)-(J1389+K1389+P1389+Q1389+W1389+X1389+Y1389)</f>
        <v>37585.35</v>
      </c>
      <c r="AA1389" s="21" t="n">
        <v>0</v>
      </c>
      <c r="AB1389" s="26"/>
      <c r="AC1389" s="6"/>
      <c r="AD1389" s="6"/>
      <c r="AE1389" s="6" t="n">
        <v>12487</v>
      </c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 t="n">
        <f aca="false">AR1388+(AA1389+AD1389+AE1389+AF1389+AG1389+AJ1389+AK1389+AL1389+AM1389+AN1389)-(AB1389+AC1389+AH1389+AI1389+AO1389+AP1389+AQ1389)</f>
        <v>48458</v>
      </c>
      <c r="AS1389" s="18"/>
      <c r="AT1389" s="40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 t="n">
        <f aca="false">BJ1388+(AS1389+AV1389+AW1389+AX1389+AY1389+BB1389+BC1389+BD1389+BE1389+BF1389)-(AT1389+AU1389+AZ1389+BA1389+BG1389+BH1389+BI1389)</f>
        <v>0</v>
      </c>
      <c r="BL1389" s="8"/>
      <c r="BM1389" s="9"/>
    </row>
    <row r="1390" customFormat="false" ht="15" hidden="false" customHeight="false" outlineLevel="0" collapsed="false">
      <c r="B1390" s="24" t="s">
        <v>938</v>
      </c>
      <c r="C1390" s="24" t="s">
        <v>744</v>
      </c>
      <c r="D1390" s="9"/>
      <c r="E1390" s="9"/>
      <c r="F1390" s="9"/>
      <c r="G1390" s="9"/>
      <c r="H1390" s="6" t="n">
        <f aca="false">H1389+D1390+E1390-G1390-F1390</f>
        <v>0</v>
      </c>
      <c r="I1390" s="25" t="n">
        <v>0</v>
      </c>
      <c r="J1390" s="21"/>
      <c r="K1390" s="6"/>
      <c r="L1390" s="6"/>
      <c r="M1390" s="6" t="n">
        <v>744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 t="n">
        <f aca="false">Z1389+(I1390+L1390+M1390+N1390+O1390+R1390+S1390+T1390+U1390+V1390)-(J1390+K1390+P1390+Q1390+W1390+X1390+Y1390)</f>
        <v>38329.35</v>
      </c>
      <c r="AA1390" s="21"/>
      <c r="AB1390" s="2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 t="n">
        <f aca="false">AR1389+(AA1390+AD1390+AE1390+AF1390+AG1390+AJ1390+AK1390+AL1390+AM1390+AN1390)-(AB1390+AC1390+AH1390+AI1390+AO1390+AP1390+AQ1390)</f>
        <v>48458</v>
      </c>
      <c r="AS1390" s="18"/>
      <c r="AT1390" s="40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 t="n">
        <f aca="false">BJ1389+(AS1390+AV1390+AW1390+AX1390+AY1390+BB1390+BC1390+BD1390+BE1390+BF1390)-(AT1390+AU1390+AZ1390+BA1390+BG1390+BH1390+BI1390)</f>
        <v>0</v>
      </c>
      <c r="BL1390" s="8"/>
      <c r="BM1390" s="9"/>
    </row>
    <row r="1391" customFormat="false" ht="15" hidden="false" customHeight="false" outlineLevel="0" collapsed="false">
      <c r="B1391" s="24" t="s">
        <v>939</v>
      </c>
      <c r="C1391" s="24" t="s">
        <v>34</v>
      </c>
      <c r="D1391" s="9"/>
      <c r="E1391" s="9"/>
      <c r="F1391" s="9"/>
      <c r="G1391" s="9"/>
      <c r="H1391" s="6" t="n">
        <f aca="false">H1390+D1391+E1391-G1391-F1391</f>
        <v>0</v>
      </c>
      <c r="I1391" s="25" t="n">
        <v>0</v>
      </c>
      <c r="J1391" s="21"/>
      <c r="K1391" s="6"/>
      <c r="L1391" s="6" t="n">
        <v>692</v>
      </c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 t="n">
        <f aca="false">Z1390+(I1391+L1391+M1391+N1391+O1391+R1391+S1391+T1391+U1391+V1391)-(J1391+K1391+P1391+Q1391+W1391+X1391+Y1391)</f>
        <v>39021.35</v>
      </c>
      <c r="AA1391" s="21"/>
      <c r="AB1391" s="2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 t="n">
        <f aca="false">AR1390+(AA1391+AD1391+AE1391+AF1391+AG1391+AJ1391+AK1391+AL1391+AM1391+AN1391)-(AB1391+AC1391+AH1391+AI1391+AO1391+AP1391+AQ1391)</f>
        <v>48458</v>
      </c>
      <c r="AS1391" s="18"/>
      <c r="AT1391" s="40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 t="n">
        <f aca="false">BJ1390+(AS1391+AV1391+AW1391+AX1391+AY1391+BB1391+BC1391+BD1391+BE1391+BF1391)-(AT1391+AU1391+AZ1391+BA1391+BG1391+BH1391+BI1391)</f>
        <v>0</v>
      </c>
      <c r="BL1391" s="8"/>
      <c r="BM1391" s="9"/>
    </row>
    <row r="1392" customFormat="false" ht="15" hidden="false" customHeight="false" outlineLevel="0" collapsed="false">
      <c r="B1392" s="24" t="s">
        <v>940</v>
      </c>
      <c r="C1392" s="24" t="s">
        <v>744</v>
      </c>
      <c r="D1392" s="9"/>
      <c r="E1392" s="9"/>
      <c r="F1392" s="9"/>
      <c r="G1392" s="9"/>
      <c r="H1392" s="6" t="n">
        <f aca="false">H1391+D1392+E1392-G1392-F1392</f>
        <v>0</v>
      </c>
      <c r="I1392" s="25" t="n">
        <v>0</v>
      </c>
      <c r="J1392" s="21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 t="n">
        <f aca="false">Z1391+(I1392+L1392+M1392+N1392+O1392+R1392+S1392+T1392+U1392+V1392)-(J1392+K1392+P1392+Q1392+W1392+X1392+Y1392)</f>
        <v>39021.35</v>
      </c>
      <c r="AA1392" s="21" t="n">
        <v>0</v>
      </c>
      <c r="AB1392" s="26"/>
      <c r="AC1392" s="6"/>
      <c r="AD1392" s="6"/>
      <c r="AE1392" s="6" t="n">
        <v>3122</v>
      </c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 t="n">
        <f aca="false">AR1391+(AA1392+AD1392+AE1392+AF1392+AG1392+AJ1392+AK1392+AL1392+AM1392+AN1392)-(AB1392+AC1392+AH1392+AI1392+AO1392+AP1392+AQ1392)</f>
        <v>51580</v>
      </c>
      <c r="AS1392" s="18"/>
      <c r="AT1392" s="40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 t="n">
        <f aca="false">BJ1391+(AS1392+AV1392+AW1392+AX1392+AY1392+BB1392+BC1392+BD1392+BE1392+BF1392)-(AT1392+AU1392+AZ1392+BA1392+BG1392+BH1392+BI1392)</f>
        <v>0</v>
      </c>
      <c r="BL1392" s="8"/>
      <c r="BM1392" s="9"/>
    </row>
    <row r="1393" customFormat="false" ht="15" hidden="false" customHeight="false" outlineLevel="0" collapsed="false">
      <c r="B1393" s="24" t="s">
        <v>941</v>
      </c>
      <c r="C1393" s="24" t="s">
        <v>744</v>
      </c>
      <c r="D1393" s="9"/>
      <c r="E1393" s="9"/>
      <c r="F1393" s="9"/>
      <c r="G1393" s="9"/>
      <c r="H1393" s="6" t="n">
        <f aca="false">H1392+D1393+E1393-G1393-F1393</f>
        <v>0</v>
      </c>
      <c r="I1393" s="25"/>
      <c r="J1393" s="21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 t="n">
        <f aca="false">Z1392+(I1393+L1393+M1393+N1393+O1393+R1393+S1393+T1393+U1393+V1393)-(J1393+K1393+P1393+Q1393+W1393+X1393+Y1393)</f>
        <v>39021.35</v>
      </c>
      <c r="AA1393" s="21" t="n">
        <v>0</v>
      </c>
      <c r="AB1393" s="26"/>
      <c r="AC1393" s="6"/>
      <c r="AD1393" s="6"/>
      <c r="AE1393" s="6" t="n">
        <v>6075</v>
      </c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 t="n">
        <f aca="false">AR1392+(AA1393+AD1393+AE1393+AF1393+AG1393+AJ1393+AK1393+AL1393+AM1393+AN1393)-(AB1393+AC1393+AH1393+AI1393+AO1393+AP1393+AQ1393)</f>
        <v>57655</v>
      </c>
      <c r="AS1393" s="18"/>
      <c r="AT1393" s="40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 t="n">
        <f aca="false">BJ1392+(AS1393+AV1393+AW1393+AX1393+AY1393+BB1393+BC1393+BD1393+BE1393+BF1393)-(AT1393+AU1393+AZ1393+BA1393+BG1393+BH1393+BI1393)</f>
        <v>0</v>
      </c>
      <c r="BL1393" s="8"/>
      <c r="BM1393" s="9"/>
    </row>
    <row r="1394" customFormat="false" ht="15" hidden="false" customHeight="false" outlineLevel="0" collapsed="false">
      <c r="B1394" s="24" t="s">
        <v>942</v>
      </c>
      <c r="C1394" s="24" t="s">
        <v>744</v>
      </c>
      <c r="D1394" s="9"/>
      <c r="E1394" s="9"/>
      <c r="F1394" s="9"/>
      <c r="G1394" s="9"/>
      <c r="H1394" s="6" t="n">
        <f aca="false">H1393+D1394+E1394-G1394-F1394</f>
        <v>0</v>
      </c>
      <c r="I1394" s="25"/>
      <c r="J1394" s="21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 t="n">
        <f aca="false">Z1393+(I1394+L1394+M1394+N1394+O1394+R1394+S1394+T1394+U1394+V1394)-(J1394+K1394+P1394+Q1394+W1394+X1394+Y1394)</f>
        <v>39021.35</v>
      </c>
      <c r="AA1394" s="21" t="n">
        <v>0</v>
      </c>
      <c r="AB1394" s="26"/>
      <c r="AC1394" s="6"/>
      <c r="AD1394" s="6"/>
      <c r="AE1394" s="6" t="n">
        <v>3960</v>
      </c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 t="n">
        <f aca="false">AR1393+(AA1394+AD1394+AE1394+AF1394+AG1394+AJ1394+AK1394+AL1394+AM1394+AN1394)-(AB1394+AC1394+AH1394+AI1394+AO1394+AP1394+AQ1394)</f>
        <v>61615</v>
      </c>
      <c r="AS1394" s="18"/>
      <c r="AT1394" s="40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 t="n">
        <f aca="false">BJ1393+(AS1394+AV1394+AW1394+AX1394+AY1394+BB1394+BC1394+BD1394+BE1394+BF1394)-(AT1394+AU1394+AZ1394+BA1394+BG1394+BH1394+BI1394)</f>
        <v>0</v>
      </c>
      <c r="BL1394" s="8"/>
      <c r="BM1394" s="9"/>
    </row>
    <row r="1395" customFormat="false" ht="15" hidden="false" customHeight="false" outlineLevel="0" collapsed="false">
      <c r="B1395" s="24" t="s">
        <v>942</v>
      </c>
      <c r="C1395" s="24" t="s">
        <v>744</v>
      </c>
      <c r="D1395" s="9"/>
      <c r="E1395" s="9"/>
      <c r="F1395" s="9"/>
      <c r="G1395" s="9"/>
      <c r="H1395" s="6" t="n">
        <f aca="false">H1394+D1395+E1395-G1395-F1395</f>
        <v>0</v>
      </c>
      <c r="I1395" s="25" t="n">
        <v>0</v>
      </c>
      <c r="J1395" s="21"/>
      <c r="K1395" s="6"/>
      <c r="L1395" s="6"/>
      <c r="M1395" s="6" t="n">
        <v>11250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 t="n">
        <f aca="false">Z1394+(I1395+L1395+M1395+N1395+O1395+R1395+S1395+T1395+U1395+V1395)-(J1395+K1395+P1395+Q1395+W1395+X1395+Y1395)</f>
        <v>50271.35</v>
      </c>
      <c r="AA1395" s="21"/>
      <c r="AB1395" s="2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 t="n">
        <f aca="false">AR1394+(AA1395+AD1395+AE1395+AF1395+AG1395+AJ1395+AK1395+AL1395+AM1395+AN1395)-(AB1395+AC1395+AH1395+AI1395+AO1395+AP1395+AQ1395)</f>
        <v>61615</v>
      </c>
      <c r="AS1395" s="18"/>
      <c r="AT1395" s="40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 t="n">
        <f aca="false">BJ1394+(AS1395+AV1395+AW1395+AX1395+AY1395+BB1395+BC1395+BD1395+BE1395+BF1395)-(AT1395+AU1395+AZ1395+BA1395+BG1395+BH1395+BI1395)</f>
        <v>0</v>
      </c>
      <c r="BL1395" s="8"/>
      <c r="BM1395" s="9"/>
    </row>
    <row r="1396" customFormat="false" ht="15" hidden="false" customHeight="false" outlineLevel="0" collapsed="false">
      <c r="B1396" s="24" t="s">
        <v>942</v>
      </c>
      <c r="C1396" s="24" t="s">
        <v>744</v>
      </c>
      <c r="D1396" s="9"/>
      <c r="E1396" s="9"/>
      <c r="F1396" s="9"/>
      <c r="G1396" s="9"/>
      <c r="H1396" s="6" t="n">
        <f aca="false">H1395+D1396+E1396-G1396-F1396</f>
        <v>0</v>
      </c>
      <c r="I1396" s="25" t="n">
        <v>0</v>
      </c>
      <c r="J1396" s="21"/>
      <c r="K1396" s="6"/>
      <c r="L1396" s="6"/>
      <c r="M1396" s="6" t="n">
        <v>9000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 t="n">
        <f aca="false">Z1395+(I1396+L1396+M1396+N1396+O1396+R1396+S1396+T1396+U1396+V1396)-(J1396+K1396+P1396+Q1396+W1396+X1396+Y1396)</f>
        <v>59271.35</v>
      </c>
      <c r="AA1396" s="21"/>
      <c r="AB1396" s="2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 t="n">
        <f aca="false">AR1395+(AA1396+AD1396+AE1396+AF1396+AG1396+AJ1396+AK1396+AL1396+AM1396+AN1396)-(AB1396+AC1396+AH1396+AI1396+AO1396+AP1396+AQ1396)</f>
        <v>61615</v>
      </c>
      <c r="AS1396" s="18"/>
      <c r="AT1396" s="40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 t="n">
        <f aca="false">BJ1395+(AS1396+AV1396+AW1396+AX1396+AY1396+BB1396+BC1396+BD1396+BE1396+BF1396)-(AT1396+AU1396+AZ1396+BA1396+BG1396+BH1396+BI1396)</f>
        <v>0</v>
      </c>
      <c r="BL1396" s="8"/>
      <c r="BM1396" s="9"/>
    </row>
    <row r="1397" customFormat="false" ht="15" hidden="false" customHeight="false" outlineLevel="0" collapsed="false">
      <c r="B1397" s="24" t="s">
        <v>942</v>
      </c>
      <c r="C1397" s="24" t="s">
        <v>744</v>
      </c>
      <c r="D1397" s="9"/>
      <c r="E1397" s="9"/>
      <c r="F1397" s="9"/>
      <c r="G1397" s="9"/>
      <c r="H1397" s="6" t="n">
        <f aca="false">H1396+D1397+E1397-G1397-F1397</f>
        <v>0</v>
      </c>
      <c r="I1397" s="25" t="n">
        <v>0</v>
      </c>
      <c r="J1397" s="21"/>
      <c r="K1397" s="6"/>
      <c r="L1397" s="6"/>
      <c r="M1397" s="6" t="n">
        <v>10094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 t="n">
        <f aca="false">Z1396+(I1397+L1397+M1397+N1397+O1397+R1397+S1397+T1397+U1397+V1397)-(J1397+K1397+P1397+Q1397+W1397+X1397+Y1397)</f>
        <v>69365.35</v>
      </c>
      <c r="AA1397" s="21"/>
      <c r="AB1397" s="2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 t="n">
        <f aca="false">AR1396+(AA1397+AD1397+AE1397+AF1397+AG1397+AJ1397+AK1397+AL1397+AM1397+AN1397)-(AB1397+AC1397+AH1397+AI1397+AO1397+AP1397+AQ1397)</f>
        <v>61615</v>
      </c>
      <c r="AS1397" s="18"/>
      <c r="AT1397" s="40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 t="n">
        <f aca="false">BJ1396+(AS1397+AV1397+AW1397+AX1397+AY1397+BB1397+BC1397+BD1397+BE1397+BF1397)-(AT1397+AU1397+AZ1397+BA1397+BG1397+BH1397+BI1397)</f>
        <v>0</v>
      </c>
      <c r="BL1397" s="8"/>
      <c r="BM1397" s="9"/>
    </row>
    <row r="1398" customFormat="false" ht="15" hidden="false" customHeight="false" outlineLevel="0" collapsed="false">
      <c r="B1398" s="24" t="s">
        <v>942</v>
      </c>
      <c r="C1398" s="24" t="s">
        <v>744</v>
      </c>
      <c r="D1398" s="9"/>
      <c r="E1398" s="9"/>
      <c r="F1398" s="9"/>
      <c r="G1398" s="9"/>
      <c r="H1398" s="6" t="n">
        <f aca="false">H1397+D1398+E1398-G1398-F1398</f>
        <v>0</v>
      </c>
      <c r="I1398" s="25" t="n">
        <v>0</v>
      </c>
      <c r="J1398" s="21"/>
      <c r="K1398" s="6"/>
      <c r="L1398" s="6"/>
      <c r="M1398" s="6" t="n">
        <v>744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 t="n">
        <f aca="false">Z1397+(I1398+L1398+M1398+N1398+O1398+R1398+S1398+T1398+U1398+V1398)-(J1398+K1398+P1398+Q1398+W1398+X1398+Y1398)</f>
        <v>70109.35</v>
      </c>
      <c r="AA1398" s="21"/>
      <c r="AB1398" s="2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 t="n">
        <f aca="false">AR1397+(AA1398+AD1398+AE1398+AF1398+AG1398+AJ1398+AK1398+AL1398+AM1398+AN1398)-(AB1398+AC1398+AH1398+AI1398+AO1398+AP1398+AQ1398)</f>
        <v>61615</v>
      </c>
      <c r="AS1398" s="18"/>
      <c r="AT1398" s="40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 t="n">
        <f aca="false">BJ1397+(AS1398+AV1398+AW1398+AX1398+AY1398+BB1398+BC1398+BD1398+BE1398+BF1398)-(AT1398+AU1398+AZ1398+BA1398+BG1398+BH1398+BI1398)</f>
        <v>0</v>
      </c>
      <c r="BL1398" s="8"/>
      <c r="BM1398" s="9"/>
    </row>
    <row r="1399" customFormat="false" ht="15" hidden="false" customHeight="false" outlineLevel="0" collapsed="false">
      <c r="B1399" s="24" t="s">
        <v>807</v>
      </c>
      <c r="C1399" s="24" t="s">
        <v>808</v>
      </c>
      <c r="D1399" s="9"/>
      <c r="E1399" s="9"/>
      <c r="F1399" s="9"/>
      <c r="G1399" s="9"/>
      <c r="H1399" s="6" t="n">
        <f aca="false">H1398+D1399+E1399-G1399-F1399</f>
        <v>0</v>
      </c>
      <c r="I1399" s="25"/>
      <c r="J1399" s="21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 t="n">
        <f aca="false">Z1398+(I1399+L1399+M1399+N1399+O1399+R1399+S1399+T1399+U1399+V1399)-(J1399+K1399+P1399+Q1399+W1399+X1399+Y1399)</f>
        <v>70109.35</v>
      </c>
      <c r="AA1399" s="21"/>
      <c r="AB1399" s="26" t="n">
        <v>25000</v>
      </c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 t="n">
        <f aca="false">AR1398+(AA1399+AD1399+AE1399+AF1399+AG1399+AJ1399+AK1399+AL1399+AM1399+AN1399)-(AB1399+AC1399+AH1399+AI1399+AO1399+AP1399+AQ1399)</f>
        <v>36615</v>
      </c>
      <c r="AS1399" s="18"/>
      <c r="AT1399" s="40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 t="n">
        <f aca="false">BJ1398+(AS1399+AV1399+AW1399+AX1399+AY1399+BB1399+BC1399+BD1399+BE1399+BF1399)-(AT1399+AU1399+AZ1399+BA1399+BG1399+BH1399+BI1399)</f>
        <v>0</v>
      </c>
      <c r="BL1399" s="8" t="n">
        <v>25000</v>
      </c>
      <c r="BM1399" s="9"/>
    </row>
    <row r="1400" customFormat="false" ht="15" hidden="false" customHeight="false" outlineLevel="0" collapsed="false">
      <c r="B1400" s="24" t="s">
        <v>807</v>
      </c>
      <c r="C1400" s="24" t="s">
        <v>809</v>
      </c>
      <c r="D1400" s="9"/>
      <c r="E1400" s="9"/>
      <c r="F1400" s="9"/>
      <c r="G1400" s="9"/>
      <c r="H1400" s="6" t="n">
        <f aca="false">H1399+D1400+E1400-G1400-F1400</f>
        <v>0</v>
      </c>
      <c r="I1400" s="25"/>
      <c r="J1400" s="21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 t="n">
        <f aca="false">Z1399+(I1400+L1400+M1400+N1400+O1400+R1400+S1400+T1400+U1400+V1400)-(J1400+K1400+P1400+Q1400+W1400+X1400+Y1400)</f>
        <v>70109.35</v>
      </c>
      <c r="AA1400" s="21"/>
      <c r="AB1400" s="26" t="n">
        <v>25000</v>
      </c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 t="n">
        <f aca="false">AR1399+(AA1400+AD1400+AE1400+AF1400+AG1400+AJ1400+AK1400+AL1400+AM1400+AN1400)-(AB1400+AC1400+AH1400+AI1400+AO1400+AP1400+AQ1400)</f>
        <v>11615</v>
      </c>
      <c r="AS1400" s="18"/>
      <c r="AT1400" s="40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 t="n">
        <f aca="false">BJ1399+(AS1400+AV1400+AW1400+AX1400+AY1400+BB1400+BC1400+BD1400+BE1400+BF1400)-(AT1400+AU1400+AZ1400+BA1400+BG1400+BH1400+BI1400)</f>
        <v>0</v>
      </c>
      <c r="BL1400" s="8" t="n">
        <v>25000</v>
      </c>
      <c r="BM1400" s="9"/>
    </row>
    <row r="1401" customFormat="false" ht="15" hidden="false" customHeight="false" outlineLevel="0" collapsed="false">
      <c r="B1401" s="24" t="s">
        <v>810</v>
      </c>
      <c r="C1401" s="24" t="s">
        <v>811</v>
      </c>
      <c r="D1401" s="9"/>
      <c r="E1401" s="9"/>
      <c r="F1401" s="9"/>
      <c r="G1401" s="9"/>
      <c r="H1401" s="6" t="n">
        <f aca="false">H1400+D1401+E1401-G1401-F1401</f>
        <v>0</v>
      </c>
      <c r="I1401" s="25"/>
      <c r="J1401" s="21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 t="n">
        <f aca="false">Z1400+(I1401+L1401+M1401+N1401+O1401+R1401+S1401+T1401+U1401+V1401)-(J1401+K1401+P1401+Q1401+W1401+X1401+Y1401)</f>
        <v>70109.35</v>
      </c>
      <c r="AA1401" s="21" t="n">
        <v>0</v>
      </c>
      <c r="AB1401" s="26"/>
      <c r="AC1401" s="6"/>
      <c r="AD1401" s="6"/>
      <c r="AE1401" s="6"/>
      <c r="AF1401" s="6"/>
      <c r="AG1401" s="6"/>
      <c r="AH1401" s="6"/>
      <c r="AI1401" s="6"/>
      <c r="AJ1401" s="6"/>
      <c r="AK1401" s="6" t="n">
        <v>12010</v>
      </c>
      <c r="AL1401" s="6"/>
      <c r="AM1401" s="6"/>
      <c r="AN1401" s="6"/>
      <c r="AO1401" s="6"/>
      <c r="AP1401" s="6"/>
      <c r="AQ1401" s="6"/>
      <c r="AR1401" s="6" t="n">
        <f aca="false">AR1400+(AA1401+AD1401+AE1401+AF1401+AG1401+AJ1401+AK1401+AL1401+AM1401+AN1401)-(AB1401+AC1401+AH1401+AI1401+AO1401+AP1401+AQ1401)</f>
        <v>23625</v>
      </c>
      <c r="AS1401" s="18"/>
      <c r="AT1401" s="40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 t="n">
        <f aca="false">BJ1400+(AS1401+AV1401+AW1401+AX1401+AY1401+BB1401+BC1401+BD1401+BE1401+BF1401)-(AT1401+AU1401+AZ1401+BA1401+BG1401+BH1401+BI1401)</f>
        <v>0</v>
      </c>
      <c r="BL1401" s="8"/>
      <c r="BM1401" s="9"/>
    </row>
    <row r="1402" customFormat="false" ht="15" hidden="false" customHeight="false" outlineLevel="0" collapsed="false">
      <c r="B1402" s="24" t="s">
        <v>812</v>
      </c>
      <c r="C1402" s="24" t="s">
        <v>744</v>
      </c>
      <c r="D1402" s="9"/>
      <c r="E1402" s="9"/>
      <c r="F1402" s="9"/>
      <c r="G1402" s="9"/>
      <c r="H1402" s="6" t="n">
        <f aca="false">H1401+D1402+E1402-G1402-F1402</f>
        <v>0</v>
      </c>
      <c r="I1402" s="25" t="n">
        <v>0</v>
      </c>
      <c r="J1402" s="21"/>
      <c r="K1402" s="6"/>
      <c r="L1402" s="6"/>
      <c r="M1402" s="6" t="n">
        <v>744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 t="n">
        <f aca="false">Z1401+(I1402+L1402+M1402+N1402+O1402+R1402+S1402+T1402+U1402+V1402)-(J1402+K1402+P1402+Q1402+W1402+X1402+Y1402)</f>
        <v>70853.35</v>
      </c>
      <c r="AA1402" s="21"/>
      <c r="AB1402" s="2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 t="n">
        <f aca="false">AR1401+(AA1402+AD1402+AE1402+AF1402+AG1402+AJ1402+AK1402+AL1402+AM1402+AN1402)-(AB1402+AC1402+AH1402+AI1402+AO1402+AP1402+AQ1402)</f>
        <v>23625</v>
      </c>
      <c r="AS1402" s="18"/>
      <c r="AT1402" s="40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 t="n">
        <f aca="false">BJ1401+(AS1402+AV1402+AW1402+AX1402+AY1402+BB1402+BC1402+BD1402+BE1402+BF1402)-(AT1402+AU1402+AZ1402+BA1402+BG1402+BH1402+BI1402)</f>
        <v>0</v>
      </c>
      <c r="BL1402" s="8"/>
      <c r="BM1402" s="9"/>
    </row>
    <row r="1403" customFormat="false" ht="15" hidden="false" customHeight="false" outlineLevel="0" collapsed="false">
      <c r="B1403" s="24" t="s">
        <v>812</v>
      </c>
      <c r="C1403" s="24" t="s">
        <v>757</v>
      </c>
      <c r="D1403" s="9"/>
      <c r="E1403" s="9"/>
      <c r="F1403" s="9"/>
      <c r="G1403" s="9"/>
      <c r="H1403" s="6" t="n">
        <f aca="false">H1402+D1403+E1403-G1403-F1403</f>
        <v>0</v>
      </c>
      <c r="I1403" s="25"/>
      <c r="J1403" s="21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 t="n">
        <f aca="false">Z1402+(I1403+L1403+M1403+N1403+O1403+R1403+S1403+T1403+U1403+V1403)-(J1403+K1403+P1403+Q1403+W1403+X1403+Y1403)</f>
        <v>70853.35</v>
      </c>
      <c r="AA1403" s="21" t="n">
        <v>0</v>
      </c>
      <c r="AB1403" s="26"/>
      <c r="AC1403" s="6"/>
      <c r="AD1403" s="6" t="n">
        <v>461</v>
      </c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 t="n">
        <f aca="false">AR1402+(AA1403+AD1403+AE1403+AF1403+AG1403+AJ1403+AK1403+AL1403+AM1403+AN1403)-(AB1403+AC1403+AH1403+AI1403+AO1403+AP1403+AQ1403)</f>
        <v>24086</v>
      </c>
      <c r="AS1403" s="18"/>
      <c r="AT1403" s="40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 t="n">
        <f aca="false">BJ1402+(AS1403+AV1403+AW1403+AX1403+AY1403+BB1403+BC1403+BD1403+BE1403+BF1403)-(AT1403+AU1403+AZ1403+BA1403+BG1403+BH1403+BI1403)</f>
        <v>0</v>
      </c>
      <c r="BL1403" s="8"/>
      <c r="BM1403" s="9"/>
    </row>
    <row r="1404" customFormat="false" ht="15" hidden="false" customHeight="false" outlineLevel="0" collapsed="false">
      <c r="B1404" s="24" t="s">
        <v>813</v>
      </c>
      <c r="C1404" s="24" t="s">
        <v>474</v>
      </c>
      <c r="D1404" s="9"/>
      <c r="E1404" s="9"/>
      <c r="F1404" s="9"/>
      <c r="G1404" s="9"/>
      <c r="H1404" s="6" t="n">
        <f aca="false">H1403+D1404+E1404-G1404-F1404</f>
        <v>0</v>
      </c>
      <c r="I1404" s="25"/>
      <c r="J1404" s="21" t="n">
        <v>0</v>
      </c>
      <c r="K1404" s="6" t="n">
        <v>29</v>
      </c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 t="n">
        <f aca="false">Z1403+(I1404+L1404+M1404+N1404+O1404+R1404+S1404+T1404+U1404+V1404)-(J1404+K1404+P1404+Q1404+W1404+X1404+Y1404)</f>
        <v>70824.35</v>
      </c>
      <c r="AA1404" s="21"/>
      <c r="AB1404" s="2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 t="n">
        <f aca="false">AR1403+(AA1404+AD1404+AE1404+AF1404+AG1404+AJ1404+AK1404+AL1404+AM1404+AN1404)-(AB1404+AC1404+AH1404+AI1404+AO1404+AP1404+AQ1404)</f>
        <v>24086</v>
      </c>
      <c r="AS1404" s="18"/>
      <c r="AT1404" s="40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 t="n">
        <f aca="false">BJ1403+(AS1404+AV1404+AW1404+AX1404+AY1404+BB1404+BC1404+BD1404+BE1404+BF1404)-(AT1404+AU1404+AZ1404+BA1404+BG1404+BH1404+BI1404)</f>
        <v>0</v>
      </c>
      <c r="BL1404" s="8"/>
      <c r="BM1404" s="9"/>
    </row>
    <row r="1405" customFormat="false" ht="15" hidden="false" customHeight="false" outlineLevel="0" collapsed="false">
      <c r="B1405" s="24" t="s">
        <v>814</v>
      </c>
      <c r="C1405" s="24" t="s">
        <v>744</v>
      </c>
      <c r="D1405" s="9"/>
      <c r="E1405" s="9"/>
      <c r="F1405" s="9"/>
      <c r="G1405" s="9"/>
      <c r="H1405" s="6" t="n">
        <f aca="false">H1404+D1405+E1405-G1405-F1405</f>
        <v>0</v>
      </c>
      <c r="I1405" s="25"/>
      <c r="J1405" s="21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 t="n">
        <f aca="false">Z1404+(I1405+L1405+M1405+N1405+O1405+R1405+S1405+T1405+U1405+V1405)-(J1405+K1405+P1405+Q1405+W1405+X1405+Y1405)</f>
        <v>70824.35</v>
      </c>
      <c r="AA1405" s="21" t="n">
        <v>0</v>
      </c>
      <c r="AB1405" s="26"/>
      <c r="AC1405" s="6"/>
      <c r="AD1405" s="6"/>
      <c r="AE1405" s="6" t="n">
        <v>12486</v>
      </c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 t="n">
        <f aca="false">AR1404+(AA1405+AD1405+AE1405+AF1405+AG1405+AJ1405+AK1405+AL1405+AM1405+AN1405)-(AB1405+AC1405+AH1405+AI1405+AO1405+AP1405+AQ1405)</f>
        <v>36572</v>
      </c>
      <c r="AS1405" s="18"/>
      <c r="AT1405" s="40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 t="n">
        <f aca="false">BJ1404+(AS1405+AV1405+AW1405+AX1405+AY1405+BB1405+BC1405+BD1405+BE1405+BF1405)-(AT1405+AU1405+AZ1405+BA1405+BG1405+BH1405+BI1405)</f>
        <v>0</v>
      </c>
      <c r="BL1405" s="8"/>
      <c r="BM1405" s="9"/>
    </row>
    <row r="1406" customFormat="false" ht="15" hidden="false" customHeight="false" outlineLevel="0" collapsed="false">
      <c r="B1406" s="24" t="s">
        <v>815</v>
      </c>
      <c r="C1406" s="24" t="s">
        <v>685</v>
      </c>
      <c r="D1406" s="9"/>
      <c r="E1406" s="9"/>
      <c r="F1406" s="9"/>
      <c r="G1406" s="9"/>
      <c r="H1406" s="6" t="n">
        <f aca="false">H1405+D1406+E1406-G1406-F1406</f>
        <v>0</v>
      </c>
      <c r="I1406" s="25"/>
      <c r="J1406" s="21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 t="n">
        <f aca="false">Z1405+(I1406+L1406+M1406+N1406+O1406+R1406+S1406+T1406+U1406+V1406)-(J1406+K1406+P1406+Q1406+W1406+X1406+Y1406)</f>
        <v>70824.35</v>
      </c>
      <c r="AA1406" s="21"/>
      <c r="AB1406" s="26" t="n">
        <v>10000</v>
      </c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 t="n">
        <f aca="false">AR1405+(AA1406+AD1406+AE1406+AF1406+AG1406+AJ1406+AK1406+AL1406+AM1406+AN1406)-(AB1406+AC1406+AH1406+AI1406+AO1406+AP1406+AQ1406)</f>
        <v>26572</v>
      </c>
      <c r="AS1406" s="18"/>
      <c r="AT1406" s="40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 t="n">
        <f aca="false">BJ1405+(AS1406+AV1406+AW1406+AX1406+AY1406+BB1406+BC1406+BD1406+BE1406+BF1406)-(AT1406+AU1406+AZ1406+BA1406+BG1406+BH1406+BI1406)</f>
        <v>0</v>
      </c>
      <c r="BL1406" s="8"/>
      <c r="BM1406" s="9"/>
    </row>
    <row r="1407" customFormat="false" ht="15" hidden="false" customHeight="false" outlineLevel="0" collapsed="false">
      <c r="B1407" s="24" t="s">
        <v>815</v>
      </c>
      <c r="C1407" s="24" t="s">
        <v>816</v>
      </c>
      <c r="D1407" s="9"/>
      <c r="E1407" s="9"/>
      <c r="F1407" s="9"/>
      <c r="G1407" s="9"/>
      <c r="H1407" s="6" t="n">
        <f aca="false">H1406+D1407+E1407-G1407-F1407</f>
        <v>0</v>
      </c>
      <c r="I1407" s="25"/>
      <c r="J1407" s="21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 t="n">
        <f aca="false">Z1406+(I1407+L1407+M1407+N1407+O1407+R1407+S1407+T1407+U1407+V1407)-(J1407+K1407+P1407+Q1407+W1407+X1407+Y1407)</f>
        <v>70824.35</v>
      </c>
      <c r="AA1407" s="21"/>
      <c r="AB1407" s="26" t="n">
        <v>25000</v>
      </c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 t="n">
        <f aca="false">AR1406+(AA1407+AD1407+AE1407+AF1407+AG1407+AJ1407+AK1407+AL1407+AM1407+AN1407)-(AB1407+AC1407+AH1407+AI1407+AO1407+AP1407+AQ1407)</f>
        <v>1572</v>
      </c>
      <c r="AS1407" s="18"/>
      <c r="AT1407" s="40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 t="n">
        <f aca="false">BJ1406+(AS1407+AV1407+AW1407+AX1407+AY1407+BB1407+BC1407+BD1407+BE1407+BF1407)-(AT1407+AU1407+AZ1407+BA1407+BG1407+BH1407+BI1407)</f>
        <v>0</v>
      </c>
      <c r="BL1407" s="8"/>
      <c r="BM1407" s="9"/>
    </row>
    <row r="1408" customFormat="false" ht="15" hidden="false" customHeight="false" outlineLevel="0" collapsed="false">
      <c r="B1408" s="24" t="s">
        <v>817</v>
      </c>
      <c r="C1408" s="24" t="s">
        <v>174</v>
      </c>
      <c r="D1408" s="9"/>
      <c r="E1408" s="9"/>
      <c r="F1408" s="9"/>
      <c r="G1408" s="9"/>
      <c r="H1408" s="6" t="n">
        <f aca="false">H1407+D1408+E1408-G1408-F1408</f>
        <v>0</v>
      </c>
      <c r="I1408" s="25"/>
      <c r="J1408" s="21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 t="n">
        <f aca="false">Z1407+(I1408+L1408+M1408+N1408+O1408+R1408+S1408+T1408+U1408+V1408)-(J1408+K1408+P1408+Q1408+W1408+X1408+Y1408)</f>
        <v>70824.35</v>
      </c>
      <c r="AA1408" s="21" t="n">
        <v>1000</v>
      </c>
      <c r="AB1408" s="2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 t="n">
        <f aca="false">AR1407+(AA1408+AD1408+AE1408+AF1408+AG1408+AJ1408+AK1408+AL1408+AM1408+AN1408)-(AB1408+AC1408+AH1408+AI1408+AO1408+AP1408+AQ1408)</f>
        <v>2572</v>
      </c>
      <c r="AS1408" s="18"/>
      <c r="AT1408" s="40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 t="n">
        <f aca="false">BJ1407+(AS1408+AV1408+AW1408+AX1408+AY1408+BB1408+BC1408+BD1408+BE1408+BF1408)-(AT1408+AU1408+AZ1408+BA1408+BG1408+BH1408+BI1408)</f>
        <v>0</v>
      </c>
      <c r="BL1408" s="8"/>
      <c r="BM1408" s="9"/>
    </row>
    <row r="1409" customFormat="false" ht="15" hidden="false" customHeight="false" outlineLevel="0" collapsed="false">
      <c r="B1409" s="24" t="s">
        <v>818</v>
      </c>
      <c r="C1409" s="24" t="s">
        <v>174</v>
      </c>
      <c r="D1409" s="9"/>
      <c r="E1409" s="9"/>
      <c r="F1409" s="9"/>
      <c r="G1409" s="9"/>
      <c r="H1409" s="6" t="n">
        <f aca="false">H1408+D1409+E1409-G1409-F1409</f>
        <v>0</v>
      </c>
      <c r="I1409" s="25"/>
      <c r="J1409" s="21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 t="n">
        <f aca="false">Z1408+(I1409+L1409+M1409+N1409+O1409+R1409+S1409+T1409+U1409+V1409)-(J1409+K1409+P1409+Q1409+W1409+X1409+Y1409)</f>
        <v>70824.35</v>
      </c>
      <c r="AA1409" s="21" t="n">
        <v>24000</v>
      </c>
      <c r="AB1409" s="2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 t="n">
        <f aca="false">AR1408+(AA1409+AD1409+AE1409+AF1409+AG1409+AJ1409+AK1409+AL1409+AM1409+AN1409)-(AB1409+AC1409+AH1409+AI1409+AO1409+AP1409+AQ1409)</f>
        <v>26572</v>
      </c>
      <c r="AS1409" s="18"/>
      <c r="AT1409" s="40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 t="n">
        <f aca="false">BJ1408+(AS1409+AV1409+AW1409+AX1409+AY1409+BB1409+BC1409+BD1409+BE1409+BF1409)-(AT1409+AU1409+AZ1409+BA1409+BG1409+BH1409+BI1409)</f>
        <v>0</v>
      </c>
      <c r="BL1409" s="8"/>
      <c r="BM1409" s="9"/>
    </row>
    <row r="1410" customFormat="false" ht="15" hidden="false" customHeight="false" outlineLevel="0" collapsed="false">
      <c r="B1410" s="24" t="s">
        <v>819</v>
      </c>
      <c r="C1410" s="24" t="s">
        <v>744</v>
      </c>
      <c r="D1410" s="9"/>
      <c r="E1410" s="9"/>
      <c r="F1410" s="9"/>
      <c r="G1410" s="9"/>
      <c r="H1410" s="6" t="n">
        <f aca="false">H1409+D1410+E1410-G1410-F1410</f>
        <v>0</v>
      </c>
      <c r="I1410" s="25" t="n">
        <v>0</v>
      </c>
      <c r="J1410" s="21"/>
      <c r="K1410" s="6"/>
      <c r="L1410" s="6"/>
      <c r="M1410" s="6" t="n">
        <v>744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 t="n">
        <f aca="false">Z1409+(I1410+L1410+M1410+N1410+O1410+R1410+S1410+T1410+U1410+V1410)-(J1410+K1410+P1410+Q1410+W1410+X1410+Y1410)</f>
        <v>71568.35</v>
      </c>
      <c r="AA1410" s="21"/>
      <c r="AB1410" s="2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 t="n">
        <f aca="false">AR1409+(AA1410+AD1410+AE1410+AF1410+AG1410+AJ1410+AK1410+AL1410+AM1410+AN1410)-(AB1410+AC1410+AH1410+AI1410+AO1410+AP1410+AQ1410)</f>
        <v>26572</v>
      </c>
      <c r="AS1410" s="18"/>
      <c r="AT1410" s="40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 t="n">
        <f aca="false">BJ1409+(AS1410+AV1410+AW1410+AX1410+AY1410+BB1410+BC1410+BD1410+BE1410+BF1410)-(AT1410+AU1410+AZ1410+BA1410+BG1410+BH1410+BI1410)</f>
        <v>0</v>
      </c>
      <c r="BL1410" s="8"/>
      <c r="BM1410" s="9"/>
    </row>
    <row r="1411" customFormat="false" ht="15" hidden="false" customHeight="false" outlineLevel="0" collapsed="false">
      <c r="B1411" s="24" t="s">
        <v>820</v>
      </c>
      <c r="C1411" s="24" t="s">
        <v>821</v>
      </c>
      <c r="D1411" s="9"/>
      <c r="E1411" s="9"/>
      <c r="F1411" s="9"/>
      <c r="G1411" s="9"/>
      <c r="H1411" s="6" t="n">
        <f aca="false">H1410+D1411+E1411-G1411-F1411</f>
        <v>0</v>
      </c>
      <c r="I1411" s="25"/>
      <c r="J1411" s="21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 t="n">
        <f aca="false">Z1410+(I1411+L1411+M1411+N1411+O1411+R1411+S1411+T1411+U1411+V1411)-(J1411+K1411+P1411+Q1411+W1411+X1411+Y1411)</f>
        <v>71568.35</v>
      </c>
      <c r="AA1411" s="21"/>
      <c r="AB1411" s="26" t="n">
        <v>4000</v>
      </c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 t="n">
        <f aca="false">AR1410+(AA1411+AD1411+AE1411+AF1411+AG1411+AJ1411+AK1411+AL1411+AM1411+AN1411)-(AB1411+AC1411+AH1411+AI1411+AO1411+AP1411+AQ1411)</f>
        <v>22572</v>
      </c>
      <c r="AS1411" s="18"/>
      <c r="AT1411" s="40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 t="n">
        <f aca="false">BJ1410+(AS1411+AV1411+AW1411+AX1411+AY1411+BB1411+BC1411+BD1411+BE1411+BF1411)-(AT1411+AU1411+AZ1411+BA1411+BG1411+BH1411+BI1411)</f>
        <v>0</v>
      </c>
      <c r="BL1411" s="8" t="n">
        <v>4000</v>
      </c>
      <c r="BM1411" s="9"/>
    </row>
    <row r="1412" customFormat="false" ht="15" hidden="false" customHeight="false" outlineLevel="0" collapsed="false">
      <c r="B1412" s="24" t="s">
        <v>822</v>
      </c>
      <c r="C1412" s="24" t="s">
        <v>744</v>
      </c>
      <c r="D1412" s="9"/>
      <c r="E1412" s="9"/>
      <c r="F1412" s="9"/>
      <c r="G1412" s="9"/>
      <c r="H1412" s="6" t="n">
        <f aca="false">H1411+D1412+E1412-G1412-F1412</f>
        <v>0</v>
      </c>
      <c r="I1412" s="25" t="n">
        <v>0</v>
      </c>
      <c r="J1412" s="21"/>
      <c r="K1412" s="6"/>
      <c r="L1412" s="6"/>
      <c r="M1412" s="6" t="n">
        <v>606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 t="n">
        <f aca="false">Z1411+(I1412+L1412+M1412+N1412+O1412+R1412+S1412+T1412+U1412+V1412)-(J1412+K1412+P1412+Q1412+W1412+X1412+Y1412)</f>
        <v>72174.35</v>
      </c>
      <c r="AA1412" s="21"/>
      <c r="AB1412" s="2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 t="n">
        <f aca="false">AR1411+(AA1412+AD1412+AE1412+AF1412+AG1412+AJ1412+AK1412+AL1412+AM1412+AN1412)-(AB1412+AC1412+AH1412+AI1412+AO1412+AP1412+AQ1412)</f>
        <v>22572</v>
      </c>
      <c r="AS1412" s="18"/>
      <c r="AT1412" s="40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 t="n">
        <f aca="false">BJ1411+(AS1412+AV1412+AW1412+AX1412+AY1412+BB1412+BC1412+BD1412+BE1412+BF1412)-(AT1412+AU1412+AZ1412+BA1412+BG1412+BH1412+BI1412)</f>
        <v>0</v>
      </c>
      <c r="BL1412" s="8"/>
      <c r="BM1412" s="9"/>
    </row>
    <row r="1413" customFormat="false" ht="15" hidden="false" customHeight="false" outlineLevel="0" collapsed="false">
      <c r="B1413" s="24" t="s">
        <v>822</v>
      </c>
      <c r="C1413" s="24" t="s">
        <v>456</v>
      </c>
      <c r="D1413" s="9"/>
      <c r="E1413" s="9"/>
      <c r="F1413" s="9"/>
      <c r="G1413" s="9"/>
      <c r="H1413" s="6" t="n">
        <f aca="false">H1412+D1413+E1413-G1413-F1413</f>
        <v>0</v>
      </c>
      <c r="I1413" s="25"/>
      <c r="J1413" s="21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 t="n">
        <f aca="false">Z1412+(I1413+L1413+M1413+N1413+O1413+R1413+S1413+T1413+U1413+V1413)-(J1413+K1413+P1413+Q1413+W1413+X1413+Y1413)</f>
        <v>72174.35</v>
      </c>
      <c r="AA1413" s="21"/>
      <c r="AB1413" s="26" t="n">
        <v>5000</v>
      </c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 t="n">
        <f aca="false">AR1412+(AA1413+AD1413+AE1413+AF1413+AG1413+AJ1413+AK1413+AL1413+AM1413+AN1413)-(AB1413+AC1413+AH1413+AI1413+AO1413+AP1413+AQ1413)</f>
        <v>17572</v>
      </c>
      <c r="AS1413" s="18"/>
      <c r="AT1413" s="40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 t="n">
        <f aca="false">BJ1412+(AS1413+AV1413+AW1413+AX1413+AY1413+BB1413+BC1413+BD1413+BE1413+BF1413)-(AT1413+AU1413+AZ1413+BA1413+BG1413+BH1413+BI1413)</f>
        <v>0</v>
      </c>
      <c r="BL1413" s="8"/>
      <c r="BM1413" s="9"/>
    </row>
    <row r="1414" customFormat="false" ht="15" hidden="false" customHeight="false" outlineLevel="0" collapsed="false">
      <c r="B1414" s="24" t="s">
        <v>822</v>
      </c>
      <c r="C1414" s="24" t="s">
        <v>823</v>
      </c>
      <c r="D1414" s="9"/>
      <c r="E1414" s="9"/>
      <c r="F1414" s="9"/>
      <c r="G1414" s="9"/>
      <c r="H1414" s="6" t="n">
        <f aca="false">H1413+D1414+E1414-G1414-F1414</f>
        <v>0</v>
      </c>
      <c r="I1414" s="25"/>
      <c r="J1414" s="21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 t="n">
        <f aca="false">Z1413+(I1414+L1414+M1414+N1414+O1414+R1414+S1414+T1414+U1414+V1414)-(J1414+K1414+P1414+Q1414+W1414+X1414+Y1414)</f>
        <v>72174.35</v>
      </c>
      <c r="AA1414" s="21"/>
      <c r="AB1414" s="26" t="n">
        <v>5000</v>
      </c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 t="n">
        <f aca="false">AR1413+(AA1414+AD1414+AE1414+AF1414+AG1414+AJ1414+AK1414+AL1414+AM1414+AN1414)-(AB1414+AC1414+AH1414+AI1414+AO1414+AP1414+AQ1414)</f>
        <v>12572</v>
      </c>
      <c r="AS1414" s="18"/>
      <c r="AT1414" s="40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 t="n">
        <f aca="false">BJ1413+(AS1414+AV1414+AW1414+AX1414+AY1414+BB1414+BC1414+BD1414+BE1414+BF1414)-(AT1414+AU1414+AZ1414+BA1414+BG1414+BH1414+BI1414)</f>
        <v>0</v>
      </c>
      <c r="BL1414" s="8"/>
      <c r="BM1414" s="9"/>
    </row>
    <row r="1415" customFormat="false" ht="15" hidden="false" customHeight="false" outlineLevel="0" collapsed="false">
      <c r="B1415" s="24" t="s">
        <v>822</v>
      </c>
      <c r="C1415" s="24" t="s">
        <v>504</v>
      </c>
      <c r="D1415" s="9"/>
      <c r="E1415" s="9"/>
      <c r="F1415" s="9"/>
      <c r="G1415" s="9"/>
      <c r="H1415" s="6" t="n">
        <f aca="false">H1414+D1415+E1415-G1415-F1415</f>
        <v>0</v>
      </c>
      <c r="I1415" s="25"/>
      <c r="J1415" s="21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 t="n">
        <f aca="false">Z1414+(I1415+L1415+M1415+N1415+O1415+R1415+S1415+T1415+U1415+V1415)-(J1415+K1415+P1415+Q1415+W1415+X1415+Y1415)</f>
        <v>72174.35</v>
      </c>
      <c r="AA1415" s="21"/>
      <c r="AB1415" s="26" t="n">
        <v>5000</v>
      </c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 t="n">
        <f aca="false">AR1414+(AA1415+AD1415+AE1415+AF1415+AG1415+AJ1415+AK1415+AL1415+AM1415+AN1415)-(AB1415+AC1415+AH1415+AI1415+AO1415+AP1415+AQ1415)</f>
        <v>7572</v>
      </c>
      <c r="AS1415" s="18"/>
      <c r="AT1415" s="40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 t="n">
        <f aca="false">BJ1414+(AS1415+AV1415+AW1415+AX1415+AY1415+BB1415+BC1415+BD1415+BE1415+BF1415)-(AT1415+AU1415+AZ1415+BA1415+BG1415+BH1415+BI1415)</f>
        <v>0</v>
      </c>
      <c r="BL1415" s="8" t="n">
        <v>5000</v>
      </c>
      <c r="BM1415" s="9"/>
    </row>
    <row r="1416" customFormat="false" ht="15" hidden="false" customHeight="false" outlineLevel="0" collapsed="false">
      <c r="B1416" s="24" t="s">
        <v>824</v>
      </c>
      <c r="C1416" s="24" t="s">
        <v>798</v>
      </c>
      <c r="D1416" s="9"/>
      <c r="E1416" s="9"/>
      <c r="F1416" s="9"/>
      <c r="G1416" s="9"/>
      <c r="H1416" s="6" t="n">
        <f aca="false">H1415+D1416+E1416-G1416-F1416</f>
        <v>0</v>
      </c>
      <c r="I1416" s="25"/>
      <c r="J1416" s="21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 t="n">
        <f aca="false">Z1415+(I1416+L1416+M1416+N1416+O1416+R1416+S1416+T1416+U1416+V1416)-(J1416+K1416+P1416+Q1416+W1416+X1416+Y1416)</f>
        <v>72174.35</v>
      </c>
      <c r="AA1416" s="21"/>
      <c r="AB1416" s="26" t="n">
        <v>5000</v>
      </c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 t="n">
        <f aca="false">AR1415+(AA1416+AD1416+AE1416+AF1416+AG1416+AJ1416+AK1416+AL1416+AM1416+AN1416)-(AB1416+AC1416+AH1416+AI1416+AO1416+AP1416+AQ1416)</f>
        <v>2572</v>
      </c>
      <c r="AS1416" s="18"/>
      <c r="AT1416" s="40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 t="n">
        <f aca="false">BJ1415+(AS1416+AV1416+AW1416+AX1416+AY1416+BB1416+BC1416+BD1416+BE1416+BF1416)-(AT1416+AU1416+AZ1416+BA1416+BG1416+BH1416+BI1416)</f>
        <v>0</v>
      </c>
      <c r="BL1416" s="8"/>
      <c r="BM1416" s="9"/>
    </row>
    <row r="1417" customFormat="false" ht="15" hidden="false" customHeight="false" outlineLevel="0" collapsed="false">
      <c r="B1417" s="24" t="s">
        <v>825</v>
      </c>
      <c r="C1417" s="24" t="s">
        <v>744</v>
      </c>
      <c r="D1417" s="9"/>
      <c r="E1417" s="9"/>
      <c r="F1417" s="9"/>
      <c r="G1417" s="9"/>
      <c r="H1417" s="6" t="n">
        <f aca="false">H1416+D1417+E1417-G1417-F1417</f>
        <v>0</v>
      </c>
      <c r="I1417" s="25"/>
      <c r="J1417" s="21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 t="n">
        <f aca="false">Z1416+(I1417+L1417+M1417+N1417+O1417+R1417+S1417+T1417+U1417+V1417)-(J1417+K1417+P1417+Q1417+W1417+X1417+Y1417)</f>
        <v>72174.35</v>
      </c>
      <c r="AA1417" s="21" t="n">
        <v>0</v>
      </c>
      <c r="AB1417" s="26"/>
      <c r="AC1417" s="6"/>
      <c r="AD1417" s="6"/>
      <c r="AE1417" s="6" t="n">
        <v>3122</v>
      </c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 t="n">
        <f aca="false">AR1416+(AA1417+AD1417+AE1417+AF1417+AG1417+AJ1417+AK1417+AL1417+AM1417+AN1417)-(AB1417+AC1417+AH1417+AI1417+AO1417+AP1417+AQ1417)</f>
        <v>5694</v>
      </c>
      <c r="AS1417" s="18"/>
      <c r="AT1417" s="40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 t="n">
        <f aca="false">BJ1416+(AS1417+AV1417+AW1417+AX1417+AY1417+BB1417+BC1417+BD1417+BE1417+BF1417)-(AT1417+AU1417+AZ1417+BA1417+BG1417+BH1417+BI1417)</f>
        <v>0</v>
      </c>
      <c r="BL1417" s="8"/>
      <c r="BM1417" s="9"/>
    </row>
    <row r="1418" customFormat="false" ht="15" hidden="false" customHeight="false" outlineLevel="0" collapsed="false">
      <c r="B1418" s="24" t="s">
        <v>826</v>
      </c>
      <c r="C1418" s="24" t="s">
        <v>474</v>
      </c>
      <c r="D1418" s="9"/>
      <c r="E1418" s="9"/>
      <c r="F1418" s="9"/>
      <c r="G1418" s="9"/>
      <c r="H1418" s="6" t="n">
        <f aca="false">H1417+D1418+E1418-G1418-F1418</f>
        <v>0</v>
      </c>
      <c r="I1418" s="25"/>
      <c r="J1418" s="21" t="n">
        <v>0</v>
      </c>
      <c r="K1418" s="6" t="n">
        <v>115</v>
      </c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 t="n">
        <f aca="false">Z1417+(I1418+L1418+M1418+N1418+O1418+R1418+S1418+T1418+U1418+V1418)-(J1418+K1418+P1418+Q1418+W1418+X1418+Y1418)</f>
        <v>72059.35</v>
      </c>
      <c r="AA1418" s="21"/>
      <c r="AB1418" s="2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 t="n">
        <f aca="false">AR1417+(AA1418+AD1418+AE1418+AF1418+AG1418+AJ1418+AK1418+AL1418+AM1418+AN1418)-(AB1418+AC1418+AH1418+AI1418+AO1418+AP1418+AQ1418)</f>
        <v>5694</v>
      </c>
      <c r="AS1418" s="18"/>
      <c r="AT1418" s="40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 t="n">
        <f aca="false">BJ1417+(AS1418+AV1418+AW1418+AX1418+AY1418+BB1418+BC1418+BD1418+BE1418+BF1418)-(AT1418+AU1418+AZ1418+BA1418+BG1418+BH1418+BI1418)</f>
        <v>0</v>
      </c>
      <c r="BL1418" s="8"/>
      <c r="BM1418" s="9"/>
    </row>
    <row r="1419" customFormat="false" ht="15" hidden="false" customHeight="false" outlineLevel="0" collapsed="false">
      <c r="B1419" s="24" t="s">
        <v>586</v>
      </c>
      <c r="C1419" s="24" t="s">
        <v>744</v>
      </c>
      <c r="D1419" s="9"/>
      <c r="E1419" s="9"/>
      <c r="F1419" s="9"/>
      <c r="G1419" s="9"/>
      <c r="H1419" s="6" t="n">
        <f aca="false">H1418+D1419+E1419-G1419-F1419</f>
        <v>0</v>
      </c>
      <c r="I1419" s="25"/>
      <c r="J1419" s="21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 t="n">
        <f aca="false">Z1418+(I1419+L1419+M1419+N1419+O1419+R1419+S1419+T1419+U1419+V1419)-(J1419+K1419+P1419+Q1419+W1419+X1419+Y1419)</f>
        <v>72059.35</v>
      </c>
      <c r="AA1419" s="21" t="n">
        <v>0</v>
      </c>
      <c r="AB1419" s="26"/>
      <c r="AC1419" s="6"/>
      <c r="AD1419" s="6"/>
      <c r="AE1419" s="6" t="n">
        <v>5231</v>
      </c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 t="n">
        <f aca="false">AR1418+(AA1419+AD1419+AE1419+AF1419+AG1419+AJ1419+AK1419+AL1419+AM1419+AN1419)-(AB1419+AC1419+AH1419+AI1419+AO1419+AP1419+AQ1419)</f>
        <v>10925</v>
      </c>
      <c r="AS1419" s="18"/>
      <c r="AT1419" s="40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 t="n">
        <f aca="false">BJ1418+(AS1419+AV1419+AW1419+AX1419+AY1419+BB1419+BC1419+BD1419+BE1419+BF1419)-(AT1419+AU1419+AZ1419+BA1419+BG1419+BH1419+BI1419)</f>
        <v>0</v>
      </c>
      <c r="BL1419" s="8"/>
      <c r="BM1419" s="9"/>
    </row>
    <row r="1420" customFormat="false" ht="15" hidden="false" customHeight="false" outlineLevel="0" collapsed="false">
      <c r="B1420" s="20" t="s">
        <v>827</v>
      </c>
      <c r="C1420" s="27" t="s">
        <v>744</v>
      </c>
      <c r="D1420" s="9"/>
      <c r="E1420" s="9"/>
      <c r="F1420" s="9"/>
      <c r="G1420" s="9"/>
      <c r="H1420" s="6" t="n">
        <f aca="false">H1419+D1420+E1420-G1420-F1420</f>
        <v>0</v>
      </c>
      <c r="I1420" s="25"/>
      <c r="J1420" s="21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 t="n">
        <f aca="false">Z1419+(I1420+L1420+M1420+N1420+O1420+R1420+S1420+T1420+U1420+V1420)-(J1420+K1420+P1420+Q1420+W1420+X1420+Y1420)</f>
        <v>72059.35</v>
      </c>
      <c r="AA1420" s="21" t="n">
        <v>0</v>
      </c>
      <c r="AB1420" s="26"/>
      <c r="AC1420" s="6"/>
      <c r="AD1420" s="6"/>
      <c r="AE1420" s="6" t="n">
        <v>3955</v>
      </c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 t="n">
        <f aca="false">AR1419+(AA1420+AD1420+AE1420+AF1420+AG1420+AJ1420+AK1420+AL1420+AM1420+AN1420)-(AB1420+AC1420+AH1420+AI1420+AO1420+AP1420+AQ1420)</f>
        <v>14880</v>
      </c>
      <c r="AS1420" s="18"/>
      <c r="AT1420" s="40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 t="n">
        <f aca="false">BJ1419+(AS1420+AV1420+AW1420+AX1420+AY1420+BB1420+BC1420+BD1420+BE1420+BF1420)-(AT1420+AU1420+AZ1420+BA1420+BG1420+BH1420+BI1420)</f>
        <v>0</v>
      </c>
      <c r="BL1420" s="8"/>
      <c r="BM1420" s="9"/>
    </row>
    <row r="1421" customFormat="false" ht="15" hidden="false" customHeight="false" outlineLevel="0" collapsed="false">
      <c r="B1421" s="20" t="s">
        <v>827</v>
      </c>
      <c r="C1421" s="27" t="s">
        <v>744</v>
      </c>
      <c r="D1421" s="9"/>
      <c r="E1421" s="9"/>
      <c r="F1421" s="9"/>
      <c r="G1421" s="9"/>
      <c r="H1421" s="6" t="n">
        <f aca="false">H1420+D1421+E1421-G1421-F1421</f>
        <v>0</v>
      </c>
      <c r="I1421" s="25" t="n">
        <v>0</v>
      </c>
      <c r="J1421" s="21"/>
      <c r="K1421" s="6"/>
      <c r="L1421" s="6"/>
      <c r="M1421" s="6" t="n">
        <v>9885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 t="n">
        <f aca="false">Z1420+(I1421+L1421+M1421+N1421+O1421+R1421+S1421+T1421+U1421+V1421)-(J1421+K1421+P1421+Q1421+W1421+X1421+Y1421)</f>
        <v>81944.35</v>
      </c>
      <c r="AA1421" s="21"/>
      <c r="AB1421" s="2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 t="n">
        <f aca="false">AR1420+(AA1421+AD1421+AE1421+AF1421+AG1421+AJ1421+AK1421+AL1421+AM1421+AN1421)-(AB1421+AC1421+AH1421+AI1421+AO1421+AP1421+AQ1421)</f>
        <v>14880</v>
      </c>
      <c r="AS1421" s="18"/>
      <c r="AT1421" s="40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 t="n">
        <f aca="false">BJ1420+(AS1421+AV1421+AW1421+AX1421+AY1421+BB1421+BC1421+BD1421+BE1421+BF1421)-(AT1421+AU1421+AZ1421+BA1421+BG1421+BH1421+BI1421)</f>
        <v>0</v>
      </c>
      <c r="BL1421" s="8"/>
      <c r="BM1421" s="9"/>
    </row>
    <row r="1422" customFormat="false" ht="15" hidden="false" customHeight="false" outlineLevel="0" collapsed="false">
      <c r="B1422" s="20" t="s">
        <v>827</v>
      </c>
      <c r="C1422" s="27" t="s">
        <v>744</v>
      </c>
      <c r="D1422" s="9"/>
      <c r="E1422" s="9"/>
      <c r="F1422" s="9"/>
      <c r="G1422" s="9"/>
      <c r="H1422" s="6" t="n">
        <f aca="false">H1421+D1422+E1422-G1422-F1422</f>
        <v>0</v>
      </c>
      <c r="I1422" s="25" t="n">
        <v>0</v>
      </c>
      <c r="J1422" s="21"/>
      <c r="K1422" s="6"/>
      <c r="L1422" s="6"/>
      <c r="M1422" s="6" t="n">
        <v>8100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 t="n">
        <f aca="false">Z1421+(I1422+L1422+M1422+N1422+O1422+R1422+S1422+T1422+U1422+V1422)-(J1422+K1422+P1422+Q1422+W1422+X1422+Y1422)</f>
        <v>90044.35</v>
      </c>
      <c r="AA1422" s="21"/>
      <c r="AB1422" s="2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 t="n">
        <f aca="false">AR1421+(AA1422+AD1422+AE1422+AF1422+AG1422+AJ1422+AK1422+AL1422+AM1422+AN1422)-(AB1422+AC1422+AH1422+AI1422+AO1422+AP1422+AQ1422)</f>
        <v>14880</v>
      </c>
      <c r="AS1422" s="18"/>
      <c r="AT1422" s="40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 t="n">
        <f aca="false">BJ1421+(AS1422+AV1422+AW1422+AX1422+AY1422+BB1422+BC1422+BD1422+BE1422+BF1422)-(AT1422+AU1422+AZ1422+BA1422+BG1422+BH1422+BI1422)</f>
        <v>0</v>
      </c>
      <c r="BL1422" s="8"/>
      <c r="BM1422" s="9"/>
    </row>
    <row r="1423" customFormat="false" ht="15" hidden="false" customHeight="false" outlineLevel="0" collapsed="false">
      <c r="B1423" s="20" t="s">
        <v>827</v>
      </c>
      <c r="C1423" s="27" t="s">
        <v>744</v>
      </c>
      <c r="D1423" s="9"/>
      <c r="E1423" s="9"/>
      <c r="F1423" s="9"/>
      <c r="G1423" s="9"/>
      <c r="H1423" s="6" t="n">
        <f aca="false">H1422+D1423+E1423-G1423-F1423</f>
        <v>0</v>
      </c>
      <c r="I1423" s="25" t="n">
        <v>0</v>
      </c>
      <c r="J1423" s="21"/>
      <c r="K1423" s="6"/>
      <c r="L1423" s="6"/>
      <c r="M1423" s="6" t="n">
        <v>9084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 t="n">
        <f aca="false">Z1422+(I1423+L1423+M1423+N1423+O1423+R1423+S1423+T1423+U1423+V1423)-(J1423+K1423+P1423+Q1423+W1423+X1423+Y1423)</f>
        <v>99128.35</v>
      </c>
      <c r="AA1423" s="21"/>
      <c r="AB1423" s="2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 t="n">
        <f aca="false">AR1422+(AA1423+AD1423+AE1423+AF1423+AG1423+AJ1423+AK1423+AL1423+AM1423+AN1423)-(AB1423+AC1423+AH1423+AI1423+AO1423+AP1423+AQ1423)</f>
        <v>14880</v>
      </c>
      <c r="AS1423" s="18"/>
      <c r="AT1423" s="40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 t="n">
        <f aca="false">BJ1422+(AS1423+AV1423+AW1423+AX1423+AY1423+BB1423+BC1423+BD1423+BE1423+BF1423)-(AT1423+AU1423+AZ1423+BA1423+BG1423+BH1423+BI1423)</f>
        <v>0</v>
      </c>
      <c r="BL1423" s="8"/>
      <c r="BM1423" s="9"/>
    </row>
    <row r="1424" customFormat="false" ht="15" hidden="false" customHeight="false" outlineLevel="0" collapsed="false">
      <c r="B1424" s="20" t="s">
        <v>827</v>
      </c>
      <c r="C1424" s="27" t="s">
        <v>744</v>
      </c>
      <c r="D1424" s="9"/>
      <c r="E1424" s="9"/>
      <c r="F1424" s="9"/>
      <c r="G1424" s="9"/>
      <c r="H1424" s="6" t="n">
        <f aca="false">H1423+D1424+E1424-G1424-F1424</f>
        <v>0</v>
      </c>
      <c r="I1424" s="25" t="n">
        <v>0</v>
      </c>
      <c r="J1424" s="21"/>
      <c r="K1424" s="6"/>
      <c r="L1424" s="6"/>
      <c r="M1424" s="6" t="n">
        <v>670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 t="n">
        <f aca="false">Z1423+(I1424+L1424+M1424+N1424+O1424+R1424+S1424+T1424+U1424+V1424)-(J1424+K1424+P1424+Q1424+W1424+X1424+Y1424)</f>
        <v>99798.35</v>
      </c>
      <c r="AA1424" s="21"/>
      <c r="AB1424" s="2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 t="n">
        <f aca="false">AR1423+(AA1424+AD1424+AE1424+AF1424+AG1424+AJ1424+AK1424+AL1424+AM1424+AN1424)-(AB1424+AC1424+AH1424+AI1424+AO1424+AP1424+AQ1424)</f>
        <v>14880</v>
      </c>
      <c r="AS1424" s="18"/>
      <c r="AT1424" s="40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 t="n">
        <f aca="false">BJ1423+(AS1424+AV1424+AW1424+AX1424+AY1424+BB1424+BC1424+BD1424+BE1424+BF1424)-(AT1424+AU1424+AZ1424+BA1424+BG1424+BH1424+BI1424)</f>
        <v>0</v>
      </c>
      <c r="BL1424" s="8"/>
      <c r="BM1424" s="9"/>
    </row>
    <row r="1425" customFormat="false" ht="15" hidden="false" customHeight="false" outlineLevel="0" collapsed="false">
      <c r="B1425" s="20" t="s">
        <v>828</v>
      </c>
      <c r="C1425" s="27" t="s">
        <v>474</v>
      </c>
      <c r="D1425" s="9"/>
      <c r="E1425" s="9"/>
      <c r="F1425" s="9"/>
      <c r="G1425" s="9"/>
      <c r="H1425" s="6" t="n">
        <f aca="false">H1424+D1425+E1425-G1425-F1425</f>
        <v>0</v>
      </c>
      <c r="I1425" s="25"/>
      <c r="J1425" s="21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 t="n">
        <f aca="false">Z1424+(I1425+L1425+M1425+N1425+O1425+R1425+S1425+T1425+U1425+V1425)-(J1425+K1425+P1425+Q1425+W1425+X1425+Y1425)</f>
        <v>99798.35</v>
      </c>
      <c r="AA1425" s="21"/>
      <c r="AB1425" s="26" t="n">
        <v>0</v>
      </c>
      <c r="AC1425" s="6" t="n">
        <v>75</v>
      </c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 t="n">
        <f aca="false">AR1424+(AA1425+AD1425+AE1425+AF1425+AG1425+AJ1425+AK1425+AL1425+AM1425+AN1425)-(AB1425+AC1425+AH1425+AI1425+AO1425+AP1425+AQ1425)</f>
        <v>14805</v>
      </c>
      <c r="AS1425" s="18"/>
      <c r="AT1425" s="40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 t="n">
        <f aca="false">BJ1424+(AS1425+AV1425+AW1425+AX1425+AY1425+BB1425+BC1425+BD1425+BE1425+BF1425)-(AT1425+AU1425+AZ1425+BA1425+BG1425+BH1425+BI1425)</f>
        <v>0</v>
      </c>
      <c r="BL1425" s="8"/>
      <c r="BM1425" s="9"/>
    </row>
    <row r="1426" customFormat="false" ht="15" hidden="false" customHeight="false" outlineLevel="0" collapsed="false">
      <c r="B1426" s="20" t="s">
        <v>829</v>
      </c>
      <c r="C1426" s="27" t="s">
        <v>830</v>
      </c>
      <c r="D1426" s="9"/>
      <c r="E1426" s="9"/>
      <c r="F1426" s="9"/>
      <c r="G1426" s="9"/>
      <c r="H1426" s="6" t="n">
        <f aca="false">H1425+D1426+E1426-G1426-F1426</f>
        <v>0</v>
      </c>
      <c r="I1426" s="25"/>
      <c r="J1426" s="21" t="n">
        <v>0</v>
      </c>
      <c r="K1426" s="6"/>
      <c r="L1426" s="6"/>
      <c r="M1426" s="6"/>
      <c r="N1426" s="6"/>
      <c r="O1426" s="6"/>
      <c r="P1426" s="6"/>
      <c r="Q1426" s="6"/>
      <c r="R1426" s="6" t="n">
        <v>-98500</v>
      </c>
      <c r="S1426" s="6"/>
      <c r="T1426" s="6"/>
      <c r="U1426" s="6"/>
      <c r="V1426" s="6"/>
      <c r="W1426" s="6"/>
      <c r="X1426" s="6"/>
      <c r="Y1426" s="6"/>
      <c r="Z1426" s="6" t="n">
        <f aca="false">Z1425+(I1426+L1426+M1426+N1426+O1426+R1426+S1426+T1426+U1426+V1426)-(J1426+K1426+P1426+Q1426+W1426+X1426+Y1426)</f>
        <v>1298.34999999998</v>
      </c>
      <c r="AA1426" s="21" t="n">
        <v>0</v>
      </c>
      <c r="AB1426" s="26" t="n">
        <v>0</v>
      </c>
      <c r="AC1426" s="6"/>
      <c r="AD1426" s="6"/>
      <c r="AE1426" s="6"/>
      <c r="AF1426" s="6"/>
      <c r="AG1426" s="6"/>
      <c r="AH1426" s="6"/>
      <c r="AI1426" s="6"/>
      <c r="AJ1426" s="6" t="n">
        <v>98500</v>
      </c>
      <c r="AK1426" s="6"/>
      <c r="AL1426" s="6"/>
      <c r="AM1426" s="6"/>
      <c r="AN1426" s="6"/>
      <c r="AO1426" s="6"/>
      <c r="AP1426" s="6"/>
      <c r="AQ1426" s="6"/>
      <c r="AR1426" s="6" t="n">
        <f aca="false">AR1425+(AA1426+AD1426+AE1426+AF1426+AG1426+AJ1426+AK1426+AL1426+AM1426+AN1426)-(AB1426+AC1426+AH1426+AI1426+AO1426+AP1426+AQ1426)</f>
        <v>113305</v>
      </c>
      <c r="AS1426" s="18"/>
      <c r="AT1426" s="40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 t="n">
        <f aca="false">BJ1425+(AS1426+AV1426+AW1426+AX1426+AY1426+BB1426+BC1426+BD1426+BE1426+BF1426)-(AT1426+AU1426+AZ1426+BA1426+BG1426+BH1426+BI1426)</f>
        <v>0</v>
      </c>
      <c r="BL1426" s="8"/>
      <c r="BM1426" s="9"/>
    </row>
    <row r="1427" customFormat="false" ht="15" hidden="false" customHeight="false" outlineLevel="0" collapsed="false">
      <c r="B1427" s="20" t="s">
        <v>831</v>
      </c>
      <c r="C1427" s="27" t="s">
        <v>580</v>
      </c>
      <c r="D1427" s="9"/>
      <c r="E1427" s="9"/>
      <c r="F1427" s="9"/>
      <c r="G1427" s="9"/>
      <c r="H1427" s="6" t="n">
        <f aca="false">H1426+D1427+E1427-G1427-F1427</f>
        <v>0</v>
      </c>
      <c r="I1427" s="25"/>
      <c r="J1427" s="21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 t="n">
        <f aca="false">Z1426+(I1427+L1427+M1427+N1427+O1427+R1427+S1427+T1427+U1427+V1427)-(J1427+K1427+P1427+Q1427+W1427+X1427+Y1427)</f>
        <v>1298.34999999998</v>
      </c>
      <c r="AA1427" s="21"/>
      <c r="AB1427" s="26" t="n">
        <v>20000</v>
      </c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 t="n">
        <f aca="false">AR1426+(AA1427+AD1427+AE1427+AF1427+AG1427+AJ1427+AK1427+AL1427+AM1427+AN1427)-(AB1427+AC1427+AH1427+AI1427+AO1427+AP1427+AQ1427)</f>
        <v>93305</v>
      </c>
      <c r="AS1427" s="18"/>
      <c r="AT1427" s="40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 t="n">
        <f aca="false">BJ1426+(AS1427+AV1427+AW1427+AX1427+AY1427+BB1427+BC1427+BD1427+BE1427+BF1427)-(AT1427+AU1427+AZ1427+BA1427+BG1427+BH1427+BI1427)</f>
        <v>0</v>
      </c>
      <c r="BL1427" s="8" t="n">
        <v>20000</v>
      </c>
      <c r="BM1427" s="9"/>
    </row>
    <row r="1428" customFormat="false" ht="15" hidden="false" customHeight="false" outlineLevel="0" collapsed="false">
      <c r="B1428" s="20" t="s">
        <v>831</v>
      </c>
      <c r="C1428" s="27" t="s">
        <v>832</v>
      </c>
      <c r="D1428" s="9"/>
      <c r="E1428" s="9"/>
      <c r="F1428" s="9"/>
      <c r="G1428" s="9"/>
      <c r="H1428" s="6" t="n">
        <f aca="false">H1427+D1428+E1428-G1428-F1428</f>
        <v>0</v>
      </c>
      <c r="I1428" s="25"/>
      <c r="J1428" s="21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 t="n">
        <f aca="false">Z1427+(I1428+L1428+M1428+N1428+O1428+R1428+S1428+T1428+U1428+V1428)-(J1428+K1428+P1428+Q1428+W1428+X1428+Y1428)</f>
        <v>1298.34999999998</v>
      </c>
      <c r="AA1428" s="21"/>
      <c r="AB1428" s="26" t="n">
        <v>12000</v>
      </c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 t="n">
        <f aca="false">AR1427+(AA1428+AD1428+AE1428+AF1428+AG1428+AJ1428+AK1428+AL1428+AM1428+AN1428)-(AB1428+AC1428+AH1428+AI1428+AO1428+AP1428+AQ1428)</f>
        <v>81305</v>
      </c>
      <c r="AS1428" s="18"/>
      <c r="AT1428" s="40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 t="n">
        <f aca="false">BJ1427+(AS1428+AV1428+AW1428+AX1428+AY1428+BB1428+BC1428+BD1428+BE1428+BF1428)-(AT1428+AU1428+AZ1428+BA1428+BG1428+BH1428+BI1428)</f>
        <v>0</v>
      </c>
      <c r="BL1428" s="8" t="n">
        <v>12000</v>
      </c>
      <c r="BM1428" s="9"/>
    </row>
    <row r="1429" customFormat="false" ht="15" hidden="false" customHeight="false" outlineLevel="0" collapsed="false">
      <c r="B1429" s="20" t="s">
        <v>831</v>
      </c>
      <c r="C1429" s="27" t="s">
        <v>833</v>
      </c>
      <c r="D1429" s="9"/>
      <c r="E1429" s="9"/>
      <c r="F1429" s="9"/>
      <c r="G1429" s="9"/>
      <c r="H1429" s="6" t="n">
        <f aca="false">H1428+D1429+E1429-G1429-F1429</f>
        <v>0</v>
      </c>
      <c r="I1429" s="25"/>
      <c r="J1429" s="21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 t="n">
        <f aca="false">Z1428+(I1429+L1429+M1429+N1429+O1429+R1429+S1429+T1429+U1429+V1429)-(J1429+K1429+P1429+Q1429+W1429+X1429+Y1429)</f>
        <v>1298.34999999998</v>
      </c>
      <c r="AA1429" s="21"/>
      <c r="AB1429" s="26" t="n">
        <v>10000</v>
      </c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 t="n">
        <f aca="false">AR1428+(AA1429+AD1429+AE1429+AF1429+AG1429+AJ1429+AK1429+AL1429+AM1429+AN1429)-(AB1429+AC1429+AH1429+AI1429+AO1429+AP1429+AQ1429)</f>
        <v>71305</v>
      </c>
      <c r="AS1429" s="18"/>
      <c r="AT1429" s="40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 t="n">
        <f aca="false">BJ1428+(AS1429+AV1429+AW1429+AX1429+AY1429+BB1429+BC1429+BD1429+BE1429+BF1429)-(AT1429+AU1429+AZ1429+BA1429+BG1429+BH1429+BI1429)</f>
        <v>0</v>
      </c>
      <c r="BL1429" s="8" t="n">
        <v>10000</v>
      </c>
      <c r="BM1429" s="9"/>
    </row>
    <row r="1430" customFormat="false" ht="15" hidden="false" customHeight="false" outlineLevel="0" collapsed="false">
      <c r="B1430" s="24" t="s">
        <v>834</v>
      </c>
      <c r="C1430" s="24" t="s">
        <v>474</v>
      </c>
      <c r="D1430" s="9"/>
      <c r="E1430" s="9"/>
      <c r="F1430" s="9"/>
      <c r="G1430" s="9"/>
      <c r="H1430" s="6" t="n">
        <f aca="false">H1429+D1430+E1430-G1430-F1430</f>
        <v>0</v>
      </c>
      <c r="I1430" s="25"/>
      <c r="J1430" s="21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 t="n">
        <f aca="false">Z1429+(I1430+L1430+M1430+N1430+O1430+R1430+S1430+T1430+U1430+V1430)-(J1430+K1430+P1430+Q1430+W1430+X1430+Y1430)</f>
        <v>1298.34999999998</v>
      </c>
      <c r="AA1430" s="21"/>
      <c r="AB1430" s="26" t="n">
        <v>0</v>
      </c>
      <c r="AC1430" s="6" t="n">
        <v>150</v>
      </c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 t="n">
        <f aca="false">AR1429+(AA1430+AD1430+AE1430+AF1430+AG1430+AJ1430+AK1430+AL1430+AM1430+AN1430)-(AB1430+AC1430+AH1430+AI1430+AO1430+AP1430+AQ1430)</f>
        <v>71155</v>
      </c>
      <c r="AS1430" s="18"/>
      <c r="AT1430" s="40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 t="n">
        <f aca="false">BJ1429+(AS1430+AV1430+AW1430+AX1430+AY1430+BB1430+BC1430+BD1430+BE1430+BF1430)-(AT1430+AU1430+AZ1430+BA1430+BG1430+BH1430+BI1430)</f>
        <v>0</v>
      </c>
      <c r="BL1430" s="8"/>
      <c r="BM1430" s="9"/>
    </row>
    <row r="1431" customFormat="false" ht="15" hidden="false" customHeight="false" outlineLevel="0" collapsed="false">
      <c r="B1431" s="24" t="s">
        <v>835</v>
      </c>
      <c r="C1431" s="24" t="s">
        <v>456</v>
      </c>
      <c r="D1431" s="9"/>
      <c r="E1431" s="9"/>
      <c r="F1431" s="9"/>
      <c r="G1431" s="9"/>
      <c r="H1431" s="6" t="n">
        <f aca="false">H1430+D1431+E1431-G1431-F1431</f>
        <v>0</v>
      </c>
      <c r="I1431" s="25"/>
      <c r="J1431" s="21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 t="n">
        <f aca="false">Z1430+(I1431+L1431+M1431+N1431+O1431+R1431+S1431+T1431+U1431+V1431)-(J1431+K1431+P1431+Q1431+W1431+X1431+Y1431)</f>
        <v>1298.34999999998</v>
      </c>
      <c r="AA1431" s="21"/>
      <c r="AB1431" s="26" t="n">
        <v>5000</v>
      </c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 t="n">
        <f aca="false">AR1430+(AA1431+AD1431+AE1431+AF1431+AG1431+AJ1431+AK1431+AL1431+AM1431+AN1431)-(AB1431+AC1431+AH1431+AI1431+AO1431+AP1431+AQ1431)</f>
        <v>66155</v>
      </c>
      <c r="AS1431" s="18"/>
      <c r="AT1431" s="40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 t="n">
        <f aca="false">BJ1430+(AS1431+AV1431+AW1431+AX1431+AY1431+BB1431+BC1431+BD1431+BE1431+BF1431)-(AT1431+AU1431+AZ1431+BA1431+BG1431+BH1431+BI1431)</f>
        <v>0</v>
      </c>
      <c r="BL1431" s="8"/>
      <c r="BM1431" s="9"/>
    </row>
    <row r="1432" customFormat="false" ht="15" hidden="false" customHeight="false" outlineLevel="0" collapsed="false">
      <c r="B1432" s="24" t="s">
        <v>836</v>
      </c>
      <c r="C1432" s="24" t="s">
        <v>34</v>
      </c>
      <c r="D1432" s="9"/>
      <c r="E1432" s="9"/>
      <c r="F1432" s="9"/>
      <c r="G1432" s="9"/>
      <c r="H1432" s="6" t="n">
        <f aca="false">H1431+D1432+E1432-G1432-F1432</f>
        <v>0</v>
      </c>
      <c r="I1432" s="25"/>
      <c r="J1432" s="21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 t="n">
        <f aca="false">Z1431+(I1432+L1432+M1432+N1432+O1432+R1432+S1432+T1432+U1432+V1432)-(J1432+K1432+P1432+Q1432+W1432+X1432+Y1432)</f>
        <v>1298.34999999998</v>
      </c>
      <c r="AA1432" s="21" t="n">
        <v>0</v>
      </c>
      <c r="AB1432" s="26"/>
      <c r="AC1432" s="6"/>
      <c r="AD1432" s="6" t="n">
        <v>336</v>
      </c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 t="n">
        <f aca="false">AR1431+(AA1432+AD1432+AE1432+AF1432+AG1432+AJ1432+AK1432+AL1432+AM1432+AN1432)-(AB1432+AC1432+AH1432+AI1432+AO1432+AP1432+AQ1432)</f>
        <v>66491</v>
      </c>
      <c r="AS1432" s="18"/>
      <c r="AT1432" s="40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 t="n">
        <f aca="false">BJ1431+(AS1432+AV1432+AW1432+AX1432+AY1432+BB1432+BC1432+BD1432+BE1432+BF1432)-(AT1432+AU1432+AZ1432+BA1432+BG1432+BH1432+BI1432)</f>
        <v>0</v>
      </c>
      <c r="BL1432" s="8"/>
      <c r="BM1432" s="9"/>
    </row>
    <row r="1433" customFormat="false" ht="15" hidden="false" customHeight="false" outlineLevel="0" collapsed="false">
      <c r="B1433" s="24" t="s">
        <v>837</v>
      </c>
      <c r="C1433" s="24" t="s">
        <v>744</v>
      </c>
      <c r="D1433" s="9"/>
      <c r="E1433" s="9"/>
      <c r="F1433" s="9"/>
      <c r="G1433" s="9"/>
      <c r="H1433" s="6" t="n">
        <f aca="false">H1432+D1433+E1433-G1433-F1433</f>
        <v>0</v>
      </c>
      <c r="I1433" s="25" t="n">
        <v>0</v>
      </c>
      <c r="J1433" s="21"/>
      <c r="K1433" s="6"/>
      <c r="L1433" s="6"/>
      <c r="M1433" s="6" t="n">
        <v>669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 t="n">
        <f aca="false">Z1432+(I1433+L1433+M1433+N1433+O1433+R1433+S1433+T1433+U1433+V1433)-(J1433+K1433+P1433+Q1433+W1433+X1433+Y1433)</f>
        <v>1967.34999999998</v>
      </c>
      <c r="AA1433" s="21"/>
      <c r="AB1433" s="2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 t="n">
        <f aca="false">AR1432+(AA1433+AD1433+AE1433+AF1433+AG1433+AJ1433+AK1433+AL1433+AM1433+AN1433)-(AB1433+AC1433+AH1433+AI1433+AO1433+AP1433+AQ1433)</f>
        <v>66491</v>
      </c>
      <c r="AS1433" s="18"/>
      <c r="AT1433" s="40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 t="n">
        <f aca="false">BJ1432+(AS1433+AV1433+AW1433+AX1433+AY1433+BB1433+BC1433+BD1433+BE1433+BF1433)-(AT1433+AU1433+AZ1433+BA1433+BG1433+BH1433+BI1433)</f>
        <v>0</v>
      </c>
      <c r="BL1433" s="8"/>
      <c r="BM1433" s="9"/>
    </row>
    <row r="1434" customFormat="false" ht="15" hidden="false" customHeight="false" outlineLevel="0" collapsed="false">
      <c r="B1434" s="24" t="s">
        <v>838</v>
      </c>
      <c r="C1434" s="24" t="s">
        <v>763</v>
      </c>
      <c r="D1434" s="9"/>
      <c r="E1434" s="9"/>
      <c r="F1434" s="9"/>
      <c r="G1434" s="9"/>
      <c r="H1434" s="6" t="n">
        <f aca="false">H1433+D1434+E1434-G1434-F1434</f>
        <v>0</v>
      </c>
      <c r="I1434" s="25"/>
      <c r="J1434" s="21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 t="n">
        <f aca="false">Z1433+(I1434+L1434+M1434+N1434+O1434+R1434+S1434+T1434+U1434+V1434)-(J1434+K1434+P1434+Q1434+W1434+X1434+Y1434)</f>
        <v>1967.34999999998</v>
      </c>
      <c r="AA1434" s="21"/>
      <c r="AB1434" s="26" t="n">
        <v>20000</v>
      </c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 t="n">
        <f aca="false">AR1433+(AA1434+AD1434+AE1434+AF1434+AG1434+AJ1434+AK1434+AL1434+AM1434+AN1434)-(AB1434+AC1434+AH1434+AI1434+AO1434+AP1434+AQ1434)</f>
        <v>46491</v>
      </c>
      <c r="AS1434" s="18"/>
      <c r="AT1434" s="40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 t="n">
        <f aca="false">BJ1433+(AS1434+AV1434+AW1434+AX1434+AY1434+BB1434+BC1434+BD1434+BE1434+BF1434)-(AT1434+AU1434+AZ1434+BA1434+BG1434+BH1434+BI1434)</f>
        <v>0</v>
      </c>
      <c r="BL1434" s="8" t="n">
        <v>20000</v>
      </c>
      <c r="BM1434" s="9" t="n">
        <v>20000</v>
      </c>
    </row>
    <row r="1435" customFormat="false" ht="15" hidden="false" customHeight="false" outlineLevel="0" collapsed="false">
      <c r="B1435" s="24" t="s">
        <v>838</v>
      </c>
      <c r="C1435" s="24" t="s">
        <v>808</v>
      </c>
      <c r="D1435" s="9"/>
      <c r="E1435" s="9"/>
      <c r="F1435" s="9"/>
      <c r="G1435" s="9"/>
      <c r="H1435" s="6" t="n">
        <f aca="false">H1434+D1435+E1435-G1435-F1435</f>
        <v>0</v>
      </c>
      <c r="I1435" s="25"/>
      <c r="J1435" s="21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 t="n">
        <f aca="false">Z1434+(I1435+L1435+M1435+N1435+O1435+R1435+S1435+T1435+U1435+V1435)-(J1435+K1435+P1435+Q1435+W1435+X1435+Y1435)</f>
        <v>1967.34999999998</v>
      </c>
      <c r="AA1435" s="21"/>
      <c r="AB1435" s="26" t="n">
        <v>25000</v>
      </c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 t="n">
        <f aca="false">AR1434+(AA1435+AD1435+AE1435+AF1435+AG1435+AJ1435+AK1435+AL1435+AM1435+AN1435)-(AB1435+AC1435+AH1435+AI1435+AO1435+AP1435+AQ1435)</f>
        <v>21491</v>
      </c>
      <c r="AS1435" s="18"/>
      <c r="AT1435" s="40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 t="n">
        <f aca="false">BJ1434+(AS1435+AV1435+AW1435+AX1435+AY1435+BB1435+BC1435+BD1435+BE1435+BF1435)-(AT1435+AU1435+AZ1435+BA1435+BG1435+BH1435+BI1435)</f>
        <v>0</v>
      </c>
      <c r="BL1435" s="8" t="n">
        <v>25000</v>
      </c>
      <c r="BM1435" s="9"/>
    </row>
    <row r="1436" customFormat="false" ht="15" hidden="false" customHeight="false" outlineLevel="0" collapsed="false">
      <c r="B1436" s="24" t="s">
        <v>838</v>
      </c>
      <c r="C1436" s="24" t="s">
        <v>839</v>
      </c>
      <c r="D1436" s="9"/>
      <c r="E1436" s="9"/>
      <c r="F1436" s="9"/>
      <c r="G1436" s="9"/>
      <c r="H1436" s="6" t="n">
        <f aca="false">H1435+D1436+E1436-G1436-F1436</f>
        <v>0</v>
      </c>
      <c r="I1436" s="25"/>
      <c r="J1436" s="21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 t="n">
        <f aca="false">Z1435+(I1436+L1436+M1436+N1436+O1436+R1436+S1436+T1436+U1436+V1436)-(J1436+K1436+P1436+Q1436+W1436+X1436+Y1436)</f>
        <v>1967.34999999998</v>
      </c>
      <c r="AA1436" s="21"/>
      <c r="AB1436" s="26" t="n">
        <v>20000</v>
      </c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 t="n">
        <f aca="false">AR1435+(AA1436+AD1436+AE1436+AF1436+AG1436+AJ1436+AK1436+AL1436+AM1436+AN1436)-(AB1436+AC1436+AH1436+AI1436+AO1436+AP1436+AQ1436)</f>
        <v>1491</v>
      </c>
      <c r="AS1436" s="18"/>
      <c r="AT1436" s="40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 t="n">
        <f aca="false">BJ1435+(AS1436+AV1436+AW1436+AX1436+AY1436+BB1436+BC1436+BD1436+BE1436+BF1436)-(AT1436+AU1436+AZ1436+BA1436+BG1436+BH1436+BI1436)</f>
        <v>0</v>
      </c>
      <c r="BL1436" s="8" t="n">
        <v>20000</v>
      </c>
      <c r="BM1436" s="9" t="n">
        <v>20000</v>
      </c>
    </row>
    <row r="1437" customFormat="false" ht="15" hidden="false" customHeight="false" outlineLevel="0" collapsed="false">
      <c r="B1437" s="24" t="s">
        <v>840</v>
      </c>
      <c r="C1437" s="24" t="s">
        <v>744</v>
      </c>
      <c r="D1437" s="9"/>
      <c r="E1437" s="9"/>
      <c r="F1437" s="9"/>
      <c r="G1437" s="9"/>
      <c r="H1437" s="6" t="n">
        <f aca="false">H1436+D1437+E1437-G1437-F1437</f>
        <v>0</v>
      </c>
      <c r="I1437" s="25"/>
      <c r="J1437" s="21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 t="n">
        <f aca="false">Z1436+(I1437+L1437+M1437+N1437+O1437+R1437+S1437+T1437+U1437+V1437)-(J1437+K1437+P1437+Q1437+W1437+X1437+Y1437)</f>
        <v>1967.34999999998</v>
      </c>
      <c r="AA1437" s="21" t="n">
        <v>0</v>
      </c>
      <c r="AB1437" s="26"/>
      <c r="AC1437" s="6"/>
      <c r="AD1437" s="6"/>
      <c r="AE1437" s="6" t="n">
        <v>12487</v>
      </c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 t="n">
        <f aca="false">AR1436+(AA1437+AD1437+AE1437+AF1437+AG1437+AJ1437+AK1437+AL1437+AM1437+AN1437)-(AB1437+AC1437+AH1437+AI1437+AO1437+AP1437+AQ1437)</f>
        <v>13978</v>
      </c>
      <c r="AS1437" s="18"/>
      <c r="AT1437" s="40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 t="n">
        <f aca="false">BJ1436+(AS1437+AV1437+AW1437+AX1437+AY1437+BB1437+BC1437+BD1437+BE1437+BF1437)-(AT1437+AU1437+AZ1437+BA1437+BG1437+BH1437+BI1437)</f>
        <v>0</v>
      </c>
      <c r="BL1437" s="8"/>
      <c r="BM1437" s="9"/>
    </row>
    <row r="1438" customFormat="false" ht="15" hidden="false" customHeight="false" outlineLevel="0" collapsed="false">
      <c r="B1438" s="24" t="s">
        <v>841</v>
      </c>
      <c r="C1438" s="24" t="s">
        <v>842</v>
      </c>
      <c r="D1438" s="9"/>
      <c r="E1438" s="9"/>
      <c r="F1438" s="9"/>
      <c r="G1438" s="9"/>
      <c r="H1438" s="6" t="n">
        <f aca="false">H1437+D1438+E1438-G1438-F1438</f>
        <v>0</v>
      </c>
      <c r="I1438" s="25"/>
      <c r="J1438" s="21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 t="n">
        <f aca="false">Z1437+(I1438+L1438+M1438+N1438+O1438+R1438+S1438+T1438+U1438+V1438)-(J1438+K1438+P1438+Q1438+W1438+X1438+Y1438)</f>
        <v>1967.34999999998</v>
      </c>
      <c r="AA1438" s="21"/>
      <c r="AB1438" s="26" t="n">
        <v>12500</v>
      </c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 t="n">
        <f aca="false">AR1437+(AA1438+AD1438+AE1438+AF1438+AG1438+AJ1438+AK1438+AL1438+AM1438+AN1438)-(AB1438+AC1438+AH1438+AI1438+AO1438+AP1438+AQ1438)</f>
        <v>1478</v>
      </c>
      <c r="AS1438" s="18"/>
      <c r="AT1438" s="40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 t="n">
        <f aca="false">BJ1437+(AS1438+AV1438+AW1438+AX1438+AY1438+BB1438+BC1438+BD1438+BE1438+BF1438)-(AT1438+AU1438+AZ1438+BA1438+BG1438+BH1438+BI1438)</f>
        <v>0</v>
      </c>
      <c r="BL1438" s="8" t="n">
        <v>12500</v>
      </c>
      <c r="BM1438" s="9"/>
    </row>
    <row r="1439" customFormat="false" ht="15" hidden="false" customHeight="false" outlineLevel="0" collapsed="false">
      <c r="B1439" s="24" t="s">
        <v>843</v>
      </c>
      <c r="C1439" s="24" t="s">
        <v>744</v>
      </c>
      <c r="D1439" s="9"/>
      <c r="E1439" s="9"/>
      <c r="F1439" s="9"/>
      <c r="G1439" s="9"/>
      <c r="H1439" s="6" t="n">
        <f aca="false">H1438+D1439+E1439-G1439-F1439</f>
        <v>0</v>
      </c>
      <c r="I1439" s="25" t="n">
        <v>0</v>
      </c>
      <c r="J1439" s="21"/>
      <c r="K1439" s="6"/>
      <c r="L1439" s="6"/>
      <c r="M1439" s="6" t="n">
        <v>670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 t="n">
        <f aca="false">Z1438+(I1439+L1439+M1439+N1439+O1439+R1439+S1439+T1439+U1439+V1439)-(J1439+K1439+P1439+Q1439+W1439+X1439+Y1439)</f>
        <v>2637.34999999998</v>
      </c>
      <c r="AA1439" s="21"/>
      <c r="AB1439" s="2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 t="n">
        <f aca="false">AR1438+(AA1439+AD1439+AE1439+AF1439+AG1439+AJ1439+AK1439+AL1439+AM1439+AN1439)-(AB1439+AC1439+AH1439+AI1439+AO1439+AP1439+AQ1439)</f>
        <v>1478</v>
      </c>
      <c r="AS1439" s="18"/>
      <c r="AT1439" s="40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 t="n">
        <f aca="false">BJ1438+(AS1439+AV1439+AW1439+AX1439+AY1439+BB1439+BC1439+BD1439+BE1439+BF1439)-(AT1439+AU1439+AZ1439+BA1439+BG1439+BH1439+BI1439)</f>
        <v>0</v>
      </c>
      <c r="BL1439" s="8"/>
      <c r="BM1439" s="9"/>
    </row>
    <row r="1440" customFormat="false" ht="15" hidden="false" customHeight="false" outlineLevel="0" collapsed="false">
      <c r="B1440" s="24" t="s">
        <v>844</v>
      </c>
      <c r="C1440" s="24" t="s">
        <v>34</v>
      </c>
      <c r="D1440" s="9"/>
      <c r="E1440" s="9"/>
      <c r="F1440" s="9"/>
      <c r="G1440" s="9"/>
      <c r="H1440" s="6" t="n">
        <f aca="false">H1439+D1440+E1440-G1440-F1440</f>
        <v>0</v>
      </c>
      <c r="I1440" s="25" t="n">
        <v>0</v>
      </c>
      <c r="J1440" s="21"/>
      <c r="K1440" s="6"/>
      <c r="L1440" s="6" t="n">
        <v>283</v>
      </c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 t="n">
        <f aca="false">Z1439+(I1440+L1440+M1440+N1440+O1440+R1440+S1440+T1440+U1440+V1440)-(J1440+K1440+P1440+Q1440+W1440+X1440+Y1440)</f>
        <v>2920.34999999998</v>
      </c>
      <c r="AA1440" s="21"/>
      <c r="AB1440" s="2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 t="n">
        <f aca="false">AR1439+(AA1440+AD1440+AE1440+AF1440+AG1440+AJ1440+AK1440+AL1440+AM1440+AN1440)-(AB1440+AC1440+AH1440+AI1440+AO1440+AP1440+AQ1440)</f>
        <v>1478</v>
      </c>
      <c r="AS1440" s="18"/>
      <c r="AT1440" s="40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 t="n">
        <f aca="false">BJ1439+(AS1440+AV1440+AW1440+AX1440+AY1440+BB1440+BC1440+BD1440+BE1440+BF1440)-(AT1440+AU1440+AZ1440+BA1440+BG1440+BH1440+BI1440)</f>
        <v>0</v>
      </c>
      <c r="BL1440" s="8"/>
      <c r="BM1440" s="9"/>
    </row>
    <row r="1441" customFormat="false" ht="15" hidden="false" customHeight="false" outlineLevel="0" collapsed="false">
      <c r="B1441" s="24" t="s">
        <v>845</v>
      </c>
      <c r="C1441" s="24" t="s">
        <v>474</v>
      </c>
      <c r="D1441" s="9"/>
      <c r="E1441" s="9"/>
      <c r="F1441" s="9"/>
      <c r="G1441" s="9"/>
      <c r="H1441" s="6" t="n">
        <f aca="false">H1440+D1441+E1441-G1441-F1441</f>
        <v>0</v>
      </c>
      <c r="I1441" s="25" t="n">
        <v>0</v>
      </c>
      <c r="J1441" s="21" t="n">
        <v>0</v>
      </c>
      <c r="K1441" s="6" t="n">
        <v>17</v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 t="n">
        <f aca="false">Z1440+(I1441+L1441+M1441+N1441+O1441+R1441+S1441+T1441+U1441+V1441)-(J1441+K1441+P1441+Q1441+W1441+X1441+Y1441)</f>
        <v>2903.34999999998</v>
      </c>
      <c r="AA1441" s="21"/>
      <c r="AB1441" s="2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 t="n">
        <f aca="false">AR1440+(AA1441+AD1441+AE1441+AF1441+AG1441+AJ1441+AK1441+AL1441+AM1441+AN1441)-(AB1441+AC1441+AH1441+AI1441+AO1441+AP1441+AQ1441)</f>
        <v>1478</v>
      </c>
      <c r="AS1441" s="18"/>
      <c r="AT1441" s="40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 t="n">
        <f aca="false">BJ1440+(AS1441+AV1441+AW1441+AX1441+AY1441+BB1441+BC1441+BD1441+BE1441+BF1441)-(AT1441+AU1441+AZ1441+BA1441+BG1441+BH1441+BI1441)</f>
        <v>0</v>
      </c>
      <c r="BL1441" s="8"/>
      <c r="BM1441" s="9"/>
    </row>
    <row r="1442" customFormat="false" ht="15" hidden="false" customHeight="false" outlineLevel="0" collapsed="false">
      <c r="B1442" s="24" t="s">
        <v>846</v>
      </c>
      <c r="C1442" s="24" t="s">
        <v>744</v>
      </c>
      <c r="D1442" s="9"/>
      <c r="E1442" s="9"/>
      <c r="F1442" s="9"/>
      <c r="G1442" s="9"/>
      <c r="H1442" s="6" t="n">
        <f aca="false">H1441+D1442+E1442-G1442-F1442</f>
        <v>0</v>
      </c>
      <c r="I1442" s="25"/>
      <c r="J1442" s="21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 t="n">
        <f aca="false">Z1441+(I1442+L1442+M1442+N1442+O1442+R1442+S1442+T1442+U1442+V1442)-(J1442+K1442+P1442+Q1442+W1442+X1442+Y1442)</f>
        <v>2903.34999999998</v>
      </c>
      <c r="AA1442" s="21" t="n">
        <v>0</v>
      </c>
      <c r="AB1442" s="26"/>
      <c r="AC1442" s="6"/>
      <c r="AD1442" s="6"/>
      <c r="AE1442" s="6" t="n">
        <v>3122</v>
      </c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 t="n">
        <f aca="false">AR1441+(AA1442+AD1442+AE1442+AF1442+AG1442+AJ1442+AK1442+AL1442+AM1442+AN1442)-(AB1442+AC1442+AH1442+AI1442+AO1442+AP1442+AQ1442)</f>
        <v>4600</v>
      </c>
      <c r="AS1442" s="18"/>
      <c r="AT1442" s="40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 t="n">
        <f aca="false">BJ1441+(AS1442+AV1442+AW1442+AX1442+AY1442+BB1442+BC1442+BD1442+BE1442+BF1442)-(AT1442+AU1442+AZ1442+BA1442+BG1442+BH1442+BI1442)</f>
        <v>0</v>
      </c>
      <c r="BL1442" s="8"/>
      <c r="BM1442" s="9"/>
    </row>
    <row r="1443" customFormat="false" ht="15" hidden="false" customHeight="false" outlineLevel="0" collapsed="false">
      <c r="B1443" s="24" t="s">
        <v>847</v>
      </c>
      <c r="C1443" s="24" t="s">
        <v>744</v>
      </c>
      <c r="D1443" s="9"/>
      <c r="E1443" s="9"/>
      <c r="F1443" s="9"/>
      <c r="G1443" s="9"/>
      <c r="H1443" s="6" t="n">
        <f aca="false">H1442+D1443+E1443-G1443-F1443</f>
        <v>0</v>
      </c>
      <c r="I1443" s="25"/>
      <c r="J1443" s="21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 t="n">
        <f aca="false">Z1442+(I1443+L1443+M1443+N1443+O1443+R1443+S1443+T1443+U1443+V1443)-(J1443+K1443+P1443+Q1443+W1443+X1443+Y1443)</f>
        <v>2903.34999999998</v>
      </c>
      <c r="AA1443" s="21" t="n">
        <v>0</v>
      </c>
      <c r="AB1443" s="26"/>
      <c r="AC1443" s="6"/>
      <c r="AD1443" s="6"/>
      <c r="AE1443" s="6" t="n">
        <v>5231</v>
      </c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 t="n">
        <f aca="false">AR1442+(AA1443+AD1443+AE1443+AF1443+AG1443+AJ1443+AK1443+AL1443+AM1443+AN1443)-(AB1443+AC1443+AH1443+AI1443+AO1443+AP1443+AQ1443)</f>
        <v>9831</v>
      </c>
      <c r="AS1443" s="18"/>
      <c r="AT1443" s="40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 t="n">
        <f aca="false">BJ1442+(AS1443+AV1443+AW1443+AX1443+AY1443+BB1443+BC1443+BD1443+BE1443+BF1443)-(AT1443+AU1443+AZ1443+BA1443+BG1443+BH1443+BI1443)</f>
        <v>0</v>
      </c>
      <c r="BL1443" s="8"/>
      <c r="BM1443" s="9"/>
    </row>
    <row r="1444" customFormat="false" ht="15" hidden="false" customHeight="false" outlineLevel="0" collapsed="false">
      <c r="B1444" s="24" t="s">
        <v>848</v>
      </c>
      <c r="C1444" s="24" t="s">
        <v>744</v>
      </c>
      <c r="D1444" s="9"/>
      <c r="E1444" s="9"/>
      <c r="F1444" s="9"/>
      <c r="G1444" s="9"/>
      <c r="H1444" s="6" t="n">
        <f aca="false">H1443+D1444+E1444-G1444-F1444</f>
        <v>0</v>
      </c>
      <c r="I1444" s="25"/>
      <c r="J1444" s="21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 t="n">
        <f aca="false">Z1443+(I1444+L1444+M1444+N1444+O1444+R1444+S1444+T1444+U1444+V1444)-(J1444+K1444+P1444+Q1444+W1444+X1444+Y1444)</f>
        <v>2903.34999999998</v>
      </c>
      <c r="AA1444" s="21" t="n">
        <v>0</v>
      </c>
      <c r="AB1444" s="26"/>
      <c r="AC1444" s="6"/>
      <c r="AD1444" s="6"/>
      <c r="AE1444" s="6" t="n">
        <v>3960</v>
      </c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 t="n">
        <f aca="false">AR1443+(AA1444+AD1444+AE1444+AF1444+AG1444+AJ1444+AK1444+AL1444+AM1444+AN1444)-(AB1444+AC1444+AH1444+AI1444+AO1444+AP1444+AQ1444)</f>
        <v>13791</v>
      </c>
      <c r="AS1444" s="18"/>
      <c r="AT1444" s="40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 t="n">
        <f aca="false">BJ1443+(AS1444+AV1444+AW1444+AX1444+AY1444+BB1444+BC1444+BD1444+BE1444+BF1444)-(AT1444+AU1444+AZ1444+BA1444+BG1444+BH1444+BI1444)</f>
        <v>0</v>
      </c>
      <c r="BL1444" s="8"/>
      <c r="BM1444" s="9"/>
    </row>
    <row r="1445" customFormat="false" ht="15" hidden="false" customHeight="false" outlineLevel="0" collapsed="false">
      <c r="B1445" s="24" t="s">
        <v>848</v>
      </c>
      <c r="C1445" s="24" t="s">
        <v>744</v>
      </c>
      <c r="D1445" s="9"/>
      <c r="E1445" s="9"/>
      <c r="F1445" s="9"/>
      <c r="G1445" s="9"/>
      <c r="H1445" s="6" t="n">
        <f aca="false">H1444+D1445+E1445-G1445-F1445</f>
        <v>0</v>
      </c>
      <c r="I1445" s="25" t="n">
        <v>0</v>
      </c>
      <c r="J1445" s="21"/>
      <c r="K1445" s="6"/>
      <c r="L1445" s="6"/>
      <c r="M1445" s="6" t="n">
        <v>10125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 t="n">
        <f aca="false">Z1444+(I1445+L1445+M1445+N1445+O1445+R1445+S1445+T1445+U1445+V1445)-(J1445+K1445+P1445+Q1445+W1445+X1445+Y1445)</f>
        <v>13028.35</v>
      </c>
      <c r="AA1445" s="21"/>
      <c r="AB1445" s="2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 t="n">
        <f aca="false">AR1444+(AA1445+AD1445+AE1445+AF1445+AG1445+AJ1445+AK1445+AL1445+AM1445+AN1445)-(AB1445+AC1445+AH1445+AI1445+AO1445+AP1445+AQ1445)</f>
        <v>13791</v>
      </c>
      <c r="AS1445" s="18"/>
      <c r="AT1445" s="40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 t="n">
        <f aca="false">BJ1444+(AS1445+AV1445+AW1445+AX1445+AY1445+BB1445+BC1445+BD1445+BE1445+BF1445)-(AT1445+AU1445+AZ1445+BA1445+BG1445+BH1445+BI1445)</f>
        <v>0</v>
      </c>
      <c r="BL1445" s="8"/>
      <c r="BM1445" s="9"/>
    </row>
    <row r="1446" customFormat="false" ht="15" hidden="false" customHeight="false" outlineLevel="0" collapsed="false">
      <c r="B1446" s="24" t="s">
        <v>848</v>
      </c>
      <c r="C1446" s="24" t="s">
        <v>744</v>
      </c>
      <c r="D1446" s="9"/>
      <c r="E1446" s="9"/>
      <c r="F1446" s="9"/>
      <c r="G1446" s="9"/>
      <c r="H1446" s="6" t="n">
        <f aca="false">H1445+D1446+E1446-G1446-F1446</f>
        <v>0</v>
      </c>
      <c r="I1446" s="25" t="n">
        <v>0</v>
      </c>
      <c r="J1446" s="21"/>
      <c r="K1446" s="6"/>
      <c r="L1446" s="6"/>
      <c r="M1446" s="6" t="n">
        <v>8100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 t="n">
        <f aca="false">Z1445+(I1446+L1446+M1446+N1446+O1446+R1446+S1446+T1446+U1446+V1446)-(J1446+K1446+P1446+Q1446+W1446+X1446+Y1446)</f>
        <v>21128.35</v>
      </c>
      <c r="AA1446" s="21"/>
      <c r="AB1446" s="2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 t="n">
        <f aca="false">AR1445+(AA1446+AD1446+AE1446+AF1446+AG1446+AJ1446+AK1446+AL1446+AM1446+AN1446)-(AB1446+AC1446+AH1446+AI1446+AO1446+AP1446+AQ1446)</f>
        <v>13791</v>
      </c>
      <c r="AS1446" s="18"/>
      <c r="AT1446" s="40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 t="n">
        <f aca="false">BJ1445+(AS1446+AV1446+AW1446+AX1446+AY1446+BB1446+BC1446+BD1446+BE1446+BF1446)-(AT1446+AU1446+AZ1446+BA1446+BG1446+BH1446+BI1446)</f>
        <v>0</v>
      </c>
      <c r="BL1446" s="8"/>
      <c r="BM1446" s="9"/>
    </row>
    <row r="1447" customFormat="false" ht="15" hidden="false" customHeight="false" outlineLevel="0" collapsed="false">
      <c r="B1447" s="24" t="s">
        <v>848</v>
      </c>
      <c r="C1447" s="24" t="s">
        <v>744</v>
      </c>
      <c r="D1447" s="9"/>
      <c r="E1447" s="9"/>
      <c r="F1447" s="9"/>
      <c r="G1447" s="9"/>
      <c r="H1447" s="6" t="n">
        <f aca="false">H1446+D1447+E1447-G1447-F1447</f>
        <v>0</v>
      </c>
      <c r="I1447" s="25" t="n">
        <v>0</v>
      </c>
      <c r="J1447" s="21"/>
      <c r="K1447" s="6"/>
      <c r="L1447" s="6"/>
      <c r="M1447" s="6" t="n">
        <v>9085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 t="n">
        <f aca="false">Z1446+(I1447+L1447+M1447+N1447+O1447+R1447+S1447+T1447+U1447+V1447)-(J1447+K1447+P1447+Q1447+W1447+X1447+Y1447)</f>
        <v>30213.35</v>
      </c>
      <c r="AA1447" s="21"/>
      <c r="AB1447" s="2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 t="n">
        <f aca="false">AR1446+(AA1447+AD1447+AE1447+AF1447+AG1447+AJ1447+AK1447+AL1447+AM1447+AN1447)-(AB1447+AC1447+AH1447+AI1447+AO1447+AP1447+AQ1447)</f>
        <v>13791</v>
      </c>
      <c r="AS1447" s="18"/>
      <c r="AT1447" s="40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 t="n">
        <f aca="false">BJ1446+(AS1447+AV1447+AW1447+AX1447+AY1447+BB1447+BC1447+BD1447+BE1447+BF1447)-(AT1447+AU1447+AZ1447+BA1447+BG1447+BH1447+BI1447)</f>
        <v>0</v>
      </c>
      <c r="BL1447" s="8"/>
      <c r="BM1447" s="9"/>
    </row>
    <row r="1448" customFormat="false" ht="15" hidden="false" customHeight="false" outlineLevel="0" collapsed="false">
      <c r="B1448" s="24" t="s">
        <v>848</v>
      </c>
      <c r="C1448" s="24" t="s">
        <v>744</v>
      </c>
      <c r="D1448" s="9"/>
      <c r="E1448" s="9"/>
      <c r="F1448" s="9"/>
      <c r="G1448" s="9"/>
      <c r="H1448" s="6" t="n">
        <f aca="false">H1447+D1448+E1448-G1448-F1448</f>
        <v>0</v>
      </c>
      <c r="I1448" s="25" t="n">
        <v>0</v>
      </c>
      <c r="J1448" s="21"/>
      <c r="K1448" s="6"/>
      <c r="L1448" s="6"/>
      <c r="M1448" s="6" t="n">
        <v>669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 t="n">
        <f aca="false">Z1447+(I1448+L1448+M1448+N1448+O1448+R1448+S1448+T1448+U1448+V1448)-(J1448+K1448+P1448+Q1448+W1448+X1448+Y1448)</f>
        <v>30882.35</v>
      </c>
      <c r="AA1448" s="21"/>
      <c r="AB1448" s="2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 t="n">
        <f aca="false">AR1447+(AA1448+AD1448+AE1448+AF1448+AG1448+AJ1448+AK1448+AL1448+AM1448+AN1448)-(AB1448+AC1448+AH1448+AI1448+AO1448+AP1448+AQ1448)</f>
        <v>13791</v>
      </c>
      <c r="AS1448" s="18"/>
      <c r="AT1448" s="40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 t="n">
        <f aca="false">BJ1447+(AS1448+AV1448+AW1448+AX1448+AY1448+BB1448+BC1448+BD1448+BE1448+BF1448)-(AT1448+AU1448+AZ1448+BA1448+BG1448+BH1448+BI1448)</f>
        <v>0</v>
      </c>
      <c r="BL1448" s="8"/>
      <c r="BM1448" s="9"/>
    </row>
    <row r="1449" customFormat="false" ht="15" hidden="false" customHeight="false" outlineLevel="0" collapsed="false">
      <c r="B1449" s="24" t="s">
        <v>849</v>
      </c>
      <c r="C1449" s="24" t="s">
        <v>830</v>
      </c>
      <c r="D1449" s="9"/>
      <c r="E1449" s="9"/>
      <c r="F1449" s="9"/>
      <c r="G1449" s="9"/>
      <c r="H1449" s="6" t="n">
        <f aca="false">H1448+D1449+E1449-G1449-F1449</f>
        <v>0</v>
      </c>
      <c r="I1449" s="25"/>
      <c r="J1449" s="21" t="n">
        <v>0</v>
      </c>
      <c r="K1449" s="6"/>
      <c r="L1449" s="6"/>
      <c r="M1449" s="6"/>
      <c r="N1449" s="6"/>
      <c r="O1449" s="6"/>
      <c r="P1449" s="6"/>
      <c r="Q1449" s="6"/>
      <c r="R1449" s="6" t="n">
        <v>-29000</v>
      </c>
      <c r="S1449" s="6"/>
      <c r="T1449" s="6"/>
      <c r="U1449" s="6"/>
      <c r="V1449" s="6"/>
      <c r="W1449" s="6"/>
      <c r="X1449" s="6"/>
      <c r="Y1449" s="6"/>
      <c r="Z1449" s="6" t="n">
        <f aca="false">Z1448+(I1449+L1449+M1449+N1449+O1449+R1449+S1449+T1449+U1449+V1449)-(J1449+K1449+P1449+Q1449+W1449+X1449+Y1449)</f>
        <v>1882.34999999998</v>
      </c>
      <c r="AA1449" s="21" t="n">
        <v>0</v>
      </c>
      <c r="AB1449" s="26"/>
      <c r="AC1449" s="6"/>
      <c r="AD1449" s="6"/>
      <c r="AE1449" s="6"/>
      <c r="AF1449" s="6"/>
      <c r="AG1449" s="6"/>
      <c r="AH1449" s="6"/>
      <c r="AI1449" s="6"/>
      <c r="AJ1449" s="6" t="n">
        <v>29000</v>
      </c>
      <c r="AK1449" s="6"/>
      <c r="AL1449" s="6"/>
      <c r="AM1449" s="6"/>
      <c r="AN1449" s="6"/>
      <c r="AO1449" s="6"/>
      <c r="AP1449" s="6"/>
      <c r="AQ1449" s="6"/>
      <c r="AR1449" s="6" t="n">
        <f aca="false">AR1448+(AA1449+AD1449+AE1449+AF1449+AG1449+AJ1449+AK1449+AL1449+AM1449+AN1449)-(AB1449+AC1449+AH1449+AI1449+AO1449+AP1449+AQ1449)</f>
        <v>42791</v>
      </c>
      <c r="AS1449" s="18"/>
      <c r="AT1449" s="40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 t="n">
        <f aca="false">BJ1448+(AS1449+AV1449+AW1449+AX1449+AY1449+BB1449+BC1449+BD1449+BE1449+BF1449)-(AT1449+AU1449+AZ1449+BA1449+BG1449+BH1449+BI1449)</f>
        <v>0</v>
      </c>
      <c r="BL1449" s="8"/>
      <c r="BM1449" s="9"/>
    </row>
    <row r="1450" customFormat="false" ht="15" hidden="false" customHeight="false" outlineLevel="0" collapsed="false">
      <c r="B1450" s="24" t="s">
        <v>850</v>
      </c>
      <c r="C1450" s="24" t="s">
        <v>763</v>
      </c>
      <c r="D1450" s="9"/>
      <c r="E1450" s="9"/>
      <c r="F1450" s="9"/>
      <c r="G1450" s="9"/>
      <c r="H1450" s="6" t="n">
        <f aca="false">H1449+D1450+E1450-G1450-F1450</f>
        <v>0</v>
      </c>
      <c r="I1450" s="25"/>
      <c r="J1450" s="21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 t="n">
        <f aca="false">Z1449+(I1450+L1450+M1450+N1450+O1450+R1450+S1450+T1450+U1450+V1450)-(J1450+K1450+P1450+Q1450+W1450+X1450+Y1450)</f>
        <v>1882.34999999998</v>
      </c>
      <c r="AA1450" s="21"/>
      <c r="AB1450" s="26" t="n">
        <v>20000</v>
      </c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 t="n">
        <f aca="false">AR1449+(AA1450+AD1450+AE1450+AF1450+AG1450+AJ1450+AK1450+AL1450+AM1450+AN1450)-(AB1450+AC1450+AH1450+AI1450+AO1450+AP1450+AQ1450)</f>
        <v>22791</v>
      </c>
      <c r="AS1450" s="18"/>
      <c r="AT1450" s="40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 t="n">
        <f aca="false">BJ1449+(AS1450+AV1450+AW1450+AX1450+AY1450+BB1450+BC1450+BD1450+BE1450+BF1450)-(AT1450+AU1450+AZ1450+BA1450+BG1450+BH1450+BI1450)</f>
        <v>0</v>
      </c>
      <c r="BL1450" s="8" t="n">
        <v>20000</v>
      </c>
      <c r="BM1450" s="9" t="n">
        <v>20000</v>
      </c>
    </row>
    <row r="1451" customFormat="false" ht="15" hidden="false" customHeight="false" outlineLevel="0" collapsed="false">
      <c r="B1451" s="24" t="s">
        <v>850</v>
      </c>
      <c r="C1451" s="24" t="s">
        <v>851</v>
      </c>
      <c r="D1451" s="9"/>
      <c r="E1451" s="9"/>
      <c r="F1451" s="9"/>
      <c r="G1451" s="9"/>
      <c r="H1451" s="6" t="n">
        <f aca="false">H1450+D1451+E1451-G1451-F1451</f>
        <v>0</v>
      </c>
      <c r="I1451" s="25"/>
      <c r="J1451" s="21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 t="n">
        <f aca="false">Z1450+(I1451+L1451+M1451+N1451+O1451+R1451+S1451+T1451+U1451+V1451)-(J1451+K1451+P1451+Q1451+W1451+X1451+Y1451)</f>
        <v>1882.34999999998</v>
      </c>
      <c r="AA1451" s="21"/>
      <c r="AB1451" s="26" t="n">
        <v>20000</v>
      </c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 t="n">
        <f aca="false">AR1450+(AA1451+AD1451+AE1451+AF1451+AG1451+AJ1451+AK1451+AL1451+AM1451+AN1451)-(AB1451+AC1451+AH1451+AI1451+AO1451+AP1451+AQ1451)</f>
        <v>2791</v>
      </c>
      <c r="AS1451" s="18"/>
      <c r="AT1451" s="40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 t="n">
        <f aca="false">BJ1450+(AS1451+AV1451+AW1451+AX1451+AY1451+BB1451+BC1451+BD1451+BE1451+BF1451)-(AT1451+AU1451+AZ1451+BA1451+BG1451+BH1451+BI1451)</f>
        <v>0</v>
      </c>
      <c r="BL1451" s="8" t="n">
        <v>20000</v>
      </c>
      <c r="BM1451" s="9" t="n">
        <v>20000</v>
      </c>
    </row>
    <row r="1452" customFormat="false" ht="15" hidden="false" customHeight="false" outlineLevel="0" collapsed="false">
      <c r="B1452" s="24" t="s">
        <v>852</v>
      </c>
      <c r="C1452" s="24" t="s">
        <v>34</v>
      </c>
      <c r="D1452" s="9"/>
      <c r="E1452" s="9"/>
      <c r="F1452" s="9"/>
      <c r="G1452" s="9"/>
      <c r="H1452" s="6" t="n">
        <f aca="false">H1451+D1452+E1452-G1452-F1452</f>
        <v>0</v>
      </c>
      <c r="I1452" s="25"/>
      <c r="J1452" s="21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 t="n">
        <f aca="false">Z1451+(I1452+L1452+M1452+N1452+O1452+R1452+S1452+T1452+U1452+V1452)-(J1452+K1452+P1452+Q1452+W1452+X1452+Y1452)</f>
        <v>1882.34999999998</v>
      </c>
      <c r="AA1452" s="21" t="n">
        <v>0</v>
      </c>
      <c r="AB1452" s="26"/>
      <c r="AC1452" s="6"/>
      <c r="AD1452" s="6" t="n">
        <v>173</v>
      </c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 t="n">
        <f aca="false">AR1451+(AA1452+AD1452+AE1452+AF1452+AG1452+AJ1452+AK1452+AL1452+AM1452+AN1452)-(AB1452+AC1452+AH1452+AI1452+AO1452+AP1452+AQ1452)</f>
        <v>2964</v>
      </c>
      <c r="AS1452" s="18"/>
      <c r="AT1452" s="40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 t="n">
        <f aca="false">BJ1451+(AS1452+AV1452+AW1452+AX1452+AY1452+BB1452+BC1452+BD1452+BE1452+BF1452)-(AT1452+AU1452+AZ1452+BA1452+BG1452+BH1452+BI1452)</f>
        <v>0</v>
      </c>
      <c r="BL1452" s="8"/>
      <c r="BM1452" s="9"/>
    </row>
    <row r="1453" customFormat="false" ht="15" hidden="false" customHeight="false" outlineLevel="0" collapsed="false">
      <c r="B1453" s="24" t="s">
        <v>853</v>
      </c>
      <c r="C1453" s="24" t="s">
        <v>744</v>
      </c>
      <c r="D1453" s="9"/>
      <c r="E1453" s="9"/>
      <c r="F1453" s="9"/>
      <c r="G1453" s="9"/>
      <c r="H1453" s="6" t="n">
        <f aca="false">H1452+D1453+E1453-G1453-F1453</f>
        <v>0</v>
      </c>
      <c r="I1453" s="25" t="n">
        <v>0</v>
      </c>
      <c r="J1453" s="21"/>
      <c r="K1453" s="6"/>
      <c r="L1453" s="6"/>
      <c r="M1453" s="6" t="n">
        <v>670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 t="n">
        <f aca="false">Z1452+(I1453+L1453+M1453+N1453+O1453+R1453+S1453+T1453+U1453+V1453)-(J1453+K1453+P1453+Q1453+W1453+X1453+Y1453)</f>
        <v>2552.34999999998</v>
      </c>
      <c r="AA1453" s="21"/>
      <c r="AB1453" s="2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 t="n">
        <f aca="false">AR1452+(AA1453+AD1453+AE1453+AF1453+AG1453+AJ1453+AK1453+AL1453+AM1453+AN1453)-(AB1453+AC1453+AH1453+AI1453+AO1453+AP1453+AQ1453)</f>
        <v>2964</v>
      </c>
      <c r="AS1453" s="18"/>
      <c r="AT1453" s="40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 t="n">
        <f aca="false">BJ1452+(AS1453+AV1453+AW1453+AX1453+AY1453+BB1453+BC1453+BD1453+BE1453+BF1453)-(AT1453+AU1453+AZ1453+BA1453+BG1453+BH1453+BI1453)</f>
        <v>0</v>
      </c>
      <c r="BL1453" s="8"/>
      <c r="BM1453" s="9"/>
    </row>
    <row r="1454" customFormat="false" ht="15" hidden="false" customHeight="false" outlineLevel="0" collapsed="false">
      <c r="B1454" s="24" t="s">
        <v>854</v>
      </c>
      <c r="C1454" s="24" t="s">
        <v>744</v>
      </c>
      <c r="D1454" s="9"/>
      <c r="E1454" s="9"/>
      <c r="F1454" s="9"/>
      <c r="G1454" s="9"/>
      <c r="H1454" s="6" t="n">
        <f aca="false">H1453+D1454+E1454-G1454-F1454</f>
        <v>0</v>
      </c>
      <c r="I1454" s="25"/>
      <c r="J1454" s="21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 t="n">
        <f aca="false">Z1453+(I1454+L1454+M1454+N1454+O1454+R1454+S1454+T1454+U1454+V1454)-(J1454+K1454+P1454+Q1454+W1454+X1454+Y1454)</f>
        <v>2552.34999999998</v>
      </c>
      <c r="AA1454" s="21" t="n">
        <v>0</v>
      </c>
      <c r="AB1454" s="26"/>
      <c r="AC1454" s="6"/>
      <c r="AD1454" s="6"/>
      <c r="AE1454" s="6" t="n">
        <v>12487</v>
      </c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 t="n">
        <f aca="false">AR1453+(AA1454+AD1454+AE1454+AF1454+AG1454+AJ1454+AK1454+AL1454+AM1454+AN1454)-(AB1454+AC1454+AH1454+AI1454+AO1454+AP1454+AQ1454)</f>
        <v>15451</v>
      </c>
      <c r="AS1454" s="18"/>
      <c r="AT1454" s="40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 t="n">
        <f aca="false">BJ1453+(AS1454+AV1454+AW1454+AX1454+AY1454+BB1454+BC1454+BD1454+BE1454+BF1454)-(AT1454+AU1454+AZ1454+BA1454+BG1454+BH1454+BI1454)</f>
        <v>0</v>
      </c>
      <c r="BL1454" s="8"/>
      <c r="BM1454" s="9"/>
    </row>
    <row r="1455" customFormat="false" ht="15" hidden="false" customHeight="false" outlineLevel="0" collapsed="false">
      <c r="B1455" s="24" t="s">
        <v>855</v>
      </c>
      <c r="C1455" s="24" t="s">
        <v>744</v>
      </c>
      <c r="D1455" s="9"/>
      <c r="E1455" s="9"/>
      <c r="F1455" s="9"/>
      <c r="G1455" s="9"/>
      <c r="H1455" s="6" t="n">
        <f aca="false">H1454+D1455+E1455-G1455-F1455</f>
        <v>0</v>
      </c>
      <c r="I1455" s="25" t="n">
        <v>0</v>
      </c>
      <c r="J1455" s="21"/>
      <c r="K1455" s="6"/>
      <c r="L1455" s="6"/>
      <c r="M1455" s="6" t="n">
        <v>669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 t="n">
        <f aca="false">Z1454+(I1455+L1455+M1455+N1455+O1455+R1455+S1455+T1455+U1455+V1455)-(J1455+K1455+P1455+Q1455+W1455+X1455+Y1455)</f>
        <v>3221.34999999998</v>
      </c>
      <c r="AA1455" s="21"/>
      <c r="AB1455" s="2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 t="n">
        <f aca="false">AR1454+(AA1455+AD1455+AE1455+AF1455+AG1455+AJ1455+AK1455+AL1455+AM1455+AN1455)-(AB1455+AC1455+AH1455+AI1455+AO1455+AP1455+AQ1455)</f>
        <v>15451</v>
      </c>
      <c r="AS1455" s="18"/>
      <c r="AT1455" s="40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 t="n">
        <f aca="false">BJ1454+(AS1455+AV1455+AW1455+AX1455+AY1455+BB1455+BC1455+BD1455+BE1455+BF1455)-(AT1455+AU1455+AZ1455+BA1455+BG1455+BH1455+BI1455)</f>
        <v>0</v>
      </c>
      <c r="BL1455" s="8"/>
      <c r="BM1455" s="9"/>
    </row>
    <row r="1456" customFormat="false" ht="15" hidden="false" customHeight="false" outlineLevel="0" collapsed="false">
      <c r="B1456" s="24" t="s">
        <v>856</v>
      </c>
      <c r="C1456" s="24" t="s">
        <v>34</v>
      </c>
      <c r="D1456" s="9"/>
      <c r="E1456" s="9"/>
      <c r="F1456" s="9"/>
      <c r="G1456" s="9"/>
      <c r="H1456" s="6" t="n">
        <f aca="false">H1455+D1456+E1456-G1456-F1456</f>
        <v>0</v>
      </c>
      <c r="I1456" s="25" t="n">
        <v>0</v>
      </c>
      <c r="J1456" s="21"/>
      <c r="K1456" s="6"/>
      <c r="L1456" s="6" t="n">
        <v>34</v>
      </c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 t="n">
        <f aca="false">Z1455+(I1456+L1456+M1456+N1456+O1456+R1456+S1456+T1456+U1456+V1456)-(J1456+K1456+P1456+Q1456+W1456+X1456+Y1456)</f>
        <v>3255.34999999998</v>
      </c>
      <c r="AA1456" s="21"/>
      <c r="AB1456" s="2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 t="n">
        <f aca="false">AR1455+(AA1456+AD1456+AE1456+AF1456+AG1456+AJ1456+AK1456+AL1456+AM1456+AN1456)-(AB1456+AC1456+AH1456+AI1456+AO1456+AP1456+AQ1456)</f>
        <v>15451</v>
      </c>
      <c r="AS1456" s="18"/>
      <c r="AT1456" s="40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 t="n">
        <f aca="false">BJ1455+(AS1456+AV1456+AW1456+AX1456+AY1456+BB1456+BC1456+BD1456+BE1456+BF1456)-(AT1456+AU1456+AZ1456+BA1456+BG1456+BH1456+BI1456)</f>
        <v>0</v>
      </c>
      <c r="BL1456" s="8"/>
      <c r="BM1456" s="9"/>
    </row>
    <row r="1457" customFormat="false" ht="15" hidden="false" customHeight="false" outlineLevel="0" collapsed="false">
      <c r="B1457" s="24" t="s">
        <v>857</v>
      </c>
      <c r="C1457" s="24" t="s">
        <v>811</v>
      </c>
      <c r="D1457" s="9"/>
      <c r="E1457" s="9"/>
      <c r="F1457" s="9"/>
      <c r="G1457" s="9"/>
      <c r="H1457" s="6" t="n">
        <f aca="false">H1456+D1457+E1457-G1457-F1457</f>
        <v>0</v>
      </c>
      <c r="I1457" s="25"/>
      <c r="J1457" s="21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 t="n">
        <f aca="false">Z1456+(I1457+L1457+M1457+N1457+O1457+R1457+S1457+T1457+U1457+V1457)-(J1457+K1457+P1457+Q1457+W1457+X1457+Y1457)</f>
        <v>3255.34999999998</v>
      </c>
      <c r="AA1457" s="21" t="n">
        <v>0</v>
      </c>
      <c r="AB1457" s="26"/>
      <c r="AC1457" s="6"/>
      <c r="AD1457" s="6"/>
      <c r="AE1457" s="6"/>
      <c r="AF1457" s="6"/>
      <c r="AG1457" s="6"/>
      <c r="AH1457" s="6"/>
      <c r="AI1457" s="6"/>
      <c r="AJ1457" s="6"/>
      <c r="AK1457" s="6" t="n">
        <v>13300</v>
      </c>
      <c r="AL1457" s="6"/>
      <c r="AM1457" s="6"/>
      <c r="AN1457" s="6"/>
      <c r="AO1457" s="6"/>
      <c r="AP1457" s="6"/>
      <c r="AQ1457" s="6"/>
      <c r="AR1457" s="6" t="n">
        <f aca="false">AR1456+(AA1457+AD1457+AE1457+AF1457+AG1457+AJ1457+AK1457+AL1457+AM1457+AN1457)-(AB1457+AC1457+AH1457+AI1457+AO1457+AP1457+AQ1457)</f>
        <v>28751</v>
      </c>
      <c r="AS1457" s="18"/>
      <c r="AT1457" s="40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 t="n">
        <f aca="false">BJ1456+(AS1457+AV1457+AW1457+AX1457+AY1457+BB1457+BC1457+BD1457+BE1457+BF1457)-(AT1457+AU1457+AZ1457+BA1457+BG1457+BH1457+BI1457)</f>
        <v>0</v>
      </c>
      <c r="BL1457" s="8"/>
      <c r="BM1457" s="9"/>
    </row>
    <row r="1458" customFormat="false" ht="15" hidden="false" customHeight="false" outlineLevel="0" collapsed="false">
      <c r="B1458" s="24" t="s">
        <v>858</v>
      </c>
      <c r="C1458" s="24" t="s">
        <v>859</v>
      </c>
      <c r="D1458" s="9"/>
      <c r="E1458" s="9"/>
      <c r="F1458" s="9"/>
      <c r="G1458" s="9"/>
      <c r="H1458" s="6" t="n">
        <f aca="false">H1457+D1458+E1458-G1458-F1458</f>
        <v>0</v>
      </c>
      <c r="I1458" s="25"/>
      <c r="J1458" s="21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 t="n">
        <f aca="false">Z1457+(I1458+L1458+M1458+N1458+O1458+R1458+S1458+T1458+U1458+V1458)-(J1458+K1458+P1458+Q1458+W1458+X1458+Y1458)</f>
        <v>3255.34999999998</v>
      </c>
      <c r="AA1458" s="21" t="n">
        <v>25000</v>
      </c>
      <c r="AB1458" s="2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 t="n">
        <f aca="false">AR1457+(AA1458+AD1458+AE1458+AF1458+AG1458+AJ1458+AK1458+AL1458+AM1458+AN1458)-(AB1458+AC1458+AH1458+AI1458+AO1458+AP1458+AQ1458)</f>
        <v>53751</v>
      </c>
      <c r="AS1458" s="18"/>
      <c r="AT1458" s="40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 t="n">
        <f aca="false">BJ1457+(AS1458+AV1458+AW1458+AX1458+AY1458+BB1458+BC1458+BD1458+BE1458+BF1458)-(AT1458+AU1458+AZ1458+BA1458+BG1458+BH1458+BI1458)</f>
        <v>0</v>
      </c>
      <c r="BL1458" s="8"/>
      <c r="BM1458" s="9"/>
    </row>
    <row r="1459" customFormat="false" ht="15" hidden="false" customHeight="false" outlineLevel="0" collapsed="false">
      <c r="B1459" s="24" t="s">
        <v>860</v>
      </c>
      <c r="C1459" s="24" t="s">
        <v>861</v>
      </c>
      <c r="D1459" s="9"/>
      <c r="E1459" s="9"/>
      <c r="F1459" s="9"/>
      <c r="G1459" s="9"/>
      <c r="H1459" s="6" t="n">
        <f aca="false">H1458+D1459+E1459-G1459-F1459</f>
        <v>0</v>
      </c>
      <c r="I1459" s="25"/>
      <c r="J1459" s="21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 t="n">
        <f aca="false">Z1458+(I1459+L1459+M1459+N1459+O1459+R1459+S1459+T1459+U1459+V1459)-(J1459+K1459+P1459+Q1459+W1459+X1459+Y1459)</f>
        <v>3255.34999999998</v>
      </c>
      <c r="AA1459" s="21"/>
      <c r="AB1459" s="26" t="n">
        <v>20000</v>
      </c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 t="n">
        <f aca="false">AR1458+(AA1459+AD1459+AE1459+AF1459+AG1459+AJ1459+AK1459+AL1459+AM1459+AN1459)-(AB1459+AC1459+AH1459+AI1459+AO1459+AP1459+AQ1459)</f>
        <v>33751</v>
      </c>
      <c r="AS1459" s="18"/>
      <c r="AT1459" s="40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 t="n">
        <f aca="false">BJ1458+(AS1459+AV1459+AW1459+AX1459+AY1459+BB1459+BC1459+BD1459+BE1459+BF1459)-(AT1459+AU1459+AZ1459+BA1459+BG1459+BH1459+BI1459)</f>
        <v>0</v>
      </c>
      <c r="BL1459" s="8" t="n">
        <v>20000</v>
      </c>
      <c r="BM1459" s="9" t="n">
        <v>20000</v>
      </c>
    </row>
    <row r="1460" customFormat="false" ht="15" hidden="false" customHeight="false" outlineLevel="0" collapsed="false">
      <c r="B1460" s="24" t="s">
        <v>862</v>
      </c>
      <c r="C1460" s="24" t="s">
        <v>863</v>
      </c>
      <c r="D1460" s="9"/>
      <c r="E1460" s="9"/>
      <c r="F1460" s="9"/>
      <c r="G1460" s="9"/>
      <c r="H1460" s="6" t="n">
        <f aca="false">H1459+D1460+E1460-G1460-F1460</f>
        <v>0</v>
      </c>
      <c r="I1460" s="25"/>
      <c r="J1460" s="21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 t="n">
        <f aca="false">Z1459+(I1460+L1460+M1460+N1460+O1460+R1460+S1460+T1460+U1460+V1460)-(J1460+K1460+P1460+Q1460+W1460+X1460+Y1460)</f>
        <v>3255.34999999998</v>
      </c>
      <c r="AA1460" s="21"/>
      <c r="AB1460" s="26" t="n">
        <v>20000</v>
      </c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 t="n">
        <f aca="false">AR1459+(AA1460+AD1460+AE1460+AF1460+AG1460+AJ1460+AK1460+AL1460+AM1460+AN1460)-(AB1460+AC1460+AH1460+AI1460+AO1460+AP1460+AQ1460)</f>
        <v>13751</v>
      </c>
      <c r="AS1460" s="18"/>
      <c r="AT1460" s="40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 t="n">
        <f aca="false">BJ1459+(AS1460+AV1460+AW1460+AX1460+AY1460+BB1460+BC1460+BD1460+BE1460+BF1460)-(AT1460+AU1460+AZ1460+BA1460+BG1460+BH1460+BI1460)</f>
        <v>0</v>
      </c>
      <c r="BL1460" s="8" t="n">
        <v>20000</v>
      </c>
      <c r="BM1460" s="9" t="n">
        <v>20000</v>
      </c>
    </row>
    <row r="1461" customFormat="false" ht="15" hidden="false" customHeight="false" outlineLevel="0" collapsed="false">
      <c r="B1461" s="24" t="s">
        <v>864</v>
      </c>
      <c r="C1461" s="24" t="s">
        <v>474</v>
      </c>
      <c r="D1461" s="9"/>
      <c r="E1461" s="9"/>
      <c r="F1461" s="9"/>
      <c r="G1461" s="9"/>
      <c r="H1461" s="6" t="n">
        <f aca="false">H1460+D1461+E1461-G1461-F1461</f>
        <v>0</v>
      </c>
      <c r="I1461" s="25"/>
      <c r="J1461" s="21" t="n">
        <v>0</v>
      </c>
      <c r="K1461" s="6" t="n">
        <v>17</v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 t="n">
        <f aca="false">Z1460+(I1461+L1461+M1461+N1461+O1461+R1461+S1461+T1461+U1461+V1461)-(J1461+K1461+P1461+Q1461+W1461+X1461+Y1461)</f>
        <v>3238.34999999998</v>
      </c>
      <c r="AA1461" s="21"/>
      <c r="AB1461" s="2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 t="n">
        <f aca="false">AR1460+(AA1461+AD1461+AE1461+AF1461+AG1461+AJ1461+AK1461+AL1461+AM1461+AN1461)-(AB1461+AC1461+AH1461+AI1461+AO1461+AP1461+AQ1461)</f>
        <v>13751</v>
      </c>
      <c r="AS1461" s="18"/>
      <c r="AT1461" s="40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 t="n">
        <f aca="false">BJ1460+(AS1461+AV1461+AW1461+AX1461+AY1461+BB1461+BC1461+BD1461+BE1461+BF1461)-(AT1461+AU1461+AZ1461+BA1461+BG1461+BH1461+BI1461)</f>
        <v>0</v>
      </c>
      <c r="BL1461" s="8"/>
      <c r="BM1461" s="9"/>
    </row>
    <row r="1462" customFormat="false" ht="15" hidden="false" customHeight="false" outlineLevel="0" collapsed="false">
      <c r="B1462" s="24" t="s">
        <v>864</v>
      </c>
      <c r="C1462" s="24" t="s">
        <v>744</v>
      </c>
      <c r="D1462" s="9"/>
      <c r="E1462" s="9"/>
      <c r="F1462" s="9"/>
      <c r="G1462" s="9"/>
      <c r="H1462" s="6" t="n">
        <f aca="false">H1461+D1462+E1462-G1462-F1462</f>
        <v>0</v>
      </c>
      <c r="I1462" s="25"/>
      <c r="J1462" s="21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 t="n">
        <f aca="false">Z1461+(I1462+L1462+M1462+N1462+O1462+R1462+S1462+T1462+U1462+V1462)-(J1462+K1462+P1462+Q1462+W1462+X1462+Y1462)</f>
        <v>3238.34999999998</v>
      </c>
      <c r="AA1462" s="21" t="n">
        <v>0</v>
      </c>
      <c r="AB1462" s="26"/>
      <c r="AC1462" s="6"/>
      <c r="AD1462" s="6"/>
      <c r="AE1462" s="6" t="n">
        <v>2447</v>
      </c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 t="n">
        <f aca="false">AR1461+(AA1462+AD1462+AE1462+AF1462+AG1462+AJ1462+AK1462+AL1462+AM1462+AN1462)-(AB1462+AC1462+AH1462+AI1462+AO1462+AP1462+AQ1462)</f>
        <v>16198</v>
      </c>
      <c r="AS1462" s="18"/>
      <c r="AT1462" s="40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 t="n">
        <f aca="false">BJ1461+(AS1462+AV1462+AW1462+AX1462+AY1462+BB1462+BC1462+BD1462+BE1462+BF1462)-(AT1462+AU1462+AZ1462+BA1462+BG1462+BH1462+BI1462)</f>
        <v>0</v>
      </c>
      <c r="BL1462" s="8"/>
      <c r="BM1462" s="9"/>
    </row>
    <row r="1463" customFormat="false" ht="15" hidden="false" customHeight="false" outlineLevel="0" collapsed="false">
      <c r="B1463" s="24" t="s">
        <v>865</v>
      </c>
      <c r="C1463" s="24" t="s">
        <v>34</v>
      </c>
      <c r="D1463" s="9"/>
      <c r="E1463" s="9"/>
      <c r="F1463" s="9"/>
      <c r="G1463" s="9"/>
      <c r="H1463" s="6" t="n">
        <f aca="false">H1462+D1463+E1463-G1463-F1463</f>
        <v>0</v>
      </c>
      <c r="I1463" s="25"/>
      <c r="J1463" s="21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 t="n">
        <f aca="false">Z1462+(I1463+L1463+M1463+N1463+O1463+R1463+S1463+T1463+U1463+V1463)-(J1463+K1463+P1463+Q1463+W1463+X1463+Y1463)</f>
        <v>3238.34999999998</v>
      </c>
      <c r="AA1463" s="21" t="n">
        <v>0</v>
      </c>
      <c r="AB1463" s="26"/>
      <c r="AC1463" s="6"/>
      <c r="AD1463" s="6" t="n">
        <v>86</v>
      </c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 t="n">
        <f aca="false">AR1462+(AA1463+AD1463+AE1463+AF1463+AG1463+AJ1463+AK1463+AL1463+AM1463+AN1463)-(AB1463+AC1463+AH1463+AI1463+AO1463+AP1463+AQ1463)</f>
        <v>16284</v>
      </c>
      <c r="AS1463" s="18"/>
      <c r="AT1463" s="40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 t="n">
        <f aca="false">BJ1462+(AS1463+AV1463+AW1463+AX1463+AY1463+BB1463+BC1463+BD1463+BE1463+BF1463)-(AT1463+AU1463+AZ1463+BA1463+BG1463+BH1463+BI1463)</f>
        <v>0</v>
      </c>
      <c r="BL1463" s="8"/>
      <c r="BM1463" s="9"/>
    </row>
    <row r="1464" customFormat="false" ht="15" hidden="false" customHeight="false" outlineLevel="0" collapsed="false">
      <c r="B1464" s="24" t="s">
        <v>866</v>
      </c>
      <c r="C1464" s="24" t="s">
        <v>744</v>
      </c>
      <c r="D1464" s="9"/>
      <c r="E1464" s="9"/>
      <c r="F1464" s="9"/>
      <c r="G1464" s="9"/>
      <c r="H1464" s="6" t="n">
        <f aca="false">H1463+D1464+E1464-G1464-F1464</f>
        <v>0</v>
      </c>
      <c r="I1464" s="25"/>
      <c r="J1464" s="21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 t="n">
        <f aca="false">Z1463+(I1464+L1464+M1464+N1464+O1464+R1464+S1464+T1464+U1464+V1464)-(J1464+K1464+P1464+Q1464+W1464+X1464+Y1464)</f>
        <v>3238.34999999998</v>
      </c>
      <c r="AA1464" s="21" t="n">
        <v>0</v>
      </c>
      <c r="AB1464" s="26"/>
      <c r="AC1464" s="6"/>
      <c r="AD1464" s="6"/>
      <c r="AE1464" s="6" t="n">
        <v>5231</v>
      </c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 t="n">
        <f aca="false">AR1463+(AA1464+AD1464+AE1464+AF1464+AG1464+AJ1464+AK1464+AL1464+AM1464+AN1464)-(AB1464+AC1464+AH1464+AI1464+AO1464+AP1464+AQ1464)</f>
        <v>21515</v>
      </c>
      <c r="AS1464" s="18"/>
      <c r="AT1464" s="40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 t="n">
        <f aca="false">BJ1463+(AS1464+AV1464+AW1464+AX1464+AY1464+BB1464+BC1464+BD1464+BE1464+BF1464)-(AT1464+AU1464+AZ1464+BA1464+BG1464+BH1464+BI1464)</f>
        <v>0</v>
      </c>
      <c r="BL1464" s="8"/>
      <c r="BM1464" s="9"/>
    </row>
    <row r="1465" customFormat="false" ht="15" hidden="false" customHeight="false" outlineLevel="0" collapsed="false">
      <c r="B1465" s="24" t="s">
        <v>867</v>
      </c>
      <c r="C1465" s="24" t="s">
        <v>744</v>
      </c>
      <c r="D1465" s="9"/>
      <c r="E1465" s="9"/>
      <c r="F1465" s="9"/>
      <c r="G1465" s="9"/>
      <c r="H1465" s="6" t="n">
        <f aca="false">H1464+D1465+E1465-G1465-F1465</f>
        <v>0</v>
      </c>
      <c r="I1465" s="25"/>
      <c r="J1465" s="21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 t="n">
        <f aca="false">Z1464+(I1465+L1465+M1465+N1465+O1465+R1465+S1465+T1465+U1465+V1465)-(J1465+K1465+P1465+Q1465+W1465+X1465+Y1465)</f>
        <v>3238.34999999998</v>
      </c>
      <c r="AA1465" s="21" t="n">
        <v>0</v>
      </c>
      <c r="AB1465" s="26"/>
      <c r="AC1465" s="6"/>
      <c r="AD1465" s="6"/>
      <c r="AE1465" s="6" t="n">
        <v>3960</v>
      </c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 t="n">
        <f aca="false">AR1464+(AA1465+AD1465+AE1465+AF1465+AG1465+AJ1465+AK1465+AL1465+AM1465+AN1465)-(AB1465+AC1465+AH1465+AI1465+AO1465+AP1465+AQ1465)</f>
        <v>25475</v>
      </c>
      <c r="AS1465" s="18"/>
      <c r="AT1465" s="40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 t="n">
        <f aca="false">BJ1464+(AS1465+AV1465+AW1465+AX1465+AY1465+BB1465+BC1465+BD1465+BE1465+BF1465)-(AT1465+AU1465+AZ1465+BA1465+BG1465+BH1465+BI1465)</f>
        <v>0</v>
      </c>
      <c r="BL1465" s="8"/>
      <c r="BM1465" s="9"/>
    </row>
    <row r="1466" customFormat="false" ht="15" hidden="false" customHeight="false" outlineLevel="0" collapsed="false">
      <c r="B1466" s="24" t="s">
        <v>867</v>
      </c>
      <c r="C1466" s="24" t="s">
        <v>744</v>
      </c>
      <c r="D1466" s="9"/>
      <c r="E1466" s="9"/>
      <c r="F1466" s="9"/>
      <c r="G1466" s="9"/>
      <c r="H1466" s="6" t="n">
        <f aca="false">H1465+D1466+E1466-G1466-F1466</f>
        <v>0</v>
      </c>
      <c r="I1466" s="25" t="n">
        <v>0</v>
      </c>
      <c r="J1466" s="21"/>
      <c r="K1466" s="6"/>
      <c r="L1466" s="6"/>
      <c r="M1466" s="6" t="n">
        <v>10125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 t="n">
        <f aca="false">Z1465+(I1466+L1466+M1466+N1466+O1466+R1466+S1466+T1466+U1466+V1466)-(J1466+K1466+P1466+Q1466+W1466+X1466+Y1466)</f>
        <v>13363.35</v>
      </c>
      <c r="AA1466" s="21"/>
      <c r="AB1466" s="2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 t="n">
        <f aca="false">AR1465+(AA1466+AD1466+AE1466+AF1466+AG1466+AJ1466+AK1466+AL1466+AM1466+AN1466)-(AB1466+AC1466+AH1466+AI1466+AO1466+AP1466+AQ1466)</f>
        <v>25475</v>
      </c>
      <c r="AS1466" s="18"/>
      <c r="AT1466" s="40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 t="n">
        <f aca="false">BJ1465+(AS1466+AV1466+AW1466+AX1466+AY1466+BB1466+BC1466+BD1466+BE1466+BF1466)-(AT1466+AU1466+AZ1466+BA1466+BG1466+BH1466+BI1466)</f>
        <v>0</v>
      </c>
      <c r="BL1466" s="8"/>
      <c r="BM1466" s="9"/>
    </row>
    <row r="1467" customFormat="false" ht="15" hidden="false" customHeight="false" outlineLevel="0" collapsed="false">
      <c r="B1467" s="24" t="s">
        <v>867</v>
      </c>
      <c r="C1467" s="24" t="s">
        <v>744</v>
      </c>
      <c r="D1467" s="9"/>
      <c r="E1467" s="9"/>
      <c r="F1467" s="9"/>
      <c r="G1467" s="9"/>
      <c r="H1467" s="6" t="n">
        <f aca="false">H1466+D1467+E1467-G1467-F1467</f>
        <v>0</v>
      </c>
      <c r="I1467" s="25" t="n">
        <v>0</v>
      </c>
      <c r="J1467" s="21"/>
      <c r="K1467" s="6"/>
      <c r="L1467" s="6"/>
      <c r="M1467" s="6" t="n">
        <v>8100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 t="n">
        <f aca="false">Z1466+(I1467+L1467+M1467+N1467+O1467+R1467+S1467+T1467+U1467+V1467)-(J1467+K1467+P1467+Q1467+W1467+X1467+Y1467)</f>
        <v>21463.35</v>
      </c>
      <c r="AA1467" s="21"/>
      <c r="AB1467" s="2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 t="n">
        <f aca="false">AR1466+(AA1467+AD1467+AE1467+AF1467+AG1467+AJ1467+AK1467+AL1467+AM1467+AN1467)-(AB1467+AC1467+AH1467+AI1467+AO1467+AP1467+AQ1467)</f>
        <v>25475</v>
      </c>
      <c r="AS1467" s="18"/>
      <c r="AT1467" s="40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 t="n">
        <f aca="false">BJ1466+(AS1467+AV1467+AW1467+AX1467+AY1467+BB1467+BC1467+BD1467+BE1467+BF1467)-(AT1467+AU1467+AZ1467+BA1467+BG1467+BH1467+BI1467)</f>
        <v>0</v>
      </c>
      <c r="BL1467" s="8"/>
      <c r="BM1467" s="9"/>
    </row>
    <row r="1468" customFormat="false" ht="15" hidden="false" customHeight="false" outlineLevel="0" collapsed="false">
      <c r="B1468" s="24" t="s">
        <v>867</v>
      </c>
      <c r="C1468" s="24" t="s">
        <v>744</v>
      </c>
      <c r="D1468" s="9"/>
      <c r="E1468" s="9"/>
      <c r="F1468" s="9"/>
      <c r="G1468" s="9"/>
      <c r="H1468" s="6" t="n">
        <f aca="false">H1467+D1468+E1468-G1468-F1468</f>
        <v>0</v>
      </c>
      <c r="I1468" s="25" t="n">
        <v>0</v>
      </c>
      <c r="J1468" s="21"/>
      <c r="K1468" s="6"/>
      <c r="L1468" s="6"/>
      <c r="M1468" s="6" t="n">
        <v>9085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 t="n">
        <f aca="false">Z1467+(I1468+L1468+M1468+N1468+O1468+R1468+S1468+T1468+U1468+V1468)-(J1468+K1468+P1468+Q1468+W1468+X1468+Y1468)</f>
        <v>30548.35</v>
      </c>
      <c r="AA1468" s="21"/>
      <c r="AB1468" s="2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 t="n">
        <f aca="false">AR1467+(AA1468+AD1468+AE1468+AF1468+AG1468+AJ1468+AK1468+AL1468+AM1468+AN1468)-(AB1468+AC1468+AH1468+AI1468+AO1468+AP1468+AQ1468)</f>
        <v>25475</v>
      </c>
      <c r="AS1468" s="18"/>
      <c r="AT1468" s="40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 t="n">
        <f aca="false">BJ1467+(AS1468+AV1468+AW1468+AX1468+AY1468+BB1468+BC1468+BD1468+BE1468+BF1468)-(AT1468+AU1468+AZ1468+BA1468+BG1468+BH1468+BI1468)</f>
        <v>0</v>
      </c>
      <c r="BL1468" s="8"/>
      <c r="BM1468" s="9"/>
    </row>
    <row r="1469" customFormat="false" ht="15" hidden="false" customHeight="false" outlineLevel="0" collapsed="false">
      <c r="B1469" s="24" t="s">
        <v>867</v>
      </c>
      <c r="C1469" s="24" t="s">
        <v>744</v>
      </c>
      <c r="D1469" s="9"/>
      <c r="E1469" s="9"/>
      <c r="F1469" s="9"/>
      <c r="G1469" s="9"/>
      <c r="H1469" s="6" t="n">
        <f aca="false">H1468+D1469+E1469-G1469-F1469</f>
        <v>0</v>
      </c>
      <c r="I1469" s="25" t="n">
        <v>0</v>
      </c>
      <c r="J1469" s="21"/>
      <c r="K1469" s="6"/>
      <c r="L1469" s="6"/>
      <c r="M1469" s="6" t="n">
        <v>669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 t="n">
        <f aca="false">Z1468+(I1469+L1469+M1469+N1469+O1469+R1469+S1469+T1469+U1469+V1469)-(J1469+K1469+P1469+Q1469+W1469+X1469+Y1469)</f>
        <v>31217.35</v>
      </c>
      <c r="AA1469" s="21"/>
      <c r="AB1469" s="2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 t="n">
        <f aca="false">AR1468+(AA1469+AD1469+AE1469+AF1469+AG1469+AJ1469+AK1469+AL1469+AM1469+AN1469)-(AB1469+AC1469+AH1469+AI1469+AO1469+AP1469+AQ1469)</f>
        <v>25475</v>
      </c>
      <c r="AS1469" s="18"/>
      <c r="AT1469" s="40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 t="n">
        <f aca="false">BJ1468+(AS1469+AV1469+AW1469+AX1469+AY1469+BB1469+BC1469+BD1469+BE1469+BF1469)-(AT1469+AU1469+AZ1469+BA1469+BG1469+BH1469+BI1469)</f>
        <v>0</v>
      </c>
      <c r="BL1469" s="8"/>
      <c r="BM1469" s="9"/>
    </row>
    <row r="1470" customFormat="false" ht="15" hidden="false" customHeight="false" outlineLevel="0" collapsed="false">
      <c r="B1470" s="24" t="s">
        <v>868</v>
      </c>
      <c r="C1470" s="24" t="s">
        <v>859</v>
      </c>
      <c r="D1470" s="9"/>
      <c r="E1470" s="9"/>
      <c r="F1470" s="9"/>
      <c r="G1470" s="9"/>
      <c r="H1470" s="6" t="n">
        <f aca="false">H1469+D1470+E1470-G1470-F1470</f>
        <v>0</v>
      </c>
      <c r="I1470" s="25"/>
      <c r="J1470" s="21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 t="n">
        <f aca="false">Z1469+(I1470+L1470+M1470+N1470+O1470+R1470+S1470+T1470+U1470+V1470)-(J1470+K1470+P1470+Q1470+W1470+X1470+Y1470)</f>
        <v>31217.35</v>
      </c>
      <c r="AA1470" s="21" t="n">
        <v>20000</v>
      </c>
      <c r="AB1470" s="2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 t="n">
        <f aca="false">AR1469+(AA1470+AD1470+AE1470+AF1470+AG1470+AJ1470+AK1470+AL1470+AM1470+AN1470)-(AB1470+AC1470+AH1470+AI1470+AO1470+AP1470+AQ1470)</f>
        <v>45475</v>
      </c>
      <c r="AS1470" s="18"/>
      <c r="AT1470" s="40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 t="n">
        <f aca="false">BJ1469+(AS1470+AV1470+AW1470+AX1470+AY1470+BB1470+BC1470+BD1470+BE1470+BF1470)-(AT1470+AU1470+AZ1470+BA1470+BG1470+BH1470+BI1470)</f>
        <v>0</v>
      </c>
      <c r="BL1470" s="8"/>
      <c r="BM1470" s="9"/>
    </row>
    <row r="1471" customFormat="false" ht="15" hidden="false" customHeight="false" outlineLevel="0" collapsed="false">
      <c r="B1471" s="24" t="s">
        <v>869</v>
      </c>
      <c r="C1471" s="24" t="s">
        <v>174</v>
      </c>
      <c r="D1471" s="9"/>
      <c r="E1471" s="9"/>
      <c r="F1471" s="9"/>
      <c r="G1471" s="9"/>
      <c r="H1471" s="6" t="n">
        <f aca="false">H1470+D1471+E1471-G1471-F1471</f>
        <v>0</v>
      </c>
      <c r="I1471" s="25"/>
      <c r="J1471" s="21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 t="n">
        <f aca="false">Z1470+(I1471+L1471+M1471+N1471+O1471+R1471+S1471+T1471+U1471+V1471)-(J1471+K1471+P1471+Q1471+W1471+X1471+Y1471)</f>
        <v>31217.35</v>
      </c>
      <c r="AA1471" s="21" t="n">
        <v>25000</v>
      </c>
      <c r="AB1471" s="2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 t="n">
        <f aca="false">AR1470+(AA1471+AD1471+AE1471+AF1471+AG1471+AJ1471+AK1471+AL1471+AM1471+AN1471)-(AB1471+AC1471+AH1471+AI1471+AO1471+AP1471+AQ1471)</f>
        <v>70475</v>
      </c>
      <c r="AS1471" s="18"/>
      <c r="AT1471" s="40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 t="n">
        <f aca="false">BJ1470+(AS1471+AV1471+AW1471+AX1471+AY1471+BB1471+BC1471+BD1471+BE1471+BF1471)-(AT1471+AU1471+AZ1471+BA1471+BG1471+BH1471+BI1471)</f>
        <v>0</v>
      </c>
      <c r="BL1471" s="8"/>
      <c r="BM1471" s="9"/>
    </row>
    <row r="1472" customFormat="false" ht="15" hidden="false" customHeight="false" outlineLevel="0" collapsed="false">
      <c r="B1472" s="24" t="s">
        <v>870</v>
      </c>
      <c r="C1472" s="24" t="s">
        <v>871</v>
      </c>
      <c r="D1472" s="9"/>
      <c r="E1472" s="9"/>
      <c r="F1472" s="9"/>
      <c r="G1472" s="9"/>
      <c r="H1472" s="6" t="n">
        <f aca="false">H1471+D1472+E1472-G1472-F1472</f>
        <v>0</v>
      </c>
      <c r="I1472" s="25"/>
      <c r="J1472" s="21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 t="n">
        <f aca="false">Z1471+(I1472+L1472+M1472+N1472+O1472+R1472+S1472+T1472+U1472+V1472)-(J1472+K1472+P1472+Q1472+W1472+X1472+Y1472)</f>
        <v>31217.35</v>
      </c>
      <c r="AA1472" s="21"/>
      <c r="AB1472" s="26" t="n">
        <v>20000</v>
      </c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 t="n">
        <f aca="false">AR1471+(AA1472+AD1472+AE1472+AF1472+AG1472+AJ1472+AK1472+AL1472+AM1472+AN1472)-(AB1472+AC1472+AH1472+AI1472+AO1472+AP1472+AQ1472)</f>
        <v>50475</v>
      </c>
      <c r="AS1472" s="18"/>
      <c r="AT1472" s="40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 t="n">
        <f aca="false">BJ1471+(AS1472+AV1472+AW1472+AX1472+AY1472+BB1472+BC1472+BD1472+BE1472+BF1472)-(AT1472+AU1472+AZ1472+BA1472+BG1472+BH1472+BI1472)</f>
        <v>0</v>
      </c>
      <c r="BL1472" s="8" t="n">
        <v>20000</v>
      </c>
      <c r="BM1472" s="9" t="n">
        <v>20000</v>
      </c>
    </row>
    <row r="1473" customFormat="false" ht="15" hidden="false" customHeight="false" outlineLevel="0" collapsed="false">
      <c r="B1473" s="24" t="s">
        <v>872</v>
      </c>
      <c r="C1473" s="24" t="s">
        <v>744</v>
      </c>
      <c r="D1473" s="9"/>
      <c r="E1473" s="9"/>
      <c r="F1473" s="9"/>
      <c r="G1473" s="9"/>
      <c r="H1473" s="6" t="n">
        <f aca="false">H1472+D1473+E1473-G1473-F1473</f>
        <v>0</v>
      </c>
      <c r="I1473" s="25" t="n">
        <v>0</v>
      </c>
      <c r="J1473" s="21"/>
      <c r="K1473" s="6"/>
      <c r="L1473" s="6"/>
      <c r="M1473" s="6" t="n">
        <v>670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 t="n">
        <f aca="false">Z1472+(I1473+L1473+M1473+N1473+O1473+R1473+S1473+T1473+U1473+V1473)-(J1473+K1473+P1473+Q1473+W1473+X1473+Y1473)</f>
        <v>31887.35</v>
      </c>
      <c r="AA1473" s="21"/>
      <c r="AB1473" s="2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 t="n">
        <f aca="false">AR1472+(AA1473+AD1473+AE1473+AF1473+AG1473+AJ1473+AK1473+AL1473+AM1473+AN1473)-(AB1473+AC1473+AH1473+AI1473+AO1473+AP1473+AQ1473)</f>
        <v>50475</v>
      </c>
      <c r="AS1473" s="18"/>
      <c r="AT1473" s="40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 t="n">
        <f aca="false">BJ1472+(AS1473+AV1473+AW1473+AX1473+AY1473+BB1473+BC1473+BD1473+BE1473+BF1473)-(AT1473+AU1473+AZ1473+BA1473+BG1473+BH1473+BI1473)</f>
        <v>0</v>
      </c>
      <c r="BL1473" s="8"/>
      <c r="BM1473" s="9"/>
    </row>
    <row r="1474" customFormat="false" ht="15" hidden="false" customHeight="false" outlineLevel="0" collapsed="false">
      <c r="B1474" s="24" t="s">
        <v>873</v>
      </c>
      <c r="C1474" s="24" t="s">
        <v>744</v>
      </c>
      <c r="D1474" s="9"/>
      <c r="E1474" s="9"/>
      <c r="F1474" s="9"/>
      <c r="G1474" s="9"/>
      <c r="H1474" s="6" t="n">
        <f aca="false">H1473+D1474+E1474-G1474-F1474</f>
        <v>0</v>
      </c>
      <c r="I1474" s="25"/>
      <c r="J1474" s="21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 t="n">
        <f aca="false">Z1473+(I1474+L1474+M1474+N1474+O1474+R1474+S1474+T1474+U1474+V1474)-(J1474+K1474+P1474+Q1474+W1474+X1474+Y1474)</f>
        <v>31887.35</v>
      </c>
      <c r="AA1474" s="21" t="n">
        <v>0</v>
      </c>
      <c r="AB1474" s="26"/>
      <c r="AC1474" s="6"/>
      <c r="AD1474" s="6"/>
      <c r="AE1474" s="6" t="n">
        <v>12487</v>
      </c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 t="n">
        <f aca="false">AR1473+(AA1474+AD1474+AE1474+AF1474+AG1474+AJ1474+AK1474+AL1474+AM1474+AN1474)-(AB1474+AC1474+AH1474+AI1474+AO1474+AP1474+AQ1474)</f>
        <v>62962</v>
      </c>
      <c r="AS1474" s="18"/>
      <c r="AT1474" s="40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 t="n">
        <f aca="false">BJ1473+(AS1474+AV1474+AW1474+AX1474+AY1474+BB1474+BC1474+BD1474+BE1474+BF1474)-(AT1474+AU1474+AZ1474+BA1474+BG1474+BH1474+BI1474)</f>
        <v>0</v>
      </c>
      <c r="BL1474" s="8"/>
      <c r="BM1474" s="9"/>
    </row>
    <row r="1475" customFormat="false" ht="15" hidden="false" customHeight="false" outlineLevel="0" collapsed="false">
      <c r="B1475" s="24" t="s">
        <v>874</v>
      </c>
      <c r="C1475" s="24" t="s">
        <v>798</v>
      </c>
      <c r="D1475" s="9"/>
      <c r="E1475" s="9"/>
      <c r="F1475" s="9"/>
      <c r="G1475" s="9"/>
      <c r="H1475" s="6" t="n">
        <f aca="false">H1474+D1475+E1475-G1475-F1475</f>
        <v>0</v>
      </c>
      <c r="I1475" s="25"/>
      <c r="J1475" s="21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 t="n">
        <f aca="false">Z1474+(I1475+L1475+M1475+N1475+O1475+R1475+S1475+T1475+U1475+V1475)-(J1475+K1475+P1475+Q1475+W1475+X1475+Y1475)</f>
        <v>31887.35</v>
      </c>
      <c r="AA1475" s="21"/>
      <c r="AB1475" s="26" t="n">
        <v>5000</v>
      </c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 t="n">
        <f aca="false">AR1474+(AA1475+AD1475+AE1475+AF1475+AG1475+AJ1475+AK1475+AL1475+AM1475+AN1475)-(AB1475+AC1475+AH1475+AI1475+AO1475+AP1475+AQ1475)</f>
        <v>57962</v>
      </c>
      <c r="AS1475" s="18"/>
      <c r="AT1475" s="40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 t="n">
        <f aca="false">BJ1474+(AS1475+AV1475+AW1475+AX1475+AY1475+BB1475+BC1475+BD1475+BE1475+BF1475)-(AT1475+AU1475+AZ1475+BA1475+BG1475+BH1475+BI1475)</f>
        <v>0</v>
      </c>
      <c r="BL1475" s="8"/>
      <c r="BM1475" s="9"/>
    </row>
    <row r="1476" customFormat="false" ht="15" hidden="false" customHeight="false" outlineLevel="0" collapsed="false">
      <c r="B1476" s="24" t="s">
        <v>875</v>
      </c>
      <c r="C1476" s="24" t="s">
        <v>744</v>
      </c>
      <c r="D1476" s="9"/>
      <c r="E1476" s="9"/>
      <c r="F1476" s="9"/>
      <c r="G1476" s="9"/>
      <c r="H1476" s="6" t="n">
        <f aca="false">H1475+D1476+E1476-G1476-F1476</f>
        <v>0</v>
      </c>
      <c r="I1476" s="25" t="n">
        <v>0</v>
      </c>
      <c r="J1476" s="21"/>
      <c r="K1476" s="6"/>
      <c r="L1476" s="6"/>
      <c r="M1476" s="6" t="n">
        <v>669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 t="n">
        <f aca="false">Z1475+(I1476+L1476+M1476+N1476+O1476+R1476+S1476+T1476+U1476+V1476)-(J1476+K1476+P1476+Q1476+W1476+X1476+Y1476)</f>
        <v>32556.35</v>
      </c>
      <c r="AA1476" s="21"/>
      <c r="AB1476" s="2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 t="n">
        <f aca="false">AR1475+(AA1476+AD1476+AE1476+AF1476+AG1476+AJ1476+AK1476+AL1476+AM1476+AN1476)-(AB1476+AC1476+AH1476+AI1476+AO1476+AP1476+AQ1476)</f>
        <v>57962</v>
      </c>
      <c r="AS1476" s="18"/>
      <c r="AT1476" s="40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 t="n">
        <f aca="false">BJ1475+(AS1476+AV1476+AW1476+AX1476+AY1476+BB1476+BC1476+BD1476+BE1476+BF1476)-(AT1476+AU1476+AZ1476+BA1476+BG1476+BH1476+BI1476)</f>
        <v>0</v>
      </c>
      <c r="BL1476" s="8"/>
      <c r="BM1476" s="9"/>
    </row>
    <row r="1477" customFormat="false" ht="15" hidden="false" customHeight="false" outlineLevel="0" collapsed="false">
      <c r="B1477" s="24" t="s">
        <v>876</v>
      </c>
      <c r="C1477" s="24" t="s">
        <v>809</v>
      </c>
      <c r="D1477" s="9"/>
      <c r="E1477" s="9"/>
      <c r="F1477" s="9"/>
      <c r="G1477" s="9"/>
      <c r="H1477" s="6" t="n">
        <f aca="false">H1476+D1477+E1477-G1477-F1477</f>
        <v>0</v>
      </c>
      <c r="I1477" s="25"/>
      <c r="J1477" s="21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 t="n">
        <f aca="false">Z1476+(I1477+L1477+M1477+N1477+O1477+R1477+S1477+T1477+U1477+V1477)-(J1477+K1477+P1477+Q1477+W1477+X1477+Y1477)</f>
        <v>32556.35</v>
      </c>
      <c r="AA1477" s="21"/>
      <c r="AB1477" s="26" t="n">
        <v>25000</v>
      </c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 t="n">
        <f aca="false">AR1476+(AA1477+AD1477+AE1477+AF1477+AG1477+AJ1477+AK1477+AL1477+AM1477+AN1477)-(AB1477+AC1477+AH1477+AI1477+AO1477+AP1477+AQ1477)</f>
        <v>32962</v>
      </c>
      <c r="AS1477" s="18"/>
      <c r="AT1477" s="40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 t="n">
        <f aca="false">BJ1476+(AS1477+AV1477+AW1477+AX1477+AY1477+BB1477+BC1477+BD1477+BE1477+BF1477)-(AT1477+AU1477+AZ1477+BA1477+BG1477+BH1477+BI1477)</f>
        <v>0</v>
      </c>
      <c r="BL1477" s="8" t="n">
        <v>25000</v>
      </c>
      <c r="BM1477" s="9"/>
    </row>
    <row r="1478" customFormat="false" ht="15" hidden="false" customHeight="false" outlineLevel="0" collapsed="false">
      <c r="B1478" s="24" t="s">
        <v>877</v>
      </c>
      <c r="C1478" s="24" t="s">
        <v>878</v>
      </c>
      <c r="D1478" s="9"/>
      <c r="E1478" s="9"/>
      <c r="F1478" s="9"/>
      <c r="G1478" s="9"/>
      <c r="H1478" s="6" t="n">
        <f aca="false">H1477+D1478+E1478-G1478-F1478</f>
        <v>0</v>
      </c>
      <c r="I1478" s="25"/>
      <c r="J1478" s="21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 t="n">
        <f aca="false">Z1477+(I1478+L1478+M1478+N1478+O1478+R1478+S1478+T1478+U1478+V1478)-(J1478+K1478+P1478+Q1478+W1478+X1478+Y1478)</f>
        <v>32556.35</v>
      </c>
      <c r="AA1478" s="21"/>
      <c r="AB1478" s="26" t="n">
        <v>30000</v>
      </c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 t="n">
        <f aca="false">AR1477+(AA1478+AD1478+AE1478+AF1478+AG1478+AJ1478+AK1478+AL1478+AM1478+AN1478)-(AB1478+AC1478+AH1478+AI1478+AO1478+AP1478+AQ1478)</f>
        <v>2962</v>
      </c>
      <c r="AS1478" s="18"/>
      <c r="AT1478" s="40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 t="n">
        <f aca="false">BJ1477+(AS1478+AV1478+AW1478+AX1478+AY1478+BB1478+BC1478+BD1478+BE1478+BF1478)-(AT1478+AU1478+AZ1478+BA1478+BG1478+BH1478+BI1478)</f>
        <v>0</v>
      </c>
      <c r="BL1478" s="8"/>
      <c r="BM1478" s="9"/>
    </row>
    <row r="1479" customFormat="false" ht="15" hidden="false" customHeight="false" outlineLevel="0" collapsed="false">
      <c r="B1479" s="24" t="s">
        <v>879</v>
      </c>
      <c r="C1479" s="24" t="s">
        <v>744</v>
      </c>
      <c r="D1479" s="9"/>
      <c r="E1479" s="9"/>
      <c r="F1479" s="9"/>
      <c r="G1479" s="9"/>
      <c r="H1479" s="6" t="n">
        <f aca="false">H1478+D1479+E1479-G1479-F1479</f>
        <v>0</v>
      </c>
      <c r="I1479" s="25" t="n">
        <v>0</v>
      </c>
      <c r="J1479" s="21" t="n">
        <v>0</v>
      </c>
      <c r="K1479" s="6"/>
      <c r="L1479" s="6"/>
      <c r="M1479" s="6" t="n">
        <v>218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 t="n">
        <f aca="false">Z1478+(I1479+L1479+M1479+N1479+O1479+R1479+S1479+T1479+U1479+V1479)-(J1479+K1479+P1479+Q1479+W1479+X1479+Y1479)</f>
        <v>32774.35</v>
      </c>
      <c r="AA1479" s="9"/>
      <c r="AB1479" s="9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 t="n">
        <f aca="false">AR1478+(AA1479+AD1479+AE1479+AF1479+AG1479+AJ1479+AK1479+AL1479+AM1479+AN1479)-(AB1479+AC1479+AH1479+AI1479+AO1479+AP1479+AQ1479)</f>
        <v>2962</v>
      </c>
      <c r="AS1479" s="18"/>
      <c r="AT1479" s="40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 t="n">
        <f aca="false">BJ1478+(AS1479+AV1479+AW1479+AX1479+AY1479+BB1479+BC1479+BD1479+BE1479+BF1479)-(AT1479+AU1479+AZ1479+BA1479+BG1479+BH1479+BI1479)</f>
        <v>0</v>
      </c>
      <c r="BL1479" s="8"/>
      <c r="BM1479" s="9"/>
    </row>
    <row r="1480" customFormat="false" ht="15" hidden="false" customHeight="false" outlineLevel="0" collapsed="false">
      <c r="B1480" s="24" t="s">
        <v>880</v>
      </c>
      <c r="C1480" s="24" t="s">
        <v>745</v>
      </c>
      <c r="D1480" s="9"/>
      <c r="E1480" s="9"/>
      <c r="F1480" s="9"/>
      <c r="G1480" s="9"/>
      <c r="H1480" s="6" t="n">
        <f aca="false">H1479+D1480+E1480-G1480-F1480</f>
        <v>0</v>
      </c>
      <c r="I1480" s="25" t="n">
        <v>0</v>
      </c>
      <c r="J1480" s="21" t="n">
        <v>0</v>
      </c>
      <c r="K1480" s="6" t="n">
        <v>17</v>
      </c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 t="n">
        <f aca="false">Z1479+(I1480+L1480+M1480+N1480+O1480+R1480+S1480+T1480+U1480+V1480)-(J1480+K1480+P1480+Q1480+W1480+X1480+Y1480)</f>
        <v>32757.35</v>
      </c>
      <c r="AA1480" s="9"/>
      <c r="AB1480" s="9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 t="n">
        <f aca="false">AR1479+(AA1480+AD1480+AE1480+AF1480+AG1480+AJ1480+AK1480+AL1480+AM1480+AN1480)-(AB1480+AC1480+AH1480+AI1480+AO1480+AP1480+AQ1480)</f>
        <v>2962</v>
      </c>
      <c r="AS1480" s="18"/>
      <c r="AT1480" s="40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 t="n">
        <f aca="false">BJ1479+(AS1480+AV1480+AW1480+AX1480+AY1480+BB1480+BC1480+BD1480+BE1480+BF1480)-(AT1480+AU1480+AZ1480+BA1480+BG1480+BH1480+BI1480)</f>
        <v>0</v>
      </c>
      <c r="BL1480" s="8"/>
      <c r="BM1480" s="9"/>
    </row>
    <row r="1481" customFormat="false" ht="15" hidden="false" customHeight="false" outlineLevel="0" collapsed="false">
      <c r="B1481" s="24" t="s">
        <v>881</v>
      </c>
      <c r="C1481" s="24" t="s">
        <v>744</v>
      </c>
      <c r="D1481" s="9"/>
      <c r="E1481" s="9"/>
      <c r="F1481" s="9"/>
      <c r="G1481" s="9"/>
      <c r="H1481" s="6" t="n">
        <f aca="false">H1480+D1481+E1481-G1481-F1481</f>
        <v>0</v>
      </c>
      <c r="I1481" s="25" t="n">
        <v>0</v>
      </c>
      <c r="J1481" s="21"/>
      <c r="K1481" s="6"/>
      <c r="L1481" s="6"/>
      <c r="M1481" s="6" t="n">
        <v>4189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 t="n">
        <f aca="false">Z1480+(I1481+L1481+M1481+N1481+O1481+R1481+S1481+T1481+U1481+V1481)-(J1481+K1481+P1481+Q1481+W1481+X1481+Y1481)</f>
        <v>36946.35</v>
      </c>
      <c r="AA1481" s="21" t="n">
        <v>0</v>
      </c>
      <c r="AB1481" s="26"/>
      <c r="AC1481" s="6"/>
      <c r="AD1481" s="6"/>
      <c r="AE1481" s="6" t="n">
        <v>2575</v>
      </c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 t="n">
        <f aca="false">AR1480+(AA1481+AD1481+AE1481+AF1481+AG1481+AJ1481+AK1481+AL1481+AM1481+AN1481)-(AB1481+AC1481+AH1481+AI1481+AO1481+AP1481+AQ1481)</f>
        <v>5537</v>
      </c>
      <c r="AS1481" s="18"/>
      <c r="AT1481" s="40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 t="n">
        <f aca="false">BJ1480+(AS1481+AV1481+AW1481+AX1481+AY1481+BB1481+BC1481+BD1481+BE1481+BF1481)-(AT1481+AU1481+AZ1481+BA1481+BG1481+BH1481+BI1481)</f>
        <v>0</v>
      </c>
      <c r="BL1481" s="8"/>
      <c r="BM1481" s="9"/>
    </row>
    <row r="1482" customFormat="false" ht="15" hidden="false" customHeight="false" outlineLevel="0" collapsed="false">
      <c r="B1482" s="24" t="s">
        <v>881</v>
      </c>
      <c r="C1482" s="24" t="s">
        <v>882</v>
      </c>
      <c r="D1482" s="9"/>
      <c r="E1482" s="9"/>
      <c r="F1482" s="9"/>
      <c r="G1482" s="9"/>
      <c r="H1482" s="6" t="n">
        <f aca="false">H1481+D1482+E1482-G1482-F1482</f>
        <v>0</v>
      </c>
      <c r="I1482" s="25" t="n">
        <v>0</v>
      </c>
      <c r="J1482" s="21" t="n">
        <v>0</v>
      </c>
      <c r="K1482" s="6"/>
      <c r="L1482" s="6"/>
      <c r="M1482" s="6"/>
      <c r="N1482" s="6"/>
      <c r="O1482" s="6"/>
      <c r="P1482" s="6"/>
      <c r="Q1482" s="6"/>
      <c r="R1482" s="6"/>
      <c r="S1482" s="6"/>
      <c r="T1482" s="6" t="n">
        <v>35000</v>
      </c>
      <c r="U1482" s="6"/>
      <c r="V1482" s="6"/>
      <c r="W1482" s="6" t="n">
        <v>39189</v>
      </c>
      <c r="X1482" s="6"/>
      <c r="Y1482" s="6"/>
      <c r="Z1482" s="6" t="n">
        <f aca="false">Z1481+(I1482+L1482+M1482+N1482+O1482+R1482+S1482+T1482+U1482+V1482)-(J1482+K1482+P1482+Q1482+W1482+X1482+Y1482)</f>
        <v>32757.35</v>
      </c>
      <c r="AA1482" s="21" t="n">
        <v>0</v>
      </c>
      <c r="AB1482" s="26" t="n">
        <v>0</v>
      </c>
      <c r="AC1482" s="6"/>
      <c r="AD1482" s="6"/>
      <c r="AE1482" s="6"/>
      <c r="AF1482" s="6"/>
      <c r="AG1482" s="6"/>
      <c r="AH1482" s="6"/>
      <c r="AI1482" s="6"/>
      <c r="AJ1482" s="6"/>
      <c r="AK1482" s="6"/>
      <c r="AL1482" s="6" t="n">
        <v>50000</v>
      </c>
      <c r="AM1482" s="6"/>
      <c r="AN1482" s="6"/>
      <c r="AO1482" s="6" t="n">
        <v>52575</v>
      </c>
      <c r="AP1482" s="6"/>
      <c r="AQ1482" s="6"/>
      <c r="AR1482" s="6" t="n">
        <f aca="false">AR1481+(AA1482+AD1482+AE1482+AF1482+AG1482+AJ1482+AK1482+AL1482+AM1482+AN1482)-(AB1482+AC1482+AH1482+AI1482+AO1482+AP1482+AQ1482)</f>
        <v>2962</v>
      </c>
      <c r="AS1482" s="18"/>
      <c r="AT1482" s="40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 t="n">
        <f aca="false">BJ1481+(AS1482+AV1482+AW1482+AX1482+AY1482+BB1482+BC1482+BD1482+BE1482+BF1482)-(AT1482+AU1482+AZ1482+BA1482+BG1482+BH1482+BI1482)</f>
        <v>0</v>
      </c>
      <c r="BL1482" s="8"/>
      <c r="BM1482" s="9"/>
    </row>
    <row r="1483" customFormat="false" ht="15" hidden="false" customHeight="false" outlineLevel="0" collapsed="false">
      <c r="B1483" s="24" t="s">
        <v>881</v>
      </c>
      <c r="C1483" s="24" t="s">
        <v>744</v>
      </c>
      <c r="D1483" s="9"/>
      <c r="E1483" s="9"/>
      <c r="F1483" s="9"/>
      <c r="G1483" s="9"/>
      <c r="H1483" s="6" t="n">
        <f aca="false">H1482+D1483+E1483-G1483-F1483</f>
        <v>0</v>
      </c>
      <c r="I1483" s="25"/>
      <c r="J1483" s="21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 t="n">
        <f aca="false">Z1482+(I1483+L1483+M1483+N1483+O1483+R1483+S1483+T1483+U1483+V1483)-(J1483+K1483+P1483+Q1483+W1483+X1483+Y1483)</f>
        <v>32757.35</v>
      </c>
      <c r="AA1483" s="21" t="n">
        <v>0</v>
      </c>
      <c r="AB1483" s="26"/>
      <c r="AC1483" s="6"/>
      <c r="AD1483" s="6"/>
      <c r="AE1483" s="6" t="n">
        <v>2500</v>
      </c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 t="n">
        <f aca="false">AR1482+(AA1483+AD1483+AE1483+AF1483+AG1483+AJ1483+AK1483+AL1483+AM1483+AN1483)-(AB1483+AC1483+AH1483+AI1483+AO1483+AP1483+AQ1483)</f>
        <v>5462</v>
      </c>
      <c r="AS1483" s="18"/>
      <c r="AT1483" s="40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 t="n">
        <f aca="false">BJ1482+(AS1483+AV1483+AW1483+AX1483+AY1483+BB1483+BC1483+BD1483+BE1483+BF1483)-(AT1483+AU1483+AZ1483+BA1483+BG1483+BH1483+BI1483)</f>
        <v>0</v>
      </c>
      <c r="BL1483" s="8"/>
      <c r="BM1483" s="9"/>
    </row>
    <row r="1484" customFormat="false" ht="15" hidden="false" customHeight="false" outlineLevel="0" collapsed="false">
      <c r="B1484" s="24" t="s">
        <v>881</v>
      </c>
      <c r="C1484" s="24" t="s">
        <v>882</v>
      </c>
      <c r="D1484" s="9"/>
      <c r="E1484" s="9"/>
      <c r="F1484" s="9"/>
      <c r="G1484" s="9"/>
      <c r="H1484" s="6" t="n">
        <f aca="false">H1483+D1484+E1484-G1484-F1484</f>
        <v>0</v>
      </c>
      <c r="I1484" s="25"/>
      <c r="J1484" s="21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 t="n">
        <f aca="false">Z1483+(I1484+L1484+M1484+N1484+O1484+R1484+S1484+T1484+U1484+V1484)-(J1484+K1484+P1484+Q1484+W1484+X1484+Y1484)</f>
        <v>32757.35</v>
      </c>
      <c r="AA1484" s="21" t="n">
        <v>0</v>
      </c>
      <c r="AB1484" s="26" t="n">
        <v>0</v>
      </c>
      <c r="AC1484" s="6"/>
      <c r="AD1484" s="6"/>
      <c r="AE1484" s="6"/>
      <c r="AF1484" s="6"/>
      <c r="AG1484" s="6"/>
      <c r="AH1484" s="6"/>
      <c r="AI1484" s="6"/>
      <c r="AJ1484" s="6"/>
      <c r="AK1484" s="6"/>
      <c r="AL1484" s="6" t="n">
        <v>50000</v>
      </c>
      <c r="AM1484" s="6"/>
      <c r="AN1484" s="6"/>
      <c r="AO1484" s="6" t="n">
        <v>52500</v>
      </c>
      <c r="AP1484" s="6"/>
      <c r="AQ1484" s="6"/>
      <c r="AR1484" s="6" t="n">
        <f aca="false">AR1483+(AA1484+AD1484+AE1484+AF1484+AG1484+AJ1484+AK1484+AL1484+AM1484+AN1484)-(AB1484+AC1484+AH1484+AI1484+AO1484+AP1484+AQ1484)</f>
        <v>2962</v>
      </c>
      <c r="AS1484" s="18"/>
      <c r="AT1484" s="40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 t="n">
        <f aca="false">BJ1483+(AS1484+AV1484+AW1484+AX1484+AY1484+BB1484+BC1484+BD1484+BE1484+BF1484)-(AT1484+AU1484+AZ1484+BA1484+BG1484+BH1484+BI1484)</f>
        <v>0</v>
      </c>
      <c r="BL1484" s="8"/>
      <c r="BM1484" s="9"/>
    </row>
    <row r="1485" customFormat="false" ht="15" hidden="false" customHeight="false" outlineLevel="0" collapsed="false">
      <c r="B1485" s="24" t="s">
        <v>881</v>
      </c>
      <c r="C1485" s="24" t="s">
        <v>744</v>
      </c>
      <c r="D1485" s="9"/>
      <c r="E1485" s="9"/>
      <c r="F1485" s="9"/>
      <c r="G1485" s="9"/>
      <c r="H1485" s="6" t="n">
        <f aca="false">H1484+D1485+E1485-G1485-F1485</f>
        <v>0</v>
      </c>
      <c r="I1485" s="25"/>
      <c r="J1485" s="21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 t="n">
        <f aca="false">Z1484+(I1485+L1485+M1485+N1485+O1485+R1485+S1485+T1485+U1485+V1485)-(J1485+K1485+P1485+Q1485+W1485+X1485+Y1485)</f>
        <v>32757.35</v>
      </c>
      <c r="AA1485" s="21" t="n">
        <v>0</v>
      </c>
      <c r="AB1485" s="26"/>
      <c r="AC1485" s="6"/>
      <c r="AD1485" s="6"/>
      <c r="AE1485" s="6" t="n">
        <v>3863</v>
      </c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 t="n">
        <f aca="false">AR1484+(AA1485+AD1485+AE1485+AF1485+AG1485+AJ1485+AK1485+AL1485+AM1485+AN1485)-(AB1485+AC1485+AH1485+AI1485+AO1485+AP1485+AQ1485)</f>
        <v>6825</v>
      </c>
      <c r="AS1485" s="18"/>
      <c r="AT1485" s="40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 t="n">
        <f aca="false">BJ1484+(AS1485+AV1485+AW1485+AX1485+AY1485+BB1485+BC1485+BD1485+BE1485+BF1485)-(AT1485+AU1485+AZ1485+BA1485+BG1485+BH1485+BI1485)</f>
        <v>0</v>
      </c>
      <c r="BL1485" s="8"/>
      <c r="BM1485" s="9"/>
    </row>
    <row r="1486" customFormat="false" ht="15" hidden="false" customHeight="false" outlineLevel="0" collapsed="false">
      <c r="B1486" s="24" t="s">
        <v>881</v>
      </c>
      <c r="C1486" s="24" t="s">
        <v>882</v>
      </c>
      <c r="D1486" s="9"/>
      <c r="E1486" s="9"/>
      <c r="F1486" s="9"/>
      <c r="G1486" s="9"/>
      <c r="H1486" s="6" t="n">
        <f aca="false">H1485+D1486+E1486-G1486-F1486</f>
        <v>0</v>
      </c>
      <c r="I1486" s="25"/>
      <c r="J1486" s="21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 t="n">
        <f aca="false">Z1485+(I1486+L1486+M1486+N1486+O1486+R1486+S1486+T1486+U1486+V1486)-(J1486+K1486+P1486+Q1486+W1486+X1486+Y1486)</f>
        <v>32757.35</v>
      </c>
      <c r="AA1486" s="21" t="n">
        <v>0</v>
      </c>
      <c r="AB1486" s="26" t="n">
        <v>0</v>
      </c>
      <c r="AC1486" s="6"/>
      <c r="AD1486" s="6"/>
      <c r="AE1486" s="6"/>
      <c r="AF1486" s="6"/>
      <c r="AG1486" s="6"/>
      <c r="AH1486" s="6"/>
      <c r="AI1486" s="6"/>
      <c r="AJ1486" s="6"/>
      <c r="AK1486" s="6"/>
      <c r="AL1486" s="6" t="n">
        <v>75000</v>
      </c>
      <c r="AM1486" s="6"/>
      <c r="AN1486" s="6"/>
      <c r="AO1486" s="6" t="n">
        <v>78863</v>
      </c>
      <c r="AP1486" s="6"/>
      <c r="AQ1486" s="6"/>
      <c r="AR1486" s="6" t="n">
        <f aca="false">AR1485+(AA1486+AD1486+AE1486+AF1486+AG1486+AJ1486+AK1486+AL1486+AM1486+AN1486)-(AB1486+AC1486+AH1486+AI1486+AO1486+AP1486+AQ1486)</f>
        <v>2962</v>
      </c>
      <c r="AS1486" s="18"/>
      <c r="AT1486" s="40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 t="n">
        <f aca="false">BJ1485+(AS1486+AV1486+AW1486+AX1486+AY1486+BB1486+BC1486+BD1486+BE1486+BF1486)-(AT1486+AU1486+AZ1486+BA1486+BG1486+BH1486+BI1486)</f>
        <v>0</v>
      </c>
      <c r="BL1486" s="8"/>
      <c r="BM1486" s="9"/>
    </row>
    <row r="1487" customFormat="false" ht="15" hidden="false" customHeight="false" outlineLevel="0" collapsed="false">
      <c r="B1487" s="24" t="s">
        <v>881</v>
      </c>
      <c r="C1487" s="24" t="s">
        <v>744</v>
      </c>
      <c r="D1487" s="9"/>
      <c r="E1487" s="9"/>
      <c r="F1487" s="9"/>
      <c r="G1487" s="9"/>
      <c r="H1487" s="6" t="n">
        <f aca="false">H1486+D1487+E1487-G1487-F1487</f>
        <v>0</v>
      </c>
      <c r="I1487" s="25"/>
      <c r="J1487" s="21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 t="n">
        <f aca="false">Z1486+(I1487+L1487+M1487+N1487+O1487+R1487+S1487+T1487+U1487+V1487)-(J1487+K1487+P1487+Q1487+W1487+X1487+Y1487)</f>
        <v>32757.35</v>
      </c>
      <c r="AA1487" s="21" t="n">
        <v>0</v>
      </c>
      <c r="AB1487" s="26"/>
      <c r="AC1487" s="6"/>
      <c r="AD1487" s="6"/>
      <c r="AE1487" s="6" t="n">
        <v>2500</v>
      </c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 t="n">
        <f aca="false">AR1486+(AA1487+AD1487+AE1487+AF1487+AG1487+AJ1487+AK1487+AL1487+AM1487+AN1487)-(AB1487+AC1487+AH1487+AI1487+AO1487+AP1487+AQ1487)</f>
        <v>5462</v>
      </c>
      <c r="AS1487" s="18"/>
      <c r="AT1487" s="40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 t="n">
        <f aca="false">BJ1486+(AS1487+AV1487+AW1487+AX1487+AY1487+BB1487+BC1487+BD1487+BE1487+BF1487)-(AT1487+AU1487+AZ1487+BA1487+BG1487+BH1487+BI1487)</f>
        <v>0</v>
      </c>
      <c r="BL1487" s="8"/>
      <c r="BM1487" s="9"/>
    </row>
    <row r="1488" customFormat="false" ht="15" hidden="false" customHeight="false" outlineLevel="0" collapsed="false">
      <c r="B1488" s="24" t="s">
        <v>881</v>
      </c>
      <c r="C1488" s="24" t="s">
        <v>882</v>
      </c>
      <c r="D1488" s="9"/>
      <c r="E1488" s="9"/>
      <c r="F1488" s="9"/>
      <c r="G1488" s="9"/>
      <c r="H1488" s="6" t="n">
        <f aca="false">H1487+D1488+E1488-G1488-F1488</f>
        <v>0</v>
      </c>
      <c r="I1488" s="25"/>
      <c r="J1488" s="21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 t="n">
        <f aca="false">Z1487+(I1488+L1488+M1488+N1488+O1488+R1488+S1488+T1488+U1488+V1488)-(J1488+K1488+P1488+Q1488+W1488+X1488+Y1488)</f>
        <v>32757.35</v>
      </c>
      <c r="AA1488" s="21" t="n">
        <v>0</v>
      </c>
      <c r="AB1488" s="26" t="n">
        <v>0</v>
      </c>
      <c r="AC1488" s="6"/>
      <c r="AD1488" s="6"/>
      <c r="AE1488" s="6"/>
      <c r="AF1488" s="6"/>
      <c r="AG1488" s="6"/>
      <c r="AH1488" s="6"/>
      <c r="AI1488" s="6"/>
      <c r="AJ1488" s="6"/>
      <c r="AK1488" s="6"/>
      <c r="AL1488" s="6" t="n">
        <v>50000</v>
      </c>
      <c r="AM1488" s="6"/>
      <c r="AN1488" s="6"/>
      <c r="AO1488" s="6" t="n">
        <v>52500</v>
      </c>
      <c r="AP1488" s="6"/>
      <c r="AQ1488" s="6"/>
      <c r="AR1488" s="6" t="n">
        <f aca="false">AR1487+(AA1488+AD1488+AE1488+AF1488+AG1488+AJ1488+AK1488+AL1488+AM1488+AN1488)-(AB1488+AC1488+AH1488+AI1488+AO1488+AP1488+AQ1488)</f>
        <v>2962</v>
      </c>
      <c r="AS1488" s="18"/>
      <c r="AT1488" s="40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 t="n">
        <f aca="false">BJ1487+(AS1488+AV1488+AW1488+AX1488+AY1488+BB1488+BC1488+BD1488+BE1488+BF1488)-(AT1488+AU1488+AZ1488+BA1488+BG1488+BH1488+BI1488)</f>
        <v>0</v>
      </c>
      <c r="BL1488" s="8"/>
      <c r="BM1488" s="9"/>
    </row>
    <row r="1489" customFormat="false" ht="15" hidden="false" customHeight="false" outlineLevel="0" collapsed="false">
      <c r="B1489" s="24" t="s">
        <v>881</v>
      </c>
      <c r="C1489" s="24" t="s">
        <v>744</v>
      </c>
      <c r="D1489" s="9"/>
      <c r="E1489" s="9"/>
      <c r="F1489" s="9"/>
      <c r="G1489" s="9"/>
      <c r="H1489" s="6" t="n">
        <f aca="false">H1488+D1489+E1489-G1489-F1489</f>
        <v>0</v>
      </c>
      <c r="I1489" s="25"/>
      <c r="J1489" s="21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 t="n">
        <f aca="false">Z1488+(I1489+L1489+M1489+N1489+O1489+R1489+S1489+T1489+U1489+V1489)-(J1489+K1489+P1489+Q1489+W1489+X1489+Y1489)</f>
        <v>32757.35</v>
      </c>
      <c r="AA1489" s="21" t="n">
        <v>0</v>
      </c>
      <c r="AB1489" s="26"/>
      <c r="AC1489" s="6"/>
      <c r="AD1489" s="6"/>
      <c r="AE1489" s="6" t="n">
        <v>13221</v>
      </c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 t="n">
        <f aca="false">AR1488+(AA1489+AD1489+AE1489+AF1489+AG1489+AJ1489+AK1489+AL1489+AM1489+AN1489)-(AB1489+AC1489+AH1489+AI1489+AO1489+AP1489+AQ1489)</f>
        <v>16183</v>
      </c>
      <c r="AS1489" s="18"/>
      <c r="AT1489" s="40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 t="n">
        <f aca="false">BJ1488+(AS1489+AV1489+AW1489+AX1489+AY1489+BB1489+BC1489+BD1489+BE1489+BF1489)-(AT1489+AU1489+AZ1489+BA1489+BG1489+BH1489+BI1489)</f>
        <v>0</v>
      </c>
      <c r="BL1489" s="8"/>
      <c r="BM1489" s="9"/>
    </row>
    <row r="1490" customFormat="false" ht="15" hidden="false" customHeight="false" outlineLevel="0" collapsed="false">
      <c r="B1490" s="24" t="s">
        <v>881</v>
      </c>
      <c r="C1490" s="24" t="s">
        <v>882</v>
      </c>
      <c r="D1490" s="9"/>
      <c r="E1490" s="9"/>
      <c r="F1490" s="9"/>
      <c r="G1490" s="9"/>
      <c r="H1490" s="6" t="n">
        <f aca="false">H1489+D1490+E1490-G1490-F1490</f>
        <v>0</v>
      </c>
      <c r="I1490" s="25"/>
      <c r="J1490" s="21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 t="n">
        <f aca="false">Z1489+(I1490+L1490+M1490+N1490+O1490+R1490+S1490+T1490+U1490+V1490)-(J1490+K1490+P1490+Q1490+W1490+X1490+Y1490)</f>
        <v>32757.35</v>
      </c>
      <c r="AA1490" s="21" t="n">
        <v>0</v>
      </c>
      <c r="AB1490" s="26" t="n">
        <v>0</v>
      </c>
      <c r="AC1490" s="6"/>
      <c r="AD1490" s="6"/>
      <c r="AE1490" s="6"/>
      <c r="AF1490" s="6"/>
      <c r="AG1490" s="6"/>
      <c r="AH1490" s="6"/>
      <c r="AI1490" s="6"/>
      <c r="AJ1490" s="6"/>
      <c r="AK1490" s="6"/>
      <c r="AL1490" s="6" t="n">
        <v>50000</v>
      </c>
      <c r="AM1490" s="6"/>
      <c r="AN1490" s="6"/>
      <c r="AO1490" s="6" t="n">
        <v>63221</v>
      </c>
      <c r="AP1490" s="6"/>
      <c r="AQ1490" s="6"/>
      <c r="AR1490" s="6" t="n">
        <f aca="false">AR1489+(AA1490+AD1490+AE1490+AF1490+AG1490+AJ1490+AK1490+AL1490+AM1490+AN1490)-(AB1490+AC1490+AH1490+AI1490+AO1490+AP1490+AQ1490)</f>
        <v>2962</v>
      </c>
      <c r="AS1490" s="18"/>
      <c r="AT1490" s="40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 t="n">
        <f aca="false">BJ1489+(AS1490+AV1490+AW1490+AX1490+AY1490+BB1490+BC1490+BD1490+BE1490+BF1490)-(AT1490+AU1490+AZ1490+BA1490+BG1490+BH1490+BI1490)</f>
        <v>0</v>
      </c>
      <c r="BL1490" s="8"/>
      <c r="BM1490" s="9"/>
    </row>
    <row r="1491" customFormat="false" ht="15" hidden="false" customHeight="false" outlineLevel="0" collapsed="false">
      <c r="B1491" s="24" t="s">
        <v>881</v>
      </c>
      <c r="C1491" s="24" t="s">
        <v>744</v>
      </c>
      <c r="D1491" s="9"/>
      <c r="E1491" s="9"/>
      <c r="F1491" s="9"/>
      <c r="G1491" s="9"/>
      <c r="H1491" s="6" t="n">
        <f aca="false">H1490+D1491+E1491-G1491-F1491</f>
        <v>0</v>
      </c>
      <c r="I1491" s="25"/>
      <c r="J1491" s="21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 t="n">
        <f aca="false">Z1490+(I1491+L1491+M1491+N1491+O1491+R1491+S1491+T1491+U1491+V1491)-(J1491+K1491+P1491+Q1491+W1491+X1491+Y1491)</f>
        <v>32757.35</v>
      </c>
      <c r="AA1491" s="25" t="n">
        <v>0</v>
      </c>
      <c r="AB1491" s="21"/>
      <c r="AC1491" s="6"/>
      <c r="AD1491" s="6"/>
      <c r="AE1491" s="6" t="n">
        <v>2447</v>
      </c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 t="n">
        <f aca="false">AR1490+(AA1491+AD1491+AE1491+AF1491+AG1491+AJ1491+AK1491+AL1491+AM1491+AN1491)-(AB1491+AC1491+AH1491+AI1491+AO1491+AP1491+AQ1491)</f>
        <v>5409</v>
      </c>
      <c r="AS1491" s="18"/>
      <c r="AT1491" s="40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 t="n">
        <f aca="false">BJ1490+(AS1491+AV1491+AW1491+AX1491+AY1491+BB1491+BC1491+BD1491+BE1491+BF1491)-(AT1491+AU1491+AZ1491+BA1491+BG1491+BH1491+BI1491)</f>
        <v>0</v>
      </c>
      <c r="BL1491" s="8"/>
      <c r="BM1491" s="9"/>
    </row>
    <row r="1492" customFormat="false" ht="15" hidden="false" customHeight="false" outlineLevel="0" collapsed="false">
      <c r="B1492" s="24" t="s">
        <v>881</v>
      </c>
      <c r="C1492" s="24" t="s">
        <v>882</v>
      </c>
      <c r="D1492" s="9"/>
      <c r="E1492" s="9"/>
      <c r="F1492" s="9"/>
      <c r="G1492" s="9"/>
      <c r="H1492" s="6" t="n">
        <f aca="false">H1491+D1492+E1492-G1492-F1492</f>
        <v>0</v>
      </c>
      <c r="I1492" s="25"/>
      <c r="J1492" s="21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 t="n">
        <f aca="false">Z1491+(I1492+L1492+M1492+N1492+O1492+R1492+S1492+T1492+U1492+V1492)-(J1492+K1492+P1492+Q1492+W1492+X1492+Y1492)</f>
        <v>32757.35</v>
      </c>
      <c r="AA1492" s="25" t="n">
        <v>0</v>
      </c>
      <c r="AB1492" s="21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 t="n">
        <v>30000</v>
      </c>
      <c r="AM1492" s="6"/>
      <c r="AN1492" s="6"/>
      <c r="AO1492" s="6"/>
      <c r="AP1492" s="6"/>
      <c r="AQ1492" s="6"/>
      <c r="AR1492" s="6" t="n">
        <f aca="false">AR1491+(AA1492+AD1492+AE1492+AF1492+AG1492+AJ1492+AK1492+AL1492+AM1492+AN1492)-(AB1492+AC1492+AH1492+AI1492+AO1492+AP1492+AQ1492)</f>
        <v>35409</v>
      </c>
      <c r="AS1492" s="18"/>
      <c r="AT1492" s="40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 t="n">
        <f aca="false">BJ1491+(AS1492+AV1492+AW1492+AX1492+AY1492+BB1492+BC1492+BD1492+BE1492+BF1492)-(AT1492+AU1492+AZ1492+BA1492+BG1492+BH1492+BI1492)</f>
        <v>0</v>
      </c>
      <c r="BL1492" s="8"/>
      <c r="BM1492" s="9"/>
    </row>
    <row r="1493" customFormat="false" ht="15" hidden="false" customHeight="false" outlineLevel="0" collapsed="false">
      <c r="B1493" s="24" t="s">
        <v>881</v>
      </c>
      <c r="C1493" s="24" t="s">
        <v>744</v>
      </c>
      <c r="D1493" s="9"/>
      <c r="E1493" s="9"/>
      <c r="F1493" s="9"/>
      <c r="G1493" s="9"/>
      <c r="H1493" s="6" t="n">
        <f aca="false">H1492+D1493+E1493-G1493-F1493</f>
        <v>0</v>
      </c>
      <c r="I1493" s="20"/>
      <c r="J1493" s="20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 t="n">
        <f aca="false">Z1492+(I1493+L1493+M1493+N1493+O1493+R1493+S1493+T1493+U1493+V1493)-(J1493+K1493+P1493+Q1493+W1493+X1493+Y1493)</f>
        <v>32757.35</v>
      </c>
      <c r="AA1493" s="25"/>
      <c r="AB1493" s="21" t="n">
        <v>0</v>
      </c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 t="n">
        <f aca="false">AR1492+(AA1493+AD1493+AE1493+AF1493+AG1493+AJ1493+AK1493+AL1493+AM1493+AN1493)-(AB1493+AC1493+AH1493+AI1493+AO1493+AP1493+AQ1493)</f>
        <v>35409</v>
      </c>
      <c r="AS1493" s="18"/>
      <c r="AT1493" s="40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 t="n">
        <f aca="false">BJ1492+(AS1493+AV1493+AW1493+AX1493+AY1493+BB1493+BC1493+BD1493+BE1493+BF1493)-(AT1493+AU1493+AZ1493+BA1493+BG1493+BH1493+BI1493)</f>
        <v>0</v>
      </c>
      <c r="BL1493" s="8"/>
      <c r="BM1493" s="9"/>
    </row>
    <row r="1494" customFormat="false" ht="15" hidden="false" customHeight="false" outlineLevel="0" collapsed="false">
      <c r="B1494" s="24" t="s">
        <v>883</v>
      </c>
      <c r="C1494" s="24" t="s">
        <v>3</v>
      </c>
      <c r="D1494" s="9"/>
      <c r="E1494" s="9"/>
      <c r="F1494" s="9"/>
      <c r="G1494" s="9"/>
      <c r="H1494" s="6" t="n">
        <f aca="false">H1493+D1494+E1494-G1494-F1494</f>
        <v>0</v>
      </c>
      <c r="I1494" s="20"/>
      <c r="J1494" s="21" t="n">
        <v>0</v>
      </c>
      <c r="K1494" s="6"/>
      <c r="L1494" s="6"/>
      <c r="M1494" s="6"/>
      <c r="N1494" s="6"/>
      <c r="O1494" s="6"/>
      <c r="P1494" s="6"/>
      <c r="Q1494" s="6"/>
      <c r="R1494" s="6" t="n">
        <v>-30000</v>
      </c>
      <c r="S1494" s="6"/>
      <c r="T1494" s="6"/>
      <c r="U1494" s="6"/>
      <c r="V1494" s="6"/>
      <c r="W1494" s="6"/>
      <c r="X1494" s="6"/>
      <c r="Y1494" s="6"/>
      <c r="Z1494" s="6" t="n">
        <f aca="false">Z1493+(I1494+L1494+M1494+N1494+O1494+R1494+S1494+T1494+U1494+V1494)-(J1494+K1494+P1494+Q1494+W1494+X1494+Y1494)</f>
        <v>2757.34999999998</v>
      </c>
      <c r="AA1494" s="25"/>
      <c r="AB1494" s="21" t="n">
        <v>0</v>
      </c>
      <c r="AC1494" s="6"/>
      <c r="AD1494" s="6"/>
      <c r="AE1494" s="6"/>
      <c r="AF1494" s="6"/>
      <c r="AG1494" s="6"/>
      <c r="AH1494" s="6"/>
      <c r="AI1494" s="6"/>
      <c r="AJ1494" s="6" t="n">
        <v>30000</v>
      </c>
      <c r="AK1494" s="6"/>
      <c r="AL1494" s="6"/>
      <c r="AM1494" s="6"/>
      <c r="AN1494" s="6"/>
      <c r="AO1494" s="6" t="n">
        <v>30000</v>
      </c>
      <c r="AP1494" s="6"/>
      <c r="AQ1494" s="6"/>
      <c r="AR1494" s="6" t="n">
        <f aca="false">AR1493+(AA1494+AD1494+AE1494+AF1494+AG1494+AJ1494+AK1494+AL1494+AM1494+AN1494)-(AB1494+AC1494+AH1494+AI1494+AO1494+AP1494+AQ1494)</f>
        <v>35409</v>
      </c>
      <c r="AS1494" s="18"/>
      <c r="AT1494" s="40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 t="n">
        <f aca="false">BJ1493+(AS1494+AV1494+AW1494+AX1494+AY1494+BB1494+BC1494+BD1494+BE1494+BF1494)-(AT1494+AU1494+AZ1494+BA1494+BG1494+BH1494+BI1494)</f>
        <v>0</v>
      </c>
      <c r="BL1494" s="8"/>
      <c r="BM1494" s="9"/>
    </row>
    <row r="1495" customFormat="false" ht="15" hidden="false" customHeight="false" outlineLevel="0" collapsed="false">
      <c r="B1495" s="24" t="s">
        <v>884</v>
      </c>
      <c r="C1495" s="24" t="s">
        <v>885</v>
      </c>
      <c r="D1495" s="9"/>
      <c r="E1495" s="9"/>
      <c r="F1495" s="9"/>
      <c r="G1495" s="9"/>
      <c r="H1495" s="6" t="n">
        <f aca="false">H1494+D1495+E1495-G1495-F1495</f>
        <v>0</v>
      </c>
      <c r="I1495" s="20"/>
      <c r="J1495" s="20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 t="n">
        <f aca="false">Z1494+(I1495+L1495+M1495+N1495+O1495+R1495+S1495+T1495+U1495+V1495)-(J1495+K1495+P1495+Q1495+W1495+X1495+Y1495)</f>
        <v>2757.34999999998</v>
      </c>
      <c r="AA1495" s="25"/>
      <c r="AB1495" s="21" t="n">
        <v>10000</v>
      </c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 t="n">
        <f aca="false">AR1494+(AA1495+AD1495+AE1495+AF1495+AG1495+AJ1495+AK1495+AL1495+AM1495+AN1495)-(AB1495+AC1495+AH1495+AI1495+AO1495+AP1495+AQ1495)</f>
        <v>25409</v>
      </c>
      <c r="AS1495" s="18"/>
      <c r="AT1495" s="40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 t="n">
        <f aca="false">BJ1494+(AS1495+AV1495+AW1495+AX1495+AY1495+BB1495+BC1495+BD1495+BE1495+BF1495)-(AT1495+AU1495+AZ1495+BA1495+BG1495+BH1495+BI1495)</f>
        <v>0</v>
      </c>
      <c r="BL1495" s="8" t="n">
        <v>10000</v>
      </c>
      <c r="BM1495" s="9" t="n">
        <v>10000</v>
      </c>
    </row>
    <row r="1496" customFormat="false" ht="15" hidden="false" customHeight="false" outlineLevel="0" collapsed="false">
      <c r="B1496" s="24" t="s">
        <v>884</v>
      </c>
      <c r="C1496" s="24" t="s">
        <v>886</v>
      </c>
      <c r="D1496" s="9"/>
      <c r="E1496" s="9"/>
      <c r="F1496" s="9"/>
      <c r="G1496" s="9"/>
      <c r="H1496" s="6" t="n">
        <f aca="false">H1495+D1496+E1496-G1496-F1496</f>
        <v>0</v>
      </c>
      <c r="I1496" s="20"/>
      <c r="J1496" s="20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 t="n">
        <f aca="false">Z1495+(I1496+L1496+M1496+N1496+O1496+R1496+S1496+T1496+U1496+V1496)-(J1496+K1496+P1496+Q1496+W1496+X1496+Y1496)</f>
        <v>2757.34999999998</v>
      </c>
      <c r="AA1496" s="25" t="n">
        <v>0</v>
      </c>
      <c r="AB1496" s="21" t="n">
        <v>10000</v>
      </c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 t="n">
        <f aca="false">AR1495+(AA1496+AD1496+AE1496+AF1496+AG1496+AJ1496+AK1496+AL1496+AM1496+AN1496)-(AB1496+AC1496+AH1496+AI1496+AO1496+AP1496+AQ1496)</f>
        <v>15409</v>
      </c>
      <c r="AS1496" s="18"/>
      <c r="AT1496" s="40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 t="n">
        <f aca="false">BJ1495+(AS1496+AV1496+AW1496+AX1496+AY1496+BB1496+BC1496+BD1496+BE1496+BF1496)-(AT1496+AU1496+AZ1496+BA1496+BG1496+BH1496+BI1496)</f>
        <v>0</v>
      </c>
      <c r="BL1496" s="8" t="n">
        <v>10000</v>
      </c>
      <c r="BM1496" s="9" t="n">
        <v>10000</v>
      </c>
    </row>
    <row r="1497" customFormat="false" ht="15" hidden="false" customHeight="false" outlineLevel="0" collapsed="false">
      <c r="B1497" s="24" t="s">
        <v>884</v>
      </c>
      <c r="C1497" s="24" t="s">
        <v>887</v>
      </c>
      <c r="D1497" s="9"/>
      <c r="E1497" s="9"/>
      <c r="F1497" s="9"/>
      <c r="G1497" s="9"/>
      <c r="H1497" s="6" t="n">
        <f aca="false">H1496+D1497+E1497-G1497-F1497</f>
        <v>0</v>
      </c>
      <c r="I1497" s="20"/>
      <c r="J1497" s="20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 t="n">
        <f aca="false">Z1496+(I1497+L1497+M1497+N1497+O1497+R1497+S1497+T1497+U1497+V1497)-(J1497+K1497+P1497+Q1497+W1497+X1497+Y1497)</f>
        <v>2757.34999999998</v>
      </c>
      <c r="AA1497" s="25" t="n">
        <v>0</v>
      </c>
      <c r="AB1497" s="21" t="n">
        <v>10000</v>
      </c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 t="n">
        <f aca="false">AR1496+(AA1497+AD1497+AE1497+AF1497+AG1497+AJ1497+AK1497+AL1497+AM1497+AN1497)-(AB1497+AC1497+AH1497+AI1497+AO1497+AP1497+AQ1497)</f>
        <v>5409</v>
      </c>
      <c r="AS1497" s="18"/>
      <c r="AT1497" s="40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 t="n">
        <f aca="false">BJ1496+(AS1497+AV1497+AW1497+AX1497+AY1497+BB1497+BC1497+BD1497+BE1497+BF1497)-(AT1497+AU1497+AZ1497+BA1497+BG1497+BH1497+BI1497)</f>
        <v>0</v>
      </c>
      <c r="BL1497" s="8" t="n">
        <v>10000</v>
      </c>
      <c r="BM1497" s="9" t="n">
        <v>10000</v>
      </c>
    </row>
    <row r="1498" customFormat="false" ht="15" hidden="false" customHeight="false" outlineLevel="0" collapsed="false">
      <c r="B1498" s="24" t="s">
        <v>888</v>
      </c>
      <c r="C1498" s="24" t="s">
        <v>34</v>
      </c>
      <c r="D1498" s="9"/>
      <c r="E1498" s="9"/>
      <c r="F1498" s="9"/>
      <c r="G1498" s="9"/>
      <c r="H1498" s="6" t="n">
        <f aca="false">H1497+D1498+E1498-G1498-F1498</f>
        <v>0</v>
      </c>
      <c r="I1498" s="20"/>
      <c r="J1498" s="20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 t="n">
        <f aca="false">Z1497+(I1498+L1498+M1498+N1498+O1498+R1498+S1498+T1498+U1498+V1498)-(J1498+K1498+P1498+Q1498+W1498+X1498+Y1498)</f>
        <v>2757.34999999998</v>
      </c>
      <c r="AA1498" s="25" t="n">
        <v>0</v>
      </c>
      <c r="AB1498" s="21" t="n">
        <v>0</v>
      </c>
      <c r="AC1498" s="6"/>
      <c r="AD1498" s="6" t="n">
        <v>413</v>
      </c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 t="n">
        <f aca="false">AR1497+(AA1498+AD1498+AE1498+AF1498+AG1498+AJ1498+AK1498+AL1498+AM1498+AN1498)-(AB1498+AC1498+AH1498+AI1498+AO1498+AP1498+AQ1498)</f>
        <v>5822</v>
      </c>
      <c r="AS1498" s="18"/>
      <c r="AT1498" s="40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 t="n">
        <f aca="false">BJ1497+(AS1498+AV1498+AW1498+AX1498+AY1498+BB1498+BC1498+BD1498+BE1498+BF1498)-(AT1498+AU1498+AZ1498+BA1498+BG1498+BH1498+BI1498)</f>
        <v>0</v>
      </c>
      <c r="BL1498" s="8"/>
      <c r="BM1498" s="9"/>
    </row>
    <row r="1499" customFormat="false" ht="15" hidden="false" customHeight="false" outlineLevel="0" collapsed="false">
      <c r="B1499" s="24" t="s">
        <v>889</v>
      </c>
      <c r="C1499" s="24" t="s">
        <v>744</v>
      </c>
      <c r="D1499" s="9"/>
      <c r="E1499" s="9"/>
      <c r="F1499" s="9"/>
      <c r="G1499" s="9"/>
      <c r="H1499" s="6" t="n">
        <f aca="false">H1498+D1499+E1499-G1499-F1499</f>
        <v>0</v>
      </c>
      <c r="I1499" s="20"/>
      <c r="J1499" s="20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 t="n">
        <f aca="false">Z1498+(I1499+L1499+M1499+N1499+O1499+R1499+S1499+T1499+U1499+V1499)-(J1499+K1499+P1499+Q1499+W1499+X1499+Y1499)</f>
        <v>2757.34999999998</v>
      </c>
      <c r="AA1499" s="25" t="n">
        <v>0</v>
      </c>
      <c r="AB1499" s="21" t="n">
        <v>0</v>
      </c>
      <c r="AC1499" s="6"/>
      <c r="AD1499" s="6"/>
      <c r="AE1499" s="6" t="n">
        <v>5231</v>
      </c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 t="n">
        <f aca="false">AR1498+(AA1499+AD1499+AE1499+AF1499+AG1499+AJ1499+AK1499+AL1499+AM1499+AN1499)-(AB1499+AC1499+AH1499+AI1499+AO1499+AP1499+AQ1499)</f>
        <v>11053</v>
      </c>
      <c r="AS1499" s="18"/>
      <c r="AT1499" s="40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 t="n">
        <f aca="false">BJ1498+(AS1499+AV1499+AW1499+AX1499+AY1499+BB1499+BC1499+BD1499+BE1499+BF1499)-(AT1499+AU1499+AZ1499+BA1499+BG1499+BH1499+BI1499)</f>
        <v>0</v>
      </c>
      <c r="BL1499" s="8"/>
      <c r="BM1499" s="9"/>
    </row>
    <row r="1500" customFormat="false" ht="15" hidden="false" customHeight="false" outlineLevel="0" collapsed="false">
      <c r="B1500" s="24" t="s">
        <v>889</v>
      </c>
      <c r="C1500" s="24" t="s">
        <v>890</v>
      </c>
      <c r="D1500" s="9"/>
      <c r="E1500" s="9"/>
      <c r="F1500" s="9"/>
      <c r="G1500" s="9"/>
      <c r="H1500" s="6" t="n">
        <f aca="false">H1499+D1500+E1500-G1500-F1500</f>
        <v>0</v>
      </c>
      <c r="I1500" s="20"/>
      <c r="J1500" s="20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 t="n">
        <f aca="false">Z1499+(I1500+L1500+M1500+N1500+O1500+R1500+S1500+T1500+U1500+V1500)-(J1500+K1500+P1500+Q1500+W1500+X1500+Y1500)</f>
        <v>2757.34999999998</v>
      </c>
      <c r="AA1500" s="21"/>
      <c r="AB1500" s="26" t="n">
        <v>10000</v>
      </c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 t="n">
        <f aca="false">AR1499+(AA1500+AD1500+AE1500+AF1500+AG1500+AJ1500+AK1500+AL1500+AM1500+AN1500)-(AB1500+AC1500+AH1500+AI1500+AO1500+AP1500+AQ1500)</f>
        <v>1053</v>
      </c>
      <c r="AS1500" s="18"/>
      <c r="AT1500" s="40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 t="n">
        <f aca="false">BJ1499+(AS1500+AV1500+AW1500+AX1500+AY1500+BB1500+BC1500+BD1500+BE1500+BF1500)-(AT1500+AU1500+AZ1500+BA1500+BG1500+BH1500+BI1500)</f>
        <v>0</v>
      </c>
      <c r="BL1500" s="8"/>
      <c r="BM1500" s="9"/>
    </row>
    <row r="1501" customFormat="false" ht="15" hidden="false" customHeight="false" outlineLevel="0" collapsed="false">
      <c r="B1501" s="24" t="s">
        <v>891</v>
      </c>
      <c r="C1501" s="24" t="s">
        <v>744</v>
      </c>
      <c r="D1501" s="9"/>
      <c r="E1501" s="9"/>
      <c r="F1501" s="9"/>
      <c r="G1501" s="9"/>
      <c r="H1501" s="6" t="n">
        <f aca="false">H1500+D1501+E1501-G1501-F1501</f>
        <v>0</v>
      </c>
      <c r="I1501" s="20" t="n">
        <v>0</v>
      </c>
      <c r="J1501" s="20"/>
      <c r="K1501" s="6"/>
      <c r="L1501" s="6"/>
      <c r="M1501" s="6" t="n">
        <v>10125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 t="n">
        <f aca="false">Z1500+(I1501+L1501+M1501+N1501+O1501+R1501+S1501+T1501+U1501+V1501)-(J1501+K1501+P1501+Q1501+W1501+X1501+Y1501)</f>
        <v>12882.35</v>
      </c>
      <c r="AA1501" s="6"/>
      <c r="AB1501" s="6"/>
      <c r="AC1501" s="6"/>
      <c r="AD1501" s="6"/>
      <c r="AE1501" s="6" t="n">
        <v>3960</v>
      </c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 t="n">
        <f aca="false">AR1500+(AA1501+AD1501+AE1501+AF1501+AG1501+AJ1501+AK1501+AL1501+AM1501+AN1501)-(AB1501+AC1501+AH1501+AI1501+AO1501+AP1501+AQ1501)</f>
        <v>5013</v>
      </c>
      <c r="AS1501" s="18"/>
      <c r="AT1501" s="40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 t="n">
        <f aca="false">BJ1500+(AS1501+AV1501+AW1501+AX1501+AY1501+BB1501+BC1501+BD1501+BE1501+BF1501)-(AT1501+AU1501+AZ1501+BA1501+BG1501+BH1501+BI1501)</f>
        <v>0</v>
      </c>
      <c r="BL1501" s="8"/>
      <c r="BM1501" s="9"/>
    </row>
    <row r="1502" customFormat="false" ht="15" hidden="false" customHeight="false" outlineLevel="0" collapsed="false">
      <c r="B1502" s="24" t="s">
        <v>891</v>
      </c>
      <c r="C1502" s="24" t="s">
        <v>744</v>
      </c>
      <c r="D1502" s="9"/>
      <c r="E1502" s="9"/>
      <c r="F1502" s="9"/>
      <c r="G1502" s="9"/>
      <c r="H1502" s="6" t="n">
        <f aca="false">H1501+D1502+E1502-G1502-F1502</f>
        <v>0</v>
      </c>
      <c r="I1502" s="20" t="n">
        <v>0</v>
      </c>
      <c r="J1502" s="20"/>
      <c r="K1502" s="6"/>
      <c r="L1502" s="6"/>
      <c r="M1502" s="6" t="n">
        <v>8100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 t="n">
        <f aca="false">Z1501+(I1502+L1502+M1502+N1502+O1502+R1502+S1502+T1502+U1502+V1502)-(J1502+K1502+P1502+Q1502+W1502+X1502+Y1502)</f>
        <v>20982.35</v>
      </c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 t="n">
        <f aca="false">AR1501+(AA1502+AD1502+AE1502+AF1502+AG1502+AJ1502+AK1502+AL1502+AM1502+AN1502)-(AB1502+AC1502+AH1502+AI1502+AO1502+AP1502+AQ1502)</f>
        <v>5013</v>
      </c>
      <c r="AS1502" s="18"/>
      <c r="AT1502" s="40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 t="n">
        <f aca="false">BJ1501+(AS1502+AV1502+AW1502+AX1502+AY1502+BB1502+BC1502+BD1502+BE1502+BF1502)-(AT1502+AU1502+AZ1502+BA1502+BG1502+BH1502+BI1502)</f>
        <v>0</v>
      </c>
      <c r="BL1502" s="8"/>
      <c r="BM1502" s="9"/>
    </row>
    <row r="1503" customFormat="false" ht="15" hidden="false" customHeight="false" outlineLevel="0" collapsed="false">
      <c r="B1503" s="24" t="s">
        <v>891</v>
      </c>
      <c r="C1503" s="24" t="s">
        <v>744</v>
      </c>
      <c r="D1503" s="9"/>
      <c r="E1503" s="9"/>
      <c r="F1503" s="9"/>
      <c r="G1503" s="9"/>
      <c r="H1503" s="6" t="n">
        <f aca="false">H1502+D1503+E1503-G1503-F1503</f>
        <v>0</v>
      </c>
      <c r="I1503" s="20" t="n">
        <v>0</v>
      </c>
      <c r="J1503" s="20"/>
      <c r="K1503" s="6"/>
      <c r="L1503" s="6"/>
      <c r="M1503" s="6" t="n">
        <v>9084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 t="n">
        <f aca="false">Z1502+(I1503+L1503+M1503+N1503+O1503+R1503+S1503+T1503+U1503+V1503)-(J1503+K1503+P1503+Q1503+W1503+X1503+Y1503)</f>
        <v>30066.35</v>
      </c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 t="n">
        <f aca="false">AR1502+(AA1503+AD1503+AE1503+AF1503+AG1503+AJ1503+AK1503+AL1503+AM1503+AN1503)-(AB1503+AC1503+AH1503+AI1503+AO1503+AP1503+AQ1503)</f>
        <v>5013</v>
      </c>
      <c r="AS1503" s="18"/>
      <c r="AT1503" s="40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 t="n">
        <f aca="false">BJ1502+(AS1503+AV1503+AW1503+AX1503+AY1503+BB1503+BC1503+BD1503+BE1503+BF1503)-(AT1503+AU1503+AZ1503+BA1503+BG1503+BH1503+BI1503)</f>
        <v>0</v>
      </c>
      <c r="BL1503" s="8"/>
      <c r="BM1503" s="9"/>
    </row>
    <row r="1504" customFormat="false" ht="15" hidden="false" customHeight="false" outlineLevel="0" collapsed="false">
      <c r="B1504" s="24" t="s">
        <v>891</v>
      </c>
      <c r="C1504" s="24" t="s">
        <v>744</v>
      </c>
      <c r="D1504" s="9"/>
      <c r="E1504" s="9"/>
      <c r="F1504" s="9"/>
      <c r="G1504" s="9"/>
      <c r="H1504" s="6" t="n">
        <f aca="false">H1503+D1504+E1504-G1504-F1504</f>
        <v>0</v>
      </c>
      <c r="I1504" s="25" t="n">
        <v>0</v>
      </c>
      <c r="J1504" s="21"/>
      <c r="K1504" s="6"/>
      <c r="L1504" s="6"/>
      <c r="M1504" s="6" t="n">
        <v>670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 t="n">
        <f aca="false">Z1503+(I1504+L1504+M1504+N1504+O1504+R1504+S1504+T1504+U1504+V1504)-(J1504+K1504+P1504+Q1504+W1504+X1504+Y1504)</f>
        <v>30736.35</v>
      </c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 t="n">
        <f aca="false">AR1503+(AA1504+AD1504+AE1504+AF1504+AG1504+AJ1504+AK1504+AL1504+AM1504+AN1504)-(AB1504+AC1504+AH1504+AI1504+AO1504+AP1504+AQ1504)</f>
        <v>5013</v>
      </c>
      <c r="AS1504" s="18"/>
      <c r="AT1504" s="40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 t="n">
        <f aca="false">BJ1503+(AS1504+AV1504+AW1504+AX1504+AY1504+BB1504+BC1504+BD1504+BE1504+BF1504)-(AT1504+AU1504+AZ1504+BA1504+BG1504+BH1504+BI1504)</f>
        <v>0</v>
      </c>
      <c r="BL1504" s="8"/>
      <c r="BM1504" s="9"/>
    </row>
    <row r="1505" customFormat="false" ht="15" hidden="false" customHeight="false" outlineLevel="0" collapsed="false">
      <c r="B1505" s="20" t="s">
        <v>743</v>
      </c>
      <c r="C1505" s="20" t="s">
        <v>744</v>
      </c>
      <c r="D1505" s="9"/>
      <c r="E1505" s="9"/>
      <c r="F1505" s="9"/>
      <c r="G1505" s="9"/>
      <c r="H1505" s="6" t="n">
        <f aca="false">H1504+D1505+E1505-G1505-F1505</f>
        <v>0</v>
      </c>
      <c r="I1505" s="21" t="n">
        <v>0</v>
      </c>
      <c r="J1505" s="21"/>
      <c r="K1505" s="6"/>
      <c r="L1505" s="6"/>
      <c r="M1505" s="6" t="n">
        <v>744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 t="n">
        <f aca="false">Z1504+(I1505+L1505+M1505+N1505+O1505+R1505+S1505+T1505+U1505+V1505)-(J1505+K1505+P1505+Q1505+W1505+X1505+Y1505)</f>
        <v>31480.35</v>
      </c>
      <c r="AA1505" s="21"/>
      <c r="AB1505" s="21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 t="n">
        <f aca="false">AR1504+(AA1505+AD1505+AE1505+AF1505+AG1505+AJ1505+AK1505+AL1505+AM1505+AN1505)-(AB1505+AC1505+AH1505+AI1505+AO1505+AP1505+AQ1505)</f>
        <v>5013</v>
      </c>
      <c r="AS1505" s="18"/>
      <c r="AT1505" s="40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 t="n">
        <f aca="false">BJ1504+(AS1505+AV1505+AW1505+AX1505+AY1505+BB1505+BC1505+BD1505+BE1505+BF1505)-(AT1505+AU1505+AZ1505+BA1505+BG1505+BH1505+BI1505)</f>
        <v>0</v>
      </c>
      <c r="BL1505" s="8"/>
      <c r="BM1505" s="9"/>
    </row>
    <row r="1506" customFormat="false" ht="15" hidden="false" customHeight="false" outlineLevel="0" collapsed="false">
      <c r="B1506" s="20" t="s">
        <v>743</v>
      </c>
      <c r="C1506" s="20" t="s">
        <v>745</v>
      </c>
      <c r="D1506" s="9"/>
      <c r="E1506" s="9"/>
      <c r="F1506" s="9"/>
      <c r="G1506" s="9"/>
      <c r="H1506" s="6" t="n">
        <f aca="false">H1505+D1506+E1506-G1506-F1506</f>
        <v>0</v>
      </c>
      <c r="I1506" s="21"/>
      <c r="J1506" s="21" t="n">
        <v>0</v>
      </c>
      <c r="K1506" s="6" t="n">
        <v>29</v>
      </c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 t="n">
        <f aca="false">Z1505+(I1506+L1506+M1506+N1506+O1506+R1506+S1506+T1506+U1506+V1506)-(J1506+K1506+P1506+Q1506+W1506+X1506+Y1506)</f>
        <v>31451.35</v>
      </c>
      <c r="AA1506" s="21"/>
      <c r="AB1506" s="21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 t="n">
        <f aca="false">AR1505+(AA1506+AD1506+AE1506+AF1506+AG1506+AJ1506+AK1506+AL1506+AM1506+AN1506)-(AB1506+AC1506+AH1506+AI1506+AO1506+AP1506+AQ1506)</f>
        <v>5013</v>
      </c>
      <c r="AS1506" s="18"/>
      <c r="AT1506" s="40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 t="n">
        <f aca="false">BJ1505+(AS1506+AV1506+AW1506+AX1506+AY1506+BB1506+BC1506+BD1506+BE1506+BF1506)-(AT1506+AU1506+AZ1506+BA1506+BG1506+BH1506+BI1506)</f>
        <v>0</v>
      </c>
      <c r="BL1506" s="8"/>
      <c r="BM1506" s="9"/>
    </row>
    <row r="1507" customFormat="false" ht="15" hidden="false" customHeight="false" outlineLevel="0" collapsed="false">
      <c r="B1507" s="20" t="s">
        <v>746</v>
      </c>
      <c r="C1507" s="20" t="s">
        <v>744</v>
      </c>
      <c r="D1507" s="9"/>
      <c r="E1507" s="9"/>
      <c r="F1507" s="9"/>
      <c r="G1507" s="9"/>
      <c r="H1507" s="6" t="n">
        <f aca="false">H1506+D1507+E1507-G1507-F1507</f>
        <v>0</v>
      </c>
      <c r="I1507" s="21"/>
      <c r="J1507" s="21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 t="n">
        <f aca="false">Z1506+(I1507+L1507+M1507+N1507+O1507+R1507+S1507+T1507+U1507+V1507)-(J1507+K1507+P1507+Q1507+W1507+X1507+Y1507)</f>
        <v>31451.35</v>
      </c>
      <c r="AA1507" s="21" t="n">
        <v>0</v>
      </c>
      <c r="AB1507" s="21"/>
      <c r="AC1507" s="6"/>
      <c r="AD1507" s="6"/>
      <c r="AE1507" s="6" t="n">
        <v>8774</v>
      </c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 t="n">
        <f aca="false">AR1506+(AA1507+AD1507+AE1507+AF1507+AG1507+AJ1507+AK1507+AL1507+AM1507+AN1507)-(AB1507+AC1507+AH1507+AI1507+AO1507+AP1507+AQ1507)</f>
        <v>13787</v>
      </c>
      <c r="AS1507" s="18"/>
      <c r="AT1507" s="40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 t="n">
        <f aca="false">BJ1506+(AS1507+AV1507+AW1507+AX1507+AY1507+BB1507+BC1507+BD1507+BE1507+BF1507)-(AT1507+AU1507+AZ1507+BA1507+BG1507+BH1507+BI1507)</f>
        <v>0</v>
      </c>
      <c r="BL1507" s="8"/>
      <c r="BM1507" s="9"/>
    </row>
    <row r="1508" customFormat="false" ht="15" hidden="false" customHeight="false" outlineLevel="0" collapsed="false">
      <c r="B1508" s="20" t="s">
        <v>747</v>
      </c>
      <c r="C1508" s="20" t="s">
        <v>748</v>
      </c>
      <c r="D1508" s="9"/>
      <c r="E1508" s="9"/>
      <c r="F1508" s="9"/>
      <c r="G1508" s="9"/>
      <c r="H1508" s="6" t="n">
        <f aca="false">H1507+D1508+E1508-G1508-F1508</f>
        <v>0</v>
      </c>
      <c r="I1508" s="21"/>
      <c r="J1508" s="21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 t="n">
        <f aca="false">Z1507+(I1508+L1508+M1508+N1508+O1508+R1508+S1508+T1508+U1508+V1508)-(J1508+K1508+P1508+Q1508+W1508+X1508+Y1508)</f>
        <v>31451.35</v>
      </c>
      <c r="AA1508" s="21" t="n">
        <v>0</v>
      </c>
      <c r="AB1508" s="21" t="n">
        <v>5000</v>
      </c>
      <c r="AC1508" s="6" t="n">
        <v>2.3</v>
      </c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 t="n">
        <f aca="false">AR1507+(AA1508+AD1508+AE1508+AF1508+AG1508+AJ1508+AK1508+AL1508+AM1508+AN1508)-(AB1508+AC1508+AH1508+AI1508+AO1508+AP1508+AQ1508)</f>
        <v>8784.7</v>
      </c>
      <c r="AS1508" s="18"/>
      <c r="AT1508" s="40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 t="n">
        <f aca="false">BJ1507+(AS1508+AV1508+AW1508+AX1508+AY1508+BB1508+BC1508+BD1508+BE1508+BF1508)-(AT1508+AU1508+AZ1508+BA1508+BG1508+BH1508+BI1508)</f>
        <v>0</v>
      </c>
      <c r="BL1508" s="8"/>
      <c r="BM1508" s="9"/>
    </row>
    <row r="1509" customFormat="false" ht="15" hidden="false" customHeight="false" outlineLevel="0" collapsed="false">
      <c r="B1509" s="20" t="s">
        <v>749</v>
      </c>
      <c r="C1509" s="20" t="s">
        <v>744</v>
      </c>
      <c r="D1509" s="9"/>
      <c r="E1509" s="9"/>
      <c r="F1509" s="9"/>
      <c r="G1509" s="9"/>
      <c r="H1509" s="6" t="n">
        <f aca="false">H1508+D1509+E1509-G1509-F1509</f>
        <v>0</v>
      </c>
      <c r="I1509" s="21" t="n">
        <v>0</v>
      </c>
      <c r="J1509" s="21"/>
      <c r="K1509" s="6"/>
      <c r="L1509" s="6"/>
      <c r="M1509" s="6" t="n">
        <v>744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 t="n">
        <f aca="false">Z1508+(I1509+L1509+M1509+N1509+O1509+R1509+S1509+T1509+U1509+V1509)-(J1509+K1509+P1509+Q1509+W1509+X1509+Y1509)</f>
        <v>32195.35</v>
      </c>
      <c r="AA1509" s="21"/>
      <c r="AB1509" s="21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 t="n">
        <f aca="false">AR1508+(AA1509+AD1509+AE1509+AF1509+AG1509+AJ1509+AK1509+AL1509+AM1509+AN1509)-(AB1509+AC1509+AH1509+AI1509+AO1509+AP1509+AQ1509)</f>
        <v>8784.7</v>
      </c>
      <c r="AS1509" s="18"/>
      <c r="AT1509" s="40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 t="n">
        <f aca="false">BJ1508+(AS1509+AV1509+AW1509+AX1509+AY1509+BB1509+BC1509+BD1509+BE1509+BF1509)-(AT1509+AU1509+AZ1509+BA1509+BG1509+BH1509+BI1509)</f>
        <v>0</v>
      </c>
      <c r="BL1509" s="8"/>
      <c r="BM1509" s="9"/>
    </row>
    <row r="1510" customFormat="false" ht="15" hidden="false" customHeight="false" outlineLevel="0" collapsed="false">
      <c r="B1510" s="20" t="s">
        <v>750</v>
      </c>
      <c r="C1510" s="20" t="s">
        <v>609</v>
      </c>
      <c r="D1510" s="9"/>
      <c r="E1510" s="9"/>
      <c r="F1510" s="9"/>
      <c r="G1510" s="9"/>
      <c r="H1510" s="6" t="n">
        <f aca="false">H1509+D1510+E1510-G1510-F1510</f>
        <v>0</v>
      </c>
      <c r="I1510" s="21" t="n">
        <v>0</v>
      </c>
      <c r="J1510" s="21"/>
      <c r="K1510" s="6"/>
      <c r="L1510" s="6" t="n">
        <v>283</v>
      </c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 t="n">
        <f aca="false">Z1509+(I1510+L1510+M1510+N1510+O1510+R1510+S1510+T1510+U1510+V1510)-(J1510+K1510+P1510+Q1510+W1510+X1510+Y1510)</f>
        <v>32478.35</v>
      </c>
      <c r="AA1510" s="21"/>
      <c r="AB1510" s="21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 t="n">
        <f aca="false">AR1509+(AA1510+AD1510+AE1510+AF1510+AG1510+AJ1510+AK1510+AL1510+AM1510+AN1510)-(AB1510+AC1510+AH1510+AI1510+AO1510+AP1510+AQ1510)</f>
        <v>8784.7</v>
      </c>
      <c r="AS1510" s="18"/>
      <c r="AT1510" s="40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 t="n">
        <f aca="false">BJ1509+(AS1510+AV1510+AW1510+AX1510+AY1510+BB1510+BC1510+BD1510+BE1510+BF1510)-(AT1510+AU1510+AZ1510+BA1510+BG1510+BH1510+BI1510)</f>
        <v>0</v>
      </c>
      <c r="BL1510" s="8"/>
      <c r="BM1510" s="9"/>
    </row>
    <row r="1511" customFormat="false" ht="15" hidden="false" customHeight="false" outlineLevel="0" collapsed="false">
      <c r="B1511" s="20" t="s">
        <v>751</v>
      </c>
      <c r="C1511" s="20" t="s">
        <v>752</v>
      </c>
      <c r="D1511" s="9"/>
      <c r="E1511" s="9"/>
      <c r="F1511" s="9"/>
      <c r="G1511" s="9"/>
      <c r="H1511" s="6" t="n">
        <f aca="false">H1510+D1511+E1511-G1511-F1511</f>
        <v>0</v>
      </c>
      <c r="I1511" s="21"/>
      <c r="J1511" s="21" t="n">
        <v>0</v>
      </c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 t="n">
        <f aca="false">Z1510+(I1511+L1511+M1511+N1511+O1511+R1511+S1511+T1511+U1511+V1511)-(J1511+K1511+P1511+Q1511+W1511+X1511+Y1511)</f>
        <v>32478.35</v>
      </c>
      <c r="AA1511" s="21"/>
      <c r="AB1511" s="21" t="n">
        <v>3000</v>
      </c>
      <c r="AC1511" s="6" t="n">
        <v>2.3</v>
      </c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 t="n">
        <f aca="false">AR1510+(AA1511+AD1511+AE1511+AF1511+AG1511+AJ1511+AK1511+AL1511+AM1511+AN1511)-(AB1511+AC1511+AH1511+AI1511+AO1511+AP1511+AQ1511)</f>
        <v>5782.4</v>
      </c>
      <c r="AS1511" s="18"/>
      <c r="AT1511" s="40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 t="n">
        <f aca="false">BJ1510+(AS1511+AV1511+AW1511+AX1511+AY1511+BB1511+BC1511+BD1511+BE1511+BF1511)-(AT1511+AU1511+AZ1511+BA1511+BG1511+BH1511+BI1511)</f>
        <v>0</v>
      </c>
      <c r="BL1511" s="8" t="n">
        <v>3000</v>
      </c>
      <c r="BM1511" s="9"/>
    </row>
    <row r="1512" customFormat="false" ht="15" hidden="false" customHeight="false" outlineLevel="0" collapsed="false">
      <c r="B1512" s="20" t="s">
        <v>751</v>
      </c>
      <c r="C1512" s="20" t="s">
        <v>753</v>
      </c>
      <c r="D1512" s="9"/>
      <c r="E1512" s="9"/>
      <c r="F1512" s="9"/>
      <c r="G1512" s="9"/>
      <c r="H1512" s="6" t="n">
        <f aca="false">H1511+D1512+E1512-G1512-F1512</f>
        <v>0</v>
      </c>
      <c r="I1512" s="21"/>
      <c r="J1512" s="21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 t="n">
        <f aca="false">Z1511+(I1512+L1512+M1512+N1512+O1512+R1512+S1512+T1512+U1512+V1512)-(J1512+K1512+P1512+Q1512+W1512+X1512+Y1512)</f>
        <v>32478.35</v>
      </c>
      <c r="AA1512" s="21"/>
      <c r="AB1512" s="21" t="n">
        <v>4500</v>
      </c>
      <c r="AC1512" s="6" t="n">
        <v>2.3</v>
      </c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 t="n">
        <f aca="false">AR1511+(AA1512+AD1512+AE1512+AF1512+AG1512+AJ1512+AK1512+AL1512+AM1512+AN1512)-(AB1512+AC1512+AH1512+AI1512+AO1512+AP1512+AQ1512)</f>
        <v>1280.1</v>
      </c>
      <c r="AS1512" s="18"/>
      <c r="AT1512" s="40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 t="n">
        <f aca="false">BJ1511+(AS1512+AV1512+AW1512+AX1512+AY1512+BB1512+BC1512+BD1512+BE1512+BF1512)-(AT1512+AU1512+AZ1512+BA1512+BG1512+BH1512+BI1512)</f>
        <v>0</v>
      </c>
      <c r="BL1512" s="8" t="n">
        <v>4500</v>
      </c>
      <c r="BM1512" s="9"/>
    </row>
    <row r="1513" customFormat="false" ht="15" hidden="false" customHeight="false" outlineLevel="0" collapsed="false">
      <c r="B1513" s="20" t="s">
        <v>754</v>
      </c>
      <c r="C1513" s="20" t="s">
        <v>474</v>
      </c>
      <c r="D1513" s="9"/>
      <c r="E1513" s="9"/>
      <c r="F1513" s="9"/>
      <c r="G1513" s="9"/>
      <c r="H1513" s="6" t="n">
        <f aca="false">H1512+D1513+E1513-G1513-F1513</f>
        <v>0</v>
      </c>
      <c r="I1513" s="21"/>
      <c r="J1513" s="21" t="n">
        <v>0</v>
      </c>
      <c r="K1513" s="6" t="n">
        <v>17</v>
      </c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 t="n">
        <f aca="false">Z1512+(I1513+L1513+M1513+N1513+O1513+R1513+S1513+T1513+U1513+V1513)-(J1513+K1513+P1513+Q1513+W1513+X1513+Y1513)</f>
        <v>32461.35</v>
      </c>
      <c r="AA1513" s="21"/>
      <c r="AB1513" s="21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 t="n">
        <f aca="false">AR1512+(AA1513+AD1513+AE1513+AF1513+AG1513+AJ1513+AK1513+AL1513+AM1513+AN1513)-(AB1513+AC1513+AH1513+AI1513+AO1513+AP1513+AQ1513)</f>
        <v>1280.1</v>
      </c>
      <c r="AS1513" s="18"/>
      <c r="AT1513" s="40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 t="n">
        <f aca="false">BJ1512+(AS1513+AV1513+AW1513+AX1513+AY1513+BB1513+BC1513+BD1513+BE1513+BF1513)-(AT1513+AU1513+AZ1513+BA1513+BG1513+BH1513+BI1513)</f>
        <v>0</v>
      </c>
      <c r="BL1513" s="8"/>
      <c r="BM1513" s="9"/>
    </row>
    <row r="1514" customFormat="false" ht="15" hidden="false" customHeight="false" outlineLevel="0" collapsed="false">
      <c r="B1514" s="20" t="s">
        <v>755</v>
      </c>
      <c r="C1514" s="20" t="s">
        <v>744</v>
      </c>
      <c r="D1514" s="9"/>
      <c r="E1514" s="9"/>
      <c r="F1514" s="9"/>
      <c r="G1514" s="9"/>
      <c r="H1514" s="6" t="n">
        <f aca="false">H1513+D1514+E1514-G1514-F1514</f>
        <v>0</v>
      </c>
      <c r="I1514" s="21"/>
      <c r="J1514" s="21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 t="n">
        <f aca="false">Z1513+(I1514+L1514+M1514+N1514+O1514+R1514+S1514+T1514+U1514+V1514)-(J1514+K1514+P1514+Q1514+W1514+X1514+Y1514)</f>
        <v>32461.35</v>
      </c>
      <c r="AA1514" s="21" t="n">
        <v>0</v>
      </c>
      <c r="AB1514" s="21"/>
      <c r="AC1514" s="6"/>
      <c r="AD1514" s="6"/>
      <c r="AE1514" s="6" t="n">
        <v>2446</v>
      </c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 t="n">
        <f aca="false">AR1513+(AA1514+AD1514+AE1514+AF1514+AG1514+AJ1514+AK1514+AL1514+AM1514+AN1514)-(AB1514+AC1514+AH1514+AI1514+AO1514+AP1514+AQ1514)</f>
        <v>3726.1</v>
      </c>
      <c r="AS1514" s="18"/>
      <c r="AT1514" s="40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 t="n">
        <f aca="false">BJ1513+(AS1514+AV1514+AW1514+AX1514+AY1514+BB1514+BC1514+BD1514+BE1514+BF1514)-(AT1514+AU1514+AZ1514+BA1514+BG1514+BH1514+BI1514)</f>
        <v>0</v>
      </c>
      <c r="BL1514" s="8"/>
      <c r="BM1514" s="9"/>
    </row>
    <row r="1515" customFormat="false" ht="15" hidden="false" customHeight="false" outlineLevel="0" collapsed="false">
      <c r="B1515" s="20" t="s">
        <v>756</v>
      </c>
      <c r="C1515" s="20" t="s">
        <v>757</v>
      </c>
      <c r="D1515" s="9"/>
      <c r="E1515" s="9"/>
      <c r="F1515" s="9"/>
      <c r="G1515" s="9"/>
      <c r="H1515" s="6" t="n">
        <f aca="false">H1514+D1515+E1515-G1515-F1515</f>
        <v>0</v>
      </c>
      <c r="I1515" s="21"/>
      <c r="J1515" s="21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 t="n">
        <f aca="false">Z1514+(I1515+L1515+M1515+N1515+O1515+R1515+S1515+T1515+U1515+V1515)-(J1515+K1515+P1515+Q1515+W1515+X1515+Y1515)</f>
        <v>32461.35</v>
      </c>
      <c r="AA1515" s="21" t="n">
        <v>0</v>
      </c>
      <c r="AB1515" s="21"/>
      <c r="AC1515" s="6"/>
      <c r="AD1515" s="6" t="n">
        <v>56</v>
      </c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 t="n">
        <f aca="false">AR1514+(AA1515+AD1515+AE1515+AF1515+AG1515+AJ1515+AK1515+AL1515+AM1515+AN1515)-(AB1515+AC1515+AH1515+AI1515+AO1515+AP1515+AQ1515)</f>
        <v>3782.1</v>
      </c>
      <c r="AS1515" s="18"/>
      <c r="AT1515" s="40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 t="n">
        <f aca="false">BJ1514+(AS1515+AV1515+AW1515+AX1515+AY1515+BB1515+BC1515+BD1515+BE1515+BF1515)-(AT1515+AU1515+AZ1515+BA1515+BG1515+BH1515+BI1515)</f>
        <v>0</v>
      </c>
      <c r="BL1515" s="8"/>
      <c r="BM1515" s="9"/>
    </row>
    <row r="1516" customFormat="false" ht="15" hidden="false" customHeight="false" outlineLevel="0" collapsed="false">
      <c r="B1516" s="20" t="s">
        <v>758</v>
      </c>
      <c r="C1516" s="20" t="s">
        <v>744</v>
      </c>
      <c r="D1516" s="9"/>
      <c r="E1516" s="9"/>
      <c r="F1516" s="9"/>
      <c r="G1516" s="9"/>
      <c r="H1516" s="6" t="n">
        <f aca="false">H1515+D1516+E1516-G1516-F1516</f>
        <v>0</v>
      </c>
      <c r="I1516" s="21"/>
      <c r="J1516" s="21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 t="n">
        <f aca="false">Z1515+(I1516+L1516+M1516+N1516+O1516+R1516+S1516+T1516+U1516+V1516)-(J1516+K1516+P1516+Q1516+W1516+X1516+Y1516)</f>
        <v>32461.35</v>
      </c>
      <c r="AA1516" s="21" t="n">
        <v>0</v>
      </c>
      <c r="AB1516" s="21"/>
      <c r="AC1516" s="6"/>
      <c r="AD1516" s="6"/>
      <c r="AE1516" s="6" t="n">
        <v>5231</v>
      </c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 t="n">
        <f aca="false">AR1515+(AA1516+AD1516+AE1516+AF1516+AG1516+AJ1516+AK1516+AL1516+AM1516+AN1516)-(AB1516+AC1516+AH1516+AI1516+AO1516+AP1516+AQ1516)</f>
        <v>9013.1</v>
      </c>
      <c r="AS1516" s="18"/>
      <c r="AT1516" s="40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 t="n">
        <f aca="false">BJ1515+(AS1516+AV1516+AW1516+AX1516+AY1516+BB1516+BC1516+BD1516+BE1516+BF1516)-(AT1516+AU1516+AZ1516+BA1516+BG1516+BH1516+BI1516)</f>
        <v>0</v>
      </c>
      <c r="BL1516" s="8"/>
      <c r="BM1516" s="9"/>
    </row>
    <row r="1517" customFormat="false" ht="15" hidden="false" customHeight="false" outlineLevel="0" collapsed="false">
      <c r="B1517" s="20" t="s">
        <v>759</v>
      </c>
      <c r="C1517" s="20" t="s">
        <v>744</v>
      </c>
      <c r="D1517" s="9"/>
      <c r="E1517" s="9"/>
      <c r="F1517" s="9"/>
      <c r="G1517" s="9"/>
      <c r="H1517" s="6" t="n">
        <f aca="false">H1516+D1517+E1517-G1517-F1517</f>
        <v>0</v>
      </c>
      <c r="I1517" s="21"/>
      <c r="J1517" s="21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 t="n">
        <f aca="false">Z1516+(I1517+L1517+M1517+N1517+O1517+R1517+S1517+T1517+U1517+V1517)-(J1517+K1517+P1517+Q1517+W1517+X1517+Y1517)</f>
        <v>32461.35</v>
      </c>
      <c r="AA1517" s="21" t="n">
        <v>0</v>
      </c>
      <c r="AB1517" s="21"/>
      <c r="AC1517" s="6"/>
      <c r="AD1517" s="6"/>
      <c r="AE1517" s="6" t="n">
        <v>3955</v>
      </c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 t="n">
        <f aca="false">AR1516+(AA1517+AD1517+AE1517+AF1517+AG1517+AJ1517+AK1517+AL1517+AM1517+AN1517)-(AB1517+AC1517+AH1517+AI1517+AO1517+AP1517+AQ1517)</f>
        <v>12968.1</v>
      </c>
      <c r="AS1517" s="18"/>
      <c r="AT1517" s="40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 t="n">
        <f aca="false">BJ1516+(AS1517+AV1517+AW1517+AX1517+AY1517+BB1517+BC1517+BD1517+BE1517+BF1517)-(AT1517+AU1517+AZ1517+BA1517+BG1517+BH1517+BI1517)</f>
        <v>0</v>
      </c>
      <c r="BL1517" s="8"/>
      <c r="BM1517" s="9"/>
    </row>
    <row r="1518" customFormat="false" ht="15" hidden="false" customHeight="false" outlineLevel="0" collapsed="false">
      <c r="B1518" s="20" t="s">
        <v>759</v>
      </c>
      <c r="C1518" s="20" t="s">
        <v>744</v>
      </c>
      <c r="D1518" s="9"/>
      <c r="E1518" s="9"/>
      <c r="F1518" s="9"/>
      <c r="G1518" s="9"/>
      <c r="H1518" s="6" t="n">
        <f aca="false">H1517+D1518+E1518-G1518-F1518</f>
        <v>0</v>
      </c>
      <c r="I1518" s="21" t="n">
        <v>0</v>
      </c>
      <c r="J1518" s="21"/>
      <c r="K1518" s="6"/>
      <c r="L1518" s="6"/>
      <c r="M1518" s="6" t="n">
        <v>9877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 t="n">
        <f aca="false">Z1517+(I1518+L1518+M1518+N1518+O1518+R1518+S1518+T1518+U1518+V1518)-(J1518+K1518+P1518+Q1518+W1518+X1518+Y1518)</f>
        <v>42338.35</v>
      </c>
      <c r="AA1518" s="21"/>
      <c r="AB1518" s="21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 t="n">
        <f aca="false">AR1517+(AA1518+AD1518+AE1518+AF1518+AG1518+AJ1518+AK1518+AL1518+AM1518+AN1518)-(AB1518+AC1518+AH1518+AI1518+AO1518+AP1518+AQ1518)</f>
        <v>12968.1</v>
      </c>
      <c r="AS1518" s="18"/>
      <c r="AT1518" s="40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 t="n">
        <f aca="false">BJ1517+(AS1518+AV1518+AW1518+AX1518+AY1518+BB1518+BC1518+BD1518+BE1518+BF1518)-(AT1518+AU1518+AZ1518+BA1518+BG1518+BH1518+BI1518)</f>
        <v>0</v>
      </c>
      <c r="BL1518" s="8"/>
      <c r="BM1518" s="9"/>
    </row>
    <row r="1519" customFormat="false" ht="15" hidden="false" customHeight="false" outlineLevel="0" collapsed="false">
      <c r="B1519" s="20" t="s">
        <v>759</v>
      </c>
      <c r="C1519" s="20" t="s">
        <v>744</v>
      </c>
      <c r="D1519" s="9"/>
      <c r="E1519" s="9"/>
      <c r="F1519" s="9"/>
      <c r="G1519" s="9"/>
      <c r="H1519" s="6" t="n">
        <f aca="false">H1518+D1519+E1519-G1519-F1519</f>
        <v>0</v>
      </c>
      <c r="I1519" s="21" t="n">
        <v>0</v>
      </c>
      <c r="J1519" s="21"/>
      <c r="K1519" s="6"/>
      <c r="L1519" s="6"/>
      <c r="M1519" s="6" t="n">
        <v>8100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 t="n">
        <f aca="false">Z1518+(I1519+L1519+M1519+N1519+O1519+R1519+S1519+T1519+U1519+V1519)-(J1519+K1519+P1519+Q1519+W1519+X1519+Y1519)</f>
        <v>50438.35</v>
      </c>
      <c r="AA1519" s="21"/>
      <c r="AB1519" s="21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 t="n">
        <f aca="false">AR1518+(AA1519+AD1519+AE1519+AF1519+AG1519+AJ1519+AK1519+AL1519+AM1519+AN1519)-(AB1519+AC1519+AH1519+AI1519+AO1519+AP1519+AQ1519)</f>
        <v>12968.1</v>
      </c>
      <c r="AS1519" s="18"/>
      <c r="AT1519" s="40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 t="n">
        <f aca="false">BJ1518+(AS1519+AV1519+AW1519+AX1519+AY1519+BB1519+BC1519+BD1519+BE1519+BF1519)-(AT1519+AU1519+AZ1519+BA1519+BG1519+BH1519+BI1519)</f>
        <v>0</v>
      </c>
      <c r="BL1519" s="8"/>
      <c r="BM1519" s="9"/>
    </row>
    <row r="1520" customFormat="false" ht="15" hidden="false" customHeight="false" outlineLevel="0" collapsed="false">
      <c r="B1520" s="20" t="s">
        <v>759</v>
      </c>
      <c r="C1520" s="20" t="s">
        <v>744</v>
      </c>
      <c r="D1520" s="9"/>
      <c r="E1520" s="9"/>
      <c r="F1520" s="9"/>
      <c r="G1520" s="9"/>
      <c r="H1520" s="6" t="n">
        <f aca="false">H1519+D1520+E1520-G1520-F1520</f>
        <v>0</v>
      </c>
      <c r="I1520" s="21" t="n">
        <v>0</v>
      </c>
      <c r="J1520" s="21"/>
      <c r="K1520" s="6"/>
      <c r="L1520" s="6"/>
      <c r="M1520" s="6" t="n">
        <v>9085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 t="n">
        <f aca="false">Z1519+(I1520+L1520+M1520+N1520+O1520+R1520+S1520+T1520+U1520+V1520)-(J1520+K1520+P1520+Q1520+W1520+X1520+Y1520)</f>
        <v>59523.35</v>
      </c>
      <c r="AA1520" s="21"/>
      <c r="AB1520" s="21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 t="n">
        <f aca="false">AR1519+(AA1520+AD1520+AE1520+AF1520+AG1520+AJ1520+AK1520+AL1520+AM1520+AN1520)-(AB1520+AC1520+AH1520+AI1520+AO1520+AP1520+AQ1520)</f>
        <v>12968.1</v>
      </c>
      <c r="AS1520" s="18"/>
      <c r="AT1520" s="40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 t="n">
        <f aca="false">BJ1519+(AS1520+AV1520+AW1520+AX1520+AY1520+BB1520+BC1520+BD1520+BE1520+BF1520)-(AT1520+AU1520+AZ1520+BA1520+BG1520+BH1520+BI1520)</f>
        <v>0</v>
      </c>
      <c r="BL1520" s="8"/>
      <c r="BM1520" s="9"/>
    </row>
    <row r="1521" customFormat="false" ht="15" hidden="false" customHeight="false" outlineLevel="0" collapsed="false">
      <c r="B1521" s="20" t="s">
        <v>759</v>
      </c>
      <c r="C1521" s="20" t="s">
        <v>744</v>
      </c>
      <c r="D1521" s="9"/>
      <c r="E1521" s="9"/>
      <c r="F1521" s="9"/>
      <c r="G1521" s="9"/>
      <c r="H1521" s="6" t="n">
        <f aca="false">H1520+D1521+E1521-G1521-F1521</f>
        <v>0</v>
      </c>
      <c r="I1521" s="21" t="n">
        <v>0</v>
      </c>
      <c r="J1521" s="21"/>
      <c r="K1521" s="6"/>
      <c r="L1521" s="6"/>
      <c r="M1521" s="6" t="n">
        <v>670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 t="n">
        <f aca="false">Z1520+(I1521+L1521+M1521+N1521+O1521+R1521+S1521+T1521+U1521+V1521)-(J1521+K1521+P1521+Q1521+W1521+X1521+Y1521)</f>
        <v>60193.35</v>
      </c>
      <c r="AA1521" s="21"/>
      <c r="AB1521" s="21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 t="n">
        <f aca="false">AR1520+(AA1521+AD1521+AE1521+AF1521+AG1521+AJ1521+AK1521+AL1521+AM1521+AN1521)-(AB1521+AC1521+AH1521+AI1521+AO1521+AP1521+AQ1521)</f>
        <v>12968.1</v>
      </c>
      <c r="AS1521" s="18"/>
      <c r="AT1521" s="40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 t="n">
        <f aca="false">BJ1520+(AS1521+AV1521+AW1521+AX1521+AY1521+BB1521+BC1521+BD1521+BE1521+BF1521)-(AT1521+AU1521+AZ1521+BA1521+BG1521+BH1521+BI1521)</f>
        <v>0</v>
      </c>
      <c r="BL1521" s="8"/>
      <c r="BM1521" s="9"/>
    </row>
    <row r="1522" customFormat="false" ht="15" hidden="false" customHeight="false" outlineLevel="0" collapsed="false">
      <c r="B1522" s="20" t="s">
        <v>760</v>
      </c>
      <c r="C1522" s="20" t="s">
        <v>3</v>
      </c>
      <c r="D1522" s="9"/>
      <c r="E1522" s="9"/>
      <c r="F1522" s="9"/>
      <c r="G1522" s="9"/>
      <c r="H1522" s="6" t="n">
        <f aca="false">H1521+D1522+E1522-G1522-F1522</f>
        <v>0</v>
      </c>
      <c r="I1522" s="21" t="n">
        <v>0</v>
      </c>
      <c r="J1522" s="21" t="n">
        <v>0</v>
      </c>
      <c r="K1522" s="6"/>
      <c r="L1522" s="6"/>
      <c r="M1522" s="6"/>
      <c r="N1522" s="6"/>
      <c r="O1522" s="6"/>
      <c r="P1522" s="6"/>
      <c r="Q1522" s="6"/>
      <c r="R1522" s="6" t="n">
        <v>-25000</v>
      </c>
      <c r="S1522" s="6"/>
      <c r="T1522" s="6"/>
      <c r="U1522" s="6"/>
      <c r="V1522" s="6"/>
      <c r="W1522" s="6"/>
      <c r="X1522" s="6"/>
      <c r="Y1522" s="6"/>
      <c r="Z1522" s="6" t="n">
        <f aca="false">Z1521+(I1522+L1522+M1522+N1522+O1522+R1522+S1522+T1522+U1522+V1522)-(J1522+K1522+P1522+Q1522+W1522+X1522+Y1522)</f>
        <v>35193.35</v>
      </c>
      <c r="AA1522" s="21" t="n">
        <v>0</v>
      </c>
      <c r="AB1522" s="21"/>
      <c r="AC1522" s="6"/>
      <c r="AD1522" s="6"/>
      <c r="AE1522" s="6"/>
      <c r="AF1522" s="6"/>
      <c r="AG1522" s="6"/>
      <c r="AH1522" s="6"/>
      <c r="AI1522" s="6"/>
      <c r="AJ1522" s="6" t="n">
        <v>25000</v>
      </c>
      <c r="AK1522" s="6"/>
      <c r="AL1522" s="6"/>
      <c r="AM1522" s="6"/>
      <c r="AN1522" s="6"/>
      <c r="AO1522" s="6"/>
      <c r="AP1522" s="6"/>
      <c r="AQ1522" s="6"/>
      <c r="AR1522" s="6" t="n">
        <f aca="false">AR1521+(AA1522+AD1522+AE1522+AF1522+AG1522+AJ1522+AK1522+AL1522+AM1522+AN1522)-(AB1522+AC1522+AH1522+AI1522+AO1522+AP1522+AQ1522)</f>
        <v>37968.1</v>
      </c>
      <c r="AS1522" s="18"/>
      <c r="AT1522" s="40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 t="n">
        <f aca="false">BJ1521+(AS1522+AV1522+AW1522+AX1522+AY1522+BB1522+BC1522+BD1522+BE1522+BF1522)-(AT1522+AU1522+AZ1522+BA1522+BG1522+BH1522+BI1522)</f>
        <v>0</v>
      </c>
      <c r="BL1522" s="8"/>
      <c r="BM1522" s="9"/>
    </row>
    <row r="1523" customFormat="false" ht="15" hidden="false" customHeight="false" outlineLevel="0" collapsed="false">
      <c r="B1523" s="20" t="s">
        <v>760</v>
      </c>
      <c r="C1523" s="20" t="s">
        <v>3</v>
      </c>
      <c r="D1523" s="9"/>
      <c r="E1523" s="9"/>
      <c r="F1523" s="9"/>
      <c r="G1523" s="9"/>
      <c r="H1523" s="6" t="n">
        <f aca="false">H1522+D1523+E1523-G1523-F1523</f>
        <v>0</v>
      </c>
      <c r="I1523" s="21"/>
      <c r="J1523" s="21" t="n">
        <v>0</v>
      </c>
      <c r="K1523" s="6"/>
      <c r="L1523" s="6"/>
      <c r="M1523" s="6"/>
      <c r="N1523" s="6"/>
      <c r="O1523" s="6"/>
      <c r="P1523" s="6"/>
      <c r="Q1523" s="6"/>
      <c r="R1523" s="6" t="n">
        <v>-28000</v>
      </c>
      <c r="S1523" s="6"/>
      <c r="T1523" s="6"/>
      <c r="U1523" s="6"/>
      <c r="V1523" s="6"/>
      <c r="W1523" s="6"/>
      <c r="X1523" s="6"/>
      <c r="Y1523" s="6"/>
      <c r="Z1523" s="6" t="n">
        <f aca="false">Z1522+(I1523+L1523+M1523+N1523+O1523+R1523+S1523+T1523+U1523+V1523)-(J1523+K1523+P1523+Q1523+W1523+X1523+Y1523)</f>
        <v>7193.34999999998</v>
      </c>
      <c r="AA1523" s="21" t="n">
        <v>0</v>
      </c>
      <c r="AB1523" s="21"/>
      <c r="AC1523" s="6"/>
      <c r="AD1523" s="6"/>
      <c r="AE1523" s="6"/>
      <c r="AF1523" s="6"/>
      <c r="AG1523" s="6"/>
      <c r="AH1523" s="6"/>
      <c r="AI1523" s="6"/>
      <c r="AJ1523" s="6" t="n">
        <v>28000</v>
      </c>
      <c r="AK1523" s="6"/>
      <c r="AL1523" s="6"/>
      <c r="AM1523" s="6"/>
      <c r="AN1523" s="6"/>
      <c r="AO1523" s="6"/>
      <c r="AP1523" s="6"/>
      <c r="AQ1523" s="6"/>
      <c r="AR1523" s="6" t="n">
        <f aca="false">AR1522+(AA1523+AD1523+AE1523+AF1523+AG1523+AJ1523+AK1523+AL1523+AM1523+AN1523)-(AB1523+AC1523+AH1523+AI1523+AO1523+AP1523+AQ1523)</f>
        <v>65968.1</v>
      </c>
      <c r="AS1523" s="18"/>
      <c r="AT1523" s="40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 t="n">
        <f aca="false">BJ1522+(AS1523+AV1523+AW1523+AX1523+AY1523+BB1523+BC1523+BD1523+BE1523+BF1523)-(AT1523+AU1523+AZ1523+BA1523+BG1523+BH1523+BI1523)</f>
        <v>0</v>
      </c>
      <c r="BL1523" s="8"/>
      <c r="BM1523" s="9"/>
    </row>
    <row r="1524" customFormat="false" ht="15" hidden="false" customHeight="false" outlineLevel="0" collapsed="false">
      <c r="B1524" s="20" t="s">
        <v>761</v>
      </c>
      <c r="C1524" s="20" t="s">
        <v>676</v>
      </c>
      <c r="D1524" s="9"/>
      <c r="E1524" s="9"/>
      <c r="F1524" s="9"/>
      <c r="G1524" s="9"/>
      <c r="H1524" s="6" t="n">
        <f aca="false">H1523+D1524+E1524-G1524-F1524</f>
        <v>0</v>
      </c>
      <c r="I1524" s="21"/>
      <c r="J1524" s="21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 t="n">
        <f aca="false">Z1523+(I1524+L1524+M1524+N1524+O1524+R1524+S1524+T1524+U1524+V1524)-(J1524+K1524+P1524+Q1524+W1524+X1524+Y1524)</f>
        <v>7193.34999999998</v>
      </c>
      <c r="AA1524" s="21"/>
      <c r="AB1524" s="21" t="n">
        <v>5500</v>
      </c>
      <c r="AC1524" s="6" t="n">
        <v>2.36</v>
      </c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 t="n">
        <f aca="false">AR1523+(AA1524+AD1524+AE1524+AF1524+AG1524+AJ1524+AK1524+AL1524+AM1524+AN1524)-(AB1524+AC1524+AH1524+AI1524+AO1524+AP1524+AQ1524)</f>
        <v>60465.74</v>
      </c>
      <c r="AS1524" s="18"/>
      <c r="AT1524" s="40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 t="n">
        <f aca="false">BJ1523+(AS1524+AV1524+AW1524+AX1524+AY1524+BB1524+BC1524+BD1524+BE1524+BF1524)-(AT1524+AU1524+AZ1524+BA1524+BG1524+BH1524+BI1524)</f>
        <v>0</v>
      </c>
      <c r="BL1524" s="8" t="n">
        <v>5500</v>
      </c>
      <c r="BM1524" s="9"/>
    </row>
    <row r="1525" customFormat="false" ht="15" hidden="false" customHeight="false" outlineLevel="0" collapsed="false">
      <c r="B1525" s="20" t="s">
        <v>762</v>
      </c>
      <c r="C1525" s="20" t="s">
        <v>763</v>
      </c>
      <c r="D1525" s="9"/>
      <c r="E1525" s="9"/>
      <c r="F1525" s="9"/>
      <c r="G1525" s="9"/>
      <c r="H1525" s="6" t="n">
        <f aca="false">H1524+D1525+E1525-G1525-F1525</f>
        <v>0</v>
      </c>
      <c r="I1525" s="21"/>
      <c r="J1525" s="21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 t="n">
        <f aca="false">Z1524+(I1525+L1525+M1525+N1525+O1525+R1525+S1525+T1525+U1525+V1525)-(J1525+K1525+P1525+Q1525+W1525+X1525+Y1525)</f>
        <v>7193.34999999998</v>
      </c>
      <c r="AA1525" s="21"/>
      <c r="AB1525" s="21" t="n">
        <v>11000</v>
      </c>
      <c r="AC1525" s="6" t="n">
        <v>4.72</v>
      </c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 t="n">
        <f aca="false">AR1524+(AA1525+AD1525+AE1525+AF1525+AG1525+AJ1525+AK1525+AL1525+AM1525+AN1525)-(AB1525+AC1525+AH1525+AI1525+AO1525+AP1525+AQ1525)</f>
        <v>49461.02</v>
      </c>
      <c r="AS1525" s="18"/>
      <c r="AT1525" s="40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 t="n">
        <f aca="false">BJ1524+(AS1525+AV1525+AW1525+AX1525+AY1525+BB1525+BC1525+BD1525+BE1525+BF1525)-(AT1525+AU1525+AZ1525+BA1525+BG1525+BH1525+BI1525)</f>
        <v>0</v>
      </c>
      <c r="BL1525" s="8" t="n">
        <v>11000</v>
      </c>
      <c r="BM1525" s="9"/>
    </row>
    <row r="1526" customFormat="false" ht="15" hidden="false" customHeight="false" outlineLevel="0" collapsed="false">
      <c r="B1526" s="20" t="s">
        <v>764</v>
      </c>
      <c r="C1526" s="20" t="s">
        <v>456</v>
      </c>
      <c r="D1526" s="9"/>
      <c r="E1526" s="9"/>
      <c r="F1526" s="9"/>
      <c r="G1526" s="9"/>
      <c r="H1526" s="6" t="n">
        <f aca="false">H1525+D1526+E1526-G1526-F1526</f>
        <v>0</v>
      </c>
      <c r="I1526" s="21"/>
      <c r="J1526" s="21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 t="n">
        <f aca="false">Z1525+(I1526+L1526+M1526+N1526+O1526+R1526+S1526+T1526+U1526+V1526)-(J1526+K1526+P1526+Q1526+W1526+X1526+Y1526)</f>
        <v>7193.34999999998</v>
      </c>
      <c r="AA1526" s="21"/>
      <c r="AB1526" s="21" t="n">
        <v>5000</v>
      </c>
      <c r="AC1526" s="6" t="n">
        <v>2.36</v>
      </c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 t="n">
        <f aca="false">AR1525+(AA1526+AD1526+AE1526+AF1526+AG1526+AJ1526+AK1526+AL1526+AM1526+AN1526)-(AB1526+AC1526+AH1526+AI1526+AO1526+AP1526+AQ1526)</f>
        <v>44458.66</v>
      </c>
      <c r="AS1526" s="18"/>
      <c r="AT1526" s="40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 t="n">
        <f aca="false">BJ1525+(AS1526+AV1526+AW1526+AX1526+AY1526+BB1526+BC1526+BD1526+BE1526+BF1526)-(AT1526+AU1526+AZ1526+BA1526+BG1526+BH1526+BI1526)</f>
        <v>0</v>
      </c>
      <c r="BL1526" s="8"/>
      <c r="BM1526" s="9"/>
    </row>
    <row r="1527" customFormat="false" ht="15" hidden="false" customHeight="false" outlineLevel="0" collapsed="false">
      <c r="B1527" s="20" t="s">
        <v>765</v>
      </c>
      <c r="C1527" s="20" t="s">
        <v>675</v>
      </c>
      <c r="D1527" s="9"/>
      <c r="E1527" s="9"/>
      <c r="F1527" s="9"/>
      <c r="G1527" s="9"/>
      <c r="H1527" s="6" t="n">
        <f aca="false">H1526+D1527+E1527-G1527-F1527</f>
        <v>0</v>
      </c>
      <c r="I1527" s="21"/>
      <c r="J1527" s="21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 t="n">
        <f aca="false">Z1526+(I1527+L1527+M1527+N1527+O1527+R1527+S1527+T1527+U1527+V1527)-(J1527+K1527+P1527+Q1527+W1527+X1527+Y1527)</f>
        <v>7193.34999999998</v>
      </c>
      <c r="AA1527" s="21"/>
      <c r="AB1527" s="21" t="n">
        <v>10000</v>
      </c>
      <c r="AC1527" s="6" t="n">
        <v>1.18</v>
      </c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 t="n">
        <f aca="false">AR1526+(AA1527+AD1527+AE1527+AF1527+AG1527+AJ1527+AK1527+AL1527+AM1527+AN1527)-(AB1527+AC1527+AH1527+AI1527+AO1527+AP1527+AQ1527)</f>
        <v>34457.48</v>
      </c>
      <c r="AS1527" s="18"/>
      <c r="AT1527" s="40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 t="n">
        <f aca="false">BJ1526+(AS1527+AV1527+AW1527+AX1527+AY1527+BB1527+BC1527+BD1527+BE1527+BF1527)-(AT1527+AU1527+AZ1527+BA1527+BG1527+BH1527+BI1527)</f>
        <v>0</v>
      </c>
      <c r="BL1527" s="8" t="n">
        <v>10000</v>
      </c>
      <c r="BM1527" s="9"/>
    </row>
    <row r="1528" customFormat="false" ht="15" hidden="false" customHeight="false" outlineLevel="0" collapsed="false">
      <c r="B1528" s="20" t="s">
        <v>765</v>
      </c>
      <c r="C1528" s="20" t="s">
        <v>766</v>
      </c>
      <c r="D1528" s="9"/>
      <c r="E1528" s="9"/>
      <c r="F1528" s="9"/>
      <c r="G1528" s="9"/>
      <c r="H1528" s="6" t="n">
        <f aca="false">H1527+D1528+E1528-G1528-F1528</f>
        <v>0</v>
      </c>
      <c r="I1528" s="21"/>
      <c r="J1528" s="21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 t="n">
        <f aca="false">Z1527+(I1528+L1528+M1528+N1528+O1528+R1528+S1528+T1528+U1528+V1528)-(J1528+K1528+P1528+Q1528+W1528+X1528+Y1528)</f>
        <v>7193.34999999998</v>
      </c>
      <c r="AA1528" s="21"/>
      <c r="AB1528" s="21" t="n">
        <v>25000</v>
      </c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 t="n">
        <f aca="false">AR1527+(AA1528+AD1528+AE1528+AF1528+AG1528+AJ1528+AK1528+AL1528+AM1528+AN1528)-(AB1528+AC1528+AH1528+AI1528+AO1528+AP1528+AQ1528)</f>
        <v>9457.48</v>
      </c>
      <c r="AS1528" s="18"/>
      <c r="AT1528" s="40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 t="n">
        <f aca="false">BJ1527+(AS1528+AV1528+AW1528+AX1528+AY1528+BB1528+BC1528+BD1528+BE1528+BF1528)-(AT1528+AU1528+AZ1528+BA1528+BG1528+BH1528+BI1528)</f>
        <v>0</v>
      </c>
      <c r="BL1528" s="8" t="n">
        <v>25000</v>
      </c>
      <c r="BM1528" s="9"/>
    </row>
    <row r="1529" customFormat="false" ht="15" hidden="false" customHeight="false" outlineLevel="0" collapsed="false">
      <c r="B1529" s="20" t="s">
        <v>767</v>
      </c>
      <c r="C1529" s="20" t="s">
        <v>744</v>
      </c>
      <c r="D1529" s="9"/>
      <c r="E1529" s="9"/>
      <c r="F1529" s="9"/>
      <c r="G1529" s="9"/>
      <c r="H1529" s="6" t="n">
        <f aca="false">H1528+D1529+E1529-G1529-F1529</f>
        <v>0</v>
      </c>
      <c r="I1529" s="21" t="n">
        <v>0</v>
      </c>
      <c r="J1529" s="21"/>
      <c r="K1529" s="6"/>
      <c r="L1529" s="6"/>
      <c r="M1529" s="6" t="n">
        <v>583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 t="n">
        <f aca="false">Z1528+(I1529+L1529+M1529+N1529+O1529+R1529+S1529+T1529+U1529+V1529)-(J1529+K1529+P1529+Q1529+W1529+X1529+Y1529)</f>
        <v>7776.34999999998</v>
      </c>
      <c r="AA1529" s="21"/>
      <c r="AB1529" s="21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 t="n">
        <f aca="false">AR1528+(AA1529+AD1529+AE1529+AF1529+AG1529+AJ1529+AK1529+AL1529+AM1529+AN1529)-(AB1529+AC1529+AH1529+AI1529+AO1529+AP1529+AQ1529)</f>
        <v>9457.48</v>
      </c>
      <c r="AS1529" s="18"/>
      <c r="AT1529" s="40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 t="n">
        <f aca="false">BJ1528+(AS1529+AV1529+AW1529+AX1529+AY1529+BB1529+BC1529+BD1529+BE1529+BF1529)-(AT1529+AU1529+AZ1529+BA1529+BG1529+BH1529+BI1529)</f>
        <v>0</v>
      </c>
      <c r="BL1529" s="8"/>
      <c r="BM1529" s="9"/>
    </row>
    <row r="1530" customFormat="false" ht="15" hidden="false" customHeight="false" outlineLevel="0" collapsed="false">
      <c r="B1530" s="20" t="s">
        <v>768</v>
      </c>
      <c r="C1530" s="20" t="s">
        <v>744</v>
      </c>
      <c r="D1530" s="9"/>
      <c r="E1530" s="9"/>
      <c r="F1530" s="9"/>
      <c r="G1530" s="9"/>
      <c r="H1530" s="6" t="n">
        <f aca="false">H1529+D1530+E1530-G1530-F1530</f>
        <v>0</v>
      </c>
      <c r="I1530" s="21" t="n">
        <v>0</v>
      </c>
      <c r="J1530" s="21"/>
      <c r="K1530" s="6"/>
      <c r="L1530" s="6"/>
      <c r="M1530" s="6" t="n">
        <v>60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 t="n">
        <f aca="false">Z1529+(I1530+L1530+M1530+N1530+O1530+R1530+S1530+T1530+U1530+V1530)-(J1530+K1530+P1530+Q1530+W1530+X1530+Y1530)</f>
        <v>7836.34999999998</v>
      </c>
      <c r="AA1530" s="21"/>
      <c r="AB1530" s="21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 t="n">
        <f aca="false">AR1529+(AA1530+AD1530+AE1530+AF1530+AG1530+AJ1530+AK1530+AL1530+AM1530+AN1530)-(AB1530+AC1530+AH1530+AI1530+AO1530+AP1530+AQ1530)</f>
        <v>9457.48</v>
      </c>
      <c r="AS1530" s="18"/>
      <c r="AT1530" s="40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 t="n">
        <f aca="false">BJ1529+(AS1530+AV1530+AW1530+AX1530+AY1530+BB1530+BC1530+BD1530+BE1530+BF1530)-(AT1530+AU1530+AZ1530+BA1530+BG1530+BH1530+BI1530)</f>
        <v>0</v>
      </c>
      <c r="BL1530" s="8"/>
      <c r="BM1530" s="9"/>
    </row>
    <row r="1531" customFormat="false" ht="15" hidden="false" customHeight="false" outlineLevel="0" collapsed="false">
      <c r="B1531" s="20" t="s">
        <v>769</v>
      </c>
      <c r="C1531" s="20" t="s">
        <v>744</v>
      </c>
      <c r="D1531" s="9"/>
      <c r="E1531" s="9"/>
      <c r="F1531" s="9"/>
      <c r="G1531" s="9"/>
      <c r="H1531" s="6" t="n">
        <f aca="false">H1530+D1531+E1531-G1531-F1531</f>
        <v>0</v>
      </c>
      <c r="I1531" s="21"/>
      <c r="J1531" s="21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 t="n">
        <f aca="false">Z1530+(I1531+L1531+M1531+N1531+O1531+R1531+S1531+T1531+U1531+V1531)-(J1531+K1531+P1531+Q1531+W1531+X1531+Y1531)</f>
        <v>7836.34999999998</v>
      </c>
      <c r="AA1531" s="21" t="n">
        <v>0</v>
      </c>
      <c r="AB1531" s="21"/>
      <c r="AC1531" s="6"/>
      <c r="AD1531" s="6"/>
      <c r="AE1531" s="6" t="n">
        <v>8775</v>
      </c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 t="n">
        <f aca="false">AR1530+(AA1531+AD1531+AE1531+AF1531+AG1531+AJ1531+AK1531+AL1531+AM1531+AN1531)-(AB1531+AC1531+AH1531+AI1531+AO1531+AP1531+AQ1531)</f>
        <v>18232.48</v>
      </c>
      <c r="AS1531" s="18"/>
      <c r="AT1531" s="40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 t="n">
        <f aca="false">BJ1530+(AS1531+AV1531+AW1531+AX1531+AY1531+BB1531+BC1531+BD1531+BE1531+BF1531)-(AT1531+AU1531+AZ1531+BA1531+BG1531+BH1531+BI1531)</f>
        <v>0</v>
      </c>
      <c r="BL1531" s="8"/>
      <c r="BM1531" s="9"/>
    </row>
    <row r="1532" customFormat="false" ht="15" hidden="false" customHeight="false" outlineLevel="0" collapsed="false">
      <c r="B1532" s="20" t="s">
        <v>770</v>
      </c>
      <c r="C1532" s="20" t="s">
        <v>771</v>
      </c>
      <c r="D1532" s="9"/>
      <c r="E1532" s="9"/>
      <c r="F1532" s="9"/>
      <c r="G1532" s="9"/>
      <c r="H1532" s="6" t="n">
        <f aca="false">H1531+D1532+E1532-G1532-F1532</f>
        <v>0</v>
      </c>
      <c r="I1532" s="21"/>
      <c r="J1532" s="21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 t="n">
        <f aca="false">Z1531+(I1532+L1532+M1532+N1532+O1532+R1532+S1532+T1532+U1532+V1532)-(J1532+K1532+P1532+Q1532+W1532+X1532+Y1532)</f>
        <v>7836.34999999998</v>
      </c>
      <c r="AA1532" s="21"/>
      <c r="AB1532" s="21" t="n">
        <v>2500</v>
      </c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 t="n">
        <f aca="false">AR1531+(AA1532+AD1532+AE1532+AF1532+AG1532+AJ1532+AK1532+AL1532+AM1532+AN1532)-(AB1532+AC1532+AH1532+AI1532+AO1532+AP1532+AQ1532)</f>
        <v>15732.48</v>
      </c>
      <c r="AS1532" s="18"/>
      <c r="AT1532" s="40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 t="n">
        <f aca="false">BJ1531+(AS1532+AV1532+AW1532+AX1532+AY1532+BB1532+BC1532+BD1532+BE1532+BF1532)-(AT1532+AU1532+AZ1532+BA1532+BG1532+BH1532+BI1532)</f>
        <v>0</v>
      </c>
      <c r="BL1532" s="8" t="n">
        <v>2500</v>
      </c>
      <c r="BM1532" s="9"/>
    </row>
    <row r="1533" customFormat="false" ht="15" hidden="false" customHeight="false" outlineLevel="0" collapsed="false">
      <c r="B1533" s="20" t="s">
        <v>770</v>
      </c>
      <c r="C1533" s="20" t="s">
        <v>772</v>
      </c>
      <c r="D1533" s="9"/>
      <c r="E1533" s="9"/>
      <c r="F1533" s="9"/>
      <c r="G1533" s="9"/>
      <c r="H1533" s="6" t="n">
        <f aca="false">H1532+D1533+E1533-G1533-F1533</f>
        <v>0</v>
      </c>
      <c r="I1533" s="21"/>
      <c r="J1533" s="21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 t="n">
        <f aca="false">Z1532+(I1533+L1533+M1533+N1533+O1533+R1533+S1533+T1533+U1533+V1533)-(J1533+K1533+P1533+Q1533+W1533+X1533+Y1533)</f>
        <v>7836.34999999998</v>
      </c>
      <c r="AA1533" s="21"/>
      <c r="AB1533" s="21" t="n">
        <v>5000</v>
      </c>
      <c r="AC1533" s="6" t="n">
        <v>1.18</v>
      </c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 t="n">
        <f aca="false">AR1532+(AA1533+AD1533+AE1533+AF1533+AG1533+AJ1533+AK1533+AL1533+AM1533+AN1533)-(AB1533+AC1533+AH1533+AI1533+AO1533+AP1533+AQ1533)</f>
        <v>10731.3</v>
      </c>
      <c r="AS1533" s="18"/>
      <c r="AT1533" s="40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 t="n">
        <f aca="false">BJ1532+(AS1533+AV1533+AW1533+AX1533+AY1533+BB1533+BC1533+BD1533+BE1533+BF1533)-(AT1533+AU1533+AZ1533+BA1533+BG1533+BH1533+BI1533)</f>
        <v>0</v>
      </c>
      <c r="BL1533" s="8"/>
      <c r="BM1533" s="9"/>
    </row>
    <row r="1534" customFormat="false" ht="15" hidden="false" customHeight="false" outlineLevel="0" collapsed="false">
      <c r="B1534" s="20" t="s">
        <v>773</v>
      </c>
      <c r="C1534" s="20" t="s">
        <v>744</v>
      </c>
      <c r="D1534" s="9"/>
      <c r="E1534" s="9"/>
      <c r="F1534" s="9"/>
      <c r="G1534" s="9"/>
      <c r="H1534" s="6" t="n">
        <f aca="false">H1533+D1534+E1534-G1534-F1534</f>
        <v>0</v>
      </c>
      <c r="I1534" s="21" t="n">
        <v>0</v>
      </c>
      <c r="J1534" s="21"/>
      <c r="K1534" s="6"/>
      <c r="L1534" s="6"/>
      <c r="M1534" s="6" t="n">
        <v>466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 t="n">
        <f aca="false">Z1533+(I1534+L1534+M1534+N1534+O1534+R1534+S1534+T1534+U1534+V1534)-(J1534+K1534+P1534+Q1534+W1534+X1534+Y1534)</f>
        <v>8302.34999999998</v>
      </c>
      <c r="AA1534" s="21"/>
      <c r="AB1534" s="21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 t="n">
        <f aca="false">AR1533+(AA1534+AD1534+AE1534+AF1534+AG1534+AJ1534+AK1534+AL1534+AM1534+AN1534)-(AB1534+AC1534+AH1534+AI1534+AO1534+AP1534+AQ1534)</f>
        <v>10731.3</v>
      </c>
      <c r="AS1534" s="18"/>
      <c r="AT1534" s="40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 t="n">
        <f aca="false">BJ1533+(AS1534+AV1534+AW1534+AX1534+AY1534+BB1534+BC1534+BD1534+BE1534+BF1534)-(AT1534+AU1534+AZ1534+BA1534+BG1534+BH1534+BI1534)</f>
        <v>0</v>
      </c>
      <c r="BL1534" s="8"/>
      <c r="BM1534" s="9"/>
    </row>
    <row r="1535" customFormat="false" ht="15" hidden="false" customHeight="false" outlineLevel="0" collapsed="false">
      <c r="B1535" s="20" t="s">
        <v>774</v>
      </c>
      <c r="C1535" s="20" t="s">
        <v>744</v>
      </c>
      <c r="D1535" s="9"/>
      <c r="E1535" s="9"/>
      <c r="F1535" s="9"/>
      <c r="G1535" s="9"/>
      <c r="H1535" s="6" t="n">
        <f aca="false">H1534+D1535+E1535-G1535-F1535</f>
        <v>0</v>
      </c>
      <c r="I1535" s="21" t="n">
        <v>0</v>
      </c>
      <c r="J1535" s="21"/>
      <c r="K1535" s="6"/>
      <c r="L1535" s="6"/>
      <c r="M1535" s="6" t="n">
        <v>173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 t="n">
        <f aca="false">Z1534+(I1535+L1535+M1535+N1535+O1535+R1535+S1535+T1535+U1535+V1535)-(J1535+K1535+P1535+Q1535+W1535+X1535+Y1535)</f>
        <v>8475.34999999998</v>
      </c>
      <c r="AA1535" s="21"/>
      <c r="AB1535" s="21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 t="n">
        <f aca="false">AR1534+(AA1535+AD1535+AE1535+AF1535+AG1535+AJ1535+AK1535+AL1535+AM1535+AN1535)-(AB1535+AC1535+AH1535+AI1535+AO1535+AP1535+AQ1535)</f>
        <v>10731.3</v>
      </c>
      <c r="AS1535" s="18"/>
      <c r="AT1535" s="40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 t="n">
        <f aca="false">BJ1534+(AS1535+AV1535+AW1535+AX1535+AY1535+BB1535+BC1535+BD1535+BE1535+BF1535)-(AT1535+AU1535+AZ1535+BA1535+BG1535+BH1535+BI1535)</f>
        <v>0</v>
      </c>
      <c r="BL1535" s="8"/>
      <c r="BM1535" s="9"/>
    </row>
    <row r="1536" customFormat="false" ht="15" hidden="false" customHeight="false" outlineLevel="0" collapsed="false">
      <c r="B1536" s="20" t="s">
        <v>775</v>
      </c>
      <c r="C1536" s="20" t="s">
        <v>745</v>
      </c>
      <c r="D1536" s="9"/>
      <c r="E1536" s="9"/>
      <c r="F1536" s="9"/>
      <c r="G1536" s="9"/>
      <c r="H1536" s="6" t="n">
        <f aca="false">H1535+D1536+E1536-G1536-F1536</f>
        <v>0</v>
      </c>
      <c r="I1536" s="21"/>
      <c r="J1536" s="21" t="n">
        <v>0</v>
      </c>
      <c r="K1536" s="6" t="n">
        <v>18</v>
      </c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 t="n">
        <f aca="false">Z1535+(I1536+L1536+M1536+N1536+O1536+R1536+S1536+T1536+U1536+V1536)-(J1536+K1536+P1536+Q1536+W1536+X1536+Y1536)</f>
        <v>8457.34999999998</v>
      </c>
      <c r="AA1536" s="21"/>
      <c r="AB1536" s="21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 t="n">
        <f aca="false">AR1535+(AA1536+AD1536+AE1536+AF1536+AG1536+AJ1536+AK1536+AL1536+AM1536+AN1536)-(AB1536+AC1536+AH1536+AI1536+AO1536+AP1536+AQ1536)</f>
        <v>10731.3</v>
      </c>
      <c r="AS1536" s="18"/>
      <c r="AT1536" s="40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 t="n">
        <f aca="false">BJ1535+(AS1536+AV1536+AW1536+AX1536+AY1536+BB1536+BC1536+BD1536+BE1536+BF1536)-(AT1536+AU1536+AZ1536+BA1536+BG1536+BH1536+BI1536)</f>
        <v>0</v>
      </c>
      <c r="BL1536" s="8"/>
      <c r="BM1536" s="9"/>
    </row>
    <row r="1537" customFormat="false" ht="15" hidden="false" customHeight="false" outlineLevel="0" collapsed="false">
      <c r="B1537" s="20" t="s">
        <v>776</v>
      </c>
      <c r="C1537" s="20" t="s">
        <v>744</v>
      </c>
      <c r="D1537" s="9"/>
      <c r="E1537" s="9"/>
      <c r="F1537" s="9"/>
      <c r="G1537" s="9"/>
      <c r="H1537" s="6" t="n">
        <f aca="false">H1536+D1537+E1537-G1537-F1537</f>
        <v>0</v>
      </c>
      <c r="I1537" s="21"/>
      <c r="J1537" s="21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 t="n">
        <f aca="false">Z1536+(I1537+L1537+M1537+N1537+O1537+R1537+S1537+T1537+U1537+V1537)-(J1537+K1537+P1537+Q1537+W1537+X1537+Y1537)</f>
        <v>8457.34999999998</v>
      </c>
      <c r="AA1537" s="21" t="n">
        <v>0</v>
      </c>
      <c r="AB1537" s="21"/>
      <c r="AC1537" s="6"/>
      <c r="AD1537" s="6"/>
      <c r="AE1537" s="6" t="n">
        <v>2447</v>
      </c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 t="n">
        <f aca="false">AR1536+(AA1537+AD1537+AE1537+AF1537+AG1537+AJ1537+AK1537+AL1537+AM1537+AN1537)-(AB1537+AC1537+AH1537+AI1537+AO1537+AP1537+AQ1537)</f>
        <v>13178.3</v>
      </c>
      <c r="AS1537" s="18"/>
      <c r="AT1537" s="40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 t="n">
        <f aca="false">BJ1536+(AS1537+AV1537+AW1537+AX1537+AY1537+BB1537+BC1537+BD1537+BE1537+BF1537)-(AT1537+AU1537+AZ1537+BA1537+BG1537+BH1537+BI1537)</f>
        <v>0</v>
      </c>
      <c r="BL1537" s="8"/>
      <c r="BM1537" s="9"/>
    </row>
    <row r="1538" customFormat="false" ht="15" hidden="false" customHeight="false" outlineLevel="0" collapsed="false">
      <c r="B1538" s="20" t="s">
        <v>777</v>
      </c>
      <c r="C1538" s="20" t="s">
        <v>609</v>
      </c>
      <c r="D1538" s="9"/>
      <c r="E1538" s="9"/>
      <c r="F1538" s="9"/>
      <c r="G1538" s="9"/>
      <c r="H1538" s="6" t="n">
        <f aca="false">H1537+D1538+E1538-G1538-F1538</f>
        <v>0</v>
      </c>
      <c r="I1538" s="21"/>
      <c r="J1538" s="21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 t="n">
        <f aca="false">Z1537+(I1538+L1538+M1538+N1538+O1538+R1538+S1538+T1538+U1538+V1538)-(J1538+K1538+P1538+Q1538+W1538+X1538+Y1538)</f>
        <v>8457.34999999998</v>
      </c>
      <c r="AA1538" s="21" t="n">
        <v>0</v>
      </c>
      <c r="AB1538" s="21"/>
      <c r="AC1538" s="6"/>
      <c r="AD1538" s="6" t="n">
        <v>183</v>
      </c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 t="n">
        <f aca="false">AR1537+(AA1538+AD1538+AE1538+AF1538+AG1538+AJ1538+AK1538+AL1538+AM1538+AN1538)-(AB1538+AC1538+AH1538+AI1538+AO1538+AP1538+AQ1538)</f>
        <v>13361.3</v>
      </c>
      <c r="AS1538" s="18"/>
      <c r="AT1538" s="40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 t="n">
        <f aca="false">BJ1537+(AS1538+AV1538+AW1538+AX1538+AY1538+BB1538+BC1538+BD1538+BE1538+BF1538)-(AT1538+AU1538+AZ1538+BA1538+BG1538+BH1538+BI1538)</f>
        <v>0</v>
      </c>
      <c r="BL1538" s="8"/>
      <c r="BM1538" s="9"/>
    </row>
    <row r="1539" customFormat="false" ht="15" hidden="false" customHeight="false" outlineLevel="0" collapsed="false">
      <c r="B1539" s="20" t="s">
        <v>778</v>
      </c>
      <c r="C1539" s="20" t="s">
        <v>744</v>
      </c>
      <c r="D1539" s="9"/>
      <c r="E1539" s="9"/>
      <c r="F1539" s="9"/>
      <c r="G1539" s="9"/>
      <c r="H1539" s="6" t="n">
        <f aca="false">H1538+D1539+E1539-G1539-F1539</f>
        <v>0</v>
      </c>
      <c r="I1539" s="21" t="n">
        <v>0</v>
      </c>
      <c r="J1539" s="21"/>
      <c r="K1539" s="6"/>
      <c r="L1539" s="6"/>
      <c r="M1539" s="6" t="n">
        <v>10125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 t="n">
        <f aca="false">Z1538+(I1539+L1539+M1539+N1539+O1539+R1539+S1539+T1539+U1539+V1539)-(J1539+K1539+P1539+Q1539+W1539+X1539+Y1539)</f>
        <v>18582.35</v>
      </c>
      <c r="AA1539" s="21"/>
      <c r="AB1539" s="21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 t="n">
        <f aca="false">AR1538+(AA1539+AD1539+AE1539+AF1539+AG1539+AJ1539+AK1539+AL1539+AM1539+AN1539)-(AB1539+AC1539+AH1539+AI1539+AO1539+AP1539+AQ1539)</f>
        <v>13361.3</v>
      </c>
      <c r="AS1539" s="18"/>
      <c r="AT1539" s="40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 t="n">
        <f aca="false">BJ1538+(AS1539+AV1539+AW1539+AX1539+AY1539+BB1539+BC1539+BD1539+BE1539+BF1539)-(AT1539+AU1539+AZ1539+BA1539+BG1539+BH1539+BI1539)</f>
        <v>0</v>
      </c>
      <c r="BL1539" s="8"/>
      <c r="BM1539" s="9"/>
    </row>
    <row r="1540" customFormat="false" ht="15" hidden="false" customHeight="false" outlineLevel="0" collapsed="false">
      <c r="B1540" s="20" t="s">
        <v>778</v>
      </c>
      <c r="C1540" s="20" t="s">
        <v>744</v>
      </c>
      <c r="D1540" s="9"/>
      <c r="E1540" s="9"/>
      <c r="F1540" s="9"/>
      <c r="G1540" s="9"/>
      <c r="H1540" s="6" t="n">
        <f aca="false">H1539+D1540+E1540-G1540-F1540</f>
        <v>0</v>
      </c>
      <c r="I1540" s="21"/>
      <c r="J1540" s="21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 t="n">
        <f aca="false">Z1539+(I1540+L1540+M1540+N1540+O1540+R1540+S1540+T1540+U1540+V1540)-(J1540+K1540+P1540+Q1540+W1540+X1540+Y1540)</f>
        <v>18582.35</v>
      </c>
      <c r="AA1540" s="21" t="n">
        <v>0</v>
      </c>
      <c r="AB1540" s="21"/>
      <c r="AC1540" s="6"/>
      <c r="AD1540" s="6"/>
      <c r="AE1540" s="6" t="n">
        <v>5231</v>
      </c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 t="n">
        <f aca="false">AR1539+(AA1540+AD1540+AE1540+AF1540+AG1540+AJ1540+AK1540+AL1540+AM1540+AN1540)-(AB1540+AC1540+AH1540+AI1540+AO1540+AP1540+AQ1540)</f>
        <v>18592.3</v>
      </c>
      <c r="AS1540" s="18"/>
      <c r="AT1540" s="40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 t="n">
        <f aca="false">BJ1539+(AS1540+AV1540+AW1540+AX1540+AY1540+BB1540+BC1540+BD1540+BE1540+BF1540)-(AT1540+AU1540+AZ1540+BA1540+BG1540+BH1540+BI1540)</f>
        <v>0</v>
      </c>
      <c r="BL1540" s="8"/>
      <c r="BM1540" s="9"/>
    </row>
    <row r="1541" customFormat="false" ht="15" hidden="false" customHeight="false" outlineLevel="0" collapsed="false">
      <c r="B1541" s="20" t="s">
        <v>778</v>
      </c>
      <c r="C1541" s="20" t="s">
        <v>744</v>
      </c>
      <c r="D1541" s="9"/>
      <c r="E1541" s="9"/>
      <c r="F1541" s="9"/>
      <c r="G1541" s="9"/>
      <c r="H1541" s="6" t="n">
        <f aca="false">H1540+D1541+E1541-G1541-F1541</f>
        <v>0</v>
      </c>
      <c r="I1541" s="21" t="n">
        <v>0</v>
      </c>
      <c r="J1541" s="21"/>
      <c r="K1541" s="6"/>
      <c r="L1541" s="6"/>
      <c r="M1541" s="6" t="n">
        <v>8100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 t="n">
        <f aca="false">Z1540+(I1541+L1541+M1541+N1541+O1541+R1541+S1541+T1541+U1541+V1541)-(J1541+K1541+P1541+Q1541+W1541+X1541+Y1541)</f>
        <v>26682.35</v>
      </c>
      <c r="AA1541" s="21"/>
      <c r="AB1541" s="21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 t="n">
        <f aca="false">AR1540+(AA1541+AD1541+AE1541+AF1541+AG1541+AJ1541+AK1541+AL1541+AM1541+AN1541)-(AB1541+AC1541+AH1541+AI1541+AO1541+AP1541+AQ1541)</f>
        <v>18592.3</v>
      </c>
      <c r="AS1541" s="18"/>
      <c r="AT1541" s="40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 t="n">
        <f aca="false">BJ1540+(AS1541+AV1541+AW1541+AX1541+AY1541+BB1541+BC1541+BD1541+BE1541+BF1541)-(AT1541+AU1541+AZ1541+BA1541+BG1541+BH1541+BI1541)</f>
        <v>0</v>
      </c>
      <c r="BL1541" s="8"/>
      <c r="BM1541" s="9"/>
    </row>
    <row r="1542" customFormat="false" ht="15" hidden="false" customHeight="false" outlineLevel="0" collapsed="false">
      <c r="B1542" s="20" t="s">
        <v>778</v>
      </c>
      <c r="C1542" s="20" t="s">
        <v>744</v>
      </c>
      <c r="D1542" s="9"/>
      <c r="E1542" s="9"/>
      <c r="F1542" s="9"/>
      <c r="G1542" s="9"/>
      <c r="H1542" s="6" t="n">
        <f aca="false">H1541+D1542+E1542-G1542-F1542</f>
        <v>0</v>
      </c>
      <c r="I1542" s="21" t="n">
        <v>0</v>
      </c>
      <c r="J1542" s="21"/>
      <c r="K1542" s="6"/>
      <c r="L1542" s="6"/>
      <c r="M1542" s="6" t="n">
        <v>9084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 t="n">
        <f aca="false">Z1541+(I1542+L1542+M1542+N1542+O1542+R1542+S1542+T1542+U1542+V1542)-(J1542+K1542+P1542+Q1542+W1542+X1542+Y1542)</f>
        <v>35766.35</v>
      </c>
      <c r="AA1542" s="21"/>
      <c r="AB1542" s="21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 t="n">
        <f aca="false">AR1541+(AA1542+AD1542+AE1542+AF1542+AG1542+AJ1542+AK1542+AL1542+AM1542+AN1542)-(AB1542+AC1542+AH1542+AI1542+AO1542+AP1542+AQ1542)</f>
        <v>18592.3</v>
      </c>
      <c r="AS1542" s="18"/>
      <c r="AT1542" s="40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 t="n">
        <f aca="false">BJ1541+(AS1542+AV1542+AW1542+AX1542+AY1542+BB1542+BC1542+BD1542+BE1542+BF1542)-(AT1542+AU1542+AZ1542+BA1542+BG1542+BH1542+BI1542)</f>
        <v>0</v>
      </c>
      <c r="BL1542" s="8"/>
      <c r="BM1542" s="9"/>
    </row>
    <row r="1543" customFormat="false" ht="15" hidden="false" customHeight="false" outlineLevel="0" collapsed="false">
      <c r="B1543" s="20" t="s">
        <v>778</v>
      </c>
      <c r="C1543" s="20" t="s">
        <v>744</v>
      </c>
      <c r="D1543" s="9"/>
      <c r="E1543" s="9"/>
      <c r="F1543" s="9"/>
      <c r="G1543" s="9"/>
      <c r="H1543" s="6" t="n">
        <f aca="false">H1542+D1543+E1543-G1543-F1543</f>
        <v>0</v>
      </c>
      <c r="I1543" s="21" t="n">
        <v>0</v>
      </c>
      <c r="J1543" s="21"/>
      <c r="K1543" s="6"/>
      <c r="L1543" s="6"/>
      <c r="M1543" s="6" t="n">
        <v>467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 t="n">
        <f aca="false">Z1542+(I1543+L1543+M1543+N1543+O1543+R1543+S1543+T1543+U1543+V1543)-(J1543+K1543+P1543+Q1543+W1543+X1543+Y1543)</f>
        <v>36233.35</v>
      </c>
      <c r="AA1543" s="21"/>
      <c r="AB1543" s="21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 t="n">
        <f aca="false">AR1542+(AA1543+AD1543+AE1543+AF1543+AG1543+AJ1543+AK1543+AL1543+AM1543+AN1543)-(AB1543+AC1543+AH1543+AI1543+AO1543+AP1543+AQ1543)</f>
        <v>18592.3</v>
      </c>
      <c r="AS1543" s="18"/>
      <c r="AT1543" s="40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 t="n">
        <f aca="false">BJ1542+(AS1543+AV1543+AW1543+AX1543+AY1543+BB1543+BC1543+BD1543+BE1543+BF1543)-(AT1543+AU1543+AZ1543+BA1543+BG1543+BH1543+BI1543)</f>
        <v>0</v>
      </c>
      <c r="BL1543" s="8"/>
      <c r="BM1543" s="9"/>
    </row>
    <row r="1544" customFormat="false" ht="15" hidden="false" customHeight="false" outlineLevel="0" collapsed="false">
      <c r="B1544" s="20" t="s">
        <v>779</v>
      </c>
      <c r="C1544" s="20" t="s">
        <v>744</v>
      </c>
      <c r="D1544" s="9"/>
      <c r="E1544" s="9"/>
      <c r="F1544" s="9"/>
      <c r="G1544" s="9"/>
      <c r="H1544" s="6" t="n">
        <f aca="false">H1543+D1544+E1544-G1544-F1544</f>
        <v>0</v>
      </c>
      <c r="I1544" s="21"/>
      <c r="J1544" s="21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 t="n">
        <f aca="false">Z1543+(I1544+L1544+M1544+N1544+O1544+R1544+S1544+T1544+U1544+V1544)-(J1544+K1544+P1544+Q1544+W1544+X1544+Y1544)</f>
        <v>36233.35</v>
      </c>
      <c r="AA1544" s="21" t="n">
        <v>0</v>
      </c>
      <c r="AB1544" s="21"/>
      <c r="AC1544" s="6"/>
      <c r="AD1544" s="6"/>
      <c r="AE1544" s="6" t="n">
        <v>3960</v>
      </c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 t="n">
        <f aca="false">AR1543+(AA1544+AD1544+AE1544+AF1544+AG1544+AJ1544+AK1544+AL1544+AM1544+AN1544)-(AB1544+AC1544+AH1544+AI1544+AO1544+AP1544+AQ1544)</f>
        <v>22552.3</v>
      </c>
      <c r="AS1544" s="18"/>
      <c r="AT1544" s="40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 t="n">
        <f aca="false">BJ1543+(AS1544+AV1544+AW1544+AX1544+AY1544+BB1544+BC1544+BD1544+BE1544+BF1544)-(AT1544+AU1544+AZ1544+BA1544+BG1544+BH1544+BI1544)</f>
        <v>0</v>
      </c>
      <c r="BL1544" s="8"/>
      <c r="BM1544" s="9"/>
    </row>
    <row r="1545" customFormat="false" ht="15" hidden="false" customHeight="false" outlineLevel="0" collapsed="false">
      <c r="B1545" s="20" t="s">
        <v>780</v>
      </c>
      <c r="C1545" s="20" t="s">
        <v>744</v>
      </c>
      <c r="D1545" s="9"/>
      <c r="E1545" s="9"/>
      <c r="F1545" s="9"/>
      <c r="G1545" s="9"/>
      <c r="H1545" s="6" t="n">
        <f aca="false">H1544+D1545+E1545-G1545-F1545</f>
        <v>0</v>
      </c>
      <c r="I1545" s="21" t="n">
        <v>0</v>
      </c>
      <c r="J1545" s="21"/>
      <c r="K1545" s="6"/>
      <c r="L1545" s="6"/>
      <c r="M1545" s="6" t="n">
        <v>466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 t="n">
        <f aca="false">Z1544+(I1545+L1545+M1545+N1545+O1545+R1545+S1545+T1545+U1545+V1545)-(J1545+K1545+P1545+Q1545+W1545+X1545+Y1545)</f>
        <v>36699.35</v>
      </c>
      <c r="AA1545" s="21"/>
      <c r="AB1545" s="21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 t="n">
        <f aca="false">AR1544+(AA1545+AD1545+AE1545+AF1545+AG1545+AJ1545+AK1545+AL1545+AM1545+AN1545)-(AB1545+AC1545+AH1545+AI1545+AO1545+AP1545+AQ1545)</f>
        <v>22552.3</v>
      </c>
      <c r="AS1545" s="18"/>
      <c r="AT1545" s="40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 t="n">
        <f aca="false">BJ1544+(AS1545+AV1545+AW1545+AX1545+AY1545+BB1545+BC1545+BD1545+BE1545+BF1545)-(AT1545+AU1545+AZ1545+BA1545+BG1545+BH1545+BI1545)</f>
        <v>0</v>
      </c>
      <c r="BL1545" s="8"/>
      <c r="BM1545" s="9"/>
    </row>
    <row r="1546" customFormat="false" ht="15" hidden="false" customHeight="false" outlineLevel="0" collapsed="false">
      <c r="B1546" s="20" t="s">
        <v>781</v>
      </c>
      <c r="C1546" s="20" t="s">
        <v>744</v>
      </c>
      <c r="D1546" s="9"/>
      <c r="E1546" s="9"/>
      <c r="F1546" s="9"/>
      <c r="G1546" s="9"/>
      <c r="H1546" s="6" t="n">
        <f aca="false">H1545+D1546+E1546-G1546-F1546</f>
        <v>0</v>
      </c>
      <c r="I1546" s="21" t="n">
        <v>0</v>
      </c>
      <c r="J1546" s="21"/>
      <c r="K1546" s="6"/>
      <c r="L1546" s="6"/>
      <c r="M1546" s="6" t="n">
        <v>3375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 t="n">
        <f aca="false">Z1545+(I1546+L1546+M1546+N1546+O1546+R1546+S1546+T1546+U1546+V1546)-(J1546+K1546+P1546+Q1546+W1546+X1546+Y1546)</f>
        <v>40074.35</v>
      </c>
      <c r="AA1546" s="21"/>
      <c r="AB1546" s="21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 t="n">
        <f aca="false">AR1545+(AA1546+AD1546+AE1546+AF1546+AG1546+AJ1546+AK1546+AL1546+AM1546+AN1546)-(AB1546+AC1546+AH1546+AI1546+AO1546+AP1546+AQ1546)</f>
        <v>22552.3</v>
      </c>
      <c r="AS1546" s="18"/>
      <c r="AT1546" s="40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 t="n">
        <f aca="false">BJ1545+(AS1546+AV1546+AW1546+AX1546+AY1546+BB1546+BC1546+BD1546+BE1546+BF1546)-(AT1546+AU1546+AZ1546+BA1546+BG1546+BH1546+BI1546)</f>
        <v>0</v>
      </c>
      <c r="BL1546" s="8"/>
      <c r="BM1546" s="9"/>
    </row>
    <row r="1547" customFormat="false" ht="15" hidden="false" customHeight="false" outlineLevel="0" collapsed="false">
      <c r="B1547" s="20" t="s">
        <v>781</v>
      </c>
      <c r="C1547" s="20" t="s">
        <v>744</v>
      </c>
      <c r="D1547" s="9"/>
      <c r="E1547" s="9"/>
      <c r="F1547" s="9"/>
      <c r="G1547" s="9"/>
      <c r="H1547" s="6" t="n">
        <f aca="false">H1546+D1547+E1547-G1547-F1547</f>
        <v>0</v>
      </c>
      <c r="I1547" s="21" t="n">
        <v>0</v>
      </c>
      <c r="J1547" s="21"/>
      <c r="K1547" s="6"/>
      <c r="L1547" s="6"/>
      <c r="M1547" s="6" t="n">
        <v>2700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 t="n">
        <f aca="false">Z1546+(I1547+L1547+M1547+N1547+O1547+R1547+S1547+T1547+U1547+V1547)-(J1547+K1547+P1547+Q1547+W1547+X1547+Y1547)</f>
        <v>42774.35</v>
      </c>
      <c r="AA1547" s="21"/>
      <c r="AB1547" s="21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 t="n">
        <f aca="false">AR1546+(AA1547+AD1547+AE1547+AF1547+AG1547+AJ1547+AK1547+AL1547+AM1547+AN1547)-(AB1547+AC1547+AH1547+AI1547+AO1547+AP1547+AQ1547)</f>
        <v>22552.3</v>
      </c>
      <c r="AS1547" s="18"/>
      <c r="AT1547" s="40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 t="n">
        <f aca="false">BJ1546+(AS1547+AV1547+AW1547+AX1547+AY1547+BB1547+BC1547+BD1547+BE1547+BF1547)-(AT1547+AU1547+AZ1547+BA1547+BG1547+BH1547+BI1547)</f>
        <v>0</v>
      </c>
      <c r="BL1547" s="8"/>
      <c r="BM1547" s="9"/>
    </row>
    <row r="1548" customFormat="false" ht="15" hidden="false" customHeight="false" outlineLevel="0" collapsed="false">
      <c r="B1548" s="20" t="s">
        <v>782</v>
      </c>
      <c r="C1548" s="20" t="s">
        <v>744</v>
      </c>
      <c r="D1548" s="9"/>
      <c r="E1548" s="9"/>
      <c r="F1548" s="9"/>
      <c r="G1548" s="9"/>
      <c r="H1548" s="6" t="n">
        <f aca="false">H1547+D1548+E1548-G1548-F1548</f>
        <v>0</v>
      </c>
      <c r="I1548" s="21" t="n">
        <v>0</v>
      </c>
      <c r="J1548" s="21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 t="n">
        <f aca="false">Z1547+(I1548+L1548+M1548+N1548+O1548+R1548+S1548+T1548+U1548+V1548)-(J1548+K1548+P1548+Q1548+W1548+X1548+Y1548)</f>
        <v>42774.35</v>
      </c>
      <c r="AA1548" s="21" t="n">
        <v>0</v>
      </c>
      <c r="AB1548" s="21"/>
      <c r="AC1548" s="6"/>
      <c r="AD1548" s="6"/>
      <c r="AE1548" s="6" t="n">
        <v>8775</v>
      </c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 t="n">
        <f aca="false">AR1547+(AA1548+AD1548+AE1548+AF1548+AG1548+AJ1548+AK1548+AL1548+AM1548+AN1548)-(AB1548+AC1548+AH1548+AI1548+AO1548+AP1548+AQ1548)</f>
        <v>31327.3</v>
      </c>
      <c r="AS1548" s="18"/>
      <c r="AT1548" s="40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 t="n">
        <f aca="false">BJ1547+(AS1548+AV1548+AW1548+AX1548+AY1548+BB1548+BC1548+BD1548+BE1548+BF1548)-(AT1548+AU1548+AZ1548+BA1548+BG1548+BH1548+BI1548)</f>
        <v>0</v>
      </c>
      <c r="BL1548" s="8"/>
      <c r="BM1548" s="9"/>
    </row>
    <row r="1549" customFormat="false" ht="15" hidden="false" customHeight="false" outlineLevel="0" collapsed="false">
      <c r="B1549" s="20" t="s">
        <v>783</v>
      </c>
      <c r="C1549" s="20" t="s">
        <v>744</v>
      </c>
      <c r="D1549" s="9"/>
      <c r="E1549" s="9"/>
      <c r="F1549" s="9"/>
      <c r="G1549" s="9"/>
      <c r="H1549" s="6" t="n">
        <f aca="false">H1548+D1549+E1549-G1549-F1549</f>
        <v>0</v>
      </c>
      <c r="I1549" s="21" t="n">
        <v>0</v>
      </c>
      <c r="J1549" s="21"/>
      <c r="K1549" s="6"/>
      <c r="L1549" s="6"/>
      <c r="M1549" s="6" t="n">
        <v>466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 t="n">
        <f aca="false">Z1548+(I1549+L1549+M1549+N1549+O1549+R1549+S1549+T1549+U1549+V1549)-(J1549+K1549+P1549+Q1549+W1549+X1549+Y1549)</f>
        <v>43240.35</v>
      </c>
      <c r="AA1549" s="21"/>
      <c r="AB1549" s="21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 t="n">
        <f aca="false">AR1548+(AA1549+AD1549+AE1549+AF1549+AG1549+AJ1549+AK1549+AL1549+AM1549+AN1549)-(AB1549+AC1549+AH1549+AI1549+AO1549+AP1549+AQ1549)</f>
        <v>31327.3</v>
      </c>
      <c r="AS1549" s="18"/>
      <c r="AT1549" s="40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 t="n">
        <f aca="false">BJ1548+(AS1549+AV1549+AW1549+AX1549+AY1549+BB1549+BC1549+BD1549+BE1549+BF1549)-(AT1549+AU1549+AZ1549+BA1549+BG1549+BH1549+BI1549)</f>
        <v>0</v>
      </c>
      <c r="BL1549" s="8"/>
      <c r="BM1549" s="9"/>
    </row>
    <row r="1550" customFormat="false" ht="15" hidden="false" customHeight="false" outlineLevel="0" collapsed="false">
      <c r="B1550" s="20" t="s">
        <v>784</v>
      </c>
      <c r="C1550" s="20" t="s">
        <v>744</v>
      </c>
      <c r="D1550" s="9"/>
      <c r="E1550" s="9"/>
      <c r="F1550" s="9"/>
      <c r="G1550" s="9"/>
      <c r="H1550" s="6" t="n">
        <f aca="false">H1549+D1550+E1550-G1550-F1550</f>
        <v>0</v>
      </c>
      <c r="I1550" s="21" t="n">
        <v>0</v>
      </c>
      <c r="J1550" s="21"/>
      <c r="K1550" s="6"/>
      <c r="L1550" s="6"/>
      <c r="M1550" s="6" t="n">
        <v>262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 t="n">
        <f aca="false">Z1549+(I1550+L1550+M1550+N1550+O1550+R1550+S1550+T1550+U1550+V1550)-(J1550+K1550+P1550+Q1550+W1550+X1550+Y1550)</f>
        <v>43502.35</v>
      </c>
      <c r="AA1550" s="21"/>
      <c r="AB1550" s="21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 t="n">
        <f aca="false">AR1549+(AA1550+AD1550+AE1550+AF1550+AG1550+AJ1550+AK1550+AL1550+AM1550+AN1550)-(AB1550+AC1550+AH1550+AI1550+AO1550+AP1550+AQ1550)</f>
        <v>31327.3</v>
      </c>
      <c r="AS1550" s="18"/>
      <c r="AT1550" s="40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 t="n">
        <f aca="false">BJ1549+(AS1550+AV1550+AW1550+AX1550+AY1550+BB1550+BC1550+BD1550+BE1550+BF1550)-(AT1550+AU1550+AZ1550+BA1550+BG1550+BH1550+BI1550)</f>
        <v>0</v>
      </c>
      <c r="BL1550" s="8"/>
      <c r="BM1550" s="9"/>
    </row>
    <row r="1551" customFormat="false" ht="15" hidden="false" customHeight="false" outlineLevel="0" collapsed="false">
      <c r="B1551" s="20" t="s">
        <v>785</v>
      </c>
      <c r="C1551" s="20" t="s">
        <v>745</v>
      </c>
      <c r="D1551" s="9"/>
      <c r="E1551" s="9"/>
      <c r="F1551" s="9"/>
      <c r="G1551" s="9"/>
      <c r="H1551" s="6" t="n">
        <f aca="false">H1550+D1551+E1551-G1551-F1551</f>
        <v>0</v>
      </c>
      <c r="I1551" s="21"/>
      <c r="J1551" s="21" t="n">
        <v>0</v>
      </c>
      <c r="K1551" s="6" t="n">
        <v>18</v>
      </c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 t="n">
        <f aca="false">Z1550+(I1551+L1551+M1551+N1551+O1551+R1551+S1551+T1551+U1551+V1551)-(J1551+K1551+P1551+Q1551+W1551+X1551+Y1551)</f>
        <v>43484.35</v>
      </c>
      <c r="AA1551" s="21"/>
      <c r="AB1551" s="21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 t="n">
        <f aca="false">AR1550+(AA1551+AD1551+AE1551+AF1551+AG1551+AJ1551+AK1551+AL1551+AM1551+AN1551)-(AB1551+AC1551+AH1551+AI1551+AO1551+AP1551+AQ1551)</f>
        <v>31327.3</v>
      </c>
      <c r="AS1551" s="18"/>
      <c r="AT1551" s="40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 t="n">
        <f aca="false">BJ1550+(AS1551+AV1551+AW1551+AX1551+AY1551+BB1551+BC1551+BD1551+BE1551+BF1551)-(AT1551+AU1551+AZ1551+BA1551+BG1551+BH1551+BI1551)</f>
        <v>0</v>
      </c>
      <c r="BL1551" s="8"/>
      <c r="BM1551" s="9"/>
    </row>
    <row r="1552" customFormat="false" ht="15" hidden="false" customHeight="false" outlineLevel="0" collapsed="false">
      <c r="B1552" s="20" t="s">
        <v>785</v>
      </c>
      <c r="C1552" s="20" t="s">
        <v>744</v>
      </c>
      <c r="D1552" s="9"/>
      <c r="E1552" s="9"/>
      <c r="F1552" s="9"/>
      <c r="G1552" s="9"/>
      <c r="H1552" s="6" t="n">
        <f aca="false">H1551+D1552+E1552-G1552-F1552</f>
        <v>0</v>
      </c>
      <c r="I1552" s="21"/>
      <c r="J1552" s="21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 t="n">
        <f aca="false">Z1551+(I1552+L1552+M1552+N1552+O1552+R1552+S1552+T1552+U1552+V1552)-(J1552+K1552+P1552+Q1552+W1552+X1552+Y1552)</f>
        <v>43484.35</v>
      </c>
      <c r="AA1552" s="21" t="n">
        <v>0</v>
      </c>
      <c r="AB1552" s="21"/>
      <c r="AC1552" s="6"/>
      <c r="AD1552" s="6"/>
      <c r="AE1552" s="6" t="n">
        <v>2447</v>
      </c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 t="n">
        <f aca="false">AR1551+(AA1552+AD1552+AE1552+AF1552+AG1552+AJ1552+AK1552+AL1552+AM1552+AN1552)-(AB1552+AC1552+AH1552+AI1552+AO1552+AP1552+AQ1552)</f>
        <v>33774.3</v>
      </c>
      <c r="AS1552" s="18"/>
      <c r="AT1552" s="40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 t="n">
        <f aca="false">BJ1551+(AS1552+AV1552+AW1552+AX1552+AY1552+BB1552+BC1552+BD1552+BE1552+BF1552)-(AT1552+AU1552+AZ1552+BA1552+BG1552+BH1552+BI1552)</f>
        <v>0</v>
      </c>
      <c r="BL1552" s="8"/>
      <c r="BM1552" s="9"/>
    </row>
    <row r="1553" customFormat="false" ht="15" hidden="false" customHeight="false" outlineLevel="0" collapsed="false">
      <c r="B1553" s="20" t="s">
        <v>786</v>
      </c>
      <c r="C1553" s="20" t="s">
        <v>744</v>
      </c>
      <c r="D1553" s="9"/>
      <c r="E1553" s="9"/>
      <c r="F1553" s="9"/>
      <c r="G1553" s="9"/>
      <c r="H1553" s="6" t="n">
        <f aca="false">H1552+D1553+E1553-G1553-F1553</f>
        <v>0</v>
      </c>
      <c r="I1553" s="21"/>
      <c r="J1553" s="21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 t="n">
        <f aca="false">Z1552+(I1553+L1553+M1553+N1553+O1553+R1553+S1553+T1553+U1553+V1553)-(J1553+K1553+P1553+Q1553+W1553+X1553+Y1553)</f>
        <v>43484.35</v>
      </c>
      <c r="AA1553" s="21" t="n">
        <v>0</v>
      </c>
      <c r="AB1553" s="21"/>
      <c r="AC1553" s="6"/>
      <c r="AD1553" s="6"/>
      <c r="AE1553" s="6" t="n">
        <v>3725</v>
      </c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 t="n">
        <f aca="false">AR1552+(AA1553+AD1553+AE1553+AF1553+AG1553+AJ1553+AK1553+AL1553+AM1553+AN1553)-(AB1553+AC1553+AH1553+AI1553+AO1553+AP1553+AQ1553)</f>
        <v>37499.3</v>
      </c>
      <c r="AS1553" s="18"/>
      <c r="AT1553" s="40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 t="n">
        <f aca="false">BJ1552+(AS1553+AV1553+AW1553+AX1553+AY1553+BB1553+BC1553+BD1553+BE1553+BF1553)-(AT1553+AU1553+AZ1553+BA1553+BG1553+BH1553+BI1553)</f>
        <v>0</v>
      </c>
      <c r="BL1553" s="8"/>
      <c r="BM1553" s="9"/>
    </row>
    <row r="1554" customFormat="false" ht="15" hidden="false" customHeight="false" outlineLevel="0" collapsed="false">
      <c r="B1554" s="20" t="s">
        <v>786</v>
      </c>
      <c r="C1554" s="20" t="s">
        <v>609</v>
      </c>
      <c r="D1554" s="9"/>
      <c r="E1554" s="9"/>
      <c r="F1554" s="9"/>
      <c r="G1554" s="9"/>
      <c r="H1554" s="6" t="n">
        <f aca="false">H1553+D1554+E1554-G1554-F1554</f>
        <v>0</v>
      </c>
      <c r="I1554" s="21"/>
      <c r="J1554" s="21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 t="n">
        <f aca="false">Z1553+(I1554+L1554+M1554+N1554+O1554+R1554+S1554+T1554+U1554+V1554)-(J1554+K1554+P1554+Q1554+W1554+X1554+Y1554)</f>
        <v>43484.35</v>
      </c>
      <c r="AA1554" s="21" t="n">
        <v>0</v>
      </c>
      <c r="AB1554" s="21"/>
      <c r="AC1554" s="6"/>
      <c r="AD1554" s="6" t="n">
        <v>228</v>
      </c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 t="n">
        <f aca="false">AR1553+(AA1554+AD1554+AE1554+AF1554+AG1554+AJ1554+AK1554+AL1554+AM1554+AN1554)-(AB1554+AC1554+AH1554+AI1554+AO1554+AP1554+AQ1554)</f>
        <v>37727.3</v>
      </c>
      <c r="AS1554" s="18"/>
      <c r="AT1554" s="40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 t="n">
        <f aca="false">BJ1553+(AS1554+AV1554+AW1554+AX1554+AY1554+BB1554+BC1554+BD1554+BE1554+BF1554)-(AT1554+AU1554+AZ1554+BA1554+BG1554+BH1554+BI1554)</f>
        <v>0</v>
      </c>
      <c r="BL1554" s="8"/>
      <c r="BM1554" s="9"/>
    </row>
    <row r="1555" customFormat="false" ht="15" hidden="false" customHeight="false" outlineLevel="0" collapsed="false">
      <c r="B1555" s="20" t="s">
        <v>787</v>
      </c>
      <c r="C1555" s="20" t="s">
        <v>744</v>
      </c>
      <c r="D1555" s="9"/>
      <c r="E1555" s="9"/>
      <c r="F1555" s="9"/>
      <c r="G1555" s="9"/>
      <c r="H1555" s="6" t="n">
        <f aca="false">H1554+D1555+E1555-G1555-F1555</f>
        <v>0</v>
      </c>
      <c r="I1555" s="21" t="n">
        <v>0</v>
      </c>
      <c r="J1555" s="21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 t="n">
        <f aca="false">Z1554+(I1555+L1555+M1555+N1555+O1555+R1555+S1555+T1555+U1555+V1555)-(J1555+K1555+P1555+Q1555+W1555+X1555+Y1555)</f>
        <v>43484.35</v>
      </c>
      <c r="AA1555" s="21" t="n">
        <v>0</v>
      </c>
      <c r="AB1555" s="21"/>
      <c r="AC1555" s="6"/>
      <c r="AD1555" s="6"/>
      <c r="AE1555" s="6" t="n">
        <v>5231</v>
      </c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 t="n">
        <f aca="false">AR1554+(AA1555+AD1555+AE1555+AF1555+AG1555+AJ1555+AK1555+AL1555+AM1555+AN1555)-(AB1555+AC1555+AH1555+AI1555+AO1555+AP1555+AQ1555)</f>
        <v>42958.3</v>
      </c>
      <c r="AS1555" s="18"/>
      <c r="AT1555" s="40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 t="n">
        <f aca="false">BJ1554+(AS1555+AV1555+AW1555+AX1555+AY1555+BB1555+BC1555+BD1555+BE1555+BF1555)-(AT1555+AU1555+AZ1555+BA1555+BG1555+BH1555+BI1555)</f>
        <v>0</v>
      </c>
      <c r="BL1555" s="8"/>
      <c r="BM1555" s="9"/>
    </row>
    <row r="1556" customFormat="false" ht="15" hidden="false" customHeight="false" outlineLevel="0" collapsed="false">
      <c r="B1556" s="20" t="s">
        <v>788</v>
      </c>
      <c r="C1556" s="20" t="s">
        <v>744</v>
      </c>
      <c r="D1556" s="9"/>
      <c r="E1556" s="9"/>
      <c r="F1556" s="9"/>
      <c r="G1556" s="9"/>
      <c r="H1556" s="6" t="n">
        <f aca="false">H1555+D1556+E1556-G1556-F1556</f>
        <v>0</v>
      </c>
      <c r="I1556" s="21" t="n">
        <v>0</v>
      </c>
      <c r="J1556" s="21"/>
      <c r="K1556" s="6"/>
      <c r="L1556" s="6"/>
      <c r="M1556" s="6" t="n">
        <v>4687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 t="n">
        <f aca="false">Z1555+(I1556+L1556+M1556+N1556+O1556+R1556+S1556+T1556+U1556+V1556)-(J1556+K1556+P1556+Q1556+W1556+X1556+Y1556)</f>
        <v>48171.35</v>
      </c>
      <c r="AA1556" s="21"/>
      <c r="AB1556" s="21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 t="n">
        <f aca="false">AR1555+(AA1556+AD1556+AE1556+AF1556+AG1556+AJ1556+AK1556+AL1556+AM1556+AN1556)-(AB1556+AC1556+AH1556+AI1556+AO1556+AP1556+AQ1556)</f>
        <v>42958.3</v>
      </c>
      <c r="AS1556" s="18"/>
      <c r="AT1556" s="40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 t="n">
        <f aca="false">BJ1555+(AS1556+AV1556+AW1556+AX1556+AY1556+BB1556+BC1556+BD1556+BE1556+BF1556)-(AT1556+AU1556+AZ1556+BA1556+BG1556+BH1556+BI1556)</f>
        <v>0</v>
      </c>
      <c r="BL1556" s="8"/>
      <c r="BM1556" s="9"/>
    </row>
    <row r="1557" customFormat="false" ht="15" hidden="false" customHeight="false" outlineLevel="0" collapsed="false">
      <c r="B1557" s="20" t="s">
        <v>788</v>
      </c>
      <c r="C1557" s="20" t="s">
        <v>744</v>
      </c>
      <c r="D1557" s="9"/>
      <c r="E1557" s="9"/>
      <c r="F1557" s="9"/>
      <c r="G1557" s="9"/>
      <c r="H1557" s="6" t="n">
        <f aca="false">H1556+D1557+E1557-G1557-F1557</f>
        <v>0</v>
      </c>
      <c r="I1557" s="21" t="n">
        <v>0</v>
      </c>
      <c r="J1557" s="21"/>
      <c r="K1557" s="6"/>
      <c r="L1557" s="6"/>
      <c r="M1557" s="6" t="n">
        <v>3750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 t="n">
        <f aca="false">Z1556+(I1557+L1557+M1557+N1557+O1557+R1557+S1557+T1557+U1557+V1557)-(J1557+K1557+P1557+Q1557+W1557+X1557+Y1557)</f>
        <v>51921.35</v>
      </c>
      <c r="AA1557" s="21"/>
      <c r="AB1557" s="21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 t="n">
        <f aca="false">AR1556+(AA1557+AD1557+AE1557+AF1557+AG1557+AJ1557+AK1557+AL1557+AM1557+AN1557)-(AB1557+AC1557+AH1557+AI1557+AO1557+AP1557+AQ1557)</f>
        <v>42958.3</v>
      </c>
      <c r="AS1557" s="18"/>
      <c r="AT1557" s="40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 t="n">
        <f aca="false">BJ1556+(AS1557+AV1557+AW1557+AX1557+AY1557+BB1557+BC1557+BD1557+BE1557+BF1557)-(AT1557+AU1557+AZ1557+BA1557+BG1557+BH1557+BI1557)</f>
        <v>0</v>
      </c>
      <c r="BL1557" s="8"/>
      <c r="BM1557" s="9"/>
    </row>
    <row r="1558" customFormat="false" ht="15" hidden="false" customHeight="false" outlineLevel="0" collapsed="false">
      <c r="B1558" s="20" t="s">
        <v>788</v>
      </c>
      <c r="C1558" s="20" t="s">
        <v>744</v>
      </c>
      <c r="D1558" s="9"/>
      <c r="E1558" s="9"/>
      <c r="F1558" s="9"/>
      <c r="G1558" s="9"/>
      <c r="H1558" s="6" t="n">
        <f aca="false">H1557+D1558+E1558-G1558-F1558</f>
        <v>0</v>
      </c>
      <c r="I1558" s="21" t="n">
        <v>0</v>
      </c>
      <c r="J1558" s="21"/>
      <c r="K1558" s="6"/>
      <c r="L1558" s="6"/>
      <c r="M1558" s="6" t="n">
        <v>9085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 t="n">
        <f aca="false">Z1557+(I1558+L1558+M1558+N1558+O1558+R1558+S1558+T1558+U1558+V1558)-(J1558+K1558+P1558+Q1558+W1558+X1558+Y1558)</f>
        <v>61006.35</v>
      </c>
      <c r="AA1558" s="21"/>
      <c r="AB1558" s="21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 t="n">
        <f aca="false">AR1557+(AA1558+AD1558+AE1558+AF1558+AG1558+AJ1558+AK1558+AL1558+AM1558+AN1558)-(AB1558+AC1558+AH1558+AI1558+AO1558+AP1558+AQ1558)</f>
        <v>42958.3</v>
      </c>
      <c r="AS1558" s="18"/>
      <c r="AT1558" s="40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 t="n">
        <f aca="false">BJ1557+(AS1558+AV1558+AW1558+AX1558+AY1558+BB1558+BC1558+BD1558+BE1558+BF1558)-(AT1558+AU1558+AZ1558+BA1558+BG1558+BH1558+BI1558)</f>
        <v>0</v>
      </c>
      <c r="BL1558" s="8"/>
      <c r="BM1558" s="9"/>
    </row>
    <row r="1559" customFormat="false" ht="15" hidden="false" customHeight="false" outlineLevel="0" collapsed="false">
      <c r="B1559" s="20" t="s">
        <v>788</v>
      </c>
      <c r="C1559" s="20" t="s">
        <v>744</v>
      </c>
      <c r="D1559" s="9"/>
      <c r="E1559" s="9"/>
      <c r="F1559" s="9"/>
      <c r="G1559" s="9"/>
      <c r="H1559" s="6" t="n">
        <f aca="false">H1558+D1559+E1559-G1559-F1559</f>
        <v>0</v>
      </c>
      <c r="I1559" s="21" t="n">
        <v>0</v>
      </c>
      <c r="J1559" s="21"/>
      <c r="K1559" s="6"/>
      <c r="L1559" s="6"/>
      <c r="M1559" s="6" t="n">
        <v>466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 t="n">
        <f aca="false">Z1558+(I1559+L1559+M1559+N1559+O1559+R1559+S1559+T1559+U1559+V1559)-(J1559+K1559+P1559+Q1559+W1559+X1559+Y1559)</f>
        <v>61472.35</v>
      </c>
      <c r="AA1559" s="21"/>
      <c r="AB1559" s="21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 t="n">
        <f aca="false">AR1558+(AA1559+AD1559+AE1559+AF1559+AG1559+AJ1559+AK1559+AL1559+AM1559+AN1559)-(AB1559+AC1559+AH1559+AI1559+AO1559+AP1559+AQ1559)</f>
        <v>42958.3</v>
      </c>
      <c r="AS1559" s="18"/>
      <c r="AT1559" s="40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 t="n">
        <f aca="false">BJ1558+(AS1559+AV1559+AW1559+AX1559+AY1559+BB1559+BC1559+BD1559+BE1559+BF1559)-(AT1559+AU1559+AZ1559+BA1559+BG1559+BH1559+BI1559)</f>
        <v>0</v>
      </c>
      <c r="BL1559" s="8"/>
      <c r="BM1559" s="9"/>
    </row>
    <row r="1560" customFormat="false" ht="15" hidden="false" customHeight="false" outlineLevel="0" collapsed="false">
      <c r="B1560" s="20" t="s">
        <v>789</v>
      </c>
      <c r="C1560" s="20" t="s">
        <v>790</v>
      </c>
      <c r="D1560" s="9"/>
      <c r="E1560" s="9"/>
      <c r="F1560" s="9"/>
      <c r="G1560" s="9"/>
      <c r="H1560" s="6" t="n">
        <f aca="false">H1559+D1560+E1560-G1560-F1560</f>
        <v>0</v>
      </c>
      <c r="I1560" s="21"/>
      <c r="J1560" s="21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 t="n">
        <f aca="false">Z1559+(I1560+L1560+M1560+N1560+O1560+R1560+S1560+T1560+U1560+V1560)-(J1560+K1560+P1560+Q1560+W1560+X1560+Y1560)</f>
        <v>61472.35</v>
      </c>
      <c r="AA1560" s="21"/>
      <c r="AB1560" s="21" t="n">
        <v>10000</v>
      </c>
      <c r="AC1560" s="6" t="n">
        <v>1.18</v>
      </c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 t="n">
        <f aca="false">AR1559+(AA1560+AD1560+AE1560+AF1560+AG1560+AJ1560+AK1560+AL1560+AM1560+AN1560)-(AB1560+AC1560+AH1560+AI1560+AO1560+AP1560+AQ1560)</f>
        <v>32957.12</v>
      </c>
      <c r="AS1560" s="18"/>
      <c r="AT1560" s="40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 t="n">
        <f aca="false">BJ1559+(AS1560+AV1560+AW1560+AX1560+AY1560+BB1560+BC1560+BD1560+BE1560+BF1560)-(AT1560+AU1560+AZ1560+BA1560+BG1560+BH1560+BI1560)</f>
        <v>0</v>
      </c>
      <c r="BL1560" s="8" t="n">
        <v>10000</v>
      </c>
      <c r="BM1560" s="9" t="n">
        <v>10000</v>
      </c>
    </row>
    <row r="1561" customFormat="false" ht="15" hidden="false" customHeight="false" outlineLevel="0" collapsed="false">
      <c r="B1561" s="20" t="s">
        <v>789</v>
      </c>
      <c r="C1561" s="20" t="s">
        <v>790</v>
      </c>
      <c r="D1561" s="9"/>
      <c r="E1561" s="9"/>
      <c r="F1561" s="9"/>
      <c r="G1561" s="9"/>
      <c r="H1561" s="6" t="n">
        <f aca="false">H1560+D1561+E1561-G1561-F1561</f>
        <v>0</v>
      </c>
      <c r="I1561" s="21"/>
      <c r="J1561" s="21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 t="n">
        <f aca="false">Z1560+(I1561+L1561+M1561+N1561+O1561+R1561+S1561+T1561+U1561+V1561)-(J1561+K1561+P1561+Q1561+W1561+X1561+Y1561)</f>
        <v>61472.35</v>
      </c>
      <c r="AA1561" s="21"/>
      <c r="AB1561" s="21" t="n">
        <v>10000</v>
      </c>
      <c r="AC1561" s="6" t="n">
        <v>1.18</v>
      </c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 t="n">
        <f aca="false">AR1560+(AA1561+AD1561+AE1561+AF1561+AG1561+AJ1561+AK1561+AL1561+AM1561+AN1561)-(AB1561+AC1561+AH1561+AI1561+AO1561+AP1561+AQ1561)</f>
        <v>22955.94</v>
      </c>
      <c r="AS1561" s="18"/>
      <c r="AT1561" s="40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 t="n">
        <f aca="false">BJ1560+(AS1561+AV1561+AW1561+AX1561+AY1561+BB1561+BC1561+BD1561+BE1561+BF1561)-(AT1561+AU1561+AZ1561+BA1561+BG1561+BH1561+BI1561)</f>
        <v>0</v>
      </c>
      <c r="BL1561" s="8" t="n">
        <v>10000</v>
      </c>
      <c r="BM1561" s="9" t="n">
        <v>10000</v>
      </c>
    </row>
    <row r="1562" customFormat="false" ht="15" hidden="false" customHeight="false" outlineLevel="0" collapsed="false">
      <c r="B1562" s="20" t="s">
        <v>789</v>
      </c>
      <c r="C1562" s="20" t="s">
        <v>790</v>
      </c>
      <c r="D1562" s="9"/>
      <c r="E1562" s="9"/>
      <c r="F1562" s="9"/>
      <c r="G1562" s="9"/>
      <c r="H1562" s="6" t="n">
        <f aca="false">H1561+D1562+E1562-G1562-F1562</f>
        <v>0</v>
      </c>
      <c r="I1562" s="21"/>
      <c r="J1562" s="21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 t="n">
        <f aca="false">Z1561+(I1562+L1562+M1562+N1562+O1562+R1562+S1562+T1562+U1562+V1562)-(J1562+K1562+P1562+Q1562+W1562+X1562+Y1562)</f>
        <v>61472.35</v>
      </c>
      <c r="AA1562" s="21"/>
      <c r="AB1562" s="21" t="n">
        <v>10000</v>
      </c>
      <c r="AC1562" s="6" t="n">
        <v>1.18</v>
      </c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 t="n">
        <f aca="false">AR1561+(AA1562+AD1562+AE1562+AF1562+AG1562+AJ1562+AK1562+AL1562+AM1562+AN1562)-(AB1562+AC1562+AH1562+AI1562+AO1562+AP1562+AQ1562)</f>
        <v>12954.76</v>
      </c>
      <c r="AS1562" s="18"/>
      <c r="AT1562" s="40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 t="n">
        <f aca="false">BJ1561+(AS1562+AV1562+AW1562+AX1562+AY1562+BB1562+BC1562+BD1562+BE1562+BF1562)-(AT1562+AU1562+AZ1562+BA1562+BG1562+BH1562+BI1562)</f>
        <v>0</v>
      </c>
      <c r="BL1562" s="8" t="n">
        <v>10000</v>
      </c>
      <c r="BM1562" s="9" t="n">
        <v>10000</v>
      </c>
    </row>
    <row r="1563" customFormat="false" ht="15" hidden="false" customHeight="false" outlineLevel="0" collapsed="false">
      <c r="B1563" s="20" t="s">
        <v>791</v>
      </c>
      <c r="C1563" s="20" t="s">
        <v>744</v>
      </c>
      <c r="D1563" s="9"/>
      <c r="E1563" s="9"/>
      <c r="F1563" s="9"/>
      <c r="G1563" s="9"/>
      <c r="H1563" s="6" t="n">
        <f aca="false">H1562+D1563+E1563-G1563-F1563</f>
        <v>0</v>
      </c>
      <c r="I1563" s="21" t="n">
        <v>0</v>
      </c>
      <c r="J1563" s="21"/>
      <c r="K1563" s="6"/>
      <c r="L1563" s="6"/>
      <c r="M1563" s="6" t="n">
        <v>466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 t="n">
        <f aca="false">Z1562+(I1563+L1563+M1563+N1563+O1563+R1563+S1563+T1563+U1563+V1563)-(J1563+K1563+P1563+Q1563+W1563+X1563+Y1563)</f>
        <v>61938.35</v>
      </c>
      <c r="AA1563" s="21"/>
      <c r="AB1563" s="21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 t="n">
        <f aca="false">AR1562+(AA1563+AD1563+AE1563+AF1563+AG1563+AJ1563+AK1563+AL1563+AM1563+AN1563)-(AB1563+AC1563+AH1563+AI1563+AO1563+AP1563+AQ1563)</f>
        <v>12954.76</v>
      </c>
      <c r="AS1563" s="18"/>
      <c r="AT1563" s="40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 t="n">
        <f aca="false">BJ1562+(AS1563+AV1563+AW1563+AX1563+AY1563+BB1563+BC1563+BD1563+BE1563+BF1563)-(AT1563+AU1563+AZ1563+BA1563+BG1563+BH1563+BI1563)</f>
        <v>0</v>
      </c>
      <c r="BL1563" s="8"/>
      <c r="BM1563" s="9"/>
    </row>
    <row r="1564" customFormat="false" ht="15" hidden="false" customHeight="false" outlineLevel="0" collapsed="false">
      <c r="B1564" s="20" t="s">
        <v>792</v>
      </c>
      <c r="C1564" s="20" t="s">
        <v>744</v>
      </c>
      <c r="D1564" s="9"/>
      <c r="E1564" s="9"/>
      <c r="F1564" s="9"/>
      <c r="G1564" s="9"/>
      <c r="H1564" s="6" t="n">
        <f aca="false">H1563+D1564+E1564-G1564-F1564</f>
        <v>0</v>
      </c>
      <c r="I1564" s="21"/>
      <c r="J1564" s="21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 t="n">
        <f aca="false">Z1563+(I1564+L1564+M1564+N1564+O1564+R1564+S1564+T1564+U1564+V1564)-(J1564+K1564+P1564+Q1564+W1564+X1564+Y1564)</f>
        <v>61938.35</v>
      </c>
      <c r="AA1564" s="21" t="n">
        <v>0</v>
      </c>
      <c r="AB1564" s="21"/>
      <c r="AC1564" s="6"/>
      <c r="AD1564" s="6"/>
      <c r="AE1564" s="6" t="n">
        <v>8775</v>
      </c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 t="n">
        <f aca="false">AR1563+(AA1564+AD1564+AE1564+AF1564+AG1564+AJ1564+AK1564+AL1564+AM1564+AN1564)-(AB1564+AC1564+AH1564+AI1564+AO1564+AP1564+AQ1564)</f>
        <v>21729.76</v>
      </c>
      <c r="AS1564" s="18"/>
      <c r="AT1564" s="40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 t="n">
        <f aca="false">BJ1563+(AS1564+AV1564+AW1564+AX1564+AY1564+BB1564+BC1564+BD1564+BE1564+BF1564)-(AT1564+AU1564+AZ1564+BA1564+BG1564+BH1564+BI1564)</f>
        <v>0</v>
      </c>
      <c r="BL1564" s="8"/>
      <c r="BM1564" s="9"/>
    </row>
    <row r="1565" customFormat="false" ht="15" hidden="false" customHeight="false" outlineLevel="0" collapsed="false">
      <c r="B1565" s="20" t="s">
        <v>793</v>
      </c>
      <c r="C1565" s="20" t="s">
        <v>744</v>
      </c>
      <c r="D1565" s="9"/>
      <c r="E1565" s="9"/>
      <c r="F1565" s="9"/>
      <c r="G1565" s="9"/>
      <c r="H1565" s="6" t="n">
        <f aca="false">H1564+D1565+E1565-G1565-F1565</f>
        <v>0</v>
      </c>
      <c r="I1565" s="21" t="n">
        <v>0</v>
      </c>
      <c r="J1565" s="21"/>
      <c r="K1565" s="6"/>
      <c r="L1565" s="6"/>
      <c r="M1565" s="6" t="n">
        <v>4866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 t="n">
        <f aca="false">Z1564+(I1565+L1565+M1565+N1565+O1565+R1565+S1565+T1565+U1565+V1565)-(J1565+K1565+P1565+Q1565+W1565+X1565+Y1565)</f>
        <v>66804.35</v>
      </c>
      <c r="AA1565" s="21"/>
      <c r="AB1565" s="21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 t="n">
        <f aca="false">AR1564+(AA1565+AD1565+AE1565+AF1565+AG1565+AJ1565+AK1565+AL1565+AM1565+AN1565)-(AB1565+AC1565+AH1565+AI1565+AO1565+AP1565+AQ1565)</f>
        <v>21729.76</v>
      </c>
      <c r="AS1565" s="18"/>
      <c r="AT1565" s="40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 t="n">
        <f aca="false">BJ1564+(AS1565+AV1565+AW1565+AX1565+AY1565+BB1565+BC1565+BD1565+BE1565+BF1565)-(AT1565+AU1565+AZ1565+BA1565+BG1565+BH1565+BI1565)</f>
        <v>0</v>
      </c>
      <c r="BL1565" s="8"/>
      <c r="BM1565" s="9"/>
    </row>
    <row r="1566" customFormat="false" ht="15" hidden="false" customHeight="false" outlineLevel="0" collapsed="false">
      <c r="B1566" s="20" t="s">
        <v>793</v>
      </c>
      <c r="C1566" s="20" t="s">
        <v>790</v>
      </c>
      <c r="D1566" s="9"/>
      <c r="E1566" s="9"/>
      <c r="F1566" s="9"/>
      <c r="G1566" s="9"/>
      <c r="H1566" s="6" t="n">
        <f aca="false">H1565+D1566+E1566-G1566-F1566</f>
        <v>0</v>
      </c>
      <c r="I1566" s="21" t="n">
        <v>0</v>
      </c>
      <c r="J1566" s="21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 t="n">
        <f aca="false">Z1565+(I1566+L1566+M1566+N1566+O1566+R1566+S1566+T1566+U1566+V1566)-(J1566+K1566+P1566+Q1566+W1566+X1566+Y1566)</f>
        <v>66804.35</v>
      </c>
      <c r="AA1566" s="21"/>
      <c r="AB1566" s="21" t="n">
        <v>5000</v>
      </c>
      <c r="AC1566" s="6" t="n">
        <v>1.18</v>
      </c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 t="n">
        <f aca="false">AR1565+(AA1566+AD1566+AE1566+AF1566+AG1566+AJ1566+AK1566+AL1566+AM1566+AN1566)-(AB1566+AC1566+AH1566+AI1566+AO1566+AP1566+AQ1566)</f>
        <v>16728.58</v>
      </c>
      <c r="AS1566" s="18"/>
      <c r="AT1566" s="40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 t="n">
        <f aca="false">BJ1565+(AS1566+AV1566+AW1566+AX1566+AY1566+BB1566+BC1566+BD1566+BE1566+BF1566)-(AT1566+AU1566+AZ1566+BA1566+BG1566+BH1566+BI1566)</f>
        <v>0</v>
      </c>
      <c r="BL1566" s="8" t="n">
        <v>5000</v>
      </c>
      <c r="BM1566" s="9" t="n">
        <v>5000</v>
      </c>
    </row>
    <row r="1567" customFormat="false" ht="15" hidden="false" customHeight="false" outlineLevel="0" collapsed="false">
      <c r="B1567" s="20" t="s">
        <v>793</v>
      </c>
      <c r="C1567" s="20" t="s">
        <v>790</v>
      </c>
      <c r="D1567" s="9"/>
      <c r="E1567" s="9"/>
      <c r="F1567" s="9"/>
      <c r="G1567" s="9"/>
      <c r="H1567" s="6" t="n">
        <f aca="false">H1566+D1567+E1567-G1567-F1567</f>
        <v>0</v>
      </c>
      <c r="I1567" s="21" t="n">
        <v>0</v>
      </c>
      <c r="J1567" s="21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 t="n">
        <f aca="false">Z1566+(I1567+L1567+M1567+N1567+O1567+R1567+S1567+T1567+U1567+V1567)-(J1567+K1567+P1567+Q1567+W1567+X1567+Y1567)</f>
        <v>66804.35</v>
      </c>
      <c r="AA1567" s="21"/>
      <c r="AB1567" s="21" t="n">
        <v>10000</v>
      </c>
      <c r="AC1567" s="6" t="n">
        <v>1.18</v>
      </c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 t="n">
        <f aca="false">AR1566+(AA1567+AD1567+AE1567+AF1567+AG1567+AJ1567+AK1567+AL1567+AM1567+AN1567)-(AB1567+AC1567+AH1567+AI1567+AO1567+AP1567+AQ1567)</f>
        <v>6727.4</v>
      </c>
      <c r="AS1567" s="18"/>
      <c r="AT1567" s="40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 t="n">
        <f aca="false">BJ1566+(AS1567+AV1567+AW1567+AX1567+AY1567+BB1567+BC1567+BD1567+BE1567+BF1567)-(AT1567+AU1567+AZ1567+BA1567+BG1567+BH1567+BI1567)</f>
        <v>0</v>
      </c>
      <c r="BL1567" s="8" t="n">
        <v>10000</v>
      </c>
      <c r="BM1567" s="9" t="n">
        <v>10000</v>
      </c>
    </row>
    <row r="1568" customFormat="false" ht="15" hidden="false" customHeight="false" outlineLevel="0" collapsed="false">
      <c r="B1568" s="20" t="s">
        <v>794</v>
      </c>
      <c r="C1568" s="20" t="s">
        <v>744</v>
      </c>
      <c r="D1568" s="9"/>
      <c r="E1568" s="9"/>
      <c r="F1568" s="9"/>
      <c r="G1568" s="9"/>
      <c r="H1568" s="6" t="n">
        <f aca="false">H1567+D1568+E1568-G1568-F1568</f>
        <v>0</v>
      </c>
      <c r="I1568" s="21" t="n">
        <v>0</v>
      </c>
      <c r="J1568" s="21"/>
      <c r="K1568" s="6"/>
      <c r="L1568" s="6"/>
      <c r="M1568" s="6" t="n">
        <v>467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 t="n">
        <f aca="false">Z1567+(I1568+L1568+M1568+N1568+O1568+R1568+S1568+T1568+U1568+V1568)-(J1568+K1568+P1568+Q1568+W1568+X1568+Y1568)</f>
        <v>67271.35</v>
      </c>
      <c r="AA1568" s="21"/>
      <c r="AB1568" s="21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 t="n">
        <f aca="false">AR1567+(AA1568+AD1568+AE1568+AF1568+AG1568+AJ1568+AK1568+AL1568+AM1568+AN1568)-(AB1568+AC1568+AH1568+AI1568+AO1568+AP1568+AQ1568)</f>
        <v>6727.4</v>
      </c>
      <c r="AS1568" s="18"/>
      <c r="AT1568" s="40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 t="n">
        <f aca="false">BJ1567+(AS1568+AV1568+AW1568+AX1568+AY1568+BB1568+BC1568+BD1568+BE1568+BF1568)-(AT1568+AU1568+AZ1568+BA1568+BG1568+BH1568+BI1568)</f>
        <v>0</v>
      </c>
      <c r="BL1568" s="8"/>
      <c r="BM1568" s="9"/>
    </row>
    <row r="1569" customFormat="false" ht="15" hidden="false" customHeight="false" outlineLevel="0" collapsed="false">
      <c r="B1569" s="20" t="s">
        <v>795</v>
      </c>
      <c r="C1569" s="20" t="s">
        <v>519</v>
      </c>
      <c r="D1569" s="9"/>
      <c r="E1569" s="9"/>
      <c r="F1569" s="9"/>
      <c r="G1569" s="9"/>
      <c r="H1569" s="6" t="n">
        <f aca="false">H1568+D1569+E1569-G1569-F1569</f>
        <v>0</v>
      </c>
      <c r="I1569" s="21"/>
      <c r="J1569" s="21" t="n">
        <v>0</v>
      </c>
      <c r="K1569" s="6"/>
      <c r="L1569" s="6"/>
      <c r="M1569" s="6"/>
      <c r="N1569" s="6"/>
      <c r="O1569" s="6"/>
      <c r="P1569" s="6"/>
      <c r="Q1569" s="6"/>
      <c r="R1569" s="6" t="n">
        <v>-65000</v>
      </c>
      <c r="S1569" s="6"/>
      <c r="T1569" s="6"/>
      <c r="U1569" s="6"/>
      <c r="V1569" s="6"/>
      <c r="W1569" s="6"/>
      <c r="X1569" s="6"/>
      <c r="Y1569" s="6"/>
      <c r="Z1569" s="6" t="n">
        <f aca="false">Z1568+(I1569+L1569+M1569+N1569+O1569+R1569+S1569+T1569+U1569+V1569)-(J1569+K1569+P1569+Q1569+W1569+X1569+Y1569)</f>
        <v>2271.34999999998</v>
      </c>
      <c r="AA1569" s="21" t="n">
        <v>0</v>
      </c>
      <c r="AB1569" s="21"/>
      <c r="AC1569" s="6"/>
      <c r="AD1569" s="6"/>
      <c r="AE1569" s="6"/>
      <c r="AF1569" s="6"/>
      <c r="AG1569" s="6"/>
      <c r="AH1569" s="6"/>
      <c r="AI1569" s="6"/>
      <c r="AJ1569" s="6" t="n">
        <v>65000</v>
      </c>
      <c r="AK1569" s="6"/>
      <c r="AL1569" s="6"/>
      <c r="AM1569" s="6"/>
      <c r="AN1569" s="6"/>
      <c r="AO1569" s="6"/>
      <c r="AP1569" s="6"/>
      <c r="AQ1569" s="6"/>
      <c r="AR1569" s="6" t="n">
        <f aca="false">AR1568+(AA1569+AD1569+AE1569+AF1569+AG1569+AJ1569+AK1569+AL1569+AM1569+AN1569)-(AB1569+AC1569+AH1569+AI1569+AO1569+AP1569+AQ1569)</f>
        <v>71727.4</v>
      </c>
      <c r="AS1569" s="18"/>
      <c r="AT1569" s="40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 t="n">
        <f aca="false">BJ1568+(AS1569+AV1569+AW1569+AX1569+AY1569+BB1569+BC1569+BD1569+BE1569+BF1569)-(AT1569+AU1569+AZ1569+BA1569+BG1569+BH1569+BI1569)</f>
        <v>0</v>
      </c>
      <c r="BL1569" s="8"/>
      <c r="BM1569" s="9"/>
    </row>
    <row r="1570" customFormat="false" ht="15" hidden="false" customHeight="false" outlineLevel="0" collapsed="false">
      <c r="B1570" s="20" t="s">
        <v>796</v>
      </c>
      <c r="C1570" s="20" t="s">
        <v>744</v>
      </c>
      <c r="D1570" s="9"/>
      <c r="E1570" s="9"/>
      <c r="F1570" s="9"/>
      <c r="G1570" s="9"/>
      <c r="H1570" s="6" t="n">
        <f aca="false">H1569+D1570+E1570-G1570-F1570</f>
        <v>0</v>
      </c>
      <c r="I1570" s="21" t="n">
        <v>0</v>
      </c>
      <c r="J1570" s="21"/>
      <c r="K1570" s="6"/>
      <c r="L1570" s="6"/>
      <c r="M1570" s="6" t="n">
        <v>487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 t="n">
        <f aca="false">Z1569+(I1570+L1570+M1570+N1570+O1570+R1570+S1570+T1570+U1570+V1570)-(J1570+K1570+P1570+Q1570+W1570+X1570+Y1570)</f>
        <v>2758.34999999998</v>
      </c>
      <c r="AA1570" s="21" t="n">
        <v>0</v>
      </c>
      <c r="AB1570" s="21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 t="n">
        <f aca="false">AR1569+(AA1570+AD1570+AE1570+AF1570+AG1570+AJ1570+AK1570+AL1570+AM1570+AN1570)-(AB1570+AC1570+AH1570+AI1570+AO1570+AP1570+AQ1570)</f>
        <v>71727.4</v>
      </c>
      <c r="AS1570" s="18"/>
      <c r="AT1570" s="40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 t="n">
        <f aca="false">BJ1569+(AS1570+AV1570+AW1570+AX1570+AY1570+BB1570+BC1570+BD1570+BE1570+BF1570)-(AT1570+AU1570+AZ1570+BA1570+BG1570+BH1570+BI1570)</f>
        <v>0</v>
      </c>
      <c r="BL1570" s="8"/>
      <c r="BM1570" s="9"/>
    </row>
    <row r="1571" customFormat="false" ht="15" hidden="false" customHeight="false" outlineLevel="0" collapsed="false">
      <c r="B1571" s="20" t="s">
        <v>797</v>
      </c>
      <c r="C1571" s="20" t="s">
        <v>798</v>
      </c>
      <c r="D1571" s="9"/>
      <c r="E1571" s="9"/>
      <c r="F1571" s="9"/>
      <c r="G1571" s="9"/>
      <c r="H1571" s="6" t="n">
        <f aca="false">H1570+D1571+E1571-G1571-F1571</f>
        <v>0</v>
      </c>
      <c r="I1571" s="21"/>
      <c r="J1571" s="21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 t="n">
        <f aca="false">Z1570+(I1571+L1571+M1571+N1571+O1571+R1571+S1571+T1571+U1571+V1571)-(J1571+K1571+P1571+Q1571+W1571+X1571+Y1571)</f>
        <v>2758.34999999998</v>
      </c>
      <c r="AA1571" s="21"/>
      <c r="AB1571" s="21" t="n">
        <v>5000</v>
      </c>
      <c r="AC1571" s="6" t="n">
        <v>1.18</v>
      </c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 t="n">
        <f aca="false">AR1570+(AA1571+AD1571+AE1571+AF1571+AG1571+AJ1571+AK1571+AL1571+AM1571+AN1571)-(AB1571+AC1571+AH1571+AI1571+AO1571+AP1571+AQ1571)</f>
        <v>66726.22</v>
      </c>
      <c r="AS1571" s="18"/>
      <c r="AT1571" s="40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 t="n">
        <f aca="false">BJ1570+(AS1571+AV1571+AW1571+AX1571+AY1571+BB1571+BC1571+BD1571+BE1571+BF1571)-(AT1571+AU1571+AZ1571+BA1571+BG1571+BH1571+BI1571)</f>
        <v>0</v>
      </c>
      <c r="BL1571" s="8"/>
      <c r="BM1571" s="9"/>
    </row>
    <row r="1572" customFormat="false" ht="15" hidden="false" customHeight="false" outlineLevel="0" collapsed="false">
      <c r="B1572" s="20" t="s">
        <v>797</v>
      </c>
      <c r="C1572" s="20" t="s">
        <v>766</v>
      </c>
      <c r="D1572" s="9"/>
      <c r="E1572" s="9"/>
      <c r="F1572" s="9"/>
      <c r="G1572" s="9"/>
      <c r="H1572" s="6" t="n">
        <f aca="false">H1571+D1572+E1572-G1572-F1572</f>
        <v>0</v>
      </c>
      <c r="I1572" s="21"/>
      <c r="J1572" s="21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 t="n">
        <f aca="false">Z1571+(I1572+L1572+M1572+N1572+O1572+R1572+S1572+T1572+U1572+V1572)-(J1572+K1572+P1572+Q1572+W1572+X1572+Y1572)</f>
        <v>2758.34999999998</v>
      </c>
      <c r="AA1572" s="21"/>
      <c r="AB1572" s="21" t="n">
        <v>25000</v>
      </c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 t="n">
        <f aca="false">AR1571+(AA1572+AD1572+AE1572+AF1572+AG1572+AJ1572+AK1572+AL1572+AM1572+AN1572)-(AB1572+AC1572+AH1572+AI1572+AO1572+AP1572+AQ1572)</f>
        <v>41726.22</v>
      </c>
      <c r="AS1572" s="18"/>
      <c r="AT1572" s="40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 t="n">
        <f aca="false">BJ1571+(AS1572+AV1572+AW1572+AX1572+AY1572+BB1572+BC1572+BD1572+BE1572+BF1572)-(AT1572+AU1572+AZ1572+BA1572+BG1572+BH1572+BI1572)</f>
        <v>0</v>
      </c>
      <c r="BL1572" s="8" t="n">
        <v>25000</v>
      </c>
      <c r="BM1572" s="9"/>
    </row>
    <row r="1573" customFormat="false" ht="15" hidden="false" customHeight="false" outlineLevel="0" collapsed="false">
      <c r="B1573" s="20" t="s">
        <v>797</v>
      </c>
      <c r="C1573" s="20" t="s">
        <v>799</v>
      </c>
      <c r="D1573" s="9"/>
      <c r="E1573" s="9"/>
      <c r="F1573" s="9"/>
      <c r="G1573" s="9"/>
      <c r="H1573" s="6" t="n">
        <f aca="false">H1572+D1573+E1573-G1573-F1573</f>
        <v>0</v>
      </c>
      <c r="I1573" s="21"/>
      <c r="J1573" s="21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 t="n">
        <f aca="false">Z1572+(I1573+L1573+M1573+N1573+O1573+R1573+S1573+T1573+U1573+V1573)-(J1573+K1573+P1573+Q1573+W1573+X1573+Y1573)</f>
        <v>2758.34999999998</v>
      </c>
      <c r="AA1573" s="21"/>
      <c r="AB1573" s="21" t="n">
        <v>25000</v>
      </c>
      <c r="AC1573" s="6" t="n">
        <v>2.36</v>
      </c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 t="n">
        <f aca="false">AR1572+(AA1573+AD1573+AE1573+AF1573+AG1573+AJ1573+AK1573+AL1573+AM1573+AN1573)-(AB1573+AC1573+AH1573+AI1573+AO1573+AP1573+AQ1573)</f>
        <v>16723.86</v>
      </c>
      <c r="AS1573" s="18"/>
      <c r="AT1573" s="40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 t="n">
        <f aca="false">BJ1572+(AS1573+AV1573+AW1573+AX1573+AY1573+BB1573+BC1573+BD1573+BE1573+BF1573)-(AT1573+AU1573+AZ1573+BA1573+BG1573+BH1573+BI1573)</f>
        <v>0</v>
      </c>
      <c r="BL1573" s="8"/>
      <c r="BM1573" s="9"/>
    </row>
    <row r="1574" customFormat="false" ht="15" hidden="false" customHeight="false" outlineLevel="0" collapsed="false">
      <c r="B1574" s="20" t="s">
        <v>797</v>
      </c>
      <c r="C1574" s="20" t="s">
        <v>590</v>
      </c>
      <c r="D1574" s="9"/>
      <c r="E1574" s="9"/>
      <c r="F1574" s="9"/>
      <c r="G1574" s="9"/>
      <c r="H1574" s="6" t="n">
        <f aca="false">H1573+D1574+E1574-G1574-F1574</f>
        <v>0</v>
      </c>
      <c r="I1574" s="21"/>
      <c r="J1574" s="21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 t="n">
        <f aca="false">Z1573+(I1574+L1574+M1574+N1574+O1574+R1574+S1574+T1574+U1574+V1574)-(J1574+K1574+P1574+Q1574+W1574+X1574+Y1574)</f>
        <v>2758.34999999998</v>
      </c>
      <c r="AA1574" s="21"/>
      <c r="AB1574" s="21" t="n">
        <v>5000</v>
      </c>
      <c r="AC1574" s="6" t="n">
        <v>1.18</v>
      </c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 t="n">
        <f aca="false">AR1573+(AA1574+AD1574+AE1574+AF1574+AG1574+AJ1574+AK1574+AL1574+AM1574+AN1574)-(AB1574+AC1574+AH1574+AI1574+AO1574+AP1574+AQ1574)</f>
        <v>11722.68</v>
      </c>
      <c r="AS1574" s="18"/>
      <c r="AT1574" s="40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 t="n">
        <f aca="false">BJ1573+(AS1574+AV1574+AW1574+AX1574+AY1574+BB1574+BC1574+BD1574+BE1574+BF1574)-(AT1574+AU1574+AZ1574+BA1574+BG1574+BH1574+BI1574)</f>
        <v>0</v>
      </c>
      <c r="BL1574" s="8" t="n">
        <v>5000</v>
      </c>
      <c r="BM1574" s="9" t="n">
        <v>5000</v>
      </c>
    </row>
    <row r="1575" customFormat="false" ht="15" hidden="false" customHeight="false" outlineLevel="0" collapsed="false">
      <c r="B1575" s="20" t="s">
        <v>797</v>
      </c>
      <c r="C1575" s="20" t="s">
        <v>692</v>
      </c>
      <c r="D1575" s="9"/>
      <c r="E1575" s="9"/>
      <c r="F1575" s="9"/>
      <c r="G1575" s="9"/>
      <c r="H1575" s="6" t="n">
        <f aca="false">H1574+D1575+E1575-G1575-F1575</f>
        <v>0</v>
      </c>
      <c r="I1575" s="21"/>
      <c r="J1575" s="21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 t="n">
        <f aca="false">Z1574+(I1575+L1575+M1575+N1575+O1575+R1575+S1575+T1575+U1575+V1575)-(J1575+K1575+P1575+Q1575+W1575+X1575+Y1575)</f>
        <v>2758.34999999998</v>
      </c>
      <c r="AA1575" s="21"/>
      <c r="AB1575" s="21" t="n">
        <v>5000</v>
      </c>
      <c r="AC1575" s="6" t="n">
        <v>1.18</v>
      </c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 t="n">
        <f aca="false">AR1574+(AA1575+AD1575+AE1575+AF1575+AG1575+AJ1575+AK1575+AL1575+AM1575+AN1575)-(AB1575+AC1575+AH1575+AI1575+AO1575+AP1575+AQ1575)</f>
        <v>6721.5</v>
      </c>
      <c r="AS1575" s="18"/>
      <c r="AT1575" s="40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 t="n">
        <f aca="false">BJ1574+(AS1575+AV1575+AW1575+AX1575+AY1575+BB1575+BC1575+BD1575+BE1575+BF1575)-(AT1575+AU1575+AZ1575+BA1575+BG1575+BH1575+BI1575)</f>
        <v>0</v>
      </c>
      <c r="BL1575" s="8" t="n">
        <v>5000</v>
      </c>
      <c r="BM1575" s="9" t="n">
        <v>5000</v>
      </c>
    </row>
    <row r="1576" customFormat="false" ht="15" hidden="false" customHeight="false" outlineLevel="0" collapsed="false">
      <c r="B1576" s="20" t="s">
        <v>800</v>
      </c>
      <c r="C1576" s="20" t="s">
        <v>752</v>
      </c>
      <c r="D1576" s="9"/>
      <c r="E1576" s="9"/>
      <c r="F1576" s="9"/>
      <c r="G1576" s="9"/>
      <c r="H1576" s="6" t="n">
        <f aca="false">H1575+D1576+E1576-G1576-F1576</f>
        <v>0</v>
      </c>
      <c r="I1576" s="21"/>
      <c r="J1576" s="21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 t="n">
        <f aca="false">Z1575+(I1576+L1576+M1576+N1576+O1576+R1576+S1576+T1576+U1576+V1576)-(J1576+K1576+P1576+Q1576+W1576+X1576+Y1576)</f>
        <v>2758.34999999998</v>
      </c>
      <c r="AA1576" s="21"/>
      <c r="AB1576" s="21" t="n">
        <v>2000</v>
      </c>
      <c r="AC1576" s="6" t="n">
        <v>1.18</v>
      </c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 t="n">
        <f aca="false">AR1575+(AA1576+AD1576+AE1576+AF1576+AG1576+AJ1576+AK1576+AL1576+AM1576+AN1576)-(AB1576+AC1576+AH1576+AI1576+AO1576+AP1576+AQ1576)</f>
        <v>4720.32</v>
      </c>
      <c r="AS1576" s="18"/>
      <c r="AT1576" s="40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 t="n">
        <f aca="false">BJ1575+(AS1576+AV1576+AW1576+AX1576+AY1576+BB1576+BC1576+BD1576+BE1576+BF1576)-(AT1576+AU1576+AZ1576+BA1576+BG1576+BH1576+BI1576)</f>
        <v>0</v>
      </c>
      <c r="BL1576" s="8" t="n">
        <v>2000</v>
      </c>
      <c r="BM1576" s="9"/>
    </row>
    <row r="1577" customFormat="false" ht="15" hidden="false" customHeight="false" outlineLevel="0" collapsed="false">
      <c r="B1577" s="20" t="s">
        <v>801</v>
      </c>
      <c r="C1577" s="20" t="s">
        <v>745</v>
      </c>
      <c r="D1577" s="9"/>
      <c r="E1577" s="9"/>
      <c r="F1577" s="9"/>
      <c r="G1577" s="9"/>
      <c r="H1577" s="6" t="n">
        <f aca="false">H1576+D1577+E1577-G1577-F1577</f>
        <v>0</v>
      </c>
      <c r="I1577" s="21"/>
      <c r="J1577" s="21" t="n">
        <v>0</v>
      </c>
      <c r="K1577" s="6" t="n">
        <v>18</v>
      </c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 t="n">
        <f aca="false">Z1576+(I1577+L1577+M1577+N1577+O1577+R1577+S1577+T1577+U1577+V1577)-(J1577+K1577+P1577+Q1577+W1577+X1577+Y1577)</f>
        <v>2740.34999999998</v>
      </c>
      <c r="AA1577" s="21"/>
      <c r="AB1577" s="21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 t="n">
        <f aca="false">AR1576+(AA1577+AD1577+AE1577+AF1577+AG1577+AJ1577+AK1577+AL1577+AM1577+AN1577)-(AB1577+AC1577+AH1577+AI1577+AO1577+AP1577+AQ1577)</f>
        <v>4720.32</v>
      </c>
      <c r="AS1577" s="18"/>
      <c r="AT1577" s="40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 t="n">
        <f aca="false">BJ1576+(AS1577+AV1577+AW1577+AX1577+AY1577+BB1577+BC1577+BD1577+BE1577+BF1577)-(AT1577+AU1577+AZ1577+BA1577+BG1577+BH1577+BI1577)</f>
        <v>0</v>
      </c>
      <c r="BL1577" s="8"/>
      <c r="BM1577" s="9"/>
    </row>
    <row r="1578" customFormat="false" ht="15" hidden="false" customHeight="false" outlineLevel="0" collapsed="false">
      <c r="B1578" s="20" t="s">
        <v>802</v>
      </c>
      <c r="C1578" s="20" t="s">
        <v>744</v>
      </c>
      <c r="D1578" s="9"/>
      <c r="E1578" s="9"/>
      <c r="F1578" s="9"/>
      <c r="G1578" s="9"/>
      <c r="H1578" s="6" t="n">
        <f aca="false">H1577+D1578+E1578-G1578-F1578</f>
        <v>0</v>
      </c>
      <c r="I1578" s="21"/>
      <c r="J1578" s="21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 t="n">
        <f aca="false">Z1577+(I1578+L1578+M1578+N1578+O1578+R1578+S1578+T1578+U1578+V1578)-(J1578+K1578+P1578+Q1578+W1578+X1578+Y1578)</f>
        <v>2740.34999999998</v>
      </c>
      <c r="AA1578" s="21" t="n">
        <v>0</v>
      </c>
      <c r="AB1578" s="21"/>
      <c r="AC1578" s="6"/>
      <c r="AD1578" s="6"/>
      <c r="AE1578" s="6" t="n">
        <v>2447</v>
      </c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 t="n">
        <f aca="false">AR1577+(AA1578+AD1578+AE1578+AF1578+AG1578+AJ1578+AK1578+AL1578+AM1578+AN1578)-(AB1578+AC1578+AH1578+AI1578+AO1578+AP1578+AQ1578)</f>
        <v>7167.32</v>
      </c>
      <c r="AS1578" s="18"/>
      <c r="AT1578" s="40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 t="n">
        <f aca="false">BJ1577+(AS1578+AV1578+AW1578+AX1578+AY1578+BB1578+BC1578+BD1578+BE1578+BF1578)-(AT1578+AU1578+AZ1578+BA1578+BG1578+BH1578+BI1578)</f>
        <v>0</v>
      </c>
      <c r="BL1578" s="8"/>
      <c r="BM1578" s="9"/>
    </row>
    <row r="1579" customFormat="false" ht="15" hidden="false" customHeight="false" outlineLevel="0" collapsed="false">
      <c r="B1579" s="20" t="s">
        <v>803</v>
      </c>
      <c r="C1579" s="20" t="s">
        <v>744</v>
      </c>
      <c r="D1579" s="9"/>
      <c r="E1579" s="9"/>
      <c r="F1579" s="9"/>
      <c r="G1579" s="9"/>
      <c r="H1579" s="6" t="n">
        <f aca="false">H1578+D1579+E1579-G1579-F1579</f>
        <v>0</v>
      </c>
      <c r="I1579" s="21"/>
      <c r="J1579" s="21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 t="n">
        <f aca="false">Z1578+(I1579+L1579+M1579+N1579+O1579+R1579+S1579+T1579+U1579+V1579)-(J1579+K1579+P1579+Q1579+W1579+X1579+Y1579)</f>
        <v>2740.34999999998</v>
      </c>
      <c r="AA1579" s="21" t="n">
        <v>0</v>
      </c>
      <c r="AB1579" s="21"/>
      <c r="AC1579" s="6"/>
      <c r="AD1579" s="6"/>
      <c r="AE1579" s="6" t="n">
        <v>2700</v>
      </c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 t="n">
        <f aca="false">AR1578+(AA1579+AD1579+AE1579+AF1579+AG1579+AJ1579+AK1579+AL1579+AM1579+AN1579)-(AB1579+AC1579+AH1579+AI1579+AO1579+AP1579+AQ1579)</f>
        <v>9867.32</v>
      </c>
      <c r="AS1579" s="18"/>
      <c r="AT1579" s="40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 t="n">
        <f aca="false">BJ1578+(AS1579+AV1579+AW1579+AX1579+AY1579+BB1579+BC1579+BD1579+BE1579+BF1579)-(AT1579+AU1579+AZ1579+BA1579+BG1579+BH1579+BI1579)</f>
        <v>0</v>
      </c>
      <c r="BL1579" s="8"/>
      <c r="BM1579" s="9"/>
    </row>
    <row r="1580" customFormat="false" ht="15" hidden="false" customHeight="false" outlineLevel="0" collapsed="false">
      <c r="B1580" s="20" t="s">
        <v>803</v>
      </c>
      <c r="C1580" s="20" t="s">
        <v>609</v>
      </c>
      <c r="D1580" s="9"/>
      <c r="E1580" s="9"/>
      <c r="F1580" s="9"/>
      <c r="G1580" s="9"/>
      <c r="H1580" s="6" t="n">
        <f aca="false">H1579+D1580+E1580-G1580-F1580</f>
        <v>0</v>
      </c>
      <c r="I1580" s="21"/>
      <c r="J1580" s="21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 t="n">
        <f aca="false">Z1579+(I1580+L1580+M1580+N1580+O1580+R1580+S1580+T1580+U1580+V1580)-(J1580+K1580+P1580+Q1580+W1580+X1580+Y1580)</f>
        <v>2740.34999999998</v>
      </c>
      <c r="AA1580" s="21" t="n">
        <v>0</v>
      </c>
      <c r="AB1580" s="21"/>
      <c r="AC1580" s="6"/>
      <c r="AD1580" s="6" t="n">
        <v>209</v>
      </c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 t="n">
        <f aca="false">AR1579+(AA1580+AD1580+AE1580+AF1580+AG1580+AJ1580+AK1580+AL1580+AM1580+AN1580)-(AB1580+AC1580+AH1580+AI1580+AO1580+AP1580+AQ1580)</f>
        <v>10076.32</v>
      </c>
      <c r="AS1580" s="18"/>
      <c r="AT1580" s="40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 t="n">
        <f aca="false">BJ1579+(AS1580+AV1580+AW1580+AX1580+AY1580+BB1580+BC1580+BD1580+BE1580+BF1580)-(AT1580+AU1580+AZ1580+BA1580+BG1580+BH1580+BI1580)</f>
        <v>0</v>
      </c>
      <c r="BL1580" s="8"/>
      <c r="BM1580" s="9"/>
    </row>
    <row r="1581" customFormat="false" ht="15" hidden="false" customHeight="false" outlineLevel="0" collapsed="false">
      <c r="B1581" s="20" t="s">
        <v>804</v>
      </c>
      <c r="C1581" s="20" t="s">
        <v>744</v>
      </c>
      <c r="D1581" s="9"/>
      <c r="E1581" s="9"/>
      <c r="F1581" s="9"/>
      <c r="G1581" s="9"/>
      <c r="H1581" s="6" t="n">
        <f aca="false">H1580+D1581+E1581-G1581-F1581</f>
        <v>0</v>
      </c>
      <c r="I1581" s="21"/>
      <c r="J1581" s="21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 t="n">
        <f aca="false">Z1580+(I1581+L1581+M1581+N1581+O1581+R1581+S1581+T1581+U1581+V1581)-(J1581+K1581+P1581+Q1581+W1581+X1581+Y1581)</f>
        <v>2740.34999999998</v>
      </c>
      <c r="AA1581" s="21" t="n">
        <v>0</v>
      </c>
      <c r="AB1581" s="21"/>
      <c r="AC1581" s="6"/>
      <c r="AD1581" s="6"/>
      <c r="AE1581" s="6" t="n">
        <v>5231</v>
      </c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 t="n">
        <f aca="false">AR1580+(AA1581+AD1581+AE1581+AF1581+AG1581+AJ1581+AK1581+AL1581+AM1581+AN1581)-(AB1581+AC1581+AH1581+AI1581+AO1581+AP1581+AQ1581)</f>
        <v>15307.32</v>
      </c>
      <c r="AS1581" s="18"/>
      <c r="AT1581" s="40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 t="n">
        <f aca="false">BJ1580+(AS1581+AV1581+AW1581+AX1581+AY1581+BB1581+BC1581+BD1581+BE1581+BF1581)-(AT1581+AU1581+AZ1581+BA1581+BG1581+BH1581+BI1581)</f>
        <v>0</v>
      </c>
      <c r="BL1581" s="8"/>
      <c r="BM1581" s="9"/>
    </row>
    <row r="1582" customFormat="false" ht="15" hidden="false" customHeight="false" outlineLevel="0" collapsed="false">
      <c r="B1582" s="20" t="s">
        <v>804</v>
      </c>
      <c r="C1582" s="20" t="s">
        <v>596</v>
      </c>
      <c r="D1582" s="9"/>
      <c r="E1582" s="9"/>
      <c r="F1582" s="9"/>
      <c r="G1582" s="9"/>
      <c r="H1582" s="6" t="n">
        <f aca="false">H1581+D1582+E1582-G1582-F1582</f>
        <v>0</v>
      </c>
      <c r="I1582" s="21"/>
      <c r="J1582" s="21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 t="n">
        <f aca="false">Z1581+(I1582+L1582+M1582+N1582+O1582+R1582+S1582+T1582+U1582+V1582)-(J1582+K1582+P1582+Q1582+W1582+X1582+Y1582)</f>
        <v>2740.34999999998</v>
      </c>
      <c r="AA1582" s="21"/>
      <c r="AB1582" s="21" t="n">
        <v>6000</v>
      </c>
      <c r="AC1582" s="6" t="n">
        <v>1.18</v>
      </c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 t="n">
        <f aca="false">AR1581+(AA1582+AD1582+AE1582+AF1582+AG1582+AJ1582+AK1582+AL1582+AM1582+AN1582)-(AB1582+AC1582+AH1582+AI1582+AO1582+AP1582+AQ1582)</f>
        <v>9306.14</v>
      </c>
      <c r="AS1582" s="18"/>
      <c r="AT1582" s="40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 t="n">
        <f aca="false">BJ1581+(AS1582+AV1582+AW1582+AX1582+AY1582+BB1582+BC1582+BD1582+BE1582+BF1582)-(AT1582+AU1582+AZ1582+BA1582+BG1582+BH1582+BI1582)</f>
        <v>0</v>
      </c>
      <c r="BL1582" s="8" t="n">
        <v>6000</v>
      </c>
      <c r="BM1582" s="9" t="n">
        <v>6000</v>
      </c>
    </row>
    <row r="1583" customFormat="false" ht="15" hidden="false" customHeight="false" outlineLevel="0" collapsed="false">
      <c r="B1583" s="20" t="s">
        <v>804</v>
      </c>
      <c r="C1583" s="20" t="s">
        <v>805</v>
      </c>
      <c r="D1583" s="9"/>
      <c r="E1583" s="9"/>
      <c r="F1583" s="9"/>
      <c r="G1583" s="9"/>
      <c r="H1583" s="6" t="n">
        <f aca="false">H1582+D1583+E1583-G1583-F1583</f>
        <v>0</v>
      </c>
      <c r="I1583" s="20" t="n">
        <v>0</v>
      </c>
      <c r="J1583" s="21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 t="n">
        <f aca="false">Z1582+(I1583+L1583+M1583+N1583+O1583+R1583+S1583+T1583+U1583+V1583)-(J1583+K1583+P1583+Q1583+W1583+X1583+Y1583)</f>
        <v>2740.34999999998</v>
      </c>
      <c r="AA1583" s="21"/>
      <c r="AB1583" s="21" t="n">
        <v>6000</v>
      </c>
      <c r="AC1583" s="6" t="n">
        <v>1.18</v>
      </c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 t="n">
        <f aca="false">AR1582+(AA1583+AD1583+AE1583+AF1583+AG1583+AJ1583+AK1583+AL1583+AM1583+AN1583)-(AB1583+AC1583+AH1583+AI1583+AO1583+AP1583+AQ1583)</f>
        <v>3304.96</v>
      </c>
      <c r="AS1583" s="18"/>
      <c r="AT1583" s="40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 t="n">
        <f aca="false">BJ1582+(AS1583+AV1583+AW1583+AX1583+AY1583+BB1583+BC1583+BD1583+BE1583+BF1583)-(AT1583+AU1583+AZ1583+BA1583+BG1583+BH1583+BI1583)</f>
        <v>0</v>
      </c>
      <c r="BL1583" s="8" t="n">
        <v>6000</v>
      </c>
      <c r="BM1583" s="9" t="n">
        <v>6000</v>
      </c>
    </row>
    <row r="1584" customFormat="false" ht="15" hidden="false" customHeight="false" outlineLevel="0" collapsed="false">
      <c r="B1584" s="20" t="s">
        <v>806</v>
      </c>
      <c r="C1584" s="20" t="s">
        <v>744</v>
      </c>
      <c r="D1584" s="9"/>
      <c r="E1584" s="9"/>
      <c r="F1584" s="9"/>
      <c r="G1584" s="9"/>
      <c r="H1584" s="6" t="n">
        <f aca="false">H1583+D1584+E1584-G1584-F1584</f>
        <v>0</v>
      </c>
      <c r="I1584" s="21" t="n">
        <v>0</v>
      </c>
      <c r="J1584" s="21"/>
      <c r="K1584" s="6"/>
      <c r="L1584" s="6"/>
      <c r="M1584" s="6" t="n">
        <v>7032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 t="n">
        <f aca="false">Z1583+(I1584+L1584+M1584+N1584+O1584+R1584+S1584+T1584+U1584+V1584)-(J1584+K1584+P1584+Q1584+W1584+X1584+Y1584)</f>
        <v>9772.34999999998</v>
      </c>
      <c r="AA1584" s="21"/>
      <c r="AB1584" s="21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 t="n">
        <f aca="false">AR1583+(AA1584+AD1584+AE1584+AF1584+AG1584+AJ1584+AK1584+AL1584+AM1584+AN1584)-(AB1584+AC1584+AH1584+AI1584+AO1584+AP1584+AQ1584)</f>
        <v>3304.96</v>
      </c>
      <c r="AS1584" s="18"/>
      <c r="AT1584" s="40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 t="n">
        <f aca="false">BJ1583+(AS1584+AV1584+AW1584+AX1584+AY1584+BB1584+BC1584+BD1584+BE1584+BF1584)-(AT1584+AU1584+AZ1584+BA1584+BG1584+BH1584+BI1584)</f>
        <v>0</v>
      </c>
      <c r="BL1584" s="8"/>
      <c r="BM1584" s="9"/>
    </row>
    <row r="1585" customFormat="false" ht="15" hidden="false" customHeight="false" outlineLevel="0" collapsed="false">
      <c r="B1585" s="20" t="s">
        <v>806</v>
      </c>
      <c r="C1585" s="20" t="s">
        <v>744</v>
      </c>
      <c r="D1585" s="9"/>
      <c r="E1585" s="9"/>
      <c r="F1585" s="9"/>
      <c r="G1585" s="9"/>
      <c r="H1585" s="6" t="n">
        <f aca="false">H1584+D1585+E1585-G1585-F1585</f>
        <v>0</v>
      </c>
      <c r="I1585" s="21" t="n">
        <v>0</v>
      </c>
      <c r="J1585" s="21"/>
      <c r="K1585" s="6"/>
      <c r="L1585" s="6"/>
      <c r="M1585" s="6" t="n">
        <v>5625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 t="n">
        <f aca="false">Z1584+(I1585+L1585+M1585+N1585+O1585+R1585+S1585+T1585+U1585+V1585)-(J1585+K1585+P1585+Q1585+W1585+X1585+Y1585)</f>
        <v>15397.35</v>
      </c>
      <c r="AA1585" s="21"/>
      <c r="AB1585" s="21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 t="n">
        <f aca="false">AR1584+(AA1585+AD1585+AE1585+AF1585+AG1585+AJ1585+AK1585+AL1585+AM1585+AN1585)-(AB1585+AC1585+AH1585+AI1585+AO1585+AP1585+AQ1585)</f>
        <v>3304.96</v>
      </c>
      <c r="AS1585" s="18"/>
      <c r="AT1585" s="40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 t="n">
        <f aca="false">BJ1584+(AS1585+AV1585+AW1585+AX1585+AY1585+BB1585+BC1585+BD1585+BE1585+BF1585)-(AT1585+AU1585+AZ1585+BA1585+BG1585+BH1585+BI1585)</f>
        <v>0</v>
      </c>
      <c r="BL1585" s="8"/>
      <c r="BM1585" s="9"/>
    </row>
    <row r="1586" customFormat="false" ht="15" hidden="false" customHeight="false" outlineLevel="0" collapsed="false">
      <c r="B1586" s="20" t="s">
        <v>806</v>
      </c>
      <c r="C1586" s="20" t="s">
        <v>744</v>
      </c>
      <c r="D1586" s="9"/>
      <c r="E1586" s="9"/>
      <c r="F1586" s="9"/>
      <c r="G1586" s="9"/>
      <c r="H1586" s="6" t="n">
        <f aca="false">H1585+D1586+E1586-G1586-F1586</f>
        <v>0</v>
      </c>
      <c r="I1586" s="21" t="n">
        <v>0</v>
      </c>
      <c r="J1586" s="21"/>
      <c r="K1586" s="6"/>
      <c r="L1586" s="6"/>
      <c r="M1586" s="6" t="n">
        <v>3101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 t="n">
        <f aca="false">Z1585+(I1586+L1586+M1586+N1586+O1586+R1586+S1586+T1586+U1586+V1586)-(J1586+K1586+P1586+Q1586+W1586+X1586+Y1586)</f>
        <v>18498.35</v>
      </c>
      <c r="AA1586" s="21"/>
      <c r="AB1586" s="21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 t="n">
        <f aca="false">AR1585+(AA1586+AD1586+AE1586+AF1586+AG1586+AJ1586+AK1586+AL1586+AM1586+AN1586)-(AB1586+AC1586+AH1586+AI1586+AO1586+AP1586+AQ1586)</f>
        <v>3304.96</v>
      </c>
      <c r="AS1586" s="18"/>
      <c r="AT1586" s="40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 t="n">
        <f aca="false">BJ1585+(AS1586+AV1586+AW1586+AX1586+AY1586+BB1586+BC1586+BD1586+BE1586+BF1586)-(AT1586+AU1586+AZ1586+BA1586+BG1586+BH1586+BI1586)</f>
        <v>0</v>
      </c>
      <c r="BL1586" s="8"/>
      <c r="BM1586" s="9"/>
    </row>
    <row r="1587" customFormat="false" ht="15" hidden="false" customHeight="false" outlineLevel="0" collapsed="false">
      <c r="B1587" s="20" t="s">
        <v>806</v>
      </c>
      <c r="C1587" s="20" t="s">
        <v>744</v>
      </c>
      <c r="D1587" s="9"/>
      <c r="E1587" s="9"/>
      <c r="F1587" s="9"/>
      <c r="G1587" s="9"/>
      <c r="H1587" s="6" t="n">
        <f aca="false">H1586+D1587+E1587-G1587-F1587</f>
        <v>0</v>
      </c>
      <c r="I1587" s="21" t="n">
        <v>0</v>
      </c>
      <c r="J1587" s="21"/>
      <c r="K1587" s="6"/>
      <c r="L1587" s="6"/>
      <c r="M1587" s="6" t="n">
        <v>467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 t="n">
        <f aca="false">Z1586+(I1587+L1587+M1587+N1587+O1587+R1587+S1587+T1587+U1587+V1587)-(J1587+K1587+P1587+Q1587+W1587+X1587+Y1587)</f>
        <v>18965.35</v>
      </c>
      <c r="AA1587" s="21"/>
      <c r="AB1587" s="21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 t="n">
        <f aca="false">AR1586+(AA1587+AD1587+AE1587+AF1587+AG1587+AJ1587+AK1587+AL1587+AM1587+AN1587)-(AB1587+AC1587+AH1587+AI1587+AO1587+AP1587+AQ1587)</f>
        <v>3304.96</v>
      </c>
      <c r="AS1587" s="18"/>
      <c r="AT1587" s="40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 t="n">
        <f aca="false">BJ1586+(AS1587+AV1587+AW1587+AX1587+AY1587+BB1587+BC1587+BD1587+BE1587+BF1587)-(AT1587+AU1587+AZ1587+BA1587+BG1587+BH1587+BI1587)</f>
        <v>0</v>
      </c>
      <c r="BL1587" s="8"/>
      <c r="BM1587" s="9"/>
    </row>
    <row r="1588" customFormat="false" ht="15" hidden="false" customHeight="false" outlineLevel="0" collapsed="false">
      <c r="B1588" s="8" t="s">
        <v>654</v>
      </c>
      <c r="C1588" s="9" t="s">
        <v>632</v>
      </c>
      <c r="D1588" s="9"/>
      <c r="E1588" s="9"/>
      <c r="F1588" s="9"/>
      <c r="G1588" s="9"/>
      <c r="H1588" s="6" t="n">
        <f aca="false">H1587+D1588+E1588-G1588-F1588</f>
        <v>0</v>
      </c>
      <c r="I1588" s="6" t="n">
        <v>0</v>
      </c>
      <c r="J1588" s="6" t="n">
        <v>0</v>
      </c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 t="n">
        <f aca="false">Z1587+(I1588+L1588+M1588+N1588+O1588+R1588+S1588+T1588+U1588+V1588)-(J1588+K1588+P1588+Q1588+W1588+X1588+Y1588)</f>
        <v>18965.35</v>
      </c>
      <c r="AA1588" s="6" t="n">
        <v>50000</v>
      </c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 t="n">
        <f aca="false">AR1587+(AA1588+AD1588+AE1588+AF1588+AG1588+AJ1588+AK1588+AL1588+AM1588+AN1588)-(AB1588+AC1588+AH1588+AI1588+AO1588+AP1588+AQ1588)</f>
        <v>53304.96</v>
      </c>
      <c r="AS1588" s="18"/>
      <c r="AT1588" s="40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 t="n">
        <f aca="false">BJ1587+(AS1588+AV1588+AW1588+AX1588+AY1588+BB1588+BC1588+BD1588+BE1588+BF1588)-(AT1588+AU1588+AZ1588+BA1588+BG1588+BH1588+BI1588)</f>
        <v>0</v>
      </c>
      <c r="BL1588" s="8"/>
      <c r="BM1588" s="9"/>
    </row>
    <row r="1589" customFormat="false" ht="15" hidden="false" customHeight="false" outlineLevel="0" collapsed="false">
      <c r="B1589" s="8" t="s">
        <v>655</v>
      </c>
      <c r="C1589" s="9" t="s">
        <v>474</v>
      </c>
      <c r="D1589" s="9"/>
      <c r="E1589" s="9"/>
      <c r="F1589" s="9"/>
      <c r="G1589" s="9"/>
      <c r="H1589" s="6" t="n">
        <f aca="false">H1588+D1589+E1589-G1589-F1589</f>
        <v>0</v>
      </c>
      <c r="I1589" s="6" t="n">
        <v>0</v>
      </c>
      <c r="J1589" s="6" t="n">
        <v>0</v>
      </c>
      <c r="K1589" s="6" t="n">
        <v>59</v>
      </c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 t="n">
        <f aca="false">Z1588+(I1589+L1589+M1589+N1589+O1589+R1589+S1589+T1589+U1589+V1589)-(J1589+K1589+P1589+Q1589+W1589+X1589+Y1589)</f>
        <v>18906.35</v>
      </c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 t="n">
        <f aca="false">AR1588+(AA1589+AD1589+AE1589+AF1589+AG1589+AJ1589+AK1589+AL1589+AM1589+AN1589)-(AB1589+AC1589+AH1589+AI1589+AO1589+AP1589+AQ1589)</f>
        <v>53304.96</v>
      </c>
      <c r="AS1589" s="18"/>
      <c r="AT1589" s="40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 t="n">
        <f aca="false">BJ1588+(AS1589+AV1589+AW1589+AX1589+AY1589+BB1589+BC1589+BD1589+BE1589+BF1589)-(AT1589+AU1589+AZ1589+BA1589+BG1589+BH1589+BI1589)</f>
        <v>0</v>
      </c>
      <c r="BL1589" s="8"/>
      <c r="BM1589" s="9"/>
    </row>
    <row r="1590" customFormat="false" ht="15" hidden="false" customHeight="false" outlineLevel="0" collapsed="false">
      <c r="B1590" s="8" t="s">
        <v>656</v>
      </c>
      <c r="C1590" s="9" t="s">
        <v>32</v>
      </c>
      <c r="D1590" s="9"/>
      <c r="E1590" s="9"/>
      <c r="F1590" s="9"/>
      <c r="G1590" s="9"/>
      <c r="H1590" s="6" t="n">
        <f aca="false">H1589+D1590+E1590-G1590-F1590</f>
        <v>0</v>
      </c>
      <c r="I1590" s="6" t="n">
        <v>0</v>
      </c>
      <c r="J1590" s="6" t="n">
        <v>0</v>
      </c>
      <c r="K1590" s="6"/>
      <c r="L1590" s="6"/>
      <c r="M1590" s="6" t="n">
        <v>518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 t="n">
        <f aca="false">Z1589+(I1590+L1590+M1590+N1590+O1590+R1590+S1590+T1590+U1590+V1590)-(J1590+K1590+P1590+Q1590+W1590+X1590+Y1590)</f>
        <v>19424.35</v>
      </c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 t="n">
        <f aca="false">AR1589+(AA1590+AD1590+AE1590+AF1590+AG1590+AJ1590+AK1590+AL1590+AM1590+AN1590)-(AB1590+AC1590+AH1590+AI1590+AO1590+AP1590+AQ1590)</f>
        <v>53304.96</v>
      </c>
      <c r="AS1590" s="18"/>
      <c r="AT1590" s="40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 t="n">
        <f aca="false">BJ1589+(AS1590+AV1590+AW1590+AX1590+AY1590+BB1590+BC1590+BD1590+BE1590+BF1590)-(AT1590+AU1590+AZ1590+BA1590+BG1590+BH1590+BI1590)</f>
        <v>0</v>
      </c>
      <c r="BL1590" s="8"/>
      <c r="BM1590" s="9"/>
    </row>
    <row r="1591" customFormat="false" ht="15" hidden="false" customHeight="false" outlineLevel="0" collapsed="false">
      <c r="B1591" s="8" t="s">
        <v>657</v>
      </c>
      <c r="C1591" s="9" t="s">
        <v>658</v>
      </c>
      <c r="D1591" s="9"/>
      <c r="E1591" s="9"/>
      <c r="F1591" s="9"/>
      <c r="G1591" s="9"/>
      <c r="H1591" s="6" t="n">
        <f aca="false">H1590+D1591+E1591-G1591-F1591</f>
        <v>0</v>
      </c>
      <c r="I1591" s="6" t="n">
        <v>0</v>
      </c>
      <c r="J1591" s="6" t="n">
        <v>0</v>
      </c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 t="n">
        <f aca="false">Z1590+(I1591+L1591+M1591+N1591+O1591+R1591+S1591+T1591+U1591+V1591)-(J1591+K1591+P1591+Q1591+W1591+X1591+Y1591)</f>
        <v>19424.35</v>
      </c>
      <c r="AA1591" s="6"/>
      <c r="AB1591" s="6" t="n">
        <v>10000</v>
      </c>
      <c r="AC1591" s="6" t="n">
        <v>1.18</v>
      </c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 t="n">
        <f aca="false">AR1590+(AA1591+AD1591+AE1591+AF1591+AG1591+AJ1591+AK1591+AL1591+AM1591+AN1591)-(AB1591+AC1591+AH1591+AI1591+AO1591+AP1591+AQ1591)</f>
        <v>43303.78</v>
      </c>
      <c r="AS1591" s="18"/>
      <c r="AT1591" s="40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 t="n">
        <f aca="false">BJ1590+(AS1591+AV1591+AW1591+AX1591+AY1591+BB1591+BC1591+BD1591+BE1591+BF1591)-(AT1591+AU1591+AZ1591+BA1591+BG1591+BH1591+BI1591)</f>
        <v>0</v>
      </c>
      <c r="BL1591" s="8" t="n">
        <v>10000</v>
      </c>
      <c r="BM1591" s="9" t="n">
        <v>10000</v>
      </c>
    </row>
    <row r="1592" customFormat="false" ht="15" hidden="false" customHeight="false" outlineLevel="0" collapsed="false">
      <c r="B1592" s="8" t="s">
        <v>659</v>
      </c>
      <c r="C1592" s="9" t="s">
        <v>103</v>
      </c>
      <c r="D1592" s="9"/>
      <c r="E1592" s="9"/>
      <c r="F1592" s="9"/>
      <c r="G1592" s="9"/>
      <c r="H1592" s="6" t="n">
        <f aca="false">H1591+D1592+E1592-G1592-F1592</f>
        <v>0</v>
      </c>
      <c r="I1592" s="6" t="n">
        <v>0</v>
      </c>
      <c r="J1592" s="6" t="n">
        <v>0</v>
      </c>
      <c r="K1592" s="6"/>
      <c r="L1592" s="6"/>
      <c r="M1592" s="6"/>
      <c r="N1592" s="6"/>
      <c r="O1592" s="6"/>
      <c r="P1592" s="6"/>
      <c r="Q1592" s="6"/>
      <c r="R1592" s="6"/>
      <c r="S1592" s="6" t="n">
        <v>27800</v>
      </c>
      <c r="T1592" s="6"/>
      <c r="U1592" s="6"/>
      <c r="V1592" s="6"/>
      <c r="W1592" s="6"/>
      <c r="X1592" s="6"/>
      <c r="Y1592" s="6"/>
      <c r="Z1592" s="6" t="n">
        <f aca="false">Z1591+(I1592+L1592+M1592+N1592+O1592+R1592+S1592+T1592+U1592+V1592)-(J1592+K1592+P1592+Q1592+W1592+X1592+Y1592)</f>
        <v>47224.35</v>
      </c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 t="n">
        <f aca="false">AR1591+(AA1592+AD1592+AE1592+AF1592+AG1592+AJ1592+AK1592+AL1592+AM1592+AN1592)-(AB1592+AC1592+AH1592+AI1592+AO1592+AP1592+AQ1592)</f>
        <v>43303.78</v>
      </c>
      <c r="AS1592" s="18"/>
      <c r="AT1592" s="40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 t="n">
        <f aca="false">BJ1591+(AS1592+AV1592+AW1592+AX1592+AY1592+BB1592+BC1592+BD1592+BE1592+BF1592)-(AT1592+AU1592+AZ1592+BA1592+BG1592+BH1592+BI1592)</f>
        <v>0</v>
      </c>
      <c r="BL1592" s="8"/>
      <c r="BM1592" s="9"/>
    </row>
    <row r="1593" customFormat="false" ht="15" hidden="false" customHeight="false" outlineLevel="0" collapsed="false">
      <c r="B1593" s="8" t="s">
        <v>660</v>
      </c>
      <c r="C1593" s="9" t="s">
        <v>32</v>
      </c>
      <c r="D1593" s="9"/>
      <c r="E1593" s="9"/>
      <c r="F1593" s="9"/>
      <c r="G1593" s="9"/>
      <c r="H1593" s="6" t="n">
        <f aca="false">H1592+D1593+E1593-G1593-F1593</f>
        <v>0</v>
      </c>
      <c r="I1593" s="6" t="n">
        <v>0</v>
      </c>
      <c r="J1593" s="6" t="n">
        <v>0</v>
      </c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 t="n">
        <f aca="false">Z1592+(I1593+L1593+M1593+N1593+O1593+R1593+S1593+T1593+U1593+V1593)-(J1593+K1593+P1593+Q1593+W1593+X1593+Y1593)</f>
        <v>47224.35</v>
      </c>
      <c r="AA1593" s="6" t="n">
        <v>0</v>
      </c>
      <c r="AB1593" s="6"/>
      <c r="AC1593" s="6"/>
      <c r="AD1593" s="6" t="n">
        <v>0</v>
      </c>
      <c r="AE1593" s="6" t="n">
        <v>8774</v>
      </c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 t="n">
        <f aca="false">AR1592+(AA1593+AD1593+AE1593+AF1593+AG1593+AJ1593+AK1593+AL1593+AM1593+AN1593)-(AB1593+AC1593+AH1593+AI1593+AO1593+AP1593+AQ1593)</f>
        <v>52077.78</v>
      </c>
      <c r="AS1593" s="18"/>
      <c r="AT1593" s="40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 t="n">
        <f aca="false">BJ1592+(AS1593+AV1593+AW1593+AX1593+AY1593+BB1593+BC1593+BD1593+BE1593+BF1593)-(AT1593+AU1593+AZ1593+BA1593+BG1593+BH1593+BI1593)</f>
        <v>0</v>
      </c>
      <c r="BL1593" s="8"/>
      <c r="BM1593" s="9"/>
    </row>
    <row r="1594" customFormat="false" ht="15" hidden="false" customHeight="false" outlineLevel="0" collapsed="false">
      <c r="B1594" s="8" t="s">
        <v>661</v>
      </c>
      <c r="C1594" s="9" t="s">
        <v>662</v>
      </c>
      <c r="D1594" s="9"/>
      <c r="E1594" s="9"/>
      <c r="F1594" s="9"/>
      <c r="G1594" s="9"/>
      <c r="H1594" s="6" t="n">
        <f aca="false">H1593+D1594+E1594-G1594-F1594</f>
        <v>0</v>
      </c>
      <c r="I1594" s="6" t="n">
        <v>0</v>
      </c>
      <c r="J1594" s="6" t="n">
        <v>0</v>
      </c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 t="n">
        <f aca="false">Z1593+(I1594+L1594+M1594+N1594+O1594+R1594+S1594+T1594+U1594+V1594)-(J1594+K1594+P1594+Q1594+W1594+X1594+Y1594)</f>
        <v>47224.35</v>
      </c>
      <c r="AA1594" s="6"/>
      <c r="AB1594" s="6" t="n">
        <v>10000</v>
      </c>
      <c r="AC1594" s="6" t="n">
        <v>1.18</v>
      </c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 t="n">
        <f aca="false">AR1593+(AA1594+AD1594+AE1594+AF1594+AG1594+AJ1594+AK1594+AL1594+AM1594+AN1594)-(AB1594+AC1594+AH1594+AI1594+AO1594+AP1594+AQ1594)</f>
        <v>42076.6</v>
      </c>
      <c r="AS1594" s="18"/>
      <c r="AT1594" s="40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 t="n">
        <f aca="false">BJ1593+(AS1594+AV1594+AW1594+AX1594+AY1594+BB1594+BC1594+BD1594+BE1594+BF1594)-(AT1594+AU1594+AZ1594+BA1594+BG1594+BH1594+BI1594)</f>
        <v>0</v>
      </c>
      <c r="BL1594" s="8"/>
      <c r="BM1594" s="9"/>
    </row>
    <row r="1595" customFormat="false" ht="15" hidden="false" customHeight="false" outlineLevel="0" collapsed="false">
      <c r="B1595" s="8" t="s">
        <v>663</v>
      </c>
      <c r="C1595" s="9" t="s">
        <v>474</v>
      </c>
      <c r="D1595" s="9"/>
      <c r="E1595" s="9"/>
      <c r="F1595" s="9"/>
      <c r="G1595" s="9"/>
      <c r="H1595" s="6" t="n">
        <f aca="false">H1594+D1595+E1595-G1595-F1595</f>
        <v>0</v>
      </c>
      <c r="I1595" s="6" t="n">
        <v>0</v>
      </c>
      <c r="J1595" s="6" t="n">
        <v>0</v>
      </c>
      <c r="K1595" s="6" t="n">
        <v>30</v>
      </c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 t="n">
        <f aca="false">Z1594+(I1595+L1595+M1595+N1595+O1595+R1595+S1595+T1595+U1595+V1595)-(J1595+K1595+P1595+Q1595+W1595+X1595+Y1595)</f>
        <v>47194.35</v>
      </c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 t="n">
        <f aca="false">AR1594+(AA1595+AD1595+AE1595+AF1595+AG1595+AJ1595+AK1595+AL1595+AM1595+AN1595)-(AB1595+AC1595+AH1595+AI1595+AO1595+AP1595+AQ1595)</f>
        <v>42076.6</v>
      </c>
      <c r="AS1595" s="18"/>
      <c r="AT1595" s="40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 t="n">
        <f aca="false">BJ1594+(AS1595+AV1595+AW1595+AX1595+AY1595+BB1595+BC1595+BD1595+BE1595+BF1595)-(AT1595+AU1595+AZ1595+BA1595+BG1595+BH1595+BI1595)</f>
        <v>0</v>
      </c>
      <c r="BL1595" s="8"/>
      <c r="BM1595" s="9"/>
    </row>
    <row r="1596" customFormat="false" ht="15" hidden="false" customHeight="false" outlineLevel="0" collapsed="false">
      <c r="B1596" s="8" t="s">
        <v>664</v>
      </c>
      <c r="C1596" s="9" t="s">
        <v>32</v>
      </c>
      <c r="D1596" s="9"/>
      <c r="E1596" s="9"/>
      <c r="F1596" s="9"/>
      <c r="G1596" s="9"/>
      <c r="H1596" s="6" t="n">
        <f aca="false">H1595+D1596+E1596-G1596-F1596</f>
        <v>0</v>
      </c>
      <c r="I1596" s="6" t="n">
        <v>0</v>
      </c>
      <c r="J1596" s="6" t="n">
        <v>0</v>
      </c>
      <c r="K1596" s="6"/>
      <c r="L1596" s="6"/>
      <c r="M1596" s="6" t="n">
        <v>518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 t="n">
        <f aca="false">Z1595+(I1596+L1596+M1596+N1596+O1596+R1596+S1596+T1596+U1596+V1596)-(J1596+K1596+P1596+Q1596+W1596+X1596+Y1596)</f>
        <v>47712.35</v>
      </c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 t="n">
        <f aca="false">AR1595+(AA1596+AD1596+AE1596+AF1596+AG1596+AJ1596+AK1596+AL1596+AM1596+AN1596)-(AB1596+AC1596+AH1596+AI1596+AO1596+AP1596+AQ1596)</f>
        <v>42076.6</v>
      </c>
      <c r="AS1596" s="18"/>
      <c r="AT1596" s="40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 t="n">
        <f aca="false">BJ1595+(AS1596+AV1596+AW1596+AX1596+AY1596+BB1596+BC1596+BD1596+BE1596+BF1596)-(AT1596+AU1596+AZ1596+BA1596+BG1596+BH1596+BI1596)</f>
        <v>0</v>
      </c>
      <c r="BL1596" s="8"/>
      <c r="BM1596" s="9"/>
    </row>
    <row r="1597" customFormat="false" ht="15" hidden="false" customHeight="false" outlineLevel="0" collapsed="false">
      <c r="B1597" s="8" t="s">
        <v>664</v>
      </c>
      <c r="C1597" s="9" t="s">
        <v>665</v>
      </c>
      <c r="D1597" s="9"/>
      <c r="E1597" s="9"/>
      <c r="F1597" s="9"/>
      <c r="G1597" s="9"/>
      <c r="H1597" s="6" t="n">
        <f aca="false">H1596+D1597+E1597-G1597-F1597</f>
        <v>0</v>
      </c>
      <c r="I1597" s="6" t="n">
        <v>0</v>
      </c>
      <c r="J1597" s="6" t="n">
        <v>0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 t="n">
        <f aca="false">Z1596+(I1597+L1597+M1597+N1597+O1597+R1597+S1597+T1597+U1597+V1597)-(J1597+K1597+P1597+Q1597+W1597+X1597+Y1597)</f>
        <v>47712.35</v>
      </c>
      <c r="AA1597" s="6"/>
      <c r="AB1597" s="6" t="n">
        <v>10000</v>
      </c>
      <c r="AC1597" s="6" t="n">
        <v>1.18</v>
      </c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 t="n">
        <f aca="false">AR1596+(AA1597+AD1597+AE1597+AF1597+AG1597+AJ1597+AK1597+AL1597+AM1597+AN1597)-(AB1597+AC1597+AH1597+AI1597+AO1597+AP1597+AQ1597)</f>
        <v>32075.42</v>
      </c>
      <c r="AS1597" s="18"/>
      <c r="AT1597" s="40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 t="n">
        <f aca="false">BJ1596+(AS1597+AV1597+AW1597+AX1597+AY1597+BB1597+BC1597+BD1597+BE1597+BF1597)-(AT1597+AU1597+AZ1597+BA1597+BG1597+BH1597+BI1597)</f>
        <v>0</v>
      </c>
      <c r="BL1597" s="8"/>
      <c r="BM1597" s="9"/>
    </row>
    <row r="1598" customFormat="false" ht="15" hidden="false" customHeight="false" outlineLevel="0" collapsed="false">
      <c r="B1598" s="8" t="s">
        <v>666</v>
      </c>
      <c r="C1598" s="9" t="s">
        <v>453</v>
      </c>
      <c r="D1598" s="9"/>
      <c r="E1598" s="9"/>
      <c r="F1598" s="9"/>
      <c r="G1598" s="9"/>
      <c r="H1598" s="6" t="n">
        <f aca="false">H1597+D1598+E1598-G1598-F1598</f>
        <v>0</v>
      </c>
      <c r="I1598" s="6" t="n">
        <v>0</v>
      </c>
      <c r="J1598" s="6" t="n">
        <v>0</v>
      </c>
      <c r="K1598" s="6"/>
      <c r="L1598" s="6" t="n">
        <v>174</v>
      </c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 t="n">
        <f aca="false">Z1597+(I1598+L1598+M1598+N1598+O1598+R1598+S1598+T1598+U1598+V1598)-(J1598+K1598+P1598+Q1598+W1598+X1598+Y1598)</f>
        <v>47886.35</v>
      </c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 t="n">
        <f aca="false">AR1597+(AA1598+AD1598+AE1598+AF1598+AG1598+AJ1598+AK1598+AL1598+AM1598+AN1598)-(AB1598+AC1598+AH1598+AI1598+AO1598+AP1598+AQ1598)</f>
        <v>32075.42</v>
      </c>
      <c r="AS1598" s="18"/>
      <c r="AT1598" s="40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 t="n">
        <f aca="false">BJ1597+(AS1598+AV1598+AW1598+AX1598+AY1598+BB1598+BC1598+BD1598+BE1598+BF1598)-(AT1598+AU1598+AZ1598+BA1598+BG1598+BH1598+BI1598)</f>
        <v>0</v>
      </c>
      <c r="BL1598" s="8"/>
      <c r="BM1598" s="9"/>
    </row>
    <row r="1599" customFormat="false" ht="15" hidden="false" customHeight="false" outlineLevel="0" collapsed="false">
      <c r="B1599" s="8" t="s">
        <v>667</v>
      </c>
      <c r="C1599" s="9" t="s">
        <v>668</v>
      </c>
      <c r="D1599" s="9"/>
      <c r="E1599" s="9"/>
      <c r="F1599" s="9"/>
      <c r="G1599" s="9"/>
      <c r="H1599" s="6" t="n">
        <f aca="false">H1598+D1599+E1599-G1599-F1599</f>
        <v>0</v>
      </c>
      <c r="I1599" s="6" t="n">
        <v>0</v>
      </c>
      <c r="J1599" s="6" t="n">
        <v>0</v>
      </c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 t="n">
        <f aca="false">Z1598+(I1599+L1599+M1599+N1599+O1599+R1599+S1599+T1599+U1599+V1599)-(J1599+K1599+P1599+Q1599+W1599+X1599+Y1599)</f>
        <v>47886.35</v>
      </c>
      <c r="AA1599" s="6"/>
      <c r="AB1599" s="6" t="n">
        <v>4500</v>
      </c>
      <c r="AC1599" s="6" t="n">
        <v>1.18</v>
      </c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 t="n">
        <f aca="false">AR1598+(AA1599+AD1599+AE1599+AF1599+AG1599+AJ1599+AK1599+AL1599+AM1599+AN1599)-(AB1599+AC1599+AH1599+AI1599+AO1599+AP1599+AQ1599)</f>
        <v>27574.24</v>
      </c>
      <c r="AS1599" s="18"/>
      <c r="AT1599" s="40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 t="n">
        <f aca="false">BJ1598+(AS1599+AV1599+AW1599+AX1599+AY1599+BB1599+BC1599+BD1599+BE1599+BF1599)-(AT1599+AU1599+AZ1599+BA1599+BG1599+BH1599+BI1599)</f>
        <v>0</v>
      </c>
      <c r="BL1599" s="8" t="n">
        <v>4500</v>
      </c>
      <c r="BM1599" s="9"/>
    </row>
    <row r="1600" customFormat="false" ht="15" hidden="false" customHeight="false" outlineLevel="0" collapsed="false">
      <c r="B1600" s="8" t="s">
        <v>667</v>
      </c>
      <c r="C1600" s="9" t="s">
        <v>669</v>
      </c>
      <c r="D1600" s="9"/>
      <c r="E1600" s="9"/>
      <c r="F1600" s="9"/>
      <c r="G1600" s="9"/>
      <c r="H1600" s="6" t="n">
        <f aca="false">H1599+D1600+E1600-G1600-F1600</f>
        <v>0</v>
      </c>
      <c r="I1600" s="6" t="n">
        <v>0</v>
      </c>
      <c r="J1600" s="6" t="n">
        <v>0</v>
      </c>
      <c r="K1600" s="6"/>
      <c r="L1600" s="6"/>
      <c r="M1600" s="6"/>
      <c r="N1600" s="6"/>
      <c r="O1600" s="6"/>
      <c r="P1600" s="6"/>
      <c r="Q1600" s="6"/>
      <c r="R1600" s="6" t="n">
        <v>-45000</v>
      </c>
      <c r="S1600" s="6"/>
      <c r="T1600" s="6"/>
      <c r="U1600" s="6"/>
      <c r="V1600" s="6"/>
      <c r="W1600" s="6"/>
      <c r="X1600" s="6"/>
      <c r="Y1600" s="6"/>
      <c r="Z1600" s="6" t="n">
        <f aca="false">Z1599+(I1600+L1600+M1600+N1600+O1600+R1600+S1600+T1600+U1600+V1600)-(J1600+K1600+P1600+Q1600+W1600+X1600+Y1600)</f>
        <v>2886.34999999998</v>
      </c>
      <c r="AA1600" s="6" t="n">
        <v>0</v>
      </c>
      <c r="AB1600" s="6"/>
      <c r="AC1600" s="6"/>
      <c r="AD1600" s="6"/>
      <c r="AE1600" s="6"/>
      <c r="AF1600" s="6"/>
      <c r="AG1600" s="6"/>
      <c r="AH1600" s="6"/>
      <c r="AI1600" s="6"/>
      <c r="AJ1600" s="6" t="n">
        <v>45000</v>
      </c>
      <c r="AK1600" s="6"/>
      <c r="AL1600" s="6"/>
      <c r="AM1600" s="6"/>
      <c r="AN1600" s="6"/>
      <c r="AO1600" s="6"/>
      <c r="AP1600" s="6"/>
      <c r="AQ1600" s="6"/>
      <c r="AR1600" s="6" t="n">
        <f aca="false">AR1599+(AA1600+AD1600+AE1600+AF1600+AG1600+AJ1600+AK1600+AL1600+AM1600+AN1600)-(AB1600+AC1600+AH1600+AI1600+AO1600+AP1600+AQ1600)</f>
        <v>72574.24</v>
      </c>
      <c r="AS1600" s="18"/>
      <c r="AT1600" s="40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 t="n">
        <f aca="false">BJ1599+(AS1600+AV1600+AW1600+AX1600+AY1600+BB1600+BC1600+BD1600+BE1600+BF1600)-(AT1600+AU1600+AZ1600+BA1600+BG1600+BH1600+BI1600)</f>
        <v>0</v>
      </c>
      <c r="BL1600" s="8"/>
      <c r="BM1600" s="9"/>
    </row>
    <row r="1601" customFormat="false" ht="15" hidden="false" customHeight="false" outlineLevel="0" collapsed="false">
      <c r="B1601" s="8" t="s">
        <v>670</v>
      </c>
      <c r="C1601" s="9" t="s">
        <v>32</v>
      </c>
      <c r="D1601" s="9"/>
      <c r="E1601" s="9"/>
      <c r="F1601" s="9"/>
      <c r="G1601" s="9"/>
      <c r="H1601" s="6" t="n">
        <f aca="false">H1600+D1601+E1601-G1601-F1601</f>
        <v>0</v>
      </c>
      <c r="I1601" s="6" t="n">
        <v>0</v>
      </c>
      <c r="J1601" s="6" t="n">
        <v>0</v>
      </c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 t="n">
        <f aca="false">Z1600+(I1601+L1601+M1601+N1601+O1601+R1601+S1601+T1601+U1601+V1601)-(J1601+K1601+P1601+Q1601+W1601+X1601+Y1601)</f>
        <v>2886.34999999998</v>
      </c>
      <c r="AA1601" s="6" t="n">
        <v>0</v>
      </c>
      <c r="AB1601" s="6"/>
      <c r="AC1601" s="6"/>
      <c r="AD1601" s="6"/>
      <c r="AE1601" s="6" t="n">
        <v>2446</v>
      </c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 t="n">
        <f aca="false">AR1600+(AA1601+AD1601+AE1601+AF1601+AG1601+AJ1601+AK1601+AL1601+AM1601+AN1601)-(AB1601+AC1601+AH1601+AI1601+AO1601+AP1601+AQ1601)</f>
        <v>75020.24</v>
      </c>
      <c r="AS1601" s="18"/>
      <c r="AT1601" s="40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 t="n">
        <f aca="false">BJ1600+(AS1601+AV1601+AW1601+AX1601+AY1601+BB1601+BC1601+BD1601+BE1601+BF1601)-(AT1601+AU1601+AZ1601+BA1601+BG1601+BH1601+BI1601)</f>
        <v>0</v>
      </c>
      <c r="BL1601" s="8"/>
      <c r="BM1601" s="9"/>
    </row>
    <row r="1602" customFormat="false" ht="15" hidden="false" customHeight="false" outlineLevel="0" collapsed="false">
      <c r="B1602" s="8" t="s">
        <v>671</v>
      </c>
      <c r="C1602" s="9" t="s">
        <v>474</v>
      </c>
      <c r="D1602" s="9"/>
      <c r="E1602" s="9"/>
      <c r="F1602" s="9"/>
      <c r="G1602" s="9"/>
      <c r="H1602" s="6" t="n">
        <f aca="false">H1601+D1602+E1602-G1602-F1602</f>
        <v>0</v>
      </c>
      <c r="I1602" s="6" t="n">
        <v>0</v>
      </c>
      <c r="J1602" s="6" t="n">
        <v>0</v>
      </c>
      <c r="K1602" s="6" t="n">
        <v>18</v>
      </c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 t="n">
        <f aca="false">Z1601+(I1602+L1602+M1602+N1602+O1602+R1602+S1602+T1602+U1602+V1602)-(J1602+K1602+P1602+Q1602+W1602+X1602+Y1602)</f>
        <v>2868.34999999998</v>
      </c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 t="n">
        <f aca="false">AR1601+(AA1602+AD1602+AE1602+AF1602+AG1602+AJ1602+AK1602+AL1602+AM1602+AN1602)-(AB1602+AC1602+AH1602+AI1602+AO1602+AP1602+AQ1602)</f>
        <v>75020.24</v>
      </c>
      <c r="AS1602" s="18"/>
      <c r="AT1602" s="40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 t="n">
        <f aca="false">BJ1601+(AS1602+AV1602+AW1602+AX1602+AY1602+BB1602+BC1602+BD1602+BE1602+BF1602)-(AT1602+AU1602+AZ1602+BA1602+BG1602+BH1602+BI1602)</f>
        <v>0</v>
      </c>
      <c r="BL1602" s="8"/>
      <c r="BM1602" s="9"/>
    </row>
    <row r="1603" customFormat="false" ht="15" hidden="false" customHeight="false" outlineLevel="0" collapsed="false">
      <c r="B1603" s="8" t="s">
        <v>672</v>
      </c>
      <c r="C1603" s="9" t="s">
        <v>673</v>
      </c>
      <c r="D1603" s="9"/>
      <c r="E1603" s="9"/>
      <c r="F1603" s="9"/>
      <c r="G1603" s="9"/>
      <c r="H1603" s="6" t="n">
        <f aca="false">H1602+D1603+E1603-G1603-F1603</f>
        <v>0</v>
      </c>
      <c r="I1603" s="6" t="n">
        <v>0</v>
      </c>
      <c r="J1603" s="6" t="n">
        <v>0</v>
      </c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 t="n">
        <f aca="false">Z1602+(I1603+L1603+M1603+N1603+O1603+R1603+S1603+T1603+U1603+V1603)-(J1603+K1603+P1603+Q1603+W1603+X1603+Y1603)</f>
        <v>2868.34999999998</v>
      </c>
      <c r="AA1603" s="6"/>
      <c r="AB1603" s="6" t="n">
        <v>6000</v>
      </c>
      <c r="AC1603" s="6" t="n">
        <v>1.18</v>
      </c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 t="n">
        <f aca="false">AR1602+(AA1603+AD1603+AE1603+AF1603+AG1603+AJ1603+AK1603+AL1603+AM1603+AN1603)-(AB1603+AC1603+AH1603+AI1603+AO1603+AP1603+AQ1603)</f>
        <v>69019.06</v>
      </c>
      <c r="AS1603" s="18"/>
      <c r="AT1603" s="40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 t="n">
        <f aca="false">BJ1602+(AS1603+AV1603+AW1603+AX1603+AY1603+BB1603+BC1603+BD1603+BE1603+BF1603)-(AT1603+AU1603+AZ1603+BA1603+BG1603+BH1603+BI1603)</f>
        <v>0</v>
      </c>
      <c r="BL1603" s="8"/>
      <c r="BM1603" s="9"/>
    </row>
    <row r="1604" customFormat="false" ht="15" hidden="false" customHeight="false" outlineLevel="0" collapsed="false">
      <c r="B1604" s="8" t="s">
        <v>674</v>
      </c>
      <c r="C1604" s="9" t="s">
        <v>32</v>
      </c>
      <c r="D1604" s="9"/>
      <c r="E1604" s="9"/>
      <c r="F1604" s="9"/>
      <c r="G1604" s="9"/>
      <c r="H1604" s="6" t="n">
        <f aca="false">H1603+D1604+E1604-G1604-F1604</f>
        <v>0</v>
      </c>
      <c r="I1604" s="6" t="n">
        <v>0</v>
      </c>
      <c r="J1604" s="6" t="n">
        <v>0</v>
      </c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 t="n">
        <f aca="false">Z1603+(I1604+L1604+M1604+N1604+O1604+R1604+S1604+T1604+U1604+V1604)-(J1604+K1604+P1604+Q1604+W1604+X1604+Y1604)</f>
        <v>2868.34999999998</v>
      </c>
      <c r="AA1604" s="6" t="n">
        <v>0</v>
      </c>
      <c r="AB1604" s="6"/>
      <c r="AC1604" s="6"/>
      <c r="AD1604" s="6"/>
      <c r="AE1604" s="6" t="n">
        <v>2699</v>
      </c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 t="n">
        <f aca="false">AR1603+(AA1604+AD1604+AE1604+AF1604+AG1604+AJ1604+AK1604+AL1604+AM1604+AN1604)-(AB1604+AC1604+AH1604+AI1604+AO1604+AP1604+AQ1604)</f>
        <v>71718.06</v>
      </c>
      <c r="AS1604" s="18"/>
      <c r="AT1604" s="40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 t="n">
        <f aca="false">BJ1603+(AS1604+AV1604+AW1604+AX1604+AY1604+BB1604+BC1604+BD1604+BE1604+BF1604)-(AT1604+AU1604+AZ1604+BA1604+BG1604+BH1604+BI1604)</f>
        <v>0</v>
      </c>
      <c r="BL1604" s="8"/>
      <c r="BM1604" s="9"/>
    </row>
    <row r="1605" customFormat="false" ht="15" hidden="false" customHeight="false" outlineLevel="0" collapsed="false">
      <c r="B1605" s="8" t="s">
        <v>674</v>
      </c>
      <c r="C1605" s="9" t="s">
        <v>675</v>
      </c>
      <c r="D1605" s="9"/>
      <c r="E1605" s="9"/>
      <c r="F1605" s="9"/>
      <c r="G1605" s="9"/>
      <c r="H1605" s="6" t="n">
        <f aca="false">H1604+D1605+E1605-G1605-F1605</f>
        <v>0</v>
      </c>
      <c r="I1605" s="6" t="n">
        <v>0</v>
      </c>
      <c r="J1605" s="6" t="n">
        <v>0</v>
      </c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 t="n">
        <f aca="false">Z1604+(I1605+L1605+M1605+N1605+O1605+R1605+S1605+T1605+U1605+V1605)-(J1605+K1605+P1605+Q1605+W1605+X1605+Y1605)</f>
        <v>2868.34999999998</v>
      </c>
      <c r="AA1605" s="6"/>
      <c r="AB1605" s="6" t="n">
        <v>15000</v>
      </c>
      <c r="AC1605" s="6" t="n">
        <v>2.36</v>
      </c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 t="n">
        <f aca="false">AR1604+(AA1605+AD1605+AE1605+AF1605+AG1605+AJ1605+AK1605+AL1605+AM1605+AN1605)-(AB1605+AC1605+AH1605+AI1605+AO1605+AP1605+AQ1605)</f>
        <v>56715.7</v>
      </c>
      <c r="AS1605" s="18"/>
      <c r="AT1605" s="40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 t="n">
        <f aca="false">BJ1604+(AS1605+AV1605+AW1605+AX1605+AY1605+BB1605+BC1605+BD1605+BE1605+BF1605)-(AT1605+AU1605+AZ1605+BA1605+BG1605+BH1605+BI1605)</f>
        <v>0</v>
      </c>
      <c r="BL1605" s="8" t="n">
        <v>15000</v>
      </c>
      <c r="BM1605" s="9"/>
    </row>
    <row r="1606" customFormat="false" ht="15" hidden="false" customHeight="false" outlineLevel="0" collapsed="false">
      <c r="B1606" s="8" t="s">
        <v>674</v>
      </c>
      <c r="C1606" s="9" t="s">
        <v>676</v>
      </c>
      <c r="D1606" s="9"/>
      <c r="E1606" s="9"/>
      <c r="F1606" s="9"/>
      <c r="G1606" s="9"/>
      <c r="H1606" s="6" t="n">
        <f aca="false">H1605+D1606+E1606-G1606-F1606</f>
        <v>0</v>
      </c>
      <c r="I1606" s="6" t="n">
        <v>0</v>
      </c>
      <c r="J1606" s="6" t="n">
        <v>0</v>
      </c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 t="n">
        <f aca="false">Z1605+(I1606+L1606+M1606+N1606+O1606+R1606+S1606+T1606+U1606+V1606)-(J1606+K1606+P1606+Q1606+W1606+X1606+Y1606)</f>
        <v>2868.34999999998</v>
      </c>
      <c r="AA1606" s="6"/>
      <c r="AB1606" s="6" t="n">
        <v>9000</v>
      </c>
      <c r="AC1606" s="6" t="n">
        <v>1.18</v>
      </c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 t="n">
        <f aca="false">AR1605+(AA1606+AD1606+AE1606+AF1606+AG1606+AJ1606+AK1606+AL1606+AM1606+AN1606)-(AB1606+AC1606+AH1606+AI1606+AO1606+AP1606+AQ1606)</f>
        <v>47714.52</v>
      </c>
      <c r="AS1606" s="18"/>
      <c r="AT1606" s="40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 t="n">
        <f aca="false">BJ1605+(AS1606+AV1606+AW1606+AX1606+AY1606+BB1606+BC1606+BD1606+BE1606+BF1606)-(AT1606+AU1606+AZ1606+BA1606+BG1606+BH1606+BI1606)</f>
        <v>0</v>
      </c>
      <c r="BL1606" s="8" t="n">
        <v>9000</v>
      </c>
      <c r="BM1606" s="9"/>
    </row>
    <row r="1607" customFormat="false" ht="15" hidden="false" customHeight="false" outlineLevel="0" collapsed="false">
      <c r="B1607" s="8" t="s">
        <v>674</v>
      </c>
      <c r="C1607" s="9" t="s">
        <v>453</v>
      </c>
      <c r="D1607" s="9"/>
      <c r="E1607" s="9"/>
      <c r="F1607" s="9"/>
      <c r="G1607" s="9"/>
      <c r="H1607" s="6" t="n">
        <f aca="false">H1606+D1607+E1607-G1607-F1607</f>
        <v>0</v>
      </c>
      <c r="I1607" s="6" t="n">
        <v>0</v>
      </c>
      <c r="J1607" s="6" t="n">
        <v>0</v>
      </c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 t="n">
        <f aca="false">Z1606+(I1607+L1607+M1607+N1607+O1607+R1607+S1607+T1607+U1607+V1607)-(J1607+K1607+P1607+Q1607+W1607+X1607+Y1607)</f>
        <v>2868.34999999998</v>
      </c>
      <c r="AA1607" s="6" t="n">
        <v>0</v>
      </c>
      <c r="AB1607" s="6"/>
      <c r="AC1607" s="6"/>
      <c r="AD1607" s="6" t="n">
        <v>400</v>
      </c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 t="n">
        <f aca="false">AR1606+(AA1607+AD1607+AE1607+AF1607+AG1607+AJ1607+AK1607+AL1607+AM1607+AN1607)-(AB1607+AC1607+AH1607+AI1607+AO1607+AP1607+AQ1607)</f>
        <v>48114.52</v>
      </c>
      <c r="AS1607" s="18"/>
      <c r="AT1607" s="40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 t="n">
        <f aca="false">BJ1606+(AS1607+AV1607+AW1607+AX1607+AY1607+BB1607+BC1607+BD1607+BE1607+BF1607)-(AT1607+AU1607+AZ1607+BA1607+BG1607+BH1607+BI1607)</f>
        <v>0</v>
      </c>
      <c r="BL1607" s="8"/>
      <c r="BM1607" s="9"/>
    </row>
    <row r="1608" customFormat="false" ht="15" hidden="false" customHeight="false" outlineLevel="0" collapsed="false">
      <c r="B1608" s="8" t="s">
        <v>677</v>
      </c>
      <c r="C1608" s="9" t="s">
        <v>32</v>
      </c>
      <c r="D1608" s="9"/>
      <c r="E1608" s="9"/>
      <c r="F1608" s="9"/>
      <c r="G1608" s="9"/>
      <c r="H1608" s="6" t="n">
        <f aca="false">H1607+D1608+E1608-G1608-F1608</f>
        <v>0</v>
      </c>
      <c r="I1608" s="6" t="n">
        <v>0</v>
      </c>
      <c r="J1608" s="6" t="n">
        <v>0</v>
      </c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 t="n">
        <f aca="false">Z1607+(I1608+L1608+M1608+N1608+O1608+R1608+S1608+T1608+U1608+V1608)-(J1608+K1608+P1608+Q1608+W1608+X1608+Y1608)</f>
        <v>2868.34999999998</v>
      </c>
      <c r="AA1608" s="6" t="n">
        <v>0</v>
      </c>
      <c r="AB1608" s="6"/>
      <c r="AC1608" s="6"/>
      <c r="AD1608" s="6"/>
      <c r="AE1608" s="6" t="n">
        <v>4454</v>
      </c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 t="n">
        <f aca="false">AR1607+(AA1608+AD1608+AE1608+AF1608+AG1608+AJ1608+AK1608+AL1608+AM1608+AN1608)-(AB1608+AC1608+AH1608+AI1608+AO1608+AP1608+AQ1608)</f>
        <v>52568.52</v>
      </c>
      <c r="AS1608" s="18"/>
      <c r="AT1608" s="40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 t="n">
        <f aca="false">BJ1607+(AS1608+AV1608+AW1608+AX1608+AY1608+BB1608+BC1608+BD1608+BE1608+BF1608)-(AT1608+AU1608+AZ1608+BA1608+BG1608+BH1608+BI1608)</f>
        <v>0</v>
      </c>
      <c r="BL1608" s="8"/>
      <c r="BM1608" s="9"/>
    </row>
    <row r="1609" customFormat="false" ht="15" hidden="false" customHeight="false" outlineLevel="0" collapsed="false">
      <c r="B1609" s="8" t="s">
        <v>678</v>
      </c>
      <c r="C1609" s="9" t="s">
        <v>32</v>
      </c>
      <c r="D1609" s="9"/>
      <c r="E1609" s="9"/>
      <c r="F1609" s="9"/>
      <c r="G1609" s="9"/>
      <c r="H1609" s="6" t="n">
        <f aca="false">H1608+D1609+E1609-G1609-F1609</f>
        <v>0</v>
      </c>
      <c r="I1609" s="6" t="n">
        <v>0</v>
      </c>
      <c r="J1609" s="6" t="n">
        <v>0</v>
      </c>
      <c r="K1609" s="6"/>
      <c r="L1609" s="6"/>
      <c r="M1609" s="6" t="n">
        <v>6850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 t="n">
        <f aca="false">Z1608+(I1609+L1609+M1609+N1609+O1609+R1609+S1609+T1609+U1609+V1609)-(J1609+K1609+P1609+Q1609+W1609+X1609+Y1609)</f>
        <v>9718.34999999998</v>
      </c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 t="n">
        <f aca="false">AR1608+(AA1609+AD1609+AE1609+AF1609+AG1609+AJ1609+AK1609+AL1609+AM1609+AN1609)-(AB1609+AC1609+AH1609+AI1609+AO1609+AP1609+AQ1609)</f>
        <v>52568.52</v>
      </c>
      <c r="AS1609" s="18"/>
      <c r="AT1609" s="40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 t="n">
        <f aca="false">BJ1608+(AS1609+AV1609+AW1609+AX1609+AY1609+BB1609+BC1609+BD1609+BE1609+BF1609)-(AT1609+AU1609+AZ1609+BA1609+BG1609+BH1609+BI1609)</f>
        <v>0</v>
      </c>
      <c r="BL1609" s="8"/>
      <c r="BM1609" s="9"/>
    </row>
    <row r="1610" customFormat="false" ht="15" hidden="false" customHeight="false" outlineLevel="0" collapsed="false">
      <c r="B1610" s="8" t="s">
        <v>678</v>
      </c>
      <c r="C1610" s="9" t="s">
        <v>32</v>
      </c>
      <c r="D1610" s="9"/>
      <c r="E1610" s="9"/>
      <c r="F1610" s="9"/>
      <c r="G1610" s="9"/>
      <c r="H1610" s="6" t="n">
        <f aca="false">H1609+D1610+E1610-G1610-F1610</f>
        <v>0</v>
      </c>
      <c r="I1610" s="6" t="n">
        <v>0</v>
      </c>
      <c r="J1610" s="6" t="n">
        <v>0</v>
      </c>
      <c r="K1610" s="6"/>
      <c r="L1610" s="6"/>
      <c r="M1610" s="6" t="n">
        <v>5625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 t="n">
        <f aca="false">Z1609+(I1610+L1610+M1610+N1610+O1610+R1610+S1610+T1610+U1610+V1610)-(J1610+K1610+P1610+Q1610+W1610+X1610+Y1610)</f>
        <v>15343.35</v>
      </c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 t="n">
        <f aca="false">AR1609+(AA1610+AD1610+AE1610+AF1610+AG1610+AJ1610+AK1610+AL1610+AM1610+AN1610)-(AB1610+AC1610+AH1610+AI1610+AO1610+AP1610+AQ1610)</f>
        <v>52568.52</v>
      </c>
      <c r="AS1610" s="18"/>
      <c r="AT1610" s="40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 t="n">
        <f aca="false">BJ1609+(AS1610+AV1610+AW1610+AX1610+AY1610+BB1610+BC1610+BD1610+BE1610+BF1610)-(AT1610+AU1610+AZ1610+BA1610+BG1610+BH1610+BI1610)</f>
        <v>0</v>
      </c>
      <c r="BL1610" s="8"/>
      <c r="BM1610" s="9"/>
    </row>
    <row r="1611" customFormat="false" ht="15" hidden="false" customHeight="false" outlineLevel="0" collapsed="false">
      <c r="B1611" s="8" t="s">
        <v>678</v>
      </c>
      <c r="C1611" s="9" t="s">
        <v>32</v>
      </c>
      <c r="D1611" s="9"/>
      <c r="E1611" s="9"/>
      <c r="F1611" s="9"/>
      <c r="G1611" s="9"/>
      <c r="H1611" s="6" t="n">
        <f aca="false">H1610+D1611+E1611-G1611-F1611</f>
        <v>0</v>
      </c>
      <c r="I1611" s="6" t="n">
        <v>0</v>
      </c>
      <c r="J1611" s="6" t="n">
        <v>0</v>
      </c>
      <c r="K1611" s="6"/>
      <c r="L1611" s="6"/>
      <c r="M1611" s="6" t="n">
        <v>6680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 t="n">
        <f aca="false">Z1610+(I1611+L1611+M1611+N1611+O1611+R1611+S1611+T1611+U1611+V1611)-(J1611+K1611+P1611+Q1611+W1611+X1611+Y1611)</f>
        <v>22023.35</v>
      </c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 t="n">
        <f aca="false">AR1610+(AA1611+AD1611+AE1611+AF1611+AG1611+AJ1611+AK1611+AL1611+AM1611+AN1611)-(AB1611+AC1611+AH1611+AI1611+AO1611+AP1611+AQ1611)</f>
        <v>52568.52</v>
      </c>
      <c r="AS1611" s="18"/>
      <c r="AT1611" s="40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 t="n">
        <f aca="false">BJ1610+(AS1611+AV1611+AW1611+AX1611+AY1611+BB1611+BC1611+BD1611+BE1611+BF1611)-(AT1611+AU1611+AZ1611+BA1611+BG1611+BH1611+BI1611)</f>
        <v>0</v>
      </c>
      <c r="BL1611" s="8"/>
      <c r="BM1611" s="9"/>
    </row>
    <row r="1612" customFormat="false" ht="15" hidden="false" customHeight="false" outlineLevel="0" collapsed="false">
      <c r="B1612" s="8" t="s">
        <v>678</v>
      </c>
      <c r="C1612" s="9" t="s">
        <v>32</v>
      </c>
      <c r="D1612" s="9"/>
      <c r="E1612" s="9"/>
      <c r="F1612" s="9"/>
      <c r="G1612" s="9"/>
      <c r="H1612" s="6" t="n">
        <f aca="false">H1611+D1612+E1612-G1612-F1612</f>
        <v>0</v>
      </c>
      <c r="I1612" s="6" t="n">
        <v>0</v>
      </c>
      <c r="J1612" s="6" t="n">
        <v>0</v>
      </c>
      <c r="K1612" s="6"/>
      <c r="L1612" s="6"/>
      <c r="M1612" s="6" t="n">
        <v>466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 t="n">
        <f aca="false">Z1611+(I1612+L1612+M1612+N1612+O1612+R1612+S1612+T1612+U1612+V1612)-(J1612+K1612+P1612+Q1612+W1612+X1612+Y1612)</f>
        <v>22489.35</v>
      </c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 t="n">
        <f aca="false">AR1611+(AA1612+AD1612+AE1612+AF1612+AG1612+AJ1612+AK1612+AL1612+AM1612+AN1612)-(AB1612+AC1612+AH1612+AI1612+AO1612+AP1612+AQ1612)</f>
        <v>52568.52</v>
      </c>
      <c r="AS1612" s="18"/>
      <c r="AT1612" s="40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 t="n">
        <f aca="false">BJ1611+(AS1612+AV1612+AW1612+AX1612+AY1612+BB1612+BC1612+BD1612+BE1612+BF1612)-(AT1612+AU1612+AZ1612+BA1612+BG1612+BH1612+BI1612)</f>
        <v>0</v>
      </c>
      <c r="BL1612" s="8"/>
      <c r="BM1612" s="9"/>
    </row>
    <row r="1613" customFormat="false" ht="15" hidden="false" customHeight="false" outlineLevel="0" collapsed="false">
      <c r="B1613" s="8" t="s">
        <v>679</v>
      </c>
      <c r="C1613" s="9" t="s">
        <v>680</v>
      </c>
      <c r="D1613" s="9"/>
      <c r="E1613" s="9"/>
      <c r="F1613" s="9"/>
      <c r="G1613" s="9"/>
      <c r="H1613" s="6" t="n">
        <f aca="false">H1612+D1613+E1613-G1613-F1613</f>
        <v>0</v>
      </c>
      <c r="I1613" s="6" t="n">
        <v>0</v>
      </c>
      <c r="J1613" s="6" t="n">
        <v>0</v>
      </c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 t="n">
        <f aca="false">Z1612+(I1613+L1613+M1613+N1613+O1613+R1613+S1613+T1613+U1613+V1613)-(J1613+K1613+P1613+Q1613+W1613+X1613+Y1613)</f>
        <v>22489.35</v>
      </c>
      <c r="AA1613" s="6"/>
      <c r="AB1613" s="6" t="n">
        <v>7500</v>
      </c>
      <c r="AC1613" s="6" t="n">
        <v>1.18</v>
      </c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 t="n">
        <f aca="false">AR1612+(AA1613+AD1613+AE1613+AF1613+AG1613+AJ1613+AK1613+AL1613+AM1613+AN1613)-(AB1613+AC1613+AH1613+AI1613+AO1613+AP1613+AQ1613)</f>
        <v>45067.34</v>
      </c>
      <c r="AS1613" s="18"/>
      <c r="AT1613" s="40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 t="n">
        <f aca="false">BJ1612+(AS1613+AV1613+AW1613+AX1613+AY1613+BB1613+BC1613+BD1613+BE1613+BF1613)-(AT1613+AU1613+AZ1613+BA1613+BG1613+BH1613+BI1613)</f>
        <v>0</v>
      </c>
      <c r="BL1613" s="8" t="n">
        <v>7500</v>
      </c>
      <c r="BM1613" s="9" t="n">
        <v>7500</v>
      </c>
    </row>
    <row r="1614" customFormat="false" ht="15" hidden="false" customHeight="false" outlineLevel="0" collapsed="false">
      <c r="B1614" s="8" t="s">
        <v>679</v>
      </c>
      <c r="C1614" s="9" t="s">
        <v>456</v>
      </c>
      <c r="D1614" s="9"/>
      <c r="E1614" s="9"/>
      <c r="F1614" s="9"/>
      <c r="G1614" s="9"/>
      <c r="H1614" s="6" t="n">
        <f aca="false">H1613+D1614+E1614-G1614-F1614</f>
        <v>0</v>
      </c>
      <c r="I1614" s="6" t="n">
        <v>0</v>
      </c>
      <c r="J1614" s="6" t="n">
        <v>0</v>
      </c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 t="n">
        <f aca="false">Z1613+(I1614+L1614+M1614+N1614+O1614+R1614+S1614+T1614+U1614+V1614)-(J1614+K1614+P1614+Q1614+W1614+X1614+Y1614)</f>
        <v>22489.35</v>
      </c>
      <c r="AA1614" s="6"/>
      <c r="AB1614" s="6" t="n">
        <v>5000</v>
      </c>
      <c r="AC1614" s="6" t="n">
        <v>1.18</v>
      </c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 t="n">
        <f aca="false">AR1613+(AA1614+AD1614+AE1614+AF1614+AG1614+AJ1614+AK1614+AL1614+AM1614+AN1614)-(AB1614+AC1614+AH1614+AI1614+AO1614+AP1614+AQ1614)</f>
        <v>40066.16</v>
      </c>
      <c r="AS1614" s="18"/>
      <c r="AT1614" s="40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 t="n">
        <f aca="false">BJ1613+(AS1614+AV1614+AW1614+AX1614+AY1614+BB1614+BC1614+BD1614+BE1614+BF1614)-(AT1614+AU1614+AZ1614+BA1614+BG1614+BH1614+BI1614)</f>
        <v>0</v>
      </c>
      <c r="BL1614" s="8" t="n">
        <v>5000</v>
      </c>
      <c r="BM1614" s="9" t="n">
        <v>5000</v>
      </c>
    </row>
    <row r="1615" customFormat="false" ht="15" hidden="false" customHeight="false" outlineLevel="0" collapsed="false">
      <c r="B1615" s="8" t="s">
        <v>681</v>
      </c>
      <c r="C1615" s="9" t="s">
        <v>682</v>
      </c>
      <c r="D1615" s="9"/>
      <c r="E1615" s="9"/>
      <c r="F1615" s="9"/>
      <c r="G1615" s="9"/>
      <c r="H1615" s="6" t="n">
        <f aca="false">H1614+D1615+E1615-G1615-F1615</f>
        <v>0</v>
      </c>
      <c r="I1615" s="6" t="n">
        <v>0</v>
      </c>
      <c r="J1615" s="6" t="n">
        <v>0</v>
      </c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 t="n">
        <f aca="false">Z1614+(I1615+L1615+M1615+N1615+O1615+R1615+S1615+T1615+U1615+V1615)-(J1615+K1615+P1615+Q1615+W1615+X1615+Y1615)</f>
        <v>22489.35</v>
      </c>
      <c r="AA1615" s="6"/>
      <c r="AB1615" s="6" t="n">
        <v>5000</v>
      </c>
      <c r="AC1615" s="6" t="n">
        <v>1.18</v>
      </c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 t="n">
        <f aca="false">AR1614+(AA1615+AD1615+AE1615+AF1615+AG1615+AJ1615+AK1615+AL1615+AM1615+AN1615)-(AB1615+AC1615+AH1615+AI1615+AO1615+AP1615+AQ1615)</f>
        <v>35064.98</v>
      </c>
      <c r="AS1615" s="18"/>
      <c r="AT1615" s="40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 t="n">
        <f aca="false">BJ1614+(AS1615+AV1615+AW1615+AX1615+AY1615+BB1615+BC1615+BD1615+BE1615+BF1615)-(AT1615+AU1615+AZ1615+BA1615+BG1615+BH1615+BI1615)</f>
        <v>0</v>
      </c>
      <c r="BL1615" s="8" t="n">
        <v>5000</v>
      </c>
      <c r="BM1615" s="9" t="n">
        <v>5000</v>
      </c>
    </row>
    <row r="1616" customFormat="false" ht="15" hidden="false" customHeight="false" outlineLevel="0" collapsed="false">
      <c r="B1616" s="8" t="s">
        <v>681</v>
      </c>
      <c r="C1616" s="9" t="s">
        <v>590</v>
      </c>
      <c r="D1616" s="9"/>
      <c r="E1616" s="9"/>
      <c r="F1616" s="9"/>
      <c r="G1616" s="9"/>
      <c r="H1616" s="6" t="n">
        <f aca="false">H1615+D1616+E1616-G1616-F1616</f>
        <v>0</v>
      </c>
      <c r="I1616" s="6" t="n">
        <v>0</v>
      </c>
      <c r="J1616" s="6" t="n">
        <v>0</v>
      </c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 t="n">
        <f aca="false">Z1615+(I1616+L1616+M1616+N1616+O1616+R1616+S1616+T1616+U1616+V1616)-(J1616+K1616+P1616+Q1616+W1616+X1616+Y1616)</f>
        <v>22489.35</v>
      </c>
      <c r="AA1616" s="6"/>
      <c r="AB1616" s="6" t="n">
        <v>5000</v>
      </c>
      <c r="AC1616" s="6" t="n">
        <v>1.18</v>
      </c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 t="n">
        <f aca="false">AR1615+(AA1616+AD1616+AE1616+AF1616+AG1616+AJ1616+AK1616+AL1616+AM1616+AN1616)-(AB1616+AC1616+AH1616+AI1616+AO1616+AP1616+AQ1616)</f>
        <v>30063.8</v>
      </c>
      <c r="AS1616" s="18"/>
      <c r="AT1616" s="40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 t="n">
        <f aca="false">BJ1615+(AS1616+AV1616+AW1616+AX1616+AY1616+BB1616+BC1616+BD1616+BE1616+BF1616)-(AT1616+AU1616+AZ1616+BA1616+BG1616+BH1616+BI1616)</f>
        <v>0</v>
      </c>
      <c r="BL1616" s="8" t="n">
        <v>5000</v>
      </c>
      <c r="BM1616" s="9" t="n">
        <v>5000</v>
      </c>
    </row>
    <row r="1617" customFormat="false" ht="15" hidden="false" customHeight="false" outlineLevel="0" collapsed="false">
      <c r="B1617" s="8" t="s">
        <v>681</v>
      </c>
      <c r="C1617" s="9" t="s">
        <v>591</v>
      </c>
      <c r="D1617" s="9"/>
      <c r="E1617" s="9"/>
      <c r="F1617" s="9"/>
      <c r="G1617" s="9"/>
      <c r="H1617" s="6" t="n">
        <f aca="false">H1616+D1617+E1617-G1617-F1617</f>
        <v>0</v>
      </c>
      <c r="I1617" s="6" t="n">
        <v>0</v>
      </c>
      <c r="J1617" s="6" t="n">
        <v>0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 t="n">
        <f aca="false">Z1616+(I1617+L1617+M1617+N1617+O1617+R1617+S1617+T1617+U1617+V1617)-(J1617+K1617+P1617+Q1617+W1617+X1617+Y1617)</f>
        <v>22489.35</v>
      </c>
      <c r="AA1617" s="6"/>
      <c r="AB1617" s="6" t="n">
        <v>5000</v>
      </c>
      <c r="AC1617" s="6" t="n">
        <v>1.18</v>
      </c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 t="n">
        <f aca="false">AR1616+(AA1617+AD1617+AE1617+AF1617+AG1617+AJ1617+AK1617+AL1617+AM1617+AN1617)-(AB1617+AC1617+AH1617+AI1617+AO1617+AP1617+AQ1617)</f>
        <v>25062.62</v>
      </c>
      <c r="AS1617" s="18"/>
      <c r="AT1617" s="40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 t="n">
        <f aca="false">BJ1616+(AS1617+AV1617+AW1617+AX1617+AY1617+BB1617+BC1617+BD1617+BE1617+BF1617)-(AT1617+AU1617+AZ1617+BA1617+BG1617+BH1617+BI1617)</f>
        <v>0</v>
      </c>
      <c r="BL1617" s="8" t="n">
        <v>5000</v>
      </c>
      <c r="BM1617" s="9" t="n">
        <v>5000</v>
      </c>
    </row>
    <row r="1618" customFormat="false" ht="15" hidden="false" customHeight="false" outlineLevel="0" collapsed="false">
      <c r="B1618" s="8" t="s">
        <v>681</v>
      </c>
      <c r="C1618" s="9" t="s">
        <v>683</v>
      </c>
      <c r="D1618" s="9"/>
      <c r="E1618" s="9"/>
      <c r="F1618" s="9"/>
      <c r="G1618" s="9"/>
      <c r="H1618" s="6" t="n">
        <f aca="false">H1617+D1618+E1618-G1618-F1618</f>
        <v>0</v>
      </c>
      <c r="I1618" s="6" t="n">
        <v>0</v>
      </c>
      <c r="J1618" s="6" t="n">
        <v>0</v>
      </c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 t="n">
        <f aca="false">Z1617+(I1618+L1618+M1618+N1618+O1618+R1618+S1618+T1618+U1618+V1618)-(J1618+K1618+P1618+Q1618+W1618+X1618+Y1618)</f>
        <v>22489.35</v>
      </c>
      <c r="AA1618" s="6"/>
      <c r="AB1618" s="6" t="n">
        <v>5000</v>
      </c>
      <c r="AC1618" s="6" t="n">
        <v>1.18</v>
      </c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 t="n">
        <f aca="false">AR1617+(AA1618+AD1618+AE1618+AF1618+AG1618+AJ1618+AK1618+AL1618+AM1618+AN1618)-(AB1618+AC1618+AH1618+AI1618+AO1618+AP1618+AQ1618)</f>
        <v>20061.44</v>
      </c>
      <c r="AS1618" s="18"/>
      <c r="AT1618" s="40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 t="n">
        <f aca="false">BJ1617+(AS1618+AV1618+AW1618+AX1618+AY1618+BB1618+BC1618+BD1618+BE1618+BF1618)-(AT1618+AU1618+AZ1618+BA1618+BG1618+BH1618+BI1618)</f>
        <v>0</v>
      </c>
      <c r="BL1618" s="8" t="n">
        <v>5000</v>
      </c>
      <c r="BM1618" s="9" t="n">
        <v>5000</v>
      </c>
    </row>
    <row r="1619" customFormat="false" ht="15" hidden="false" customHeight="false" outlineLevel="0" collapsed="false">
      <c r="B1619" s="8" t="s">
        <v>684</v>
      </c>
      <c r="C1619" s="9" t="s">
        <v>685</v>
      </c>
      <c r="D1619" s="9"/>
      <c r="E1619" s="9"/>
      <c r="F1619" s="9"/>
      <c r="G1619" s="9"/>
      <c r="H1619" s="6" t="n">
        <f aca="false">H1618+D1619+E1619-G1619-F1619</f>
        <v>0</v>
      </c>
      <c r="I1619" s="6" t="n">
        <v>0</v>
      </c>
      <c r="J1619" s="6" t="n">
        <v>0</v>
      </c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 t="n">
        <f aca="false">Z1618+(I1619+L1619+M1619+N1619+O1619+R1619+S1619+T1619+U1619+V1619)-(J1619+K1619+P1619+Q1619+W1619+X1619+Y1619)</f>
        <v>22489.35</v>
      </c>
      <c r="AA1619" s="6"/>
      <c r="AB1619" s="6" t="n">
        <v>5000</v>
      </c>
      <c r="AC1619" s="6" t="n">
        <v>1.18</v>
      </c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 t="n">
        <f aca="false">AR1618+(AA1619+AD1619+AE1619+AF1619+AG1619+AJ1619+AK1619+AL1619+AM1619+AN1619)-(AB1619+AC1619+AH1619+AI1619+AO1619+AP1619+AQ1619)</f>
        <v>15060.26</v>
      </c>
      <c r="AS1619" s="18"/>
      <c r="AT1619" s="40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 t="n">
        <f aca="false">BJ1618+(AS1619+AV1619+AW1619+AX1619+AY1619+BB1619+BC1619+BD1619+BE1619+BF1619)-(AT1619+AU1619+AZ1619+BA1619+BG1619+BH1619+BI1619)</f>
        <v>0</v>
      </c>
      <c r="BL1619" s="8" t="n">
        <v>5000</v>
      </c>
      <c r="BM1619" s="9"/>
    </row>
    <row r="1620" customFormat="false" ht="15" hidden="false" customHeight="false" outlineLevel="0" collapsed="false">
      <c r="B1620" s="8" t="s">
        <v>686</v>
      </c>
      <c r="C1620" s="9" t="s">
        <v>687</v>
      </c>
      <c r="D1620" s="9"/>
      <c r="E1620" s="9"/>
      <c r="F1620" s="9"/>
      <c r="G1620" s="9"/>
      <c r="H1620" s="6" t="n">
        <f aca="false">H1619+D1620+E1620-G1620-F1620</f>
        <v>0</v>
      </c>
      <c r="I1620" s="6" t="n">
        <v>0</v>
      </c>
      <c r="J1620" s="6" t="n">
        <v>0</v>
      </c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 t="n">
        <f aca="false">Z1619+(I1620+L1620+M1620+N1620+O1620+R1620+S1620+T1620+U1620+V1620)-(J1620+K1620+P1620+Q1620+W1620+X1620+Y1620)</f>
        <v>22489.35</v>
      </c>
      <c r="AA1620" s="6"/>
      <c r="AB1620" s="6" t="n">
        <v>2000</v>
      </c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 t="n">
        <f aca="false">AR1619+(AA1620+AD1620+AE1620+AF1620+AG1620+AJ1620+AK1620+AL1620+AM1620+AN1620)-(AB1620+AC1620+AH1620+AI1620+AO1620+AP1620+AQ1620)</f>
        <v>13060.26</v>
      </c>
      <c r="AS1620" s="18"/>
      <c r="AT1620" s="40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 t="n">
        <f aca="false">BJ1619+(AS1620+AV1620+AW1620+AX1620+AY1620+BB1620+BC1620+BD1620+BE1620+BF1620)-(AT1620+AU1620+AZ1620+BA1620+BG1620+BH1620+BI1620)</f>
        <v>0</v>
      </c>
      <c r="BL1620" s="8" t="n">
        <v>2000</v>
      </c>
      <c r="BM1620" s="9"/>
    </row>
    <row r="1621" customFormat="false" ht="15" hidden="false" customHeight="false" outlineLevel="0" collapsed="false">
      <c r="B1621" s="8" t="s">
        <v>688</v>
      </c>
      <c r="C1621" s="9" t="s">
        <v>32</v>
      </c>
      <c r="D1621" s="9"/>
      <c r="E1621" s="9"/>
      <c r="F1621" s="9"/>
      <c r="G1621" s="9"/>
      <c r="H1621" s="6" t="n">
        <f aca="false">H1620+D1621+E1621-G1621-F1621</f>
        <v>0</v>
      </c>
      <c r="I1621" s="6" t="n">
        <v>0</v>
      </c>
      <c r="J1621" s="6" t="n">
        <v>0</v>
      </c>
      <c r="K1621" s="6"/>
      <c r="L1621" s="6"/>
      <c r="M1621" s="6" t="n">
        <v>466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 t="n">
        <f aca="false">Z1620+(I1621+L1621+M1621+N1621+O1621+R1621+S1621+T1621+U1621+V1621)-(J1621+K1621+P1621+Q1621+W1621+X1621+Y1621)</f>
        <v>22955.35</v>
      </c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 t="n">
        <f aca="false">AR1620+(AA1621+AD1621+AE1621+AF1621+AG1621+AJ1621+AK1621+AL1621+AM1621+AN1621)-(AB1621+AC1621+AH1621+AI1621+AO1621+AP1621+AQ1621)</f>
        <v>13060.26</v>
      </c>
      <c r="AS1621" s="18"/>
      <c r="AT1621" s="40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 t="n">
        <f aca="false">BJ1620+(AS1621+AV1621+AW1621+AX1621+AY1621+BB1621+BC1621+BD1621+BE1621+BF1621)-(AT1621+AU1621+AZ1621+BA1621+BG1621+BH1621+BI1621)</f>
        <v>0</v>
      </c>
      <c r="BL1621" s="8"/>
      <c r="BM1621" s="9"/>
    </row>
    <row r="1622" customFormat="false" ht="15" hidden="false" customHeight="false" outlineLevel="0" collapsed="false">
      <c r="B1622" s="8" t="s">
        <v>689</v>
      </c>
      <c r="C1622" s="9" t="s">
        <v>668</v>
      </c>
      <c r="D1622" s="9"/>
      <c r="E1622" s="9"/>
      <c r="F1622" s="9"/>
      <c r="G1622" s="9"/>
      <c r="H1622" s="6" t="n">
        <f aca="false">H1621+D1622+E1622-G1622-F1622</f>
        <v>0</v>
      </c>
      <c r="I1622" s="6" t="n">
        <v>0</v>
      </c>
      <c r="J1622" s="6" t="n">
        <v>0</v>
      </c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 t="n">
        <f aca="false">Z1621+(I1622+L1622+M1622+N1622+O1622+R1622+S1622+T1622+U1622+V1622)-(J1622+K1622+P1622+Q1622+W1622+X1622+Y1622)</f>
        <v>22955.35</v>
      </c>
      <c r="AA1622" s="6"/>
      <c r="AB1622" s="6" t="n">
        <v>1000</v>
      </c>
      <c r="AC1622" s="6" t="n">
        <v>1.18</v>
      </c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 t="n">
        <f aca="false">AR1621+(AA1622+AD1622+AE1622+AF1622+AG1622+AJ1622+AK1622+AL1622+AM1622+AN1622)-(AB1622+AC1622+AH1622+AI1622+AO1622+AP1622+AQ1622)</f>
        <v>12059.08</v>
      </c>
      <c r="AS1622" s="18"/>
      <c r="AT1622" s="40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 t="n">
        <f aca="false">BJ1621+(AS1622+AV1622+AW1622+AX1622+AY1622+BB1622+BC1622+BD1622+BE1622+BF1622)-(AT1622+AU1622+AZ1622+BA1622+BG1622+BH1622+BI1622)</f>
        <v>0</v>
      </c>
      <c r="BL1622" s="8" t="n">
        <v>1000</v>
      </c>
      <c r="BM1622" s="9"/>
    </row>
    <row r="1623" customFormat="false" ht="15" hidden="false" customHeight="false" outlineLevel="0" collapsed="false">
      <c r="B1623" s="8" t="s">
        <v>690</v>
      </c>
      <c r="C1623" s="9" t="s">
        <v>32</v>
      </c>
      <c r="D1623" s="9"/>
      <c r="E1623" s="9"/>
      <c r="F1623" s="9"/>
      <c r="G1623" s="9"/>
      <c r="H1623" s="6" t="n">
        <f aca="false">H1622+D1623+E1623-G1623-F1623</f>
        <v>0</v>
      </c>
      <c r="I1623" s="6" t="n">
        <v>0</v>
      </c>
      <c r="J1623" s="6" t="n">
        <v>0</v>
      </c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 t="n">
        <f aca="false">Z1622+(I1623+L1623+M1623+N1623+O1623+R1623+S1623+T1623+U1623+V1623)-(J1623+K1623+P1623+Q1623+W1623+X1623+Y1623)</f>
        <v>22955.35</v>
      </c>
      <c r="AA1623" s="6" t="n">
        <v>0</v>
      </c>
      <c r="AB1623" s="6"/>
      <c r="AC1623" s="6"/>
      <c r="AD1623" s="6"/>
      <c r="AE1623" s="6" t="n">
        <v>8775</v>
      </c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 t="n">
        <f aca="false">AR1622+(AA1623+AD1623+AE1623+AF1623+AG1623+AJ1623+AK1623+AL1623+AM1623+AN1623)-(AB1623+AC1623+AH1623+AI1623+AO1623+AP1623+AQ1623)</f>
        <v>20834.08</v>
      </c>
      <c r="AS1623" s="18"/>
      <c r="AT1623" s="40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 t="n">
        <f aca="false">BJ1622+(AS1623+AV1623+AW1623+AX1623+AY1623+BB1623+BC1623+BD1623+BE1623+BF1623)-(AT1623+AU1623+AZ1623+BA1623+BG1623+BH1623+BI1623)</f>
        <v>0</v>
      </c>
      <c r="BL1623" s="8"/>
      <c r="BM1623" s="9"/>
    </row>
    <row r="1624" customFormat="false" ht="15" hidden="false" customHeight="false" outlineLevel="0" collapsed="false">
      <c r="B1624" s="8" t="s">
        <v>691</v>
      </c>
      <c r="C1624" s="9" t="s">
        <v>596</v>
      </c>
      <c r="D1624" s="9"/>
      <c r="E1624" s="9"/>
      <c r="F1624" s="9"/>
      <c r="G1624" s="9"/>
      <c r="H1624" s="6" t="n">
        <f aca="false">H1623+D1624+E1624-G1624-F1624</f>
        <v>0</v>
      </c>
      <c r="I1624" s="6" t="n">
        <v>0</v>
      </c>
      <c r="J1624" s="6" t="n">
        <v>0</v>
      </c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 t="n">
        <f aca="false">Z1623+(I1624+L1624+M1624+N1624+O1624+R1624+S1624+T1624+U1624+V1624)-(J1624+K1624+P1624+Q1624+W1624+X1624+Y1624)</f>
        <v>22955.35</v>
      </c>
      <c r="AA1624" s="6"/>
      <c r="AB1624" s="6" t="n">
        <v>5000</v>
      </c>
      <c r="AC1624" s="6" t="n">
        <v>1.18</v>
      </c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 t="n">
        <f aca="false">AR1623+(AA1624+AD1624+AE1624+AF1624+AG1624+AJ1624+AK1624+AL1624+AM1624+AN1624)-(AB1624+AC1624+AH1624+AI1624+AO1624+AP1624+AQ1624)</f>
        <v>15832.9</v>
      </c>
      <c r="AS1624" s="18"/>
      <c r="AT1624" s="40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 t="n">
        <f aca="false">BJ1623+(AS1624+AV1624+AW1624+AX1624+AY1624+BB1624+BC1624+BD1624+BE1624+BF1624)-(AT1624+AU1624+AZ1624+BA1624+BG1624+BH1624+BI1624)</f>
        <v>0</v>
      </c>
      <c r="BL1624" s="8" t="n">
        <v>5000</v>
      </c>
      <c r="BM1624" s="9" t="n">
        <v>5000</v>
      </c>
    </row>
    <row r="1625" customFormat="false" ht="15" hidden="false" customHeight="false" outlineLevel="0" collapsed="false">
      <c r="B1625" s="8" t="s">
        <v>691</v>
      </c>
      <c r="C1625" s="9" t="s">
        <v>692</v>
      </c>
      <c r="D1625" s="9"/>
      <c r="E1625" s="9"/>
      <c r="F1625" s="9"/>
      <c r="G1625" s="9"/>
      <c r="H1625" s="6" t="n">
        <f aca="false">H1624+D1625+E1625-G1625-F1625</f>
        <v>0</v>
      </c>
      <c r="I1625" s="6" t="n">
        <v>0</v>
      </c>
      <c r="J1625" s="6" t="n">
        <v>0</v>
      </c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 t="n">
        <f aca="false">Z1624+(I1625+L1625+M1625+N1625+O1625+R1625+S1625+T1625+U1625+V1625)-(J1625+K1625+P1625+Q1625+W1625+X1625+Y1625)</f>
        <v>22955.35</v>
      </c>
      <c r="AA1625" s="6"/>
      <c r="AB1625" s="6" t="n">
        <v>5000</v>
      </c>
      <c r="AC1625" s="6" t="n">
        <v>1.18</v>
      </c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 t="n">
        <f aca="false">AR1624+(AA1625+AD1625+AE1625+AF1625+AG1625+AJ1625+AK1625+AL1625+AM1625+AN1625)-(AB1625+AC1625+AH1625+AI1625+AO1625+AP1625+AQ1625)</f>
        <v>10831.72</v>
      </c>
      <c r="AS1625" s="18"/>
      <c r="AT1625" s="40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 t="n">
        <f aca="false">BJ1624+(AS1625+AV1625+AW1625+AX1625+AY1625+BB1625+BC1625+BD1625+BE1625+BF1625)-(AT1625+AU1625+AZ1625+BA1625+BG1625+BH1625+BI1625)</f>
        <v>0</v>
      </c>
      <c r="BL1625" s="8" t="n">
        <v>5000</v>
      </c>
      <c r="BM1625" s="9" t="n">
        <v>5000</v>
      </c>
    </row>
    <row r="1626" customFormat="false" ht="15" hidden="false" customHeight="false" outlineLevel="0" collapsed="false">
      <c r="B1626" s="8" t="s">
        <v>693</v>
      </c>
      <c r="C1626" s="9" t="s">
        <v>694</v>
      </c>
      <c r="D1626" s="9"/>
      <c r="E1626" s="9"/>
      <c r="F1626" s="9"/>
      <c r="G1626" s="9"/>
      <c r="H1626" s="6" t="n">
        <f aca="false">H1625+D1626+E1626-G1626-F1626</f>
        <v>0</v>
      </c>
      <c r="I1626" s="6" t="n">
        <v>0</v>
      </c>
      <c r="J1626" s="6" t="n">
        <v>0</v>
      </c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 t="n">
        <f aca="false">Z1625+(I1626+L1626+M1626+N1626+O1626+R1626+S1626+T1626+U1626+V1626)-(J1626+K1626+P1626+Q1626+W1626+X1626+Y1626)</f>
        <v>22955.35</v>
      </c>
      <c r="AA1626" s="6"/>
      <c r="AB1626" s="6" t="n">
        <v>7500</v>
      </c>
      <c r="AC1626" s="6" t="n">
        <v>1.18</v>
      </c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 t="n">
        <f aca="false">AR1625+(AA1626+AD1626+AE1626+AF1626+AG1626+AJ1626+AK1626+AL1626+AM1626+AN1626)-(AB1626+AC1626+AH1626+AI1626+AO1626+AP1626+AQ1626)</f>
        <v>3330.53999999999</v>
      </c>
      <c r="AS1626" s="18"/>
      <c r="AT1626" s="40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 t="n">
        <f aca="false">BJ1625+(AS1626+AV1626+AW1626+AX1626+AY1626+BB1626+BC1626+BD1626+BE1626+BF1626)-(AT1626+AU1626+AZ1626+BA1626+BG1626+BH1626+BI1626)</f>
        <v>0</v>
      </c>
      <c r="BL1626" s="8" t="n">
        <v>7500</v>
      </c>
      <c r="BM1626" s="9"/>
    </row>
    <row r="1627" customFormat="false" ht="15" hidden="false" customHeight="false" outlineLevel="0" collapsed="false">
      <c r="B1627" s="8" t="s">
        <v>695</v>
      </c>
      <c r="C1627" s="9" t="s">
        <v>32</v>
      </c>
      <c r="D1627" s="9"/>
      <c r="E1627" s="9"/>
      <c r="F1627" s="9"/>
      <c r="G1627" s="9"/>
      <c r="H1627" s="6" t="n">
        <f aca="false">H1626+D1627+E1627-G1627-F1627</f>
        <v>0</v>
      </c>
      <c r="I1627" s="6" t="n">
        <v>0</v>
      </c>
      <c r="J1627" s="6" t="n">
        <v>0</v>
      </c>
      <c r="K1627" s="6"/>
      <c r="L1627" s="6"/>
      <c r="M1627" s="6" t="n">
        <v>466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 t="n">
        <f aca="false">Z1626+(I1627+L1627+M1627+N1627+O1627+R1627+S1627+T1627+U1627+V1627)-(J1627+K1627+P1627+Q1627+W1627+X1627+Y1627)</f>
        <v>23421.35</v>
      </c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 t="n">
        <f aca="false">AR1626+(AA1627+AD1627+AE1627+AF1627+AG1627+AJ1627+AK1627+AL1627+AM1627+AN1627)-(AB1627+AC1627+AH1627+AI1627+AO1627+AP1627+AQ1627)</f>
        <v>3330.53999999999</v>
      </c>
      <c r="AS1627" s="18"/>
      <c r="AT1627" s="40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 t="n">
        <f aca="false">BJ1626+(AS1627+AV1627+AW1627+AX1627+AY1627+BB1627+BC1627+BD1627+BE1627+BF1627)-(AT1627+AU1627+AZ1627+BA1627+BG1627+BH1627+BI1627)</f>
        <v>0</v>
      </c>
      <c r="BL1627" s="8"/>
      <c r="BM1627" s="9"/>
    </row>
    <row r="1628" customFormat="false" ht="15" hidden="false" customHeight="false" outlineLevel="0" collapsed="false">
      <c r="B1628" s="8" t="s">
        <v>696</v>
      </c>
      <c r="C1628" s="9" t="s">
        <v>32</v>
      </c>
      <c r="D1628" s="9"/>
      <c r="E1628" s="9"/>
      <c r="F1628" s="9"/>
      <c r="G1628" s="9"/>
      <c r="H1628" s="6" t="n">
        <f aca="false">H1627+D1628+E1628-G1628-F1628</f>
        <v>0</v>
      </c>
      <c r="I1628" s="6" t="n">
        <v>0</v>
      </c>
      <c r="J1628" s="6" t="n">
        <v>0</v>
      </c>
      <c r="K1628" s="6"/>
      <c r="L1628" s="6"/>
      <c r="M1628" s="6" t="n">
        <v>193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 t="n">
        <f aca="false">Z1627+(I1628+L1628+M1628+N1628+O1628+R1628+S1628+T1628+U1628+V1628)-(J1628+K1628+P1628+Q1628+W1628+X1628+Y1628)</f>
        <v>23614.35</v>
      </c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 t="n">
        <f aca="false">AR1627+(AA1628+AD1628+AE1628+AF1628+AG1628+AJ1628+AK1628+AL1628+AM1628+AN1628)-(AB1628+AC1628+AH1628+AI1628+AO1628+AP1628+AQ1628)</f>
        <v>3330.53999999999</v>
      </c>
      <c r="AS1628" s="18"/>
      <c r="AT1628" s="40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 t="n">
        <f aca="false">BJ1627+(AS1628+AV1628+AW1628+AX1628+AY1628+BB1628+BC1628+BD1628+BE1628+BF1628)-(AT1628+AU1628+AZ1628+BA1628+BG1628+BH1628+BI1628)</f>
        <v>0</v>
      </c>
      <c r="BL1628" s="8"/>
      <c r="BM1628" s="9"/>
    </row>
    <row r="1629" customFormat="false" ht="15" hidden="false" customHeight="false" outlineLevel="0" collapsed="false">
      <c r="B1629" s="8" t="s">
        <v>697</v>
      </c>
      <c r="C1629" s="9" t="s">
        <v>474</v>
      </c>
      <c r="D1629" s="9"/>
      <c r="E1629" s="9"/>
      <c r="F1629" s="9"/>
      <c r="G1629" s="9"/>
      <c r="H1629" s="6" t="n">
        <f aca="false">H1628+D1629+E1629-G1629-F1629</f>
        <v>0</v>
      </c>
      <c r="I1629" s="6" t="n">
        <v>0</v>
      </c>
      <c r="J1629" s="6" t="n">
        <v>0</v>
      </c>
      <c r="K1629" s="6" t="n">
        <v>18</v>
      </c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 t="n">
        <f aca="false">Z1628+(I1629+L1629+M1629+N1629+O1629+R1629+S1629+T1629+U1629+V1629)-(J1629+K1629+P1629+Q1629+W1629+X1629+Y1629)</f>
        <v>23596.35</v>
      </c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 t="n">
        <f aca="false">AR1628+(AA1629+AD1629+AE1629+AF1629+AG1629+AJ1629+AK1629+AL1629+AM1629+AN1629)-(AB1629+AC1629+AH1629+AI1629+AO1629+AP1629+AQ1629)</f>
        <v>3330.53999999999</v>
      </c>
      <c r="AS1629" s="18"/>
      <c r="AT1629" s="40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 t="n">
        <f aca="false">BJ1628+(AS1629+AV1629+AW1629+AX1629+AY1629+BB1629+BC1629+BD1629+BE1629+BF1629)-(AT1629+AU1629+AZ1629+BA1629+BG1629+BH1629+BI1629)</f>
        <v>0</v>
      </c>
      <c r="BL1629" s="8"/>
      <c r="BM1629" s="9"/>
    </row>
    <row r="1630" customFormat="false" ht="15" hidden="false" customHeight="false" outlineLevel="0" collapsed="false">
      <c r="B1630" s="8" t="s">
        <v>697</v>
      </c>
      <c r="C1630" s="9" t="s">
        <v>32</v>
      </c>
      <c r="D1630" s="9"/>
      <c r="E1630" s="9"/>
      <c r="F1630" s="9"/>
      <c r="G1630" s="9"/>
      <c r="H1630" s="6" t="n">
        <f aca="false">H1629+D1630+E1630-G1630-F1630</f>
        <v>0</v>
      </c>
      <c r="I1630" s="6" t="n">
        <v>0</v>
      </c>
      <c r="J1630" s="6" t="n">
        <v>0</v>
      </c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 t="n">
        <f aca="false">Z1629+(I1630+L1630+M1630+N1630+O1630+R1630+S1630+T1630+U1630+V1630)-(J1630+K1630+P1630+Q1630+W1630+X1630+Y1630)</f>
        <v>23596.35</v>
      </c>
      <c r="AA1630" s="6" t="n">
        <v>0</v>
      </c>
      <c r="AB1630" s="6"/>
      <c r="AC1630" s="6"/>
      <c r="AD1630" s="6"/>
      <c r="AE1630" s="6" t="n">
        <v>2447</v>
      </c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 t="n">
        <f aca="false">AR1629+(AA1630+AD1630+AE1630+AF1630+AG1630+AJ1630+AK1630+AL1630+AM1630+AN1630)-(AB1630+AC1630+AH1630+AI1630+AO1630+AP1630+AQ1630)</f>
        <v>5777.53999999999</v>
      </c>
      <c r="AS1630" s="18"/>
      <c r="AT1630" s="40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 t="n">
        <f aca="false">BJ1629+(AS1630+AV1630+AW1630+AX1630+AY1630+BB1630+BC1630+BD1630+BE1630+BF1630)-(AT1630+AU1630+AZ1630+BA1630+BG1630+BH1630+BI1630)</f>
        <v>0</v>
      </c>
      <c r="BL1630" s="8"/>
      <c r="BM1630" s="9"/>
    </row>
    <row r="1631" customFormat="false" ht="15" hidden="false" customHeight="false" outlineLevel="0" collapsed="false">
      <c r="B1631" s="8" t="s">
        <v>698</v>
      </c>
      <c r="C1631" s="9" t="s">
        <v>694</v>
      </c>
      <c r="D1631" s="9"/>
      <c r="E1631" s="9"/>
      <c r="F1631" s="9"/>
      <c r="G1631" s="9"/>
      <c r="H1631" s="6" t="n">
        <f aca="false">H1630+D1631+E1631-G1631-F1631</f>
        <v>0</v>
      </c>
      <c r="I1631" s="6" t="n">
        <v>0</v>
      </c>
      <c r="J1631" s="6" t="n">
        <v>0</v>
      </c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 t="n">
        <f aca="false">Z1630+(I1631+L1631+M1631+N1631+O1631+R1631+S1631+T1631+U1631+V1631)-(J1631+K1631+P1631+Q1631+W1631+X1631+Y1631)</f>
        <v>23596.35</v>
      </c>
      <c r="AA1631" s="6"/>
      <c r="AB1631" s="6" t="n">
        <v>2500</v>
      </c>
      <c r="AC1631" s="6" t="n">
        <v>1.18</v>
      </c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 t="n">
        <f aca="false">AR1630+(AA1631+AD1631+AE1631+AF1631+AG1631+AJ1631+AK1631+AL1631+AM1631+AN1631)-(AB1631+AC1631+AH1631+AI1631+AO1631+AP1631+AQ1631)</f>
        <v>3276.35999999999</v>
      </c>
      <c r="AS1631" s="18"/>
      <c r="AT1631" s="40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 t="n">
        <f aca="false">BJ1630+(AS1631+AV1631+AW1631+AX1631+AY1631+BB1631+BC1631+BD1631+BE1631+BF1631)-(AT1631+AU1631+AZ1631+BA1631+BG1631+BH1631+BI1631)</f>
        <v>0</v>
      </c>
      <c r="BL1631" s="8"/>
      <c r="BM1631" s="9"/>
    </row>
    <row r="1632" customFormat="false" ht="15" hidden="false" customHeight="false" outlineLevel="0" collapsed="false">
      <c r="B1632" s="8" t="s">
        <v>699</v>
      </c>
      <c r="C1632" s="9" t="s">
        <v>32</v>
      </c>
      <c r="D1632" s="9"/>
      <c r="E1632" s="9"/>
      <c r="F1632" s="9"/>
      <c r="G1632" s="9"/>
      <c r="H1632" s="6" t="n">
        <f aca="false">H1631+D1632+E1632-G1632-F1632</f>
        <v>0</v>
      </c>
      <c r="I1632" s="6" t="n">
        <v>0</v>
      </c>
      <c r="J1632" s="6" t="n">
        <v>0</v>
      </c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 t="n">
        <f aca="false">Z1631+(I1632+L1632+M1632+N1632+O1632+R1632+S1632+T1632+U1632+V1632)-(J1632+K1632+P1632+Q1632+W1632+X1632+Y1632)</f>
        <v>23596.35</v>
      </c>
      <c r="AA1632" s="6" t="n">
        <v>0</v>
      </c>
      <c r="AB1632" s="6"/>
      <c r="AC1632" s="6"/>
      <c r="AD1632" s="6"/>
      <c r="AE1632" s="6" t="n">
        <v>2700</v>
      </c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 t="n">
        <f aca="false">AR1631+(AA1632+AD1632+AE1632+AF1632+AG1632+AJ1632+AK1632+AL1632+AM1632+AN1632)-(AB1632+AC1632+AH1632+AI1632+AO1632+AP1632+AQ1632)</f>
        <v>5976.35999999999</v>
      </c>
      <c r="AS1632" s="18"/>
      <c r="AT1632" s="40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 t="n">
        <f aca="false">BJ1631+(AS1632+AV1632+AW1632+AX1632+AY1632+BB1632+BC1632+BD1632+BE1632+BF1632)-(AT1632+AU1632+AZ1632+BA1632+BG1632+BH1632+BI1632)</f>
        <v>0</v>
      </c>
      <c r="BL1632" s="8"/>
      <c r="BM1632" s="9"/>
    </row>
    <row r="1633" customFormat="false" ht="15" hidden="false" customHeight="false" outlineLevel="0" collapsed="false">
      <c r="B1633" s="8" t="s">
        <v>699</v>
      </c>
      <c r="C1633" s="9" t="s">
        <v>453</v>
      </c>
      <c r="D1633" s="9"/>
      <c r="E1633" s="9"/>
      <c r="F1633" s="9"/>
      <c r="G1633" s="9"/>
      <c r="H1633" s="6" t="n">
        <f aca="false">H1632+D1633+E1633-G1633-F1633</f>
        <v>0</v>
      </c>
      <c r="I1633" s="6" t="n">
        <v>0</v>
      </c>
      <c r="J1633" s="6" t="n">
        <v>0</v>
      </c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 t="n">
        <f aca="false">Z1632+(I1633+L1633+M1633+N1633+O1633+R1633+S1633+T1633+U1633+V1633)-(J1633+K1633+P1633+Q1633+W1633+X1633+Y1633)</f>
        <v>23596.35</v>
      </c>
      <c r="AA1633" s="6" t="n">
        <v>0</v>
      </c>
      <c r="AB1633" s="6"/>
      <c r="AC1633" s="6"/>
      <c r="AD1633" s="6" t="n">
        <v>139</v>
      </c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 t="n">
        <f aca="false">AR1632+(AA1633+AD1633+AE1633+AF1633+AG1633+AJ1633+AK1633+AL1633+AM1633+AN1633)-(AB1633+AC1633+AH1633+AI1633+AO1633+AP1633+AQ1633)</f>
        <v>6115.35999999999</v>
      </c>
      <c r="AS1633" s="18"/>
      <c r="AT1633" s="40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 t="n">
        <f aca="false">BJ1632+(AS1633+AV1633+AW1633+AX1633+AY1633+BB1633+BC1633+BD1633+BE1633+BF1633)-(AT1633+AU1633+AZ1633+BA1633+BG1633+BH1633+BI1633)</f>
        <v>0</v>
      </c>
      <c r="BL1633" s="8"/>
      <c r="BM1633" s="9"/>
    </row>
    <row r="1634" customFormat="false" ht="15" hidden="false" customHeight="false" outlineLevel="0" collapsed="false">
      <c r="B1634" s="8" t="s">
        <v>700</v>
      </c>
      <c r="C1634" s="9" t="s">
        <v>32</v>
      </c>
      <c r="D1634" s="9"/>
      <c r="E1634" s="9"/>
      <c r="F1634" s="9"/>
      <c r="G1634" s="9"/>
      <c r="H1634" s="6" t="n">
        <f aca="false">H1633+D1634+E1634-G1634-F1634</f>
        <v>0</v>
      </c>
      <c r="I1634" s="6" t="n">
        <v>0</v>
      </c>
      <c r="J1634" s="6" t="n">
        <v>0</v>
      </c>
      <c r="K1634" s="6"/>
      <c r="L1634" s="6"/>
      <c r="M1634" s="6" t="n">
        <v>7032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 t="n">
        <f aca="false">Z1633+(I1634+L1634+M1634+N1634+O1634+R1634+S1634+T1634+U1634+V1634)-(J1634+K1634+P1634+Q1634+W1634+X1634+Y1634)</f>
        <v>30628.35</v>
      </c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 t="n">
        <f aca="false">AR1633+(AA1634+AD1634+AE1634+AF1634+AG1634+AJ1634+AK1634+AL1634+AM1634+AN1634)-(AB1634+AC1634+AH1634+AI1634+AO1634+AP1634+AQ1634)</f>
        <v>6115.35999999999</v>
      </c>
      <c r="AS1634" s="18"/>
      <c r="AT1634" s="40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 t="n">
        <f aca="false">BJ1633+(AS1634+AV1634+AW1634+AX1634+AY1634+BB1634+BC1634+BD1634+BE1634+BF1634)-(AT1634+AU1634+AZ1634+BA1634+BG1634+BH1634+BI1634)</f>
        <v>0</v>
      </c>
      <c r="BL1634" s="8"/>
      <c r="BM1634" s="9"/>
    </row>
    <row r="1635" customFormat="false" ht="15" hidden="false" customHeight="false" outlineLevel="0" collapsed="false">
      <c r="B1635" s="8" t="s">
        <v>700</v>
      </c>
      <c r="C1635" s="9" t="s">
        <v>32</v>
      </c>
      <c r="D1635" s="9"/>
      <c r="E1635" s="9"/>
      <c r="F1635" s="9"/>
      <c r="G1635" s="9"/>
      <c r="H1635" s="6" t="n">
        <f aca="false">H1634+D1635+E1635-G1635-F1635</f>
        <v>0</v>
      </c>
      <c r="I1635" s="6" t="n">
        <v>0</v>
      </c>
      <c r="J1635" s="6" t="n">
        <v>0</v>
      </c>
      <c r="K1635" s="6"/>
      <c r="L1635" s="6"/>
      <c r="M1635" s="6" t="n">
        <v>5625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 t="n">
        <f aca="false">Z1634+(I1635+L1635+M1635+N1635+O1635+R1635+S1635+T1635+U1635+V1635)-(J1635+K1635+P1635+Q1635+W1635+X1635+Y1635)</f>
        <v>36253.35</v>
      </c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 t="n">
        <f aca="false">AR1634+(AA1635+AD1635+AE1635+AF1635+AG1635+AJ1635+AK1635+AL1635+AM1635+AN1635)-(AB1635+AC1635+AH1635+AI1635+AO1635+AP1635+AQ1635)</f>
        <v>6115.35999999999</v>
      </c>
      <c r="AS1635" s="18"/>
      <c r="AT1635" s="40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 t="n">
        <f aca="false">BJ1634+(AS1635+AV1635+AW1635+AX1635+AY1635+BB1635+BC1635+BD1635+BE1635+BF1635)-(AT1635+AU1635+AZ1635+BA1635+BG1635+BH1635+BI1635)</f>
        <v>0</v>
      </c>
      <c r="BL1635" s="8"/>
      <c r="BM1635" s="9"/>
    </row>
    <row r="1636" customFormat="false" ht="15" hidden="false" customHeight="false" outlineLevel="0" collapsed="false">
      <c r="B1636" s="8" t="s">
        <v>700</v>
      </c>
      <c r="C1636" s="9" t="s">
        <v>32</v>
      </c>
      <c r="D1636" s="9"/>
      <c r="E1636" s="9"/>
      <c r="F1636" s="9"/>
      <c r="G1636" s="9"/>
      <c r="H1636" s="6" t="n">
        <f aca="false">H1635+D1636+E1636-G1636-F1636</f>
        <v>0</v>
      </c>
      <c r="I1636" s="6" t="n">
        <v>0</v>
      </c>
      <c r="J1636" s="6" t="n">
        <v>0</v>
      </c>
      <c r="K1636" s="6"/>
      <c r="L1636" s="6"/>
      <c r="M1636" s="6" t="n">
        <v>6680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 t="n">
        <f aca="false">Z1635+(I1636+L1636+M1636+N1636+O1636+R1636+S1636+T1636+U1636+V1636)-(J1636+K1636+P1636+Q1636+W1636+X1636+Y1636)</f>
        <v>42933.35</v>
      </c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 t="n">
        <f aca="false">AR1635+(AA1636+AD1636+AE1636+AF1636+AG1636+AJ1636+AK1636+AL1636+AM1636+AN1636)-(AB1636+AC1636+AH1636+AI1636+AO1636+AP1636+AQ1636)</f>
        <v>6115.35999999999</v>
      </c>
      <c r="AS1636" s="18"/>
      <c r="AT1636" s="40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 t="n">
        <f aca="false">BJ1635+(AS1636+AV1636+AW1636+AX1636+AY1636+BB1636+BC1636+BD1636+BE1636+BF1636)-(AT1636+AU1636+AZ1636+BA1636+BG1636+BH1636+BI1636)</f>
        <v>0</v>
      </c>
      <c r="BL1636" s="8"/>
      <c r="BM1636" s="9"/>
    </row>
    <row r="1637" customFormat="false" ht="15" hidden="false" customHeight="false" outlineLevel="0" collapsed="false">
      <c r="B1637" s="8" t="s">
        <v>700</v>
      </c>
      <c r="C1637" s="9" t="s">
        <v>32</v>
      </c>
      <c r="D1637" s="9"/>
      <c r="E1637" s="9"/>
      <c r="F1637" s="9"/>
      <c r="G1637" s="9"/>
      <c r="H1637" s="6" t="n">
        <f aca="false">H1636+D1637+E1637-G1637-F1637</f>
        <v>0</v>
      </c>
      <c r="I1637" s="6" t="n">
        <v>0</v>
      </c>
      <c r="J1637" s="6" t="n">
        <v>0</v>
      </c>
      <c r="K1637" s="6"/>
      <c r="L1637" s="6"/>
      <c r="M1637" s="6" t="n">
        <v>466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 t="n">
        <f aca="false">Z1636+(I1637+L1637+M1637+N1637+O1637+R1637+S1637+T1637+U1637+V1637)-(J1637+K1637+P1637+Q1637+W1637+X1637+Y1637)</f>
        <v>43399.35</v>
      </c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 t="n">
        <f aca="false">AR1636+(AA1637+AD1637+AE1637+AF1637+AG1637+AJ1637+AK1637+AL1637+AM1637+AN1637)-(AB1637+AC1637+AH1637+AI1637+AO1637+AP1637+AQ1637)</f>
        <v>6115.35999999999</v>
      </c>
      <c r="AS1637" s="18"/>
      <c r="AT1637" s="40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 t="n">
        <f aca="false">BJ1636+(AS1637+AV1637+AW1637+AX1637+AY1637+BB1637+BC1637+BD1637+BE1637+BF1637)-(AT1637+AU1637+AZ1637+BA1637+BG1637+BH1637+BI1637)</f>
        <v>0</v>
      </c>
      <c r="BL1637" s="8"/>
      <c r="BM1637" s="9"/>
    </row>
    <row r="1638" customFormat="false" ht="15" hidden="false" customHeight="false" outlineLevel="0" collapsed="false">
      <c r="B1638" s="8" t="s">
        <v>700</v>
      </c>
      <c r="C1638" s="9" t="s">
        <v>32</v>
      </c>
      <c r="D1638" s="9"/>
      <c r="E1638" s="9"/>
      <c r="F1638" s="9"/>
      <c r="G1638" s="9"/>
      <c r="H1638" s="6" t="n">
        <f aca="false">H1637+D1638+E1638-G1638-F1638</f>
        <v>0</v>
      </c>
      <c r="I1638" s="6" t="n">
        <v>0</v>
      </c>
      <c r="J1638" s="6" t="n">
        <v>0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 t="n">
        <f aca="false">Z1637+(I1638+L1638+M1638+N1638+O1638+R1638+S1638+T1638+U1638+V1638)-(J1638+K1638+P1638+Q1638+W1638+X1638+Y1638)</f>
        <v>43399.35</v>
      </c>
      <c r="AA1638" s="6" t="n">
        <v>0</v>
      </c>
      <c r="AB1638" s="6"/>
      <c r="AC1638" s="6"/>
      <c r="AD1638" s="6"/>
      <c r="AE1638" s="6" t="n">
        <v>4455</v>
      </c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 t="n">
        <f aca="false">AR1637+(AA1638+AD1638+AE1638+AF1638+AG1638+AJ1638+AK1638+AL1638+AM1638+AN1638)-(AB1638+AC1638+AH1638+AI1638+AO1638+AP1638+AQ1638)</f>
        <v>10570.36</v>
      </c>
      <c r="AS1638" s="18"/>
      <c r="AT1638" s="40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 t="n">
        <f aca="false">BJ1637+(AS1638+AV1638+AW1638+AX1638+AY1638+BB1638+BC1638+BD1638+BE1638+BF1638)-(AT1638+AU1638+AZ1638+BA1638+BG1638+BH1638+BI1638)</f>
        <v>0</v>
      </c>
      <c r="BL1638" s="8"/>
      <c r="BM1638" s="9"/>
    </row>
    <row r="1639" customFormat="false" ht="15" hidden="false" customHeight="false" outlineLevel="0" collapsed="false">
      <c r="B1639" s="8" t="s">
        <v>701</v>
      </c>
      <c r="C1639" s="9" t="s">
        <v>456</v>
      </c>
      <c r="D1639" s="9"/>
      <c r="E1639" s="9"/>
      <c r="F1639" s="9"/>
      <c r="G1639" s="9"/>
      <c r="H1639" s="6" t="n">
        <f aca="false">H1638+D1639+E1639-G1639-F1639</f>
        <v>0</v>
      </c>
      <c r="I1639" s="6" t="n">
        <v>0</v>
      </c>
      <c r="J1639" s="6" t="n">
        <v>0</v>
      </c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 t="n">
        <f aca="false">Z1638+(I1639+L1639+M1639+N1639+O1639+R1639+S1639+T1639+U1639+V1639)-(J1639+K1639+P1639+Q1639+W1639+X1639+Y1639)</f>
        <v>43399.35</v>
      </c>
      <c r="AA1639" s="6"/>
      <c r="AB1639" s="6" t="n">
        <v>5000</v>
      </c>
      <c r="AC1639" s="6" t="n">
        <v>1.18</v>
      </c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 t="n">
        <f aca="false">AR1638+(AA1639+AD1639+AE1639+AF1639+AG1639+AJ1639+AK1639+AL1639+AM1639+AN1639)-(AB1639+AC1639+AH1639+AI1639+AO1639+AP1639+AQ1639)</f>
        <v>5569.17999999999</v>
      </c>
      <c r="AS1639" s="18"/>
      <c r="AT1639" s="40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 t="n">
        <f aca="false">BJ1638+(AS1639+AV1639+AW1639+AX1639+AY1639+BB1639+BC1639+BD1639+BE1639+BF1639)-(AT1639+AU1639+AZ1639+BA1639+BG1639+BH1639+BI1639)</f>
        <v>0</v>
      </c>
      <c r="BL1639" s="8"/>
      <c r="BM1639" s="9"/>
    </row>
    <row r="1640" customFormat="false" ht="15" hidden="false" customHeight="false" outlineLevel="0" collapsed="false">
      <c r="B1640" s="8" t="s">
        <v>702</v>
      </c>
      <c r="C1640" s="9" t="s">
        <v>32</v>
      </c>
      <c r="D1640" s="9"/>
      <c r="E1640" s="9"/>
      <c r="F1640" s="9"/>
      <c r="G1640" s="9"/>
      <c r="H1640" s="6" t="n">
        <f aca="false">H1639+D1640+E1640-G1640-F1640</f>
        <v>0</v>
      </c>
      <c r="I1640" s="6" t="n">
        <v>0</v>
      </c>
      <c r="J1640" s="6" t="n">
        <v>0</v>
      </c>
      <c r="K1640" s="6"/>
      <c r="L1640" s="6"/>
      <c r="M1640" s="6" t="n">
        <v>466</v>
      </c>
      <c r="N1640" s="6"/>
      <c r="O1640" s="6"/>
      <c r="P1640" s="6"/>
      <c r="Q1640" s="6"/>
      <c r="R1640" s="6" t="n">
        <v>0</v>
      </c>
      <c r="S1640" s="6"/>
      <c r="T1640" s="6"/>
      <c r="U1640" s="6"/>
      <c r="V1640" s="6"/>
      <c r="W1640" s="6"/>
      <c r="X1640" s="6"/>
      <c r="Y1640" s="6"/>
      <c r="Z1640" s="6" t="n">
        <f aca="false">Z1639+(I1640+L1640+M1640+N1640+O1640+R1640+S1640+T1640+U1640+V1640)-(J1640+K1640+P1640+Q1640+W1640+X1640+Y1640)</f>
        <v>43865.35</v>
      </c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 t="n">
        <f aca="false">AR1639+(AA1640+AD1640+AE1640+AF1640+AG1640+AJ1640+AK1640+AL1640+AM1640+AN1640)-(AB1640+AC1640+AH1640+AI1640+AO1640+AP1640+AQ1640)</f>
        <v>5569.17999999999</v>
      </c>
      <c r="AS1640" s="18"/>
      <c r="AT1640" s="40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 t="n">
        <f aca="false">BJ1639+(AS1640+AV1640+AW1640+AX1640+AY1640+BB1640+BC1640+BD1640+BE1640+BF1640)-(AT1640+AU1640+AZ1640+BA1640+BG1640+BH1640+BI1640)</f>
        <v>0</v>
      </c>
      <c r="BL1640" s="8"/>
      <c r="BM1640" s="9"/>
    </row>
    <row r="1641" customFormat="false" ht="15" hidden="false" customHeight="false" outlineLevel="0" collapsed="false">
      <c r="B1641" s="8" t="s">
        <v>703</v>
      </c>
      <c r="C1641" s="9" t="s">
        <v>669</v>
      </c>
      <c r="D1641" s="9"/>
      <c r="E1641" s="9"/>
      <c r="F1641" s="9"/>
      <c r="G1641" s="9"/>
      <c r="H1641" s="6" t="n">
        <f aca="false">H1640+D1641+E1641-G1641-F1641</f>
        <v>0</v>
      </c>
      <c r="I1641" s="6" t="n">
        <v>0</v>
      </c>
      <c r="J1641" s="6" t="n">
        <v>0</v>
      </c>
      <c r="K1641" s="6"/>
      <c r="L1641" s="6"/>
      <c r="M1641" s="6"/>
      <c r="N1641" s="6"/>
      <c r="O1641" s="6"/>
      <c r="P1641" s="6"/>
      <c r="Q1641" s="6"/>
      <c r="R1641" s="6" t="n">
        <v>-41800</v>
      </c>
      <c r="S1641" s="6"/>
      <c r="T1641" s="6"/>
      <c r="U1641" s="6"/>
      <c r="V1641" s="6"/>
      <c r="W1641" s="6"/>
      <c r="X1641" s="6"/>
      <c r="Y1641" s="6"/>
      <c r="Z1641" s="6" t="n">
        <f aca="false">Z1640+(I1641+L1641+M1641+N1641+O1641+R1641+S1641+T1641+U1641+V1641)-(J1641+K1641+P1641+Q1641+W1641+X1641+Y1641)</f>
        <v>2065.34999999998</v>
      </c>
      <c r="AA1641" s="6" t="n">
        <v>0</v>
      </c>
      <c r="AB1641" s="6"/>
      <c r="AC1641" s="6"/>
      <c r="AD1641" s="6"/>
      <c r="AE1641" s="6"/>
      <c r="AF1641" s="6"/>
      <c r="AG1641" s="6"/>
      <c r="AH1641" s="6"/>
      <c r="AI1641" s="6"/>
      <c r="AJ1641" s="6" t="n">
        <v>41800</v>
      </c>
      <c r="AK1641" s="6"/>
      <c r="AL1641" s="6"/>
      <c r="AM1641" s="6"/>
      <c r="AN1641" s="6"/>
      <c r="AO1641" s="6"/>
      <c r="AP1641" s="6"/>
      <c r="AQ1641" s="6"/>
      <c r="AR1641" s="6" t="n">
        <f aca="false">AR1640+(AA1641+AD1641+AE1641+AF1641+AG1641+AJ1641+AK1641+AL1641+AM1641+AN1641)-(AB1641+AC1641+AH1641+AI1641+AO1641+AP1641+AQ1641)</f>
        <v>47369.18</v>
      </c>
      <c r="AS1641" s="18"/>
      <c r="AT1641" s="40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 t="n">
        <f aca="false">BJ1640+(AS1641+AV1641+AW1641+AX1641+AY1641+BB1641+BC1641+BD1641+BE1641+BF1641)-(AT1641+AU1641+AZ1641+BA1641+BG1641+BH1641+BI1641)</f>
        <v>0</v>
      </c>
      <c r="BL1641" s="8"/>
      <c r="BM1641" s="9"/>
    </row>
    <row r="1642" customFormat="false" ht="15" hidden="false" customHeight="false" outlineLevel="0" collapsed="false">
      <c r="B1642" s="8" t="s">
        <v>704</v>
      </c>
      <c r="C1642" s="9" t="s">
        <v>456</v>
      </c>
      <c r="D1642" s="9"/>
      <c r="E1642" s="9"/>
      <c r="F1642" s="9"/>
      <c r="G1642" s="9"/>
      <c r="H1642" s="6" t="n">
        <f aca="false">H1641+D1642+E1642-G1642-F1642</f>
        <v>0</v>
      </c>
      <c r="I1642" s="6" t="n">
        <v>0</v>
      </c>
      <c r="J1642" s="6" t="n">
        <v>0</v>
      </c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 t="n">
        <f aca="false">Z1641+(I1642+L1642+M1642+N1642+O1642+R1642+S1642+T1642+U1642+V1642)-(J1642+K1642+P1642+Q1642+W1642+X1642+Y1642)</f>
        <v>2065.34999999998</v>
      </c>
      <c r="AA1642" s="6"/>
      <c r="AB1642" s="6" t="n">
        <v>5000</v>
      </c>
      <c r="AC1642" s="6" t="n">
        <v>1.18</v>
      </c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 t="n">
        <f aca="false">AR1641+(AA1642+AD1642+AE1642+AF1642+AG1642+AJ1642+AK1642+AL1642+AM1642+AN1642)-(AB1642+AC1642+AH1642+AI1642+AO1642+AP1642+AQ1642)</f>
        <v>42368</v>
      </c>
      <c r="AS1642" s="18"/>
      <c r="AT1642" s="40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 t="n">
        <f aca="false">BJ1641+(AS1642+AV1642+AW1642+AX1642+AY1642+BB1642+BC1642+BD1642+BE1642+BF1642)-(AT1642+AU1642+AZ1642+BA1642+BG1642+BH1642+BI1642)</f>
        <v>0</v>
      </c>
      <c r="BL1642" s="8"/>
      <c r="BM1642" s="9"/>
    </row>
    <row r="1643" customFormat="false" ht="15" hidden="false" customHeight="false" outlineLevel="0" collapsed="false">
      <c r="B1643" s="8" t="s">
        <v>704</v>
      </c>
      <c r="C1643" s="9" t="s">
        <v>705</v>
      </c>
      <c r="D1643" s="9"/>
      <c r="E1643" s="9"/>
      <c r="F1643" s="9"/>
      <c r="G1643" s="9"/>
      <c r="H1643" s="6" t="n">
        <f aca="false">H1642+D1643+E1643-G1643-F1643</f>
        <v>0</v>
      </c>
      <c r="I1643" s="6" t="n">
        <v>0</v>
      </c>
      <c r="J1643" s="6" t="n">
        <v>0</v>
      </c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 t="n">
        <f aca="false">Z1642+(I1643+L1643+M1643+N1643+O1643+R1643+S1643+T1643+U1643+V1643)-(J1643+K1643+P1643+Q1643+W1643+X1643+Y1643)</f>
        <v>2065.34999999998</v>
      </c>
      <c r="AA1643" s="6"/>
      <c r="AB1643" s="6" t="n">
        <v>5000</v>
      </c>
      <c r="AC1643" s="6" t="n">
        <v>1.18</v>
      </c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 t="n">
        <f aca="false">AR1642+(AA1643+AD1643+AE1643+AF1643+AG1643+AJ1643+AK1643+AL1643+AM1643+AN1643)-(AB1643+AC1643+AH1643+AI1643+AO1643+AP1643+AQ1643)</f>
        <v>37366.82</v>
      </c>
      <c r="AS1643" s="18"/>
      <c r="AT1643" s="40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 t="n">
        <f aca="false">BJ1642+(AS1643+AV1643+AW1643+AX1643+AY1643+BB1643+BC1643+BD1643+BE1643+BF1643)-(AT1643+AU1643+AZ1643+BA1643+BG1643+BH1643+BI1643)</f>
        <v>0</v>
      </c>
      <c r="BL1643" s="8" t="n">
        <v>5000</v>
      </c>
      <c r="BM1643" s="9" t="n">
        <v>5000</v>
      </c>
    </row>
    <row r="1644" customFormat="false" ht="15" hidden="false" customHeight="false" outlineLevel="0" collapsed="false">
      <c r="B1644" s="8" t="s">
        <v>704</v>
      </c>
      <c r="C1644" s="9" t="s">
        <v>588</v>
      </c>
      <c r="D1644" s="9"/>
      <c r="E1644" s="9"/>
      <c r="F1644" s="9"/>
      <c r="G1644" s="9"/>
      <c r="H1644" s="6" t="n">
        <f aca="false">H1643+D1644+E1644-G1644-F1644</f>
        <v>0</v>
      </c>
      <c r="I1644" s="6" t="n">
        <v>0</v>
      </c>
      <c r="J1644" s="6" t="n">
        <v>0</v>
      </c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 t="n">
        <f aca="false">Z1643+(I1644+L1644+M1644+N1644+O1644+R1644+S1644+T1644+U1644+V1644)-(J1644+K1644+P1644+Q1644+W1644+X1644+Y1644)</f>
        <v>2065.34999999998</v>
      </c>
      <c r="AA1644" s="6"/>
      <c r="AB1644" s="6" t="n">
        <v>5000</v>
      </c>
      <c r="AC1644" s="6" t="n">
        <v>1.18</v>
      </c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 t="n">
        <f aca="false">AR1643+(AA1644+AD1644+AE1644+AF1644+AG1644+AJ1644+AK1644+AL1644+AM1644+AN1644)-(AB1644+AC1644+AH1644+AI1644+AO1644+AP1644+AQ1644)</f>
        <v>32365.64</v>
      </c>
      <c r="AS1644" s="18"/>
      <c r="AT1644" s="40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 t="n">
        <f aca="false">BJ1643+(AS1644+AV1644+AW1644+AX1644+AY1644+BB1644+BC1644+BD1644+BE1644+BF1644)-(AT1644+AU1644+AZ1644+BA1644+BG1644+BH1644+BI1644)</f>
        <v>0</v>
      </c>
      <c r="BL1644" s="8" t="n">
        <v>5000</v>
      </c>
      <c r="BM1644" s="9" t="n">
        <v>5000</v>
      </c>
    </row>
    <row r="1645" customFormat="false" ht="15" hidden="false" customHeight="false" outlineLevel="0" collapsed="false">
      <c r="B1645" s="8" t="s">
        <v>704</v>
      </c>
      <c r="C1645" s="9" t="s">
        <v>706</v>
      </c>
      <c r="D1645" s="9"/>
      <c r="E1645" s="9"/>
      <c r="F1645" s="9"/>
      <c r="G1645" s="9"/>
      <c r="H1645" s="6" t="n">
        <f aca="false">H1644+D1645+E1645-G1645-F1645</f>
        <v>0</v>
      </c>
      <c r="I1645" s="6" t="n">
        <v>0</v>
      </c>
      <c r="J1645" s="6" t="n">
        <v>0</v>
      </c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 t="n">
        <f aca="false">Z1644+(I1645+L1645+M1645+N1645+O1645+R1645+S1645+T1645+U1645+V1645)-(J1645+K1645+P1645+Q1645+W1645+X1645+Y1645)</f>
        <v>2065.34999999998</v>
      </c>
      <c r="AA1645" s="6"/>
      <c r="AB1645" s="6" t="n">
        <v>5000</v>
      </c>
      <c r="AC1645" s="6" t="n">
        <v>1.18</v>
      </c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 t="n">
        <f aca="false">AR1644+(AA1645+AD1645+AE1645+AF1645+AG1645+AJ1645+AK1645+AL1645+AM1645+AN1645)-(AB1645+AC1645+AH1645+AI1645+AO1645+AP1645+AQ1645)</f>
        <v>27364.46</v>
      </c>
      <c r="AS1645" s="18"/>
      <c r="AT1645" s="40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 t="n">
        <f aca="false">BJ1644+(AS1645+AV1645+AW1645+AX1645+AY1645+BB1645+BC1645+BD1645+BE1645+BF1645)-(AT1645+AU1645+AZ1645+BA1645+BG1645+BH1645+BI1645)</f>
        <v>0</v>
      </c>
      <c r="BL1645" s="8" t="n">
        <v>5000</v>
      </c>
      <c r="BM1645" s="9" t="n">
        <v>5000</v>
      </c>
    </row>
    <row r="1646" customFormat="false" ht="15" hidden="false" customHeight="false" outlineLevel="0" collapsed="false">
      <c r="B1646" s="8" t="s">
        <v>704</v>
      </c>
      <c r="C1646" s="9" t="s">
        <v>707</v>
      </c>
      <c r="D1646" s="9"/>
      <c r="E1646" s="9"/>
      <c r="F1646" s="9"/>
      <c r="G1646" s="9"/>
      <c r="H1646" s="6" t="n">
        <f aca="false">H1645+D1646+E1646-G1646-F1646</f>
        <v>0</v>
      </c>
      <c r="I1646" s="6" t="n">
        <v>0</v>
      </c>
      <c r="J1646" s="6" t="n">
        <v>0</v>
      </c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 t="n">
        <f aca="false">Z1645+(I1646+L1646+M1646+N1646+O1646+R1646+S1646+T1646+U1646+V1646)-(J1646+K1646+P1646+Q1646+W1646+X1646+Y1646)</f>
        <v>2065.34999999998</v>
      </c>
      <c r="AA1646" s="6"/>
      <c r="AB1646" s="6" t="n">
        <v>5000</v>
      </c>
      <c r="AC1646" s="6" t="n">
        <v>1.18</v>
      </c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 t="n">
        <f aca="false">AR1645+(AA1646+AD1646+AE1646+AF1646+AG1646+AJ1646+AK1646+AL1646+AM1646+AN1646)-(AB1646+AC1646+AH1646+AI1646+AO1646+AP1646+AQ1646)</f>
        <v>22363.28</v>
      </c>
      <c r="AS1646" s="18"/>
      <c r="AT1646" s="40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 t="n">
        <f aca="false">BJ1645+(AS1646+AV1646+AW1646+AX1646+AY1646+BB1646+BC1646+BD1646+BE1646+BF1646)-(AT1646+AU1646+AZ1646+BA1646+BG1646+BH1646+BI1646)</f>
        <v>0</v>
      </c>
      <c r="BL1646" s="8" t="n">
        <v>5000</v>
      </c>
      <c r="BM1646" s="9" t="n">
        <v>5000</v>
      </c>
    </row>
    <row r="1647" customFormat="false" ht="15" hidden="false" customHeight="false" outlineLevel="0" collapsed="false">
      <c r="B1647" s="8" t="s">
        <v>708</v>
      </c>
      <c r="C1647" s="9" t="s">
        <v>32</v>
      </c>
      <c r="D1647" s="9"/>
      <c r="E1647" s="9"/>
      <c r="F1647" s="9"/>
      <c r="G1647" s="9"/>
      <c r="H1647" s="6" t="n">
        <f aca="false">H1646+D1647+E1647-G1647-F1647</f>
        <v>0</v>
      </c>
      <c r="I1647" s="6" t="n">
        <v>0</v>
      </c>
      <c r="J1647" s="6" t="n">
        <v>0</v>
      </c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 t="n">
        <f aca="false">Z1646+(I1647+L1647+M1647+N1647+O1647+R1647+S1647+T1647+U1647+V1647)-(J1647+K1647+P1647+Q1647+W1647+X1647+Y1647)</f>
        <v>2065.34999999998</v>
      </c>
      <c r="AA1647" s="6" t="n">
        <v>0</v>
      </c>
      <c r="AB1647" s="6"/>
      <c r="AC1647" s="6"/>
      <c r="AD1647" s="6"/>
      <c r="AE1647" s="6" t="n">
        <v>8775</v>
      </c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 t="n">
        <f aca="false">AR1646+(AA1647+AD1647+AE1647+AF1647+AG1647+AJ1647+AK1647+AL1647+AM1647+AN1647)-(AB1647+AC1647+AH1647+AI1647+AO1647+AP1647+AQ1647)</f>
        <v>31138.28</v>
      </c>
      <c r="AS1647" s="18"/>
      <c r="AT1647" s="40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 t="n">
        <f aca="false">BJ1646+(AS1647+AV1647+AW1647+AX1647+AY1647+BB1647+BC1647+BD1647+BE1647+BF1647)-(AT1647+AU1647+AZ1647+BA1647+BG1647+BH1647+BI1647)</f>
        <v>0</v>
      </c>
      <c r="BL1647" s="8"/>
      <c r="BM1647" s="9"/>
    </row>
    <row r="1648" customFormat="false" ht="15" hidden="false" customHeight="false" outlineLevel="0" collapsed="false">
      <c r="B1648" s="8" t="s">
        <v>709</v>
      </c>
      <c r="C1648" s="9" t="s">
        <v>32</v>
      </c>
      <c r="D1648" s="9"/>
      <c r="E1648" s="9"/>
      <c r="F1648" s="9"/>
      <c r="G1648" s="9"/>
      <c r="H1648" s="6" t="n">
        <f aca="false">H1647+D1648+E1648-G1648-F1648</f>
        <v>0</v>
      </c>
      <c r="I1648" s="6" t="n">
        <v>0</v>
      </c>
      <c r="J1648" s="6" t="n">
        <v>0</v>
      </c>
      <c r="K1648" s="6"/>
      <c r="L1648" s="6"/>
      <c r="M1648" s="6" t="n">
        <v>466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 t="n">
        <f aca="false">Z1647+(I1648+L1648+M1648+N1648+O1648+R1648+S1648+T1648+U1648+V1648)-(J1648+K1648+P1648+Q1648+W1648+X1648+Y1648)</f>
        <v>2531.34999999998</v>
      </c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 t="n">
        <f aca="false">AR1647+(AA1648+AD1648+AE1648+AF1648+AG1648+AJ1648+AK1648+AL1648+AM1648+AN1648)-(AB1648+AC1648+AH1648+AI1648+AO1648+AP1648+AQ1648)</f>
        <v>31138.28</v>
      </c>
      <c r="AS1648" s="18"/>
      <c r="AT1648" s="40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 t="n">
        <f aca="false">BJ1647+(AS1648+AV1648+AW1648+AX1648+AY1648+BB1648+BC1648+BD1648+BE1648+BF1648)-(AT1648+AU1648+AZ1648+BA1648+BG1648+BH1648+BI1648)</f>
        <v>0</v>
      </c>
      <c r="BL1648" s="8"/>
      <c r="BM1648" s="9"/>
    </row>
    <row r="1649" customFormat="false" ht="15" hidden="false" customHeight="false" outlineLevel="0" collapsed="false">
      <c r="B1649" s="8" t="s">
        <v>710</v>
      </c>
      <c r="C1649" s="9" t="s">
        <v>453</v>
      </c>
      <c r="D1649" s="9"/>
      <c r="E1649" s="9"/>
      <c r="F1649" s="9"/>
      <c r="G1649" s="9"/>
      <c r="H1649" s="6" t="n">
        <f aca="false">H1648+D1649+E1649-G1649-F1649</f>
        <v>0</v>
      </c>
      <c r="I1649" s="6" t="n">
        <v>0</v>
      </c>
      <c r="J1649" s="6" t="n">
        <v>0</v>
      </c>
      <c r="K1649" s="6"/>
      <c r="L1649" s="6" t="n">
        <v>235</v>
      </c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 t="n">
        <f aca="false">Z1648+(I1649+L1649+M1649+N1649+O1649+R1649+S1649+T1649+U1649+V1649)-(J1649+K1649+P1649+Q1649+W1649+X1649+Y1649)</f>
        <v>2766.34999999998</v>
      </c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 t="n">
        <f aca="false">AR1648+(AA1649+AD1649+AE1649+AF1649+AG1649+AJ1649+AK1649+AL1649+AM1649+AN1649)-(AB1649+AC1649+AH1649+AI1649+AO1649+AP1649+AQ1649)</f>
        <v>31138.28</v>
      </c>
      <c r="AS1649" s="18"/>
      <c r="AT1649" s="40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 t="n">
        <f aca="false">BJ1648+(AS1649+AV1649+AW1649+AX1649+AY1649+BB1649+BC1649+BD1649+BE1649+BF1649)-(AT1649+AU1649+AZ1649+BA1649+BG1649+BH1649+BI1649)</f>
        <v>0</v>
      </c>
      <c r="BL1649" s="8"/>
      <c r="BM1649" s="9"/>
    </row>
    <row r="1650" customFormat="false" ht="15" hidden="false" customHeight="false" outlineLevel="0" collapsed="false">
      <c r="B1650" s="8" t="s">
        <v>711</v>
      </c>
      <c r="C1650" s="9" t="s">
        <v>474</v>
      </c>
      <c r="D1650" s="9"/>
      <c r="E1650" s="9"/>
      <c r="F1650" s="9"/>
      <c r="G1650" s="9"/>
      <c r="H1650" s="6" t="n">
        <f aca="false">H1649+D1650+E1650-G1650-F1650</f>
        <v>0</v>
      </c>
      <c r="I1650" s="6" t="n">
        <v>0</v>
      </c>
      <c r="J1650" s="6" t="n">
        <v>0</v>
      </c>
      <c r="K1650" s="6" t="n">
        <v>18</v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 t="n">
        <f aca="false">Z1649+(I1650+L1650+M1650+N1650+O1650+R1650+S1650+T1650+U1650+V1650)-(J1650+K1650+P1650+Q1650+W1650+X1650+Y1650)</f>
        <v>2748.34999999998</v>
      </c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 t="n">
        <f aca="false">AR1649+(AA1650+AD1650+AE1650+AF1650+AG1650+AJ1650+AK1650+AL1650+AM1650+AN1650)-(AB1650+AC1650+AH1650+AI1650+AO1650+AP1650+AQ1650)</f>
        <v>31138.28</v>
      </c>
      <c r="AS1650" s="18"/>
      <c r="AT1650" s="40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 t="n">
        <f aca="false">BJ1649+(AS1650+AV1650+AW1650+AX1650+AY1650+BB1650+BC1650+BD1650+BE1650+BF1650)-(AT1650+AU1650+AZ1650+BA1650+BG1650+BH1650+BI1650)</f>
        <v>0</v>
      </c>
      <c r="BL1650" s="8"/>
      <c r="BM1650" s="9"/>
    </row>
    <row r="1651" customFormat="false" ht="15" hidden="false" customHeight="false" outlineLevel="0" collapsed="false">
      <c r="B1651" s="8" t="s">
        <v>711</v>
      </c>
      <c r="C1651" s="9" t="s">
        <v>32</v>
      </c>
      <c r="D1651" s="9"/>
      <c r="E1651" s="9"/>
      <c r="F1651" s="9"/>
      <c r="G1651" s="9"/>
      <c r="H1651" s="6" t="n">
        <f aca="false">H1650+D1651+E1651-G1651-F1651</f>
        <v>0</v>
      </c>
      <c r="I1651" s="6" t="n">
        <v>0</v>
      </c>
      <c r="J1651" s="6" t="n">
        <v>0</v>
      </c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 t="n">
        <f aca="false">Z1650+(I1651+L1651+M1651+N1651+O1651+R1651+S1651+T1651+U1651+V1651)-(J1651+K1651+P1651+Q1651+W1651+X1651+Y1651)</f>
        <v>2748.34999999998</v>
      </c>
      <c r="AA1651" s="6" t="n">
        <v>0</v>
      </c>
      <c r="AB1651" s="6"/>
      <c r="AC1651" s="6"/>
      <c r="AD1651" s="6"/>
      <c r="AE1651" s="6" t="n">
        <v>2447</v>
      </c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 t="n">
        <f aca="false">AR1650+(AA1651+AD1651+AE1651+AF1651+AG1651+AJ1651+AK1651+AL1651+AM1651+AN1651)-(AB1651+AC1651+AH1651+AI1651+AO1651+AP1651+AQ1651)</f>
        <v>33585.28</v>
      </c>
      <c r="AS1651" s="18"/>
      <c r="AT1651" s="40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 t="n">
        <f aca="false">BJ1650+(AS1651+AV1651+AW1651+AX1651+AY1651+BB1651+BC1651+BD1651+BE1651+BF1651)-(AT1651+AU1651+AZ1651+BA1651+BG1651+BH1651+BI1651)</f>
        <v>0</v>
      </c>
      <c r="BL1651" s="8"/>
      <c r="BM1651" s="9"/>
    </row>
    <row r="1652" customFormat="false" ht="15" hidden="false" customHeight="false" outlineLevel="0" collapsed="false">
      <c r="B1652" s="8" t="s">
        <v>712</v>
      </c>
      <c r="C1652" s="9" t="s">
        <v>32</v>
      </c>
      <c r="D1652" s="9"/>
      <c r="E1652" s="9"/>
      <c r="F1652" s="9"/>
      <c r="G1652" s="9"/>
      <c r="H1652" s="6" t="n">
        <f aca="false">H1651+D1652+E1652-G1652-F1652</f>
        <v>0</v>
      </c>
      <c r="I1652" s="6" t="n">
        <v>0</v>
      </c>
      <c r="J1652" s="6" t="n">
        <v>0</v>
      </c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 t="n">
        <f aca="false">Z1651+(I1652+L1652+M1652+N1652+O1652+R1652+S1652+T1652+U1652+V1652)-(J1652+K1652+P1652+Q1652+W1652+X1652+Y1652)</f>
        <v>2748.34999999998</v>
      </c>
      <c r="AA1652" s="6" t="n">
        <v>0</v>
      </c>
      <c r="AB1652" s="6"/>
      <c r="AC1652" s="6"/>
      <c r="AD1652" s="6"/>
      <c r="AE1652" s="6" t="n">
        <v>2700</v>
      </c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 t="n">
        <f aca="false">AR1651+(AA1652+AD1652+AE1652+AF1652+AG1652+AJ1652+AK1652+AL1652+AM1652+AN1652)-(AB1652+AC1652+AH1652+AI1652+AO1652+AP1652+AQ1652)</f>
        <v>36285.28</v>
      </c>
      <c r="AS1652" s="18"/>
      <c r="AT1652" s="40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 t="n">
        <f aca="false">BJ1651+(AS1652+AV1652+AW1652+AX1652+AY1652+BB1652+BC1652+BD1652+BE1652+BF1652)-(AT1652+AU1652+AZ1652+BA1652+BG1652+BH1652+BI1652)</f>
        <v>0</v>
      </c>
      <c r="BL1652" s="8"/>
      <c r="BM1652" s="9"/>
    </row>
    <row r="1653" customFormat="false" ht="15" hidden="false" customHeight="false" outlineLevel="0" collapsed="false">
      <c r="B1653" s="8" t="s">
        <v>712</v>
      </c>
      <c r="C1653" s="9" t="s">
        <v>32</v>
      </c>
      <c r="D1653" s="9"/>
      <c r="E1653" s="9"/>
      <c r="F1653" s="9"/>
      <c r="G1653" s="9"/>
      <c r="H1653" s="6" t="n">
        <f aca="false">H1652+D1653+E1653-G1653-F1653</f>
        <v>0</v>
      </c>
      <c r="I1653" s="6" t="n">
        <v>0</v>
      </c>
      <c r="J1653" s="6" t="n">
        <v>0</v>
      </c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 t="n">
        <f aca="false">Z1652+(I1653+L1653+M1653+N1653+O1653+R1653+S1653+T1653+U1653+V1653)-(J1653+K1653+P1653+Q1653+W1653+X1653+Y1653)</f>
        <v>2748.34999999998</v>
      </c>
      <c r="AA1653" s="6" t="n">
        <v>0</v>
      </c>
      <c r="AB1653" s="6"/>
      <c r="AC1653" s="6"/>
      <c r="AD1653" s="6"/>
      <c r="AE1653" s="6" t="n">
        <v>178</v>
      </c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 t="n">
        <f aca="false">AR1652+(AA1653+AD1653+AE1653+AF1653+AG1653+AJ1653+AK1653+AL1653+AM1653+AN1653)-(AB1653+AC1653+AH1653+AI1653+AO1653+AP1653+AQ1653)</f>
        <v>36463.28</v>
      </c>
      <c r="AS1653" s="18"/>
      <c r="AT1653" s="40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 t="n">
        <f aca="false">BJ1652+(AS1653+AV1653+AW1653+AX1653+AY1653+BB1653+BC1653+BD1653+BE1653+BF1653)-(AT1653+AU1653+AZ1653+BA1653+BG1653+BH1653+BI1653)</f>
        <v>0</v>
      </c>
      <c r="BL1653" s="8"/>
      <c r="BM1653" s="9"/>
    </row>
    <row r="1654" customFormat="false" ht="15" hidden="false" customHeight="false" outlineLevel="0" collapsed="false">
      <c r="B1654" s="8" t="s">
        <v>713</v>
      </c>
      <c r="C1654" s="9" t="s">
        <v>32</v>
      </c>
      <c r="D1654" s="9"/>
      <c r="E1654" s="9"/>
      <c r="F1654" s="9"/>
      <c r="G1654" s="9"/>
      <c r="H1654" s="6" t="n">
        <f aca="false">H1653+D1654+E1654-G1654-F1654</f>
        <v>0</v>
      </c>
      <c r="I1654" s="6" t="n">
        <v>0</v>
      </c>
      <c r="J1654" s="6" t="n">
        <v>0</v>
      </c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 t="n">
        <f aca="false">Z1653+(I1654+L1654+M1654+N1654+O1654+R1654+S1654+T1654+U1654+V1654)-(J1654+K1654+P1654+Q1654+W1654+X1654+Y1654)</f>
        <v>2748.34999999998</v>
      </c>
      <c r="AA1654" s="6" t="n">
        <v>0</v>
      </c>
      <c r="AB1654" s="6"/>
      <c r="AC1654" s="6"/>
      <c r="AD1654" s="6"/>
      <c r="AE1654" s="6" t="n">
        <v>4455</v>
      </c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 t="n">
        <f aca="false">AR1653+(AA1654+AD1654+AE1654+AF1654+AG1654+AJ1654+AK1654+AL1654+AM1654+AN1654)-(AB1654+AC1654+AH1654+AI1654+AO1654+AP1654+AQ1654)</f>
        <v>40918.28</v>
      </c>
      <c r="AS1654" s="18"/>
      <c r="AT1654" s="40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 t="n">
        <f aca="false">BJ1653+(AS1654+AV1654+AW1654+AX1654+AY1654+BB1654+BC1654+BD1654+BE1654+BF1654)-(AT1654+AU1654+AZ1654+BA1654+BG1654+BH1654+BI1654)</f>
        <v>0</v>
      </c>
      <c r="BL1654" s="8"/>
      <c r="BM1654" s="9"/>
    </row>
    <row r="1655" customFormat="false" ht="15" hidden="false" customHeight="false" outlineLevel="0" collapsed="false">
      <c r="B1655" s="8" t="s">
        <v>714</v>
      </c>
      <c r="C1655" s="9" t="s">
        <v>32</v>
      </c>
      <c r="D1655" s="9"/>
      <c r="E1655" s="9"/>
      <c r="F1655" s="9"/>
      <c r="G1655" s="9"/>
      <c r="H1655" s="6" t="n">
        <f aca="false">H1654+D1655+E1655-G1655-F1655</f>
        <v>0</v>
      </c>
      <c r="I1655" s="6" t="n">
        <v>0</v>
      </c>
      <c r="J1655" s="6" t="n">
        <v>0</v>
      </c>
      <c r="K1655" s="6"/>
      <c r="L1655" s="6"/>
      <c r="M1655" s="6" t="n">
        <v>7032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 t="n">
        <f aca="false">Z1654+(I1655+L1655+M1655+N1655+O1655+R1655+S1655+T1655+U1655+V1655)-(J1655+K1655+P1655+Q1655+W1655+X1655+Y1655)</f>
        <v>9780.34999999998</v>
      </c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 t="n">
        <f aca="false">AR1654+(AA1655+AD1655+AE1655+AF1655+AG1655+AJ1655+AK1655+AL1655+AM1655+AN1655)-(AB1655+AC1655+AH1655+AI1655+AO1655+AP1655+AQ1655)</f>
        <v>40918.28</v>
      </c>
      <c r="AS1655" s="18"/>
      <c r="AT1655" s="40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 t="n">
        <f aca="false">BJ1654+(AS1655+AV1655+AW1655+AX1655+AY1655+BB1655+BC1655+BD1655+BE1655+BF1655)-(AT1655+AU1655+AZ1655+BA1655+BG1655+BH1655+BI1655)</f>
        <v>0</v>
      </c>
      <c r="BL1655" s="8"/>
      <c r="BM1655" s="9"/>
    </row>
    <row r="1656" customFormat="false" ht="15" hidden="false" customHeight="false" outlineLevel="0" collapsed="false">
      <c r="B1656" s="8" t="s">
        <v>714</v>
      </c>
      <c r="C1656" s="9" t="s">
        <v>32</v>
      </c>
      <c r="D1656" s="9"/>
      <c r="E1656" s="9"/>
      <c r="F1656" s="9"/>
      <c r="G1656" s="9"/>
      <c r="H1656" s="6" t="n">
        <f aca="false">H1655+D1656+E1656-G1656-F1656</f>
        <v>0</v>
      </c>
      <c r="I1656" s="6" t="n">
        <v>0</v>
      </c>
      <c r="J1656" s="6" t="n">
        <v>0</v>
      </c>
      <c r="K1656" s="6"/>
      <c r="L1656" s="6"/>
      <c r="M1656" s="6" t="n">
        <v>5625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 t="n">
        <f aca="false">Z1655+(I1656+L1656+M1656+N1656+O1656+R1656+S1656+T1656+U1656+V1656)-(J1656+K1656+P1656+Q1656+W1656+X1656+Y1656)</f>
        <v>15405.35</v>
      </c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 t="n">
        <f aca="false">AR1655+(AA1656+AD1656+AE1656+AF1656+AG1656+AJ1656+AK1656+AL1656+AM1656+AN1656)-(AB1656+AC1656+AH1656+AI1656+AO1656+AP1656+AQ1656)</f>
        <v>40918.28</v>
      </c>
      <c r="AS1656" s="18"/>
      <c r="AT1656" s="40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 t="n">
        <f aca="false">BJ1655+(AS1656+AV1656+AW1656+AX1656+AY1656+BB1656+BC1656+BD1656+BE1656+BF1656)-(AT1656+AU1656+AZ1656+BA1656+BG1656+BH1656+BI1656)</f>
        <v>0</v>
      </c>
      <c r="BL1656" s="8"/>
      <c r="BM1656" s="9"/>
    </row>
    <row r="1657" customFormat="false" ht="15" hidden="false" customHeight="false" outlineLevel="0" collapsed="false">
      <c r="B1657" s="8" t="s">
        <v>714</v>
      </c>
      <c r="C1657" s="9" t="s">
        <v>32</v>
      </c>
      <c r="D1657" s="9"/>
      <c r="E1657" s="9"/>
      <c r="F1657" s="9"/>
      <c r="G1657" s="9"/>
      <c r="H1657" s="6" t="n">
        <f aca="false">H1656+D1657+E1657-G1657-F1657</f>
        <v>0</v>
      </c>
      <c r="I1657" s="6" t="n">
        <v>0</v>
      </c>
      <c r="J1657" s="6" t="n">
        <v>0</v>
      </c>
      <c r="K1657" s="6"/>
      <c r="L1657" s="6"/>
      <c r="M1657" s="6" t="n">
        <v>6680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 t="n">
        <f aca="false">Z1656+(I1657+L1657+M1657+N1657+O1657+R1657+S1657+T1657+U1657+V1657)-(J1657+K1657+P1657+Q1657+W1657+X1657+Y1657)</f>
        <v>22085.35</v>
      </c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 t="n">
        <f aca="false">AR1656+(AA1657+AD1657+AE1657+AF1657+AG1657+AJ1657+AK1657+AL1657+AM1657+AN1657)-(AB1657+AC1657+AH1657+AI1657+AO1657+AP1657+AQ1657)</f>
        <v>40918.28</v>
      </c>
      <c r="AS1657" s="18"/>
      <c r="AT1657" s="40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 t="n">
        <f aca="false">BJ1656+(AS1657+AV1657+AW1657+AX1657+AY1657+BB1657+BC1657+BD1657+BE1657+BF1657)-(AT1657+AU1657+AZ1657+BA1657+BG1657+BH1657+BI1657)</f>
        <v>0</v>
      </c>
      <c r="BL1657" s="8"/>
      <c r="BM1657" s="9"/>
    </row>
    <row r="1658" customFormat="false" ht="15" hidden="false" customHeight="false" outlineLevel="0" collapsed="false">
      <c r="B1658" s="8" t="s">
        <v>714</v>
      </c>
      <c r="C1658" s="9" t="s">
        <v>32</v>
      </c>
      <c r="D1658" s="9"/>
      <c r="E1658" s="9"/>
      <c r="F1658" s="9"/>
      <c r="G1658" s="9"/>
      <c r="H1658" s="6" t="n">
        <f aca="false">H1657+D1658+E1658-G1658-F1658</f>
        <v>0</v>
      </c>
      <c r="I1658" s="6" t="n">
        <v>0</v>
      </c>
      <c r="J1658" s="6" t="n">
        <v>0</v>
      </c>
      <c r="K1658" s="6"/>
      <c r="L1658" s="6"/>
      <c r="M1658" s="6" t="n">
        <v>466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 t="n">
        <f aca="false">Z1657+(I1658+L1658+M1658+N1658+O1658+R1658+S1658+T1658+U1658+V1658)-(J1658+K1658+P1658+Q1658+W1658+X1658+Y1658)</f>
        <v>22551.35</v>
      </c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 t="n">
        <f aca="false">AR1657+(AA1658+AD1658+AE1658+AF1658+AG1658+AJ1658+AK1658+AL1658+AM1658+AN1658)-(AB1658+AC1658+AH1658+AI1658+AO1658+AP1658+AQ1658)</f>
        <v>40918.28</v>
      </c>
      <c r="AS1658" s="18"/>
      <c r="AT1658" s="40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 t="n">
        <f aca="false">BJ1657+(AS1658+AV1658+AW1658+AX1658+AY1658+BB1658+BC1658+BD1658+BE1658+BF1658)-(AT1658+AU1658+AZ1658+BA1658+BG1658+BH1658+BI1658)</f>
        <v>0</v>
      </c>
      <c r="BL1658" s="8"/>
      <c r="BM1658" s="9"/>
    </row>
    <row r="1659" customFormat="false" ht="15" hidden="false" customHeight="false" outlineLevel="0" collapsed="false">
      <c r="B1659" s="8" t="s">
        <v>715</v>
      </c>
      <c r="C1659" s="9" t="s">
        <v>632</v>
      </c>
      <c r="D1659" s="9"/>
      <c r="E1659" s="9"/>
      <c r="F1659" s="9"/>
      <c r="G1659" s="9"/>
      <c r="H1659" s="6" t="n">
        <f aca="false">H1658+D1659+E1659-G1659-F1659</f>
        <v>0</v>
      </c>
      <c r="I1659" s="6" t="n">
        <v>0</v>
      </c>
      <c r="J1659" s="6" t="n">
        <v>0</v>
      </c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 t="n">
        <f aca="false">Z1658+(I1659+L1659+M1659+N1659+O1659+R1659+S1659+T1659+U1659+V1659)-(J1659+K1659+P1659+Q1659+W1659+X1659+Y1659)</f>
        <v>22551.35</v>
      </c>
      <c r="AA1659" s="6" t="n">
        <v>50000</v>
      </c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 t="n">
        <f aca="false">AR1658+(AA1659+AD1659+AE1659+AF1659+AG1659+AJ1659+AK1659+AL1659+AM1659+AN1659)-(AB1659+AC1659+AH1659+AI1659+AO1659+AP1659+AQ1659)</f>
        <v>90918.28</v>
      </c>
      <c r="AS1659" s="18"/>
      <c r="AT1659" s="40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 t="n">
        <f aca="false">BJ1658+(AS1659+AV1659+AW1659+AX1659+AY1659+BB1659+BC1659+BD1659+BE1659+BF1659)-(AT1659+AU1659+AZ1659+BA1659+BG1659+BH1659+BI1659)</f>
        <v>0</v>
      </c>
      <c r="BL1659" s="8"/>
      <c r="BM1659" s="9"/>
    </row>
    <row r="1660" customFormat="false" ht="15" hidden="false" customHeight="false" outlineLevel="0" collapsed="false">
      <c r="B1660" s="8" t="s">
        <v>715</v>
      </c>
      <c r="C1660" s="9" t="s">
        <v>669</v>
      </c>
      <c r="D1660" s="9"/>
      <c r="E1660" s="9"/>
      <c r="F1660" s="9"/>
      <c r="G1660" s="9"/>
      <c r="H1660" s="6" t="n">
        <f aca="false">H1659+D1660+E1660-G1660-F1660</f>
        <v>0</v>
      </c>
      <c r="I1660" s="6" t="n">
        <v>0</v>
      </c>
      <c r="J1660" s="6" t="n">
        <v>0</v>
      </c>
      <c r="K1660" s="6"/>
      <c r="L1660" s="6"/>
      <c r="M1660" s="6"/>
      <c r="N1660" s="6"/>
      <c r="O1660" s="6"/>
      <c r="P1660" s="6"/>
      <c r="Q1660" s="6"/>
      <c r="R1660" s="6" t="n">
        <v>-20000</v>
      </c>
      <c r="S1660" s="6"/>
      <c r="T1660" s="6"/>
      <c r="U1660" s="6"/>
      <c r="V1660" s="6"/>
      <c r="W1660" s="6"/>
      <c r="X1660" s="6"/>
      <c r="Y1660" s="6"/>
      <c r="Z1660" s="6" t="n">
        <f aca="false">Z1659+(I1660+L1660+M1660+N1660+O1660+R1660+S1660+T1660+U1660+V1660)-(J1660+K1660+P1660+Q1660+W1660+X1660+Y1660)</f>
        <v>2551.34999999998</v>
      </c>
      <c r="AA1660" s="6" t="n">
        <v>0</v>
      </c>
      <c r="AB1660" s="6"/>
      <c r="AC1660" s="6"/>
      <c r="AD1660" s="6"/>
      <c r="AE1660" s="6"/>
      <c r="AF1660" s="6"/>
      <c r="AG1660" s="6"/>
      <c r="AH1660" s="6"/>
      <c r="AI1660" s="6"/>
      <c r="AJ1660" s="6" t="n">
        <v>20000</v>
      </c>
      <c r="AK1660" s="6"/>
      <c r="AL1660" s="6"/>
      <c r="AM1660" s="6"/>
      <c r="AN1660" s="6"/>
      <c r="AO1660" s="6"/>
      <c r="AP1660" s="6"/>
      <c r="AQ1660" s="6"/>
      <c r="AR1660" s="6" t="n">
        <f aca="false">AR1659+(AA1660+AD1660+AE1660+AF1660+AG1660+AJ1660+AK1660+AL1660+AM1660+AN1660)-(AB1660+AC1660+AH1660+AI1660+AO1660+AP1660+AQ1660)</f>
        <v>110918.28</v>
      </c>
      <c r="AS1660" s="18"/>
      <c r="AT1660" s="40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 t="n">
        <f aca="false">BJ1659+(AS1660+AV1660+AW1660+AX1660+AY1660+BB1660+BC1660+BD1660+BE1660+BF1660)-(AT1660+AU1660+AZ1660+BA1660+BG1660+BH1660+BI1660)</f>
        <v>0</v>
      </c>
      <c r="BL1660" s="8"/>
      <c r="BM1660" s="9"/>
    </row>
    <row r="1661" customFormat="false" ht="15" hidden="false" customHeight="false" outlineLevel="0" collapsed="false">
      <c r="B1661" s="8" t="s">
        <v>716</v>
      </c>
      <c r="C1661" s="9" t="s">
        <v>717</v>
      </c>
      <c r="D1661" s="9"/>
      <c r="E1661" s="9"/>
      <c r="F1661" s="9"/>
      <c r="G1661" s="9"/>
      <c r="H1661" s="6" t="n">
        <f aca="false">H1660+D1661+E1661-G1661-F1661</f>
        <v>0</v>
      </c>
      <c r="I1661" s="6" t="n">
        <v>0</v>
      </c>
      <c r="J1661" s="6" t="n">
        <v>0</v>
      </c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 t="n">
        <f aca="false">Z1660+(I1661+L1661+M1661+N1661+O1661+R1661+S1661+T1661+U1661+V1661)-(J1661+K1661+P1661+Q1661+W1661+X1661+Y1661)</f>
        <v>2551.34999999998</v>
      </c>
      <c r="AA1661" s="6" t="n">
        <v>0</v>
      </c>
      <c r="AB1661" s="6" t="n">
        <v>5000</v>
      </c>
      <c r="AC1661" s="6" t="n">
        <v>1.18</v>
      </c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 t="n">
        <f aca="false">AR1660+(AA1661+AD1661+AE1661+AF1661+AG1661+AJ1661+AK1661+AL1661+AM1661+AN1661)-(AB1661+AC1661+AH1661+AI1661+AO1661+AP1661+AQ1661)</f>
        <v>105917.1</v>
      </c>
      <c r="AS1661" s="18"/>
      <c r="AT1661" s="40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 t="n">
        <f aca="false">BJ1660+(AS1661+AV1661+AW1661+AX1661+AY1661+BB1661+BC1661+BD1661+BE1661+BF1661)-(AT1661+AU1661+AZ1661+BA1661+BG1661+BH1661+BI1661)</f>
        <v>0</v>
      </c>
      <c r="BL1661" s="8" t="n">
        <v>5000</v>
      </c>
      <c r="BM1661" s="9" t="n">
        <v>5000</v>
      </c>
    </row>
    <row r="1662" customFormat="false" ht="15" hidden="false" customHeight="false" outlineLevel="0" collapsed="false">
      <c r="B1662" s="8" t="s">
        <v>716</v>
      </c>
      <c r="C1662" s="9" t="s">
        <v>718</v>
      </c>
      <c r="D1662" s="9"/>
      <c r="E1662" s="9"/>
      <c r="F1662" s="9"/>
      <c r="G1662" s="9"/>
      <c r="H1662" s="6" t="n">
        <f aca="false">H1661+D1662+E1662-G1662-F1662</f>
        <v>0</v>
      </c>
      <c r="I1662" s="6" t="n">
        <v>0</v>
      </c>
      <c r="J1662" s="6" t="n">
        <v>0</v>
      </c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 t="n">
        <f aca="false">Z1661+(I1662+L1662+M1662+N1662+O1662+R1662+S1662+T1662+U1662+V1662)-(J1662+K1662+P1662+Q1662+W1662+X1662+Y1662)</f>
        <v>2551.34999999998</v>
      </c>
      <c r="AA1662" s="6" t="n">
        <v>0</v>
      </c>
      <c r="AB1662" s="6" t="n">
        <v>5000</v>
      </c>
      <c r="AC1662" s="6" t="n">
        <v>1.18</v>
      </c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 t="n">
        <f aca="false">AR1661+(AA1662+AD1662+AE1662+AF1662+AG1662+AJ1662+AK1662+AL1662+AM1662+AN1662)-(AB1662+AC1662+AH1662+AI1662+AO1662+AP1662+AQ1662)</f>
        <v>100915.92</v>
      </c>
      <c r="AS1662" s="18"/>
      <c r="AT1662" s="40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 t="n">
        <f aca="false">BJ1661+(AS1662+AV1662+AW1662+AX1662+AY1662+BB1662+BC1662+BD1662+BE1662+BF1662)-(AT1662+AU1662+AZ1662+BA1662+BG1662+BH1662+BI1662)</f>
        <v>0</v>
      </c>
      <c r="BL1662" s="8" t="n">
        <v>5000</v>
      </c>
      <c r="BM1662" s="9" t="n">
        <v>5000</v>
      </c>
    </row>
    <row r="1663" customFormat="false" ht="15" hidden="false" customHeight="false" outlineLevel="0" collapsed="false">
      <c r="B1663" s="8" t="s">
        <v>716</v>
      </c>
      <c r="C1663" s="9" t="s">
        <v>719</v>
      </c>
      <c r="D1663" s="9"/>
      <c r="E1663" s="9"/>
      <c r="F1663" s="9"/>
      <c r="G1663" s="9"/>
      <c r="H1663" s="6" t="n">
        <f aca="false">H1662+D1663+E1663-G1663-F1663</f>
        <v>0</v>
      </c>
      <c r="I1663" s="6" t="n">
        <v>0</v>
      </c>
      <c r="J1663" s="6" t="n">
        <v>0</v>
      </c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 t="n">
        <f aca="false">Z1662+(I1663+L1663+M1663+N1663+O1663+R1663+S1663+T1663+U1663+V1663)-(J1663+K1663+P1663+Q1663+W1663+X1663+Y1663)</f>
        <v>2551.34999999998</v>
      </c>
      <c r="AA1663" s="6" t="n">
        <v>0</v>
      </c>
      <c r="AB1663" s="6" t="n">
        <v>5000</v>
      </c>
      <c r="AC1663" s="6" t="n">
        <v>1.18</v>
      </c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 t="n">
        <f aca="false">AR1662+(AA1663+AD1663+AE1663+AF1663+AG1663+AJ1663+AK1663+AL1663+AM1663+AN1663)-(AB1663+AC1663+AH1663+AI1663+AO1663+AP1663+AQ1663)</f>
        <v>95914.74</v>
      </c>
      <c r="AS1663" s="18"/>
      <c r="AT1663" s="40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 t="n">
        <f aca="false">BJ1662+(AS1663+AV1663+AW1663+AX1663+AY1663+BB1663+BC1663+BD1663+BE1663+BF1663)-(AT1663+AU1663+AZ1663+BA1663+BG1663+BH1663+BI1663)</f>
        <v>0</v>
      </c>
      <c r="BL1663" s="8" t="n">
        <v>5000</v>
      </c>
      <c r="BM1663" s="9" t="n">
        <v>5000</v>
      </c>
    </row>
    <row r="1664" customFormat="false" ht="15" hidden="false" customHeight="false" outlineLevel="0" collapsed="false">
      <c r="B1664" s="8" t="s">
        <v>716</v>
      </c>
      <c r="C1664" s="9" t="s">
        <v>720</v>
      </c>
      <c r="D1664" s="9"/>
      <c r="E1664" s="9"/>
      <c r="F1664" s="9"/>
      <c r="G1664" s="9"/>
      <c r="H1664" s="6" t="n">
        <f aca="false">H1663+D1664+E1664-G1664-F1664</f>
        <v>0</v>
      </c>
      <c r="I1664" s="6" t="n">
        <v>0</v>
      </c>
      <c r="J1664" s="6" t="n">
        <v>0</v>
      </c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 t="n">
        <f aca="false">Z1663+(I1664+L1664+M1664+N1664+O1664+R1664+S1664+T1664+U1664+V1664)-(J1664+K1664+P1664+Q1664+W1664+X1664+Y1664)</f>
        <v>2551.34999999998</v>
      </c>
      <c r="AA1664" s="6" t="n">
        <v>0</v>
      </c>
      <c r="AB1664" s="6" t="n">
        <v>5000</v>
      </c>
      <c r="AC1664" s="6" t="n">
        <v>1.18</v>
      </c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 t="n">
        <f aca="false">AR1663+(AA1664+AD1664+AE1664+AF1664+AG1664+AJ1664+AK1664+AL1664+AM1664+AN1664)-(AB1664+AC1664+AH1664+AI1664+AO1664+AP1664+AQ1664)</f>
        <v>90913.56</v>
      </c>
      <c r="AS1664" s="18"/>
      <c r="AT1664" s="40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 t="n">
        <f aca="false">BJ1663+(AS1664+AV1664+AW1664+AX1664+AY1664+BB1664+BC1664+BD1664+BE1664+BF1664)-(AT1664+AU1664+AZ1664+BA1664+BG1664+BH1664+BI1664)</f>
        <v>0</v>
      </c>
      <c r="BL1664" s="8" t="n">
        <v>5000</v>
      </c>
      <c r="BM1664" s="9" t="n">
        <v>5000</v>
      </c>
    </row>
    <row r="1665" customFormat="false" ht="15" hidden="false" customHeight="false" outlineLevel="0" collapsed="false">
      <c r="B1665" s="8" t="s">
        <v>716</v>
      </c>
      <c r="C1665" s="9" t="s">
        <v>721</v>
      </c>
      <c r="D1665" s="9"/>
      <c r="E1665" s="9"/>
      <c r="F1665" s="9"/>
      <c r="G1665" s="9"/>
      <c r="H1665" s="6" t="n">
        <f aca="false">H1664+D1665+E1665-G1665-F1665</f>
        <v>0</v>
      </c>
      <c r="I1665" s="6" t="n">
        <v>0</v>
      </c>
      <c r="J1665" s="6" t="n">
        <v>0</v>
      </c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 t="n">
        <f aca="false">Z1664+(I1665+L1665+M1665+N1665+O1665+R1665+S1665+T1665+U1665+V1665)-(J1665+K1665+P1665+Q1665+W1665+X1665+Y1665)</f>
        <v>2551.34999999998</v>
      </c>
      <c r="AA1665" s="6" t="n">
        <v>0</v>
      </c>
      <c r="AB1665" s="6" t="n">
        <v>5000</v>
      </c>
      <c r="AC1665" s="6" t="n">
        <v>1.18</v>
      </c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 t="n">
        <f aca="false">AR1664+(AA1665+AD1665+AE1665+AF1665+AG1665+AJ1665+AK1665+AL1665+AM1665+AN1665)-(AB1665+AC1665+AH1665+AI1665+AO1665+AP1665+AQ1665)</f>
        <v>85912.38</v>
      </c>
      <c r="AS1665" s="18"/>
      <c r="AT1665" s="40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 t="n">
        <f aca="false">BJ1664+(AS1665+AV1665+AW1665+AX1665+AY1665+BB1665+BC1665+BD1665+BE1665+BF1665)-(AT1665+AU1665+AZ1665+BA1665+BG1665+BH1665+BI1665)</f>
        <v>0</v>
      </c>
      <c r="BL1665" s="8" t="n">
        <v>5000</v>
      </c>
      <c r="BM1665" s="9" t="n">
        <v>5000</v>
      </c>
    </row>
    <row r="1666" customFormat="false" ht="15" hidden="false" customHeight="false" outlineLevel="0" collapsed="false">
      <c r="B1666" s="8" t="s">
        <v>722</v>
      </c>
      <c r="C1666" s="9" t="s">
        <v>456</v>
      </c>
      <c r="D1666" s="9"/>
      <c r="E1666" s="9"/>
      <c r="F1666" s="9"/>
      <c r="G1666" s="9"/>
      <c r="H1666" s="6" t="n">
        <f aca="false">H1665+D1666+E1666-G1666-F1666</f>
        <v>0</v>
      </c>
      <c r="I1666" s="6" t="n">
        <v>0</v>
      </c>
      <c r="J1666" s="6" t="n">
        <v>0</v>
      </c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 t="n">
        <f aca="false">Z1665+(I1666+L1666+M1666+N1666+O1666+R1666+S1666+T1666+U1666+V1666)-(J1666+K1666+P1666+Q1666+W1666+X1666+Y1666)</f>
        <v>2551.34999999998</v>
      </c>
      <c r="AA1666" s="6" t="n">
        <v>0</v>
      </c>
      <c r="AB1666" s="6" t="n">
        <v>1000</v>
      </c>
      <c r="AC1666" s="6" t="n">
        <v>1.18</v>
      </c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 t="n">
        <f aca="false">AR1665+(AA1666+AD1666+AE1666+AF1666+AG1666+AJ1666+AK1666+AL1666+AM1666+AN1666)-(AB1666+AC1666+AH1666+AI1666+AO1666+AP1666+AQ1666)</f>
        <v>84911.2</v>
      </c>
      <c r="AS1666" s="18"/>
      <c r="AT1666" s="40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 t="n">
        <f aca="false">BJ1665+(AS1666+AV1666+AW1666+AX1666+AY1666+BB1666+BC1666+BD1666+BE1666+BF1666)-(AT1666+AU1666+AZ1666+BA1666+BG1666+BH1666+BI1666)</f>
        <v>0</v>
      </c>
      <c r="BL1666" s="8"/>
      <c r="BM1666" s="9"/>
    </row>
    <row r="1667" customFormat="false" ht="15" hidden="false" customHeight="false" outlineLevel="0" collapsed="false">
      <c r="B1667" s="8" t="s">
        <v>723</v>
      </c>
      <c r="C1667" s="9" t="s">
        <v>724</v>
      </c>
      <c r="D1667" s="9"/>
      <c r="E1667" s="9"/>
      <c r="F1667" s="9"/>
      <c r="G1667" s="9"/>
      <c r="H1667" s="6" t="n">
        <f aca="false">H1666+D1667+E1667-G1667-F1667</f>
        <v>0</v>
      </c>
      <c r="I1667" s="6" t="n">
        <v>0</v>
      </c>
      <c r="J1667" s="6" t="n">
        <v>0</v>
      </c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 t="n">
        <f aca="false">Z1666+(I1667+L1667+M1667+N1667+O1667+R1667+S1667+T1667+U1667+V1667)-(J1667+K1667+P1667+Q1667+W1667+X1667+Y1667)</f>
        <v>2551.34999999998</v>
      </c>
      <c r="AA1667" s="6" t="n">
        <v>0</v>
      </c>
      <c r="AB1667" s="6" t="n">
        <v>10000</v>
      </c>
      <c r="AC1667" s="6" t="n">
        <v>1.18</v>
      </c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 t="n">
        <f aca="false">AR1666+(AA1667+AD1667+AE1667+AF1667+AG1667+AJ1667+AK1667+AL1667+AM1667+AN1667)-(AB1667+AC1667+AH1667+AI1667+AO1667+AP1667+AQ1667)</f>
        <v>74910.0200000001</v>
      </c>
      <c r="AS1667" s="18"/>
      <c r="AT1667" s="40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 t="n">
        <f aca="false">BJ1666+(AS1667+AV1667+AW1667+AX1667+AY1667+BB1667+BC1667+BD1667+BE1667+BF1667)-(AT1667+AU1667+AZ1667+BA1667+BG1667+BH1667+BI1667)</f>
        <v>0</v>
      </c>
      <c r="BL1667" s="8"/>
      <c r="BM1667" s="9"/>
    </row>
    <row r="1668" customFormat="false" ht="15" hidden="false" customHeight="false" outlineLevel="0" collapsed="false">
      <c r="B1668" s="8" t="s">
        <v>725</v>
      </c>
      <c r="C1668" s="9" t="s">
        <v>32</v>
      </c>
      <c r="D1668" s="9"/>
      <c r="E1668" s="9"/>
      <c r="F1668" s="9"/>
      <c r="G1668" s="9"/>
      <c r="H1668" s="6" t="n">
        <f aca="false">H1667+D1668+E1668-G1668-F1668</f>
        <v>0</v>
      </c>
      <c r="I1668" s="6" t="n">
        <v>0</v>
      </c>
      <c r="J1668" s="6" t="n">
        <v>0</v>
      </c>
      <c r="K1668" s="6"/>
      <c r="L1668" s="6"/>
      <c r="M1668" s="6" t="n">
        <v>466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 t="n">
        <f aca="false">Z1667+(I1668+L1668+M1668+N1668+O1668+R1668+S1668+T1668+U1668+V1668)-(J1668+K1668+P1668+Q1668+W1668+X1668+Y1668)</f>
        <v>3017.34999999998</v>
      </c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 t="n">
        <f aca="false">AR1667+(AA1668+AD1668+AE1668+AF1668+AG1668+AJ1668+AK1668+AL1668+AM1668+AN1668)-(AB1668+AC1668+AH1668+AI1668+AO1668+AP1668+AQ1668)</f>
        <v>74910.0200000001</v>
      </c>
      <c r="AS1668" s="18"/>
      <c r="AT1668" s="40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 t="n">
        <f aca="false">BJ1667+(AS1668+AV1668+AW1668+AX1668+AY1668+BB1668+BC1668+BD1668+BE1668+BF1668)-(AT1668+AU1668+AZ1668+BA1668+BG1668+BH1668+BI1668)</f>
        <v>0</v>
      </c>
      <c r="BL1668" s="8"/>
      <c r="BM1668" s="9"/>
    </row>
    <row r="1669" customFormat="false" ht="15" hidden="false" customHeight="false" outlineLevel="0" collapsed="false">
      <c r="B1669" s="8" t="s">
        <v>725</v>
      </c>
      <c r="C1669" s="9" t="s">
        <v>683</v>
      </c>
      <c r="D1669" s="9"/>
      <c r="E1669" s="9"/>
      <c r="F1669" s="9"/>
      <c r="G1669" s="9"/>
      <c r="H1669" s="6" t="n">
        <f aca="false">H1668+D1669+E1669-G1669-F1669</f>
        <v>0</v>
      </c>
      <c r="I1669" s="6" t="n">
        <v>0</v>
      </c>
      <c r="J1669" s="6" t="n">
        <v>0</v>
      </c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 t="n">
        <f aca="false">Z1668+(I1669+L1669+M1669+N1669+O1669+R1669+S1669+T1669+U1669+V1669)-(J1669+K1669+P1669+Q1669+W1669+X1669+Y1669)</f>
        <v>3017.34999999998</v>
      </c>
      <c r="AA1669" s="6" t="n">
        <v>0</v>
      </c>
      <c r="AB1669" s="6" t="n">
        <v>5000</v>
      </c>
      <c r="AC1669" s="6" t="n">
        <v>1.18</v>
      </c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 t="n">
        <f aca="false">AR1668+(AA1669+AD1669+AE1669+AF1669+AG1669+AJ1669+AK1669+AL1669+AM1669+AN1669)-(AB1669+AC1669+AH1669+AI1669+AO1669+AP1669+AQ1669)</f>
        <v>69908.8400000001</v>
      </c>
      <c r="AS1669" s="18"/>
      <c r="AT1669" s="40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 t="n">
        <f aca="false">BJ1668+(AS1669+AV1669+AW1669+AX1669+AY1669+BB1669+BC1669+BD1669+BE1669+BF1669)-(AT1669+AU1669+AZ1669+BA1669+BG1669+BH1669+BI1669)</f>
        <v>0</v>
      </c>
      <c r="BL1669" s="8" t="n">
        <v>5000</v>
      </c>
      <c r="BM1669" s="9" t="n">
        <v>5000</v>
      </c>
    </row>
    <row r="1670" customFormat="false" ht="15" hidden="false" customHeight="false" outlineLevel="0" collapsed="false">
      <c r="B1670" s="8" t="s">
        <v>725</v>
      </c>
      <c r="C1670" s="9" t="s">
        <v>726</v>
      </c>
      <c r="D1670" s="9"/>
      <c r="E1670" s="9"/>
      <c r="F1670" s="9"/>
      <c r="G1670" s="9"/>
      <c r="H1670" s="6" t="n">
        <f aca="false">H1669+D1670+E1670-G1670-F1670</f>
        <v>0</v>
      </c>
      <c r="I1670" s="6" t="n">
        <v>0</v>
      </c>
      <c r="J1670" s="6" t="n">
        <v>0</v>
      </c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 t="n">
        <f aca="false">Z1669+(I1670+L1670+M1670+N1670+O1670+R1670+S1670+T1670+U1670+V1670)-(J1670+K1670+P1670+Q1670+W1670+X1670+Y1670)</f>
        <v>3017.34999999998</v>
      </c>
      <c r="AA1670" s="6" t="n">
        <v>0</v>
      </c>
      <c r="AB1670" s="6" t="n">
        <v>5000</v>
      </c>
      <c r="AC1670" s="6" t="n">
        <v>1.18</v>
      </c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 t="n">
        <f aca="false">AR1669+(AA1670+AD1670+AE1670+AF1670+AG1670+AJ1670+AK1670+AL1670+AM1670+AN1670)-(AB1670+AC1670+AH1670+AI1670+AO1670+AP1670+AQ1670)</f>
        <v>64907.6600000001</v>
      </c>
      <c r="AS1670" s="18"/>
      <c r="AT1670" s="40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 t="n">
        <f aca="false">BJ1669+(AS1670+AV1670+AW1670+AX1670+AY1670+BB1670+BC1670+BD1670+BE1670+BF1670)-(AT1670+AU1670+AZ1670+BA1670+BG1670+BH1670+BI1670)</f>
        <v>0</v>
      </c>
      <c r="BL1670" s="8" t="n">
        <v>5000</v>
      </c>
      <c r="BM1670" s="9" t="n">
        <v>5000</v>
      </c>
    </row>
    <row r="1671" customFormat="false" ht="15" hidden="false" customHeight="false" outlineLevel="0" collapsed="false">
      <c r="B1671" s="8" t="s">
        <v>725</v>
      </c>
      <c r="C1671" s="9" t="s">
        <v>727</v>
      </c>
      <c r="D1671" s="9"/>
      <c r="E1671" s="9"/>
      <c r="F1671" s="9"/>
      <c r="G1671" s="9"/>
      <c r="H1671" s="6" t="n">
        <f aca="false">H1670+D1671+E1671-G1671-F1671</f>
        <v>0</v>
      </c>
      <c r="I1671" s="6" t="n">
        <v>0</v>
      </c>
      <c r="J1671" s="6" t="n">
        <v>0</v>
      </c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 t="n">
        <f aca="false">Z1670+(I1671+L1671+M1671+N1671+O1671+R1671+S1671+T1671+U1671+V1671)-(J1671+K1671+P1671+Q1671+W1671+X1671+Y1671)</f>
        <v>3017.34999999998</v>
      </c>
      <c r="AA1671" s="6" t="n">
        <v>0</v>
      </c>
      <c r="AB1671" s="6" t="n">
        <v>5000</v>
      </c>
      <c r="AC1671" s="6" t="n">
        <v>1.18</v>
      </c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 t="n">
        <f aca="false">AR1670+(AA1671+AD1671+AE1671+AF1671+AG1671+AJ1671+AK1671+AL1671+AM1671+AN1671)-(AB1671+AC1671+AH1671+AI1671+AO1671+AP1671+AQ1671)</f>
        <v>59906.4800000001</v>
      </c>
      <c r="AS1671" s="18"/>
      <c r="AT1671" s="40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 t="n">
        <f aca="false">BJ1670+(AS1671+AV1671+AW1671+AX1671+AY1671+BB1671+BC1671+BD1671+BE1671+BF1671)-(AT1671+AU1671+AZ1671+BA1671+BG1671+BH1671+BI1671)</f>
        <v>0</v>
      </c>
      <c r="BL1671" s="8" t="n">
        <v>5000</v>
      </c>
      <c r="BM1671" s="9" t="n">
        <v>5000</v>
      </c>
    </row>
    <row r="1672" customFormat="false" ht="15" hidden="false" customHeight="false" outlineLevel="0" collapsed="false">
      <c r="B1672" s="8" t="s">
        <v>725</v>
      </c>
      <c r="C1672" s="9" t="s">
        <v>728</v>
      </c>
      <c r="D1672" s="9"/>
      <c r="E1672" s="9"/>
      <c r="F1672" s="9"/>
      <c r="G1672" s="9"/>
      <c r="H1672" s="6" t="n">
        <f aca="false">H1671+D1672+E1672-G1672-F1672</f>
        <v>0</v>
      </c>
      <c r="I1672" s="6" t="n">
        <v>0</v>
      </c>
      <c r="J1672" s="6" t="n">
        <v>0</v>
      </c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 t="n">
        <f aca="false">Z1671+(I1672+L1672+M1672+N1672+O1672+R1672+S1672+T1672+U1672+V1672)-(J1672+K1672+P1672+Q1672+W1672+X1672+Y1672)</f>
        <v>3017.34999999998</v>
      </c>
      <c r="AA1672" s="6" t="n">
        <v>0</v>
      </c>
      <c r="AB1672" s="6" t="n">
        <v>5000</v>
      </c>
      <c r="AC1672" s="6" t="n">
        <v>1.18</v>
      </c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 t="n">
        <f aca="false">AR1671+(AA1672+AD1672+AE1672+AF1672+AG1672+AJ1672+AK1672+AL1672+AM1672+AN1672)-(AB1672+AC1672+AH1672+AI1672+AO1672+AP1672+AQ1672)</f>
        <v>54905.3000000001</v>
      </c>
      <c r="AS1672" s="18"/>
      <c r="AT1672" s="40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 t="n">
        <f aca="false">BJ1671+(AS1672+AV1672+AW1672+AX1672+AY1672+BB1672+BC1672+BD1672+BE1672+BF1672)-(AT1672+AU1672+AZ1672+BA1672+BG1672+BH1672+BI1672)</f>
        <v>0</v>
      </c>
      <c r="BL1672" s="8" t="n">
        <v>5000</v>
      </c>
      <c r="BM1672" s="9" t="n">
        <v>5000</v>
      </c>
    </row>
    <row r="1673" customFormat="false" ht="15" hidden="false" customHeight="false" outlineLevel="0" collapsed="false">
      <c r="B1673" s="8" t="s">
        <v>725</v>
      </c>
      <c r="C1673" s="9" t="s">
        <v>729</v>
      </c>
      <c r="D1673" s="9"/>
      <c r="E1673" s="9"/>
      <c r="F1673" s="9"/>
      <c r="G1673" s="9"/>
      <c r="H1673" s="6" t="n">
        <f aca="false">H1672+D1673+E1673-G1673-F1673</f>
        <v>0</v>
      </c>
      <c r="I1673" s="6" t="n">
        <v>0</v>
      </c>
      <c r="J1673" s="6" t="n">
        <v>0</v>
      </c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 t="n">
        <f aca="false">Z1672+(I1673+L1673+M1673+N1673+O1673+R1673+S1673+T1673+U1673+V1673)-(J1673+K1673+P1673+Q1673+W1673+X1673+Y1673)</f>
        <v>3017.34999999998</v>
      </c>
      <c r="AA1673" s="6" t="n">
        <v>0</v>
      </c>
      <c r="AB1673" s="6" t="n">
        <v>5000</v>
      </c>
      <c r="AC1673" s="6" t="n">
        <v>1.18</v>
      </c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 t="n">
        <f aca="false">AR1672+(AA1673+AD1673+AE1673+AF1673+AG1673+AJ1673+AK1673+AL1673+AM1673+AN1673)-(AB1673+AC1673+AH1673+AI1673+AO1673+AP1673+AQ1673)</f>
        <v>49904.1200000001</v>
      </c>
      <c r="AS1673" s="18"/>
      <c r="AT1673" s="40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 t="n">
        <f aca="false">BJ1672+(AS1673+AV1673+AW1673+AX1673+AY1673+BB1673+BC1673+BD1673+BE1673+BF1673)-(AT1673+AU1673+AZ1673+BA1673+BG1673+BH1673+BI1673)</f>
        <v>0</v>
      </c>
      <c r="BL1673" s="8" t="n">
        <v>5000</v>
      </c>
      <c r="BM1673" s="9" t="n">
        <v>5000</v>
      </c>
    </row>
    <row r="1674" customFormat="false" ht="15" hidden="false" customHeight="false" outlineLevel="0" collapsed="false">
      <c r="B1674" s="8" t="s">
        <v>730</v>
      </c>
      <c r="C1674" s="9" t="s">
        <v>32</v>
      </c>
      <c r="D1674" s="9"/>
      <c r="E1674" s="9"/>
      <c r="F1674" s="9"/>
      <c r="G1674" s="9"/>
      <c r="H1674" s="6" t="n">
        <f aca="false">H1673+D1674+E1674-G1674-F1674</f>
        <v>0</v>
      </c>
      <c r="I1674" s="6" t="n">
        <v>0</v>
      </c>
      <c r="J1674" s="6" t="n">
        <v>0</v>
      </c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 t="n">
        <f aca="false">Z1673+(I1674+L1674+M1674+N1674+O1674+R1674+S1674+T1674+U1674+V1674)-(J1674+K1674+P1674+Q1674+W1674+X1674+Y1674)</f>
        <v>3017.34999999998</v>
      </c>
      <c r="AA1674" s="6" t="n">
        <v>0</v>
      </c>
      <c r="AB1674" s="6"/>
      <c r="AC1674" s="6"/>
      <c r="AD1674" s="6"/>
      <c r="AE1674" s="6" t="n">
        <v>8775</v>
      </c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 t="n">
        <f aca="false">AR1673+(AA1674+AD1674+AE1674+AF1674+AG1674+AJ1674+AK1674+AL1674+AM1674+AN1674)-(AB1674+AC1674+AH1674+AI1674+AO1674+AP1674+AQ1674)</f>
        <v>58679.1200000001</v>
      </c>
      <c r="AS1674" s="18"/>
      <c r="AT1674" s="40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 t="n">
        <f aca="false">BJ1673+(AS1674+AV1674+AW1674+AX1674+AY1674+BB1674+BC1674+BD1674+BE1674+BF1674)-(AT1674+AU1674+AZ1674+BA1674+BG1674+BH1674+BI1674)</f>
        <v>0</v>
      </c>
      <c r="BL1674" s="8"/>
      <c r="BM1674" s="9"/>
    </row>
    <row r="1675" customFormat="false" ht="15" hidden="false" customHeight="false" outlineLevel="0" collapsed="false">
      <c r="B1675" s="8" t="s">
        <v>731</v>
      </c>
      <c r="C1675" s="9" t="s">
        <v>32</v>
      </c>
      <c r="D1675" s="9"/>
      <c r="E1675" s="9"/>
      <c r="F1675" s="9"/>
      <c r="G1675" s="9"/>
      <c r="H1675" s="6" t="n">
        <f aca="false">H1674+D1675+E1675-G1675-F1675</f>
        <v>0</v>
      </c>
      <c r="I1675" s="6" t="n">
        <v>0</v>
      </c>
      <c r="J1675" s="6" t="n">
        <v>0</v>
      </c>
      <c r="K1675" s="6"/>
      <c r="L1675" s="6"/>
      <c r="M1675" s="6" t="n">
        <v>467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 t="n">
        <f aca="false">Z1674+(I1675+L1675+M1675+N1675+O1675+R1675+S1675+T1675+U1675+V1675)-(J1675+K1675+P1675+Q1675+W1675+X1675+Y1675)</f>
        <v>3484.34999999998</v>
      </c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 t="n">
        <f aca="false">AR1674+(AA1675+AD1675+AE1675+AF1675+AG1675+AJ1675+AK1675+AL1675+AM1675+AN1675)-(AB1675+AC1675+AH1675+AI1675+AO1675+AP1675+AQ1675)</f>
        <v>58679.1200000001</v>
      </c>
      <c r="AS1675" s="18"/>
      <c r="AT1675" s="40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 t="n">
        <f aca="false">BJ1674+(AS1675+AV1675+AW1675+AX1675+AY1675+BB1675+BC1675+BD1675+BE1675+BF1675)-(AT1675+AU1675+AZ1675+BA1675+BG1675+BH1675+BI1675)</f>
        <v>0</v>
      </c>
      <c r="BL1675" s="8"/>
      <c r="BM1675" s="9"/>
    </row>
    <row r="1676" customFormat="false" ht="15" hidden="false" customHeight="false" outlineLevel="0" collapsed="false">
      <c r="B1676" s="8" t="s">
        <v>732</v>
      </c>
      <c r="C1676" s="9" t="s">
        <v>453</v>
      </c>
      <c r="D1676" s="9"/>
      <c r="E1676" s="9"/>
      <c r="F1676" s="9"/>
      <c r="G1676" s="9"/>
      <c r="H1676" s="6" t="n">
        <f aca="false">H1675+D1676+E1676-G1676-F1676</f>
        <v>0</v>
      </c>
      <c r="I1676" s="6" t="n">
        <v>0</v>
      </c>
      <c r="J1676" s="6" t="n">
        <v>0</v>
      </c>
      <c r="K1676" s="6"/>
      <c r="L1676" s="6" t="n">
        <v>28</v>
      </c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 t="n">
        <f aca="false">Z1675+(I1676+L1676+M1676+N1676+O1676+R1676+S1676+T1676+U1676+V1676)-(J1676+K1676+P1676+Q1676+W1676+X1676+Y1676)</f>
        <v>3512.34999999998</v>
      </c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 t="n">
        <f aca="false">AR1675+(AA1676+AD1676+AE1676+AF1676+AG1676+AJ1676+AK1676+AL1676+AM1676+AN1676)-(AB1676+AC1676+AH1676+AI1676+AO1676+AP1676+AQ1676)</f>
        <v>58679.1200000001</v>
      </c>
      <c r="AS1676" s="18"/>
      <c r="AT1676" s="40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 t="n">
        <f aca="false">BJ1675+(AS1676+AV1676+AW1676+AX1676+AY1676+BB1676+BC1676+BD1676+BE1676+BF1676)-(AT1676+AU1676+AZ1676+BA1676+BG1676+BH1676+BI1676)</f>
        <v>0</v>
      </c>
      <c r="BL1676" s="8"/>
      <c r="BM1676" s="9"/>
    </row>
    <row r="1677" customFormat="false" ht="15" hidden="false" customHeight="false" outlineLevel="0" collapsed="false">
      <c r="B1677" s="8" t="s">
        <v>733</v>
      </c>
      <c r="C1677" s="9" t="s">
        <v>474</v>
      </c>
      <c r="D1677" s="9"/>
      <c r="E1677" s="9"/>
      <c r="F1677" s="9"/>
      <c r="G1677" s="9"/>
      <c r="H1677" s="6" t="n">
        <f aca="false">H1676+D1677+E1677-G1677-F1677</f>
        <v>0</v>
      </c>
      <c r="I1677" s="6" t="n">
        <v>0</v>
      </c>
      <c r="J1677" s="6" t="n">
        <v>0</v>
      </c>
      <c r="K1677" s="6" t="n">
        <v>18</v>
      </c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 t="n">
        <f aca="false">Z1676+(I1677+L1677+M1677+N1677+O1677+R1677+S1677+T1677+U1677+V1677)-(J1677+K1677+P1677+Q1677+W1677+X1677+Y1677)</f>
        <v>3494.34999999998</v>
      </c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 t="n">
        <f aca="false">AR1676+(AA1677+AD1677+AE1677+AF1677+AG1677+AJ1677+AK1677+AL1677+AM1677+AN1677)-(AB1677+AC1677+AH1677+AI1677+AO1677+AP1677+AQ1677)</f>
        <v>58679.1200000001</v>
      </c>
      <c r="AS1677" s="18"/>
      <c r="AT1677" s="40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 t="n">
        <f aca="false">BJ1676+(AS1677+AV1677+AW1677+AX1677+AY1677+BB1677+BC1677+BD1677+BE1677+BF1677)-(AT1677+AU1677+AZ1677+BA1677+BG1677+BH1677+BI1677)</f>
        <v>0</v>
      </c>
      <c r="BL1677" s="8"/>
      <c r="BM1677" s="9"/>
    </row>
    <row r="1678" customFormat="false" ht="15" hidden="false" customHeight="false" outlineLevel="0" collapsed="false">
      <c r="B1678" s="8" t="s">
        <v>734</v>
      </c>
      <c r="C1678" s="9" t="s">
        <v>32</v>
      </c>
      <c r="D1678" s="9"/>
      <c r="E1678" s="9"/>
      <c r="F1678" s="9"/>
      <c r="G1678" s="9"/>
      <c r="H1678" s="6" t="n">
        <f aca="false">H1677+D1678+E1678-G1678-F1678</f>
        <v>0</v>
      </c>
      <c r="I1678" s="6" t="n">
        <v>0</v>
      </c>
      <c r="J1678" s="6" t="n">
        <v>0</v>
      </c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 t="n">
        <f aca="false">Z1677+(I1678+L1678+M1678+N1678+O1678+R1678+S1678+T1678+U1678+V1678)-(J1678+K1678+P1678+Q1678+W1678+X1678+Y1678)</f>
        <v>3494.34999999998</v>
      </c>
      <c r="AA1678" s="6" t="n">
        <v>0</v>
      </c>
      <c r="AB1678" s="6"/>
      <c r="AC1678" s="6"/>
      <c r="AD1678" s="6"/>
      <c r="AE1678" s="6" t="n">
        <v>2447</v>
      </c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 t="n">
        <f aca="false">AR1677+(AA1678+AD1678+AE1678+AF1678+AG1678+AJ1678+AK1678+AL1678+AM1678+AN1678)-(AB1678+AC1678+AH1678+AI1678+AO1678+AP1678+AQ1678)</f>
        <v>61126.1200000001</v>
      </c>
      <c r="AS1678" s="18"/>
      <c r="AT1678" s="40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 t="n">
        <f aca="false">BJ1677+(AS1678+AV1678+AW1678+AX1678+AY1678+BB1678+BC1678+BD1678+BE1678+BF1678)-(AT1678+AU1678+AZ1678+BA1678+BG1678+BH1678+BI1678)</f>
        <v>0</v>
      </c>
      <c r="BL1678" s="8"/>
      <c r="BM1678" s="9"/>
    </row>
    <row r="1679" customFormat="false" ht="15" hidden="false" customHeight="false" outlineLevel="0" collapsed="false">
      <c r="B1679" s="8" t="s">
        <v>735</v>
      </c>
      <c r="C1679" s="9" t="s">
        <v>32</v>
      </c>
      <c r="D1679" s="9"/>
      <c r="E1679" s="9"/>
      <c r="F1679" s="9"/>
      <c r="G1679" s="9"/>
      <c r="H1679" s="6" t="n">
        <f aca="false">H1678+D1679+E1679-G1679-F1679</f>
        <v>0</v>
      </c>
      <c r="I1679" s="6" t="n">
        <v>0</v>
      </c>
      <c r="J1679" s="6" t="n">
        <v>0</v>
      </c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 t="n">
        <f aca="false">Z1678+(I1679+L1679+M1679+N1679+O1679+R1679+S1679+T1679+U1679+V1679)-(J1679+K1679+P1679+Q1679+W1679+X1679+Y1679)</f>
        <v>3494.34999999998</v>
      </c>
      <c r="AA1679" s="6" t="n">
        <v>0</v>
      </c>
      <c r="AB1679" s="6"/>
      <c r="AC1679" s="6"/>
      <c r="AD1679" s="6"/>
      <c r="AE1679" s="6" t="n">
        <v>2700</v>
      </c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 t="n">
        <f aca="false">AR1678+(AA1679+AD1679+AE1679+AF1679+AG1679+AJ1679+AK1679+AL1679+AM1679+AN1679)-(AB1679+AC1679+AH1679+AI1679+AO1679+AP1679+AQ1679)</f>
        <v>63826.1200000001</v>
      </c>
      <c r="AS1679" s="18"/>
      <c r="AT1679" s="40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 t="n">
        <f aca="false">BJ1678+(AS1679+AV1679+AW1679+AX1679+AY1679+BB1679+BC1679+BD1679+BE1679+BF1679)-(AT1679+AU1679+AZ1679+BA1679+BG1679+BH1679+BI1679)</f>
        <v>0</v>
      </c>
      <c r="BL1679" s="8"/>
      <c r="BM1679" s="9"/>
    </row>
    <row r="1680" customFormat="false" ht="15" hidden="false" customHeight="false" outlineLevel="0" collapsed="false">
      <c r="B1680" s="8" t="s">
        <v>735</v>
      </c>
      <c r="C1680" s="9" t="s">
        <v>685</v>
      </c>
      <c r="D1680" s="9"/>
      <c r="E1680" s="9"/>
      <c r="F1680" s="9"/>
      <c r="G1680" s="9"/>
      <c r="H1680" s="6" t="n">
        <f aca="false">H1679+D1680+E1680-G1680-F1680</f>
        <v>0</v>
      </c>
      <c r="I1680" s="6" t="n">
        <v>0</v>
      </c>
      <c r="J1680" s="6" t="n">
        <v>0</v>
      </c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 t="n">
        <f aca="false">Z1679+(I1680+L1680+M1680+N1680+O1680+R1680+S1680+T1680+U1680+V1680)-(J1680+K1680+P1680+Q1680+W1680+X1680+Y1680)</f>
        <v>3494.34999999998</v>
      </c>
      <c r="AA1680" s="6"/>
      <c r="AB1680" s="6" t="n">
        <v>10000</v>
      </c>
      <c r="AC1680" s="6" t="n">
        <v>1.18</v>
      </c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 t="n">
        <f aca="false">AR1679+(AA1680+AD1680+AE1680+AF1680+AG1680+AJ1680+AK1680+AL1680+AM1680+AN1680)-(AB1680+AC1680+AH1680+AI1680+AO1680+AP1680+AQ1680)</f>
        <v>53824.9400000001</v>
      </c>
      <c r="AS1680" s="18"/>
      <c r="AT1680" s="40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 t="n">
        <f aca="false">BJ1679+(AS1680+AV1680+AW1680+AX1680+AY1680+BB1680+BC1680+BD1680+BE1680+BF1680)-(AT1680+AU1680+AZ1680+BA1680+BG1680+BH1680+BI1680)</f>
        <v>0</v>
      </c>
      <c r="BL1680" s="8"/>
      <c r="BM1680" s="9"/>
    </row>
    <row r="1681" customFormat="false" ht="15" hidden="false" customHeight="false" outlineLevel="0" collapsed="false">
      <c r="B1681" s="8" t="s">
        <v>735</v>
      </c>
      <c r="C1681" s="9" t="s">
        <v>64</v>
      </c>
      <c r="D1681" s="9"/>
      <c r="E1681" s="9"/>
      <c r="F1681" s="9"/>
      <c r="G1681" s="9"/>
      <c r="H1681" s="6" t="n">
        <f aca="false">H1680+D1681+E1681-G1681-F1681</f>
        <v>0</v>
      </c>
      <c r="I1681" s="6" t="n">
        <v>0</v>
      </c>
      <c r="J1681" s="6" t="n">
        <v>0</v>
      </c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 t="n">
        <f aca="false">Z1680+(I1681+L1681+M1681+N1681+O1681+R1681+S1681+T1681+U1681+V1681)-(J1681+K1681+P1681+Q1681+W1681+X1681+Y1681)</f>
        <v>3494.34999999998</v>
      </c>
      <c r="AA1681" s="6"/>
      <c r="AB1681" s="6" t="n">
        <v>3000</v>
      </c>
      <c r="AC1681" s="6" t="n">
        <v>1.18</v>
      </c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 t="n">
        <f aca="false">AR1680+(AA1681+AD1681+AE1681+AF1681+AG1681+AJ1681+AK1681+AL1681+AM1681+AN1681)-(AB1681+AC1681+AH1681+AI1681+AO1681+AP1681+AQ1681)</f>
        <v>50823.7600000001</v>
      </c>
      <c r="AS1681" s="18"/>
      <c r="AT1681" s="40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 t="n">
        <f aca="false">BJ1680+(AS1681+AV1681+AW1681+AX1681+AY1681+BB1681+BC1681+BD1681+BE1681+BF1681)-(AT1681+AU1681+AZ1681+BA1681+BG1681+BH1681+BI1681)</f>
        <v>0</v>
      </c>
      <c r="BL1681" s="8" t="n">
        <v>3000</v>
      </c>
      <c r="BM1681" s="9"/>
    </row>
    <row r="1682" customFormat="false" ht="15" hidden="false" customHeight="false" outlineLevel="0" collapsed="false">
      <c r="B1682" s="8" t="s">
        <v>735</v>
      </c>
      <c r="C1682" s="9" t="s">
        <v>736</v>
      </c>
      <c r="D1682" s="9"/>
      <c r="E1682" s="9"/>
      <c r="F1682" s="9"/>
      <c r="G1682" s="9"/>
      <c r="H1682" s="6" t="n">
        <f aca="false">H1681+D1682+E1682-G1682-F1682</f>
        <v>0</v>
      </c>
      <c r="I1682" s="6" t="n">
        <v>0</v>
      </c>
      <c r="J1682" s="6" t="n">
        <v>0</v>
      </c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 t="n">
        <f aca="false">Z1681+(I1682+L1682+M1682+N1682+O1682+R1682+S1682+T1682+U1682+V1682)-(J1682+K1682+P1682+Q1682+W1682+X1682+Y1682)</f>
        <v>3494.34999999998</v>
      </c>
      <c r="AA1682" s="6"/>
      <c r="AB1682" s="6" t="n">
        <v>25000</v>
      </c>
      <c r="AC1682" s="6" t="n">
        <v>2.36</v>
      </c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 t="n">
        <f aca="false">AR1681+(AA1682+AD1682+AE1682+AF1682+AG1682+AJ1682+AK1682+AL1682+AM1682+AN1682)-(AB1682+AC1682+AH1682+AI1682+AO1682+AP1682+AQ1682)</f>
        <v>25821.4000000001</v>
      </c>
      <c r="AS1682" s="18"/>
      <c r="AT1682" s="40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 t="n">
        <f aca="false">BJ1681+(AS1682+AV1682+AW1682+AX1682+AY1682+BB1682+BC1682+BD1682+BE1682+BF1682)-(AT1682+AU1682+AZ1682+BA1682+BG1682+BH1682+BI1682)</f>
        <v>0</v>
      </c>
      <c r="BL1682" s="8"/>
      <c r="BM1682" s="9"/>
    </row>
    <row r="1683" customFormat="false" ht="15" hidden="false" customHeight="false" outlineLevel="0" collapsed="false">
      <c r="B1683" s="8" t="s">
        <v>735</v>
      </c>
      <c r="C1683" s="9" t="s">
        <v>453</v>
      </c>
      <c r="D1683" s="9"/>
      <c r="E1683" s="9"/>
      <c r="F1683" s="9"/>
      <c r="G1683" s="9"/>
      <c r="H1683" s="6" t="n">
        <f aca="false">H1682+D1683+E1683-G1683-F1683</f>
        <v>0</v>
      </c>
      <c r="I1683" s="6" t="n">
        <v>0</v>
      </c>
      <c r="J1683" s="6" t="n">
        <v>0</v>
      </c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 t="n">
        <f aca="false">Z1682+(I1683+L1683+M1683+N1683+O1683+R1683+S1683+T1683+U1683+V1683)-(J1683+K1683+P1683+Q1683+W1683+X1683+Y1683)</f>
        <v>3494.34999999998</v>
      </c>
      <c r="AA1683" s="6" t="n">
        <v>0</v>
      </c>
      <c r="AB1683" s="6"/>
      <c r="AC1683" s="6"/>
      <c r="AD1683" s="6" t="n">
        <v>560</v>
      </c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 t="n">
        <f aca="false">AR1682+(AA1683+AD1683+AE1683+AF1683+AG1683+AJ1683+AK1683+AL1683+AM1683+AN1683)-(AB1683+AC1683+AH1683+AI1683+AO1683+AP1683+AQ1683)</f>
        <v>26381.4000000001</v>
      </c>
      <c r="AS1683" s="18"/>
      <c r="AT1683" s="40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 t="n">
        <f aca="false">BJ1682+(AS1683+AV1683+AW1683+AX1683+AY1683+BB1683+BC1683+BD1683+BE1683+BF1683)-(AT1683+AU1683+AZ1683+BA1683+BG1683+BH1683+BI1683)</f>
        <v>0</v>
      </c>
      <c r="BL1683" s="8"/>
      <c r="BM1683" s="9"/>
    </row>
    <row r="1684" customFormat="false" ht="15" hidden="false" customHeight="false" outlineLevel="0" collapsed="false">
      <c r="B1684" s="8" t="s">
        <v>737</v>
      </c>
      <c r="C1684" s="9" t="s">
        <v>738</v>
      </c>
      <c r="D1684" s="9"/>
      <c r="E1684" s="9"/>
      <c r="F1684" s="9"/>
      <c r="G1684" s="9"/>
      <c r="H1684" s="6" t="n">
        <f aca="false">H1683+D1684+E1684-G1684-F1684</f>
        <v>0</v>
      </c>
      <c r="I1684" s="6" t="n">
        <v>0</v>
      </c>
      <c r="J1684" s="6" t="n">
        <v>0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 t="n">
        <f aca="false">Z1683+(I1684+L1684+M1684+N1684+O1684+R1684+S1684+T1684+U1684+V1684)-(J1684+K1684+P1684+Q1684+W1684+X1684+Y1684)</f>
        <v>3494.34999999998</v>
      </c>
      <c r="AA1684" s="6"/>
      <c r="AB1684" s="6" t="n">
        <v>15000</v>
      </c>
      <c r="AC1684" s="6" t="n">
        <v>2.36</v>
      </c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 t="n">
        <f aca="false">AR1683+(AA1684+AD1684+AE1684+AF1684+AG1684+AJ1684+AK1684+AL1684+AM1684+AN1684)-(AB1684+AC1684+AH1684+AI1684+AO1684+AP1684+AQ1684)</f>
        <v>11379.0400000001</v>
      </c>
      <c r="AS1684" s="18"/>
      <c r="AT1684" s="40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 t="n">
        <f aca="false">BJ1683+(AS1684+AV1684+AW1684+AX1684+AY1684+BB1684+BC1684+BD1684+BE1684+BF1684)-(AT1684+AU1684+AZ1684+BA1684+BG1684+BH1684+BI1684)</f>
        <v>0</v>
      </c>
      <c r="BL1684" s="8"/>
      <c r="BM1684" s="9"/>
    </row>
    <row r="1685" customFormat="false" ht="15" hidden="false" customHeight="false" outlineLevel="0" collapsed="false">
      <c r="B1685" s="19" t="s">
        <v>737</v>
      </c>
      <c r="C1685" s="9" t="s">
        <v>266</v>
      </c>
      <c r="D1685" s="9"/>
      <c r="E1685" s="9"/>
      <c r="F1685" s="9"/>
      <c r="G1685" s="9"/>
      <c r="H1685" s="6" t="n">
        <f aca="false">H1684+D1685+E1685-G1685-F1685</f>
        <v>0</v>
      </c>
      <c r="I1685" s="6" t="n">
        <v>0</v>
      </c>
      <c r="J1685" s="6" t="n">
        <v>0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 t="n">
        <f aca="false">Z1684+(I1685+L1685+M1685+N1685+O1685+R1685+S1685+T1685+U1685+V1685)-(J1685+K1685+P1685+Q1685+W1685+X1685+Y1685)</f>
        <v>3494.34999999998</v>
      </c>
      <c r="AA1685" s="6"/>
      <c r="AB1685" s="6" t="n">
        <v>1000</v>
      </c>
      <c r="AC1685" s="6" t="n">
        <v>1.18</v>
      </c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 t="n">
        <f aca="false">AR1684+(AA1685+AD1685+AE1685+AF1685+AG1685+AJ1685+AK1685+AL1685+AM1685+AN1685)-(AB1685+AC1685+AH1685+AI1685+AO1685+AP1685+AQ1685)</f>
        <v>10377.8600000001</v>
      </c>
      <c r="AS1685" s="18"/>
      <c r="AT1685" s="40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 t="n">
        <f aca="false">BJ1684+(AS1685+AV1685+AW1685+AX1685+AY1685+BB1685+BC1685+BD1685+BE1685+BF1685)-(AT1685+AU1685+AZ1685+BA1685+BG1685+BH1685+BI1685)</f>
        <v>0</v>
      </c>
      <c r="BL1685" s="8"/>
      <c r="BM1685" s="9"/>
    </row>
    <row r="1686" customFormat="false" ht="15" hidden="false" customHeight="false" outlineLevel="0" collapsed="false">
      <c r="B1686" s="8" t="s">
        <v>737</v>
      </c>
      <c r="C1686" s="9" t="s">
        <v>567</v>
      </c>
      <c r="D1686" s="9"/>
      <c r="E1686" s="9"/>
      <c r="F1686" s="9"/>
      <c r="G1686" s="9"/>
      <c r="H1686" s="6" t="n">
        <f aca="false">H1685+D1686+E1686-G1686-F1686</f>
        <v>0</v>
      </c>
      <c r="I1686" s="6" t="n">
        <v>0</v>
      </c>
      <c r="J1686" s="6" t="n">
        <v>0</v>
      </c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 t="n">
        <f aca="false">Z1685+(I1686+L1686+M1686+N1686+O1686+R1686+S1686+T1686+U1686+V1686)-(J1686+K1686+P1686+Q1686+W1686+X1686+Y1686)</f>
        <v>3494.34999999998</v>
      </c>
      <c r="AA1686" s="6"/>
      <c r="AB1686" s="6" t="n">
        <v>4000</v>
      </c>
      <c r="AC1686" s="6" t="n">
        <v>1.18</v>
      </c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 t="n">
        <f aca="false">AR1685+(AA1686+AD1686+AE1686+AF1686+AG1686+AJ1686+AK1686+AL1686+AM1686+AN1686)-(AB1686+AC1686+AH1686+AI1686+AO1686+AP1686+AQ1686)</f>
        <v>6376.68000000005</v>
      </c>
      <c r="AS1686" s="18"/>
      <c r="AT1686" s="40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 t="n">
        <f aca="false">BJ1685+(AS1686+AV1686+AW1686+AX1686+AY1686+BB1686+BC1686+BD1686+BE1686+BF1686)-(AT1686+AU1686+AZ1686+BA1686+BG1686+BH1686+BI1686)</f>
        <v>0</v>
      </c>
      <c r="BL1686" s="8" t="n">
        <v>4000</v>
      </c>
      <c r="BM1686" s="9"/>
    </row>
    <row r="1687" customFormat="false" ht="15" hidden="false" customHeight="false" outlineLevel="0" collapsed="false">
      <c r="B1687" s="8" t="s">
        <v>737</v>
      </c>
      <c r="C1687" s="9" t="s">
        <v>739</v>
      </c>
      <c r="D1687" s="9"/>
      <c r="E1687" s="9"/>
      <c r="F1687" s="9"/>
      <c r="G1687" s="9"/>
      <c r="H1687" s="6" t="n">
        <f aca="false">H1686+D1687+E1687-G1687-F1687</f>
        <v>0</v>
      </c>
      <c r="I1687" s="6" t="n">
        <v>0</v>
      </c>
      <c r="J1687" s="6" t="n">
        <v>0</v>
      </c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 t="n">
        <f aca="false">Z1686+(I1687+L1687+M1687+N1687+O1687+R1687+S1687+T1687+U1687+V1687)-(J1687+K1687+P1687+Q1687+W1687+X1687+Y1687)</f>
        <v>3494.34999999998</v>
      </c>
      <c r="AA1687" s="6"/>
      <c r="AB1687" s="6" t="n">
        <v>4000</v>
      </c>
      <c r="AC1687" s="6" t="n">
        <v>1.18</v>
      </c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 t="n">
        <f aca="false">AR1686+(AA1687+AD1687+AE1687+AF1687+AG1687+AJ1687+AK1687+AL1687+AM1687+AN1687)-(AB1687+AC1687+AH1687+AI1687+AO1687+AP1687+AQ1687)</f>
        <v>2375.50000000005</v>
      </c>
      <c r="AS1687" s="18"/>
      <c r="AT1687" s="40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 t="n">
        <f aca="false">BJ1686+(AS1687+AV1687+AW1687+AX1687+AY1687+BB1687+BC1687+BD1687+BE1687+BF1687)-(AT1687+AU1687+AZ1687+BA1687+BG1687+BH1687+BI1687)</f>
        <v>0</v>
      </c>
      <c r="BL1687" s="8" t="n">
        <v>4000</v>
      </c>
      <c r="BM1687" s="9"/>
    </row>
    <row r="1688" customFormat="false" ht="15" hidden="false" customHeight="false" outlineLevel="0" collapsed="false">
      <c r="B1688" s="8" t="s">
        <v>740</v>
      </c>
      <c r="C1688" s="9" t="s">
        <v>32</v>
      </c>
      <c r="D1688" s="9"/>
      <c r="E1688" s="9"/>
      <c r="F1688" s="9"/>
      <c r="G1688" s="9"/>
      <c r="H1688" s="6" t="n">
        <f aca="false">H1687+D1688+E1688-G1688-F1688</f>
        <v>0</v>
      </c>
      <c r="I1688" s="6" t="n">
        <v>0</v>
      </c>
      <c r="J1688" s="6" t="n">
        <v>0</v>
      </c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 t="n">
        <f aca="false">Z1687+(I1688+L1688+M1688+N1688+O1688+R1688+S1688+T1688+U1688+V1688)-(J1688+K1688+P1688+Q1688+W1688+X1688+Y1688)</f>
        <v>3494.34999999998</v>
      </c>
      <c r="AA1688" s="6" t="n">
        <v>0</v>
      </c>
      <c r="AB1688" s="6"/>
      <c r="AC1688" s="6"/>
      <c r="AD1688" s="6"/>
      <c r="AE1688" s="6" t="n">
        <v>4455</v>
      </c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 t="n">
        <f aca="false">AR1687+(AA1688+AD1688+AE1688+AF1688+AG1688+AJ1688+AK1688+AL1688+AM1688+AN1688)-(AB1688+AC1688+AH1688+AI1688+AO1688+AP1688+AQ1688)</f>
        <v>6830.50000000005</v>
      </c>
      <c r="AS1688" s="18"/>
      <c r="AT1688" s="40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 t="n">
        <f aca="false">BJ1687+(AS1688+AV1688+AW1688+AX1688+AY1688+BB1688+BC1688+BD1688+BE1688+BF1688)-(AT1688+AU1688+AZ1688+BA1688+BG1688+BH1688+BI1688)</f>
        <v>0</v>
      </c>
      <c r="BL1688" s="8"/>
      <c r="BM1688" s="9"/>
    </row>
    <row r="1689" customFormat="false" ht="15" hidden="false" customHeight="false" outlineLevel="0" collapsed="false">
      <c r="B1689" s="8" t="s">
        <v>741</v>
      </c>
      <c r="C1689" s="9" t="s">
        <v>32</v>
      </c>
      <c r="D1689" s="9"/>
      <c r="E1689" s="9"/>
      <c r="F1689" s="9"/>
      <c r="G1689" s="9"/>
      <c r="H1689" s="6" t="n">
        <f aca="false">H1688+D1689+E1689-G1689-F1689</f>
        <v>0</v>
      </c>
      <c r="I1689" s="6" t="n">
        <v>0</v>
      </c>
      <c r="J1689" s="6" t="n">
        <v>0</v>
      </c>
      <c r="K1689" s="6"/>
      <c r="L1689" s="6"/>
      <c r="M1689" s="6" t="n">
        <v>7032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 t="n">
        <f aca="false">Z1688+(I1689+L1689+M1689+N1689+O1689+R1689+S1689+T1689+U1689+V1689)-(J1689+K1689+P1689+Q1689+W1689+X1689+Y1689)</f>
        <v>10526.35</v>
      </c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 t="n">
        <f aca="false">AR1688+(AA1689+AD1689+AE1689+AF1689+AG1689+AJ1689+AK1689+AL1689+AM1689+AN1689)-(AB1689+AC1689+AH1689+AI1689+AO1689+AP1689+AQ1689)</f>
        <v>6830.50000000005</v>
      </c>
      <c r="AS1689" s="18"/>
      <c r="AT1689" s="40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 t="n">
        <f aca="false">BJ1688+(AS1689+AV1689+AW1689+AX1689+AY1689+BB1689+BC1689+BD1689+BE1689+BF1689)-(AT1689+AU1689+AZ1689+BA1689+BG1689+BH1689+BI1689)</f>
        <v>0</v>
      </c>
      <c r="BL1689" s="8"/>
      <c r="BM1689" s="9"/>
    </row>
    <row r="1690" customFormat="false" ht="15" hidden="false" customHeight="false" outlineLevel="0" collapsed="false">
      <c r="B1690" s="8" t="s">
        <v>741</v>
      </c>
      <c r="C1690" s="9" t="s">
        <v>32</v>
      </c>
      <c r="D1690" s="9"/>
      <c r="E1690" s="9"/>
      <c r="F1690" s="9"/>
      <c r="G1690" s="9"/>
      <c r="H1690" s="6" t="n">
        <f aca="false">H1689+D1690+E1690-G1690-F1690</f>
        <v>0</v>
      </c>
      <c r="I1690" s="6" t="n">
        <v>0</v>
      </c>
      <c r="J1690" s="6" t="n">
        <v>0</v>
      </c>
      <c r="K1690" s="6"/>
      <c r="L1690" s="6"/>
      <c r="M1690" s="6" t="n">
        <v>5625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 t="n">
        <f aca="false">Z1689+(I1690+L1690+M1690+N1690+O1690+R1690+S1690+T1690+U1690+V1690)-(J1690+K1690+P1690+Q1690+W1690+X1690+Y1690)</f>
        <v>16151.35</v>
      </c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 t="n">
        <f aca="false">AR1689+(AA1690+AD1690+AE1690+AF1690+AG1690+AJ1690+AK1690+AL1690+AM1690+AN1690)-(AB1690+AC1690+AH1690+AI1690+AO1690+AP1690+AQ1690)</f>
        <v>6830.50000000005</v>
      </c>
      <c r="AS1690" s="18"/>
      <c r="AT1690" s="40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 t="n">
        <f aca="false">BJ1689+(AS1690+AV1690+AW1690+AX1690+AY1690+BB1690+BC1690+BD1690+BE1690+BF1690)-(AT1690+AU1690+AZ1690+BA1690+BG1690+BH1690+BI1690)</f>
        <v>0</v>
      </c>
      <c r="BL1690" s="8"/>
      <c r="BM1690" s="9"/>
    </row>
    <row r="1691" customFormat="false" ht="15" hidden="false" customHeight="false" outlineLevel="0" collapsed="false">
      <c r="B1691" s="8" t="s">
        <v>741</v>
      </c>
      <c r="C1691" s="9" t="s">
        <v>32</v>
      </c>
      <c r="D1691" s="9"/>
      <c r="E1691" s="9"/>
      <c r="F1691" s="9"/>
      <c r="G1691" s="9"/>
      <c r="H1691" s="6" t="n">
        <f aca="false">H1690+D1691+E1691-G1691-F1691</f>
        <v>0</v>
      </c>
      <c r="I1691" s="6" t="n">
        <v>0</v>
      </c>
      <c r="J1691" s="6" t="n">
        <v>0</v>
      </c>
      <c r="K1691" s="6"/>
      <c r="L1691" s="6"/>
      <c r="M1691" s="6" t="n">
        <v>6680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 t="n">
        <f aca="false">Z1690+(I1691+L1691+M1691+N1691+O1691+R1691+S1691+T1691+U1691+V1691)-(J1691+K1691+P1691+Q1691+W1691+X1691+Y1691)</f>
        <v>22831.35</v>
      </c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 t="n">
        <f aca="false">AR1690+(AA1691+AD1691+AE1691+AF1691+AG1691+AJ1691+AK1691+AL1691+AM1691+AN1691)-(AB1691+AC1691+AH1691+AI1691+AO1691+AP1691+AQ1691)</f>
        <v>6830.50000000005</v>
      </c>
      <c r="AS1691" s="18"/>
      <c r="AT1691" s="40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 t="n">
        <f aca="false">BJ1690+(AS1691+AV1691+AW1691+AX1691+AY1691+BB1691+BC1691+BD1691+BE1691+BF1691)-(AT1691+AU1691+AZ1691+BA1691+BG1691+BH1691+BI1691)</f>
        <v>0</v>
      </c>
      <c r="BL1691" s="8"/>
      <c r="BM1691" s="9"/>
    </row>
    <row r="1692" customFormat="false" ht="15" hidden="false" customHeight="false" outlineLevel="0" collapsed="false">
      <c r="B1692" s="8" t="s">
        <v>741</v>
      </c>
      <c r="C1692" s="9" t="s">
        <v>32</v>
      </c>
      <c r="D1692" s="9"/>
      <c r="E1692" s="9"/>
      <c r="F1692" s="9"/>
      <c r="G1692" s="9"/>
      <c r="H1692" s="6" t="n">
        <f aca="false">H1691+D1692+E1692-G1692-F1692</f>
        <v>0</v>
      </c>
      <c r="I1692" s="6" t="n">
        <v>0</v>
      </c>
      <c r="J1692" s="6" t="n">
        <v>0</v>
      </c>
      <c r="K1692" s="6"/>
      <c r="L1692" s="6"/>
      <c r="M1692" s="6" t="n">
        <v>466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 t="n">
        <f aca="false">Z1691+(I1692+L1692+M1692+N1692+O1692+R1692+S1692+T1692+U1692+V1692)-(J1692+K1692+P1692+Q1692+W1692+X1692+Y1692)</f>
        <v>23297.35</v>
      </c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 t="n">
        <f aca="false">AR1691+(AA1692+AD1692+AE1692+AF1692+AG1692+AJ1692+AK1692+AL1692+AM1692+AN1692)-(AB1692+AC1692+AH1692+AI1692+AO1692+AP1692+AQ1692)</f>
        <v>6830.50000000005</v>
      </c>
      <c r="AS1692" s="18"/>
      <c r="AT1692" s="40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 t="n">
        <f aca="false">BJ1691+(AS1692+AV1692+AW1692+AX1692+AY1692+BB1692+BC1692+BD1692+BE1692+BF1692)-(AT1692+AU1692+AZ1692+BA1692+BG1692+BH1692+BI1692)</f>
        <v>0</v>
      </c>
      <c r="BL1692" s="8"/>
      <c r="BM1692" s="9"/>
    </row>
    <row r="1693" customFormat="false" ht="15" hidden="false" customHeight="false" outlineLevel="0" collapsed="false">
      <c r="B1693" s="8" t="s">
        <v>741</v>
      </c>
      <c r="C1693" s="9" t="s">
        <v>32</v>
      </c>
      <c r="D1693" s="9"/>
      <c r="E1693" s="9"/>
      <c r="F1693" s="9"/>
      <c r="G1693" s="9"/>
      <c r="H1693" s="6" t="n">
        <f aca="false">H1692+D1693+E1693-G1693-F1693</f>
        <v>0</v>
      </c>
      <c r="I1693" s="6" t="n">
        <v>0</v>
      </c>
      <c r="J1693" s="6" t="n">
        <v>0</v>
      </c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 t="n">
        <f aca="false">Z1692+(I1693+L1693+M1693+N1693+O1693+R1693+S1693+T1693+U1693+V1693)-(J1693+K1693+P1693+Q1693+W1693+X1693+Y1693)</f>
        <v>23297.35</v>
      </c>
      <c r="AA1693" s="6" t="n">
        <v>0</v>
      </c>
      <c r="AB1693" s="6"/>
      <c r="AC1693" s="6"/>
      <c r="AD1693" s="6"/>
      <c r="AE1693" s="6" t="n">
        <v>51370</v>
      </c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 t="n">
        <f aca="false">AR1692+(AA1693+AD1693+AE1693+AF1693+AG1693+AJ1693+AK1693+AL1693+AM1693+AN1693)-(AB1693+AC1693+AH1693+AI1693+AO1693+AP1693+AQ1693)</f>
        <v>58200.5000000001</v>
      </c>
      <c r="AS1693" s="18"/>
      <c r="AT1693" s="40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 t="n">
        <f aca="false">BJ1692+(AS1693+AV1693+AW1693+AX1693+AY1693+BB1693+BC1693+BD1693+BE1693+BF1693)-(AT1693+AU1693+AZ1693+BA1693+BG1693+BH1693+BI1693)</f>
        <v>0</v>
      </c>
      <c r="BL1693" s="8"/>
      <c r="BM1693" s="9"/>
    </row>
    <row r="1694" customFormat="false" ht="15" hidden="false" customHeight="false" outlineLevel="0" collapsed="false">
      <c r="B1694" s="8" t="s">
        <v>741</v>
      </c>
      <c r="C1694" s="9" t="s">
        <v>742</v>
      </c>
      <c r="D1694" s="9"/>
      <c r="E1694" s="9"/>
      <c r="F1694" s="9"/>
      <c r="G1694" s="9"/>
      <c r="H1694" s="6" t="n">
        <f aca="false">H1693+D1694+E1694-G1694-F1694</f>
        <v>0</v>
      </c>
      <c r="I1694" s="6" t="n">
        <v>0</v>
      </c>
      <c r="J1694" s="6" t="n">
        <v>0</v>
      </c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 t="n">
        <f aca="false">Z1693+(I1694+L1694+M1694+N1694+O1694+R1694+S1694+T1694+U1694+V1694)-(J1694+K1694+P1694+Q1694+W1694+X1694+Y1694)</f>
        <v>23297.35</v>
      </c>
      <c r="AA1694" s="6"/>
      <c r="AB1694" s="6" t="n">
        <v>0</v>
      </c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 t="n">
        <v>51370</v>
      </c>
      <c r="AP1694" s="6"/>
      <c r="AQ1694" s="6"/>
      <c r="AR1694" s="6" t="n">
        <f aca="false">AR1693+(AA1694+AD1694+AE1694+AF1694+AG1694+AJ1694+AK1694+AL1694+AM1694+AN1694)-(AB1694+AC1694+AH1694+AI1694+AO1694+AP1694+AQ1694)</f>
        <v>6830.50000000005</v>
      </c>
      <c r="AS1694" s="18"/>
      <c r="AT1694" s="40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 t="n">
        <f aca="false">BJ1693+(AS1694+AV1694+AW1694+AX1694+AY1694+BB1694+BC1694+BD1694+BE1694+BF1694)-(AT1694+AU1694+AZ1694+BA1694+BG1694+BH1694+BI1694)</f>
        <v>0</v>
      </c>
      <c r="BL1694" s="8"/>
      <c r="BM1694" s="9"/>
    </row>
    <row r="1695" customFormat="false" ht="15" hidden="false" customHeight="false" outlineLevel="0" collapsed="false">
      <c r="B1695" s="8" t="s">
        <v>564</v>
      </c>
      <c r="C1695" s="9" t="s">
        <v>450</v>
      </c>
      <c r="D1695" s="9"/>
      <c r="E1695" s="9"/>
      <c r="F1695" s="9"/>
      <c r="G1695" s="9"/>
      <c r="H1695" s="6" t="n">
        <f aca="false">H1694+D1695+E1695-G1695-F1695</f>
        <v>0</v>
      </c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 t="n">
        <f aca="false">Z1694+(I1695+L1695+M1695+N1695+O1695+R1695+S1695+T1695+U1695+V1695)-(J1695+K1695+P1695+Q1695+W1695+X1695+Y1695)</f>
        <v>23297.35</v>
      </c>
      <c r="AA1695" s="6"/>
      <c r="AB1695" s="6" t="n">
        <v>1000</v>
      </c>
      <c r="AC1695" s="6" t="n">
        <v>1.18</v>
      </c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 t="n">
        <f aca="false">AR1694+(AA1695+AD1695+AE1695+AF1695+AG1695+AJ1695+AK1695+AL1695+AM1695+AN1695)-(AB1695+AC1695+AH1695+AI1695+AO1695+AP1695+AQ1695)</f>
        <v>5829.32000000005</v>
      </c>
      <c r="AS1695" s="18"/>
      <c r="AT1695" s="40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 t="n">
        <f aca="false">BJ1694+(AS1695+AV1695+AW1695+AX1695+AY1695+BB1695+BC1695+BD1695+BE1695+BF1695)-(AT1695+AU1695+AZ1695+BA1695+BG1695+BH1695+BI1695)</f>
        <v>0</v>
      </c>
      <c r="BL1695" s="8"/>
      <c r="BM1695" s="9"/>
    </row>
    <row r="1696" customFormat="false" ht="15" hidden="false" customHeight="false" outlineLevel="0" collapsed="false">
      <c r="B1696" s="8" t="s">
        <v>565</v>
      </c>
      <c r="C1696" s="9" t="s">
        <v>474</v>
      </c>
      <c r="D1696" s="9"/>
      <c r="E1696" s="9"/>
      <c r="F1696" s="9"/>
      <c r="G1696" s="9"/>
      <c r="H1696" s="6" t="n">
        <f aca="false">H1695+D1696+E1696-G1696-F1696</f>
        <v>0</v>
      </c>
      <c r="I1696" s="6" t="n">
        <v>0</v>
      </c>
      <c r="J1696" s="6" t="n">
        <v>0</v>
      </c>
      <c r="K1696" s="6" t="n">
        <v>30</v>
      </c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 t="n">
        <f aca="false">Z1695+(I1696+L1696+M1696+N1696+O1696+R1696+S1696+T1696+U1696+V1696)-(J1696+K1696+P1696+Q1696+W1696+X1696+Y1696)</f>
        <v>23267.35</v>
      </c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 t="n">
        <f aca="false">AR1695+(AA1696+AD1696+AE1696+AF1696+AG1696+AJ1696+AK1696+AL1696+AM1696+AN1696)-(AB1696+AC1696+AH1696+AI1696+AO1696+AP1696+AQ1696)</f>
        <v>5829.32000000005</v>
      </c>
      <c r="AS1696" s="18"/>
      <c r="AT1696" s="40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 t="n">
        <f aca="false">BJ1695+(AS1696+AV1696+AW1696+AX1696+AY1696+BB1696+BC1696+BD1696+BE1696+BF1696)-(AT1696+AU1696+AZ1696+BA1696+BG1696+BH1696+BI1696)</f>
        <v>0</v>
      </c>
      <c r="BL1696" s="8"/>
      <c r="BM1696" s="9"/>
    </row>
    <row r="1697" customFormat="false" ht="15" hidden="false" customHeight="false" outlineLevel="0" collapsed="false">
      <c r="B1697" s="8" t="s">
        <v>566</v>
      </c>
      <c r="C1697" s="9" t="s">
        <v>449</v>
      </c>
      <c r="D1697" s="9"/>
      <c r="E1697" s="9"/>
      <c r="F1697" s="9"/>
      <c r="G1697" s="9"/>
      <c r="H1697" s="6" t="n">
        <f aca="false">H1696+D1697+E1697-G1697-F1697</f>
        <v>0</v>
      </c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 t="n">
        <f aca="false">Z1696+(I1697+L1697+M1697+N1697+O1697+R1697+S1697+T1697+U1697+V1697)-(J1697+K1697+P1697+Q1697+W1697+X1697+Y1697)</f>
        <v>23267.35</v>
      </c>
      <c r="AA1697" s="6" t="n">
        <v>15000</v>
      </c>
      <c r="AB1697" s="6"/>
      <c r="AC1697" s="6"/>
      <c r="AD1697" s="6"/>
      <c r="AE1697" s="6"/>
      <c r="AF1697" s="6"/>
      <c r="AG1697" s="6"/>
      <c r="AH1697" s="6"/>
      <c r="AI1697" s="6"/>
      <c r="AJ1697" s="6" t="n">
        <v>0</v>
      </c>
      <c r="AK1697" s="6"/>
      <c r="AL1697" s="6"/>
      <c r="AM1697" s="6"/>
      <c r="AN1697" s="6"/>
      <c r="AO1697" s="6"/>
      <c r="AP1697" s="6"/>
      <c r="AQ1697" s="6"/>
      <c r="AR1697" s="6" t="n">
        <f aca="false">AR1696+(AA1697+AD1697+AE1697+AF1697+AG1697+AJ1697+AK1697+AL1697+AM1697+AN1697)-(AB1697+AC1697+AH1697+AI1697+AO1697+AP1697+AQ1697)</f>
        <v>20829.3200000001</v>
      </c>
      <c r="AS1697" s="18"/>
      <c r="AT1697" s="40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 t="n">
        <f aca="false">BJ1696+(AS1697+AV1697+AW1697+AX1697+AY1697+BB1697+BC1697+BD1697+BE1697+BF1697)-(AT1697+AU1697+AZ1697+BA1697+BG1697+BH1697+BI1697)</f>
        <v>0</v>
      </c>
      <c r="BL1697" s="8"/>
      <c r="BM1697" s="9"/>
    </row>
    <row r="1698" customFormat="false" ht="15" hidden="false" customHeight="false" outlineLevel="0" collapsed="false">
      <c r="B1698" s="8" t="s">
        <v>566</v>
      </c>
      <c r="C1698" s="9" t="s">
        <v>567</v>
      </c>
      <c r="D1698" s="9"/>
      <c r="E1698" s="9"/>
      <c r="F1698" s="9"/>
      <c r="G1698" s="9"/>
      <c r="H1698" s="6" t="n">
        <f aca="false">H1697+D1698+E1698-G1698-F1698</f>
        <v>0</v>
      </c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 t="n">
        <f aca="false">Z1697+(I1698+L1698+M1698+N1698+O1698+R1698+S1698+T1698+U1698+V1698)-(J1698+K1698+P1698+Q1698+W1698+X1698+Y1698)</f>
        <v>23267.35</v>
      </c>
      <c r="AA1698" s="6"/>
      <c r="AB1698" s="6" t="n">
        <v>5000</v>
      </c>
      <c r="AC1698" s="6" t="n">
        <v>1.18</v>
      </c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 t="n">
        <f aca="false">AR1697+(AA1698+AD1698+AE1698+AF1698+AG1698+AJ1698+AK1698+AL1698+AM1698+AN1698)-(AB1698+AC1698+AH1698+AI1698+AO1698+AP1698+AQ1698)</f>
        <v>15828.1400000001</v>
      </c>
      <c r="AS1698" s="18"/>
      <c r="AT1698" s="40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 t="n">
        <f aca="false">BJ1697+(AS1698+AV1698+AW1698+AX1698+AY1698+BB1698+BC1698+BD1698+BE1698+BF1698)-(AT1698+AU1698+AZ1698+BA1698+BG1698+BH1698+BI1698)</f>
        <v>0</v>
      </c>
      <c r="BL1698" s="8" t="n">
        <v>5000</v>
      </c>
      <c r="BM1698" s="9"/>
    </row>
    <row r="1699" customFormat="false" ht="15" hidden="false" customHeight="false" outlineLevel="0" collapsed="false">
      <c r="B1699" s="8" t="s">
        <v>566</v>
      </c>
      <c r="C1699" s="9" t="s">
        <v>568</v>
      </c>
      <c r="D1699" s="9"/>
      <c r="E1699" s="9"/>
      <c r="F1699" s="9"/>
      <c r="G1699" s="9"/>
      <c r="H1699" s="6" t="n">
        <f aca="false">H1698+D1699+E1699-G1699-F1699</f>
        <v>0</v>
      </c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 t="n">
        <f aca="false">Z1698+(I1699+L1699+M1699+N1699+O1699+R1699+S1699+T1699+U1699+V1699)-(J1699+K1699+P1699+Q1699+W1699+X1699+Y1699)</f>
        <v>23267.35</v>
      </c>
      <c r="AA1699" s="6"/>
      <c r="AB1699" s="6" t="n">
        <v>5000</v>
      </c>
      <c r="AC1699" s="6" t="n">
        <v>1.18</v>
      </c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 t="n">
        <f aca="false">AR1698+(AA1699+AD1699+AE1699+AF1699+AG1699+AJ1699+AK1699+AL1699+AM1699+AN1699)-(AB1699+AC1699+AH1699+AI1699+AO1699+AP1699+AQ1699)</f>
        <v>10826.9600000001</v>
      </c>
      <c r="AS1699" s="18"/>
      <c r="AT1699" s="40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 t="n">
        <f aca="false">BJ1698+(AS1699+AV1699+AW1699+AX1699+AY1699+BB1699+BC1699+BD1699+BE1699+BF1699)-(AT1699+AU1699+AZ1699+BA1699+BG1699+BH1699+BI1699)</f>
        <v>0</v>
      </c>
      <c r="BL1699" s="8" t="n">
        <v>5000</v>
      </c>
      <c r="BM1699" s="9"/>
    </row>
    <row r="1700" customFormat="false" ht="15" hidden="false" customHeight="false" outlineLevel="0" collapsed="false">
      <c r="B1700" s="8" t="s">
        <v>566</v>
      </c>
      <c r="C1700" s="9" t="s">
        <v>569</v>
      </c>
      <c r="D1700" s="9"/>
      <c r="E1700" s="9"/>
      <c r="F1700" s="9"/>
      <c r="G1700" s="9"/>
      <c r="H1700" s="6" t="n">
        <f aca="false">H1699+D1700+E1700-G1700-F1700</f>
        <v>0</v>
      </c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 t="n">
        <f aca="false">Z1699+(I1700+L1700+M1700+N1700+O1700+R1700+S1700+T1700+U1700+V1700)-(J1700+K1700+P1700+Q1700+W1700+X1700+Y1700)</f>
        <v>23267.35</v>
      </c>
      <c r="AA1700" s="6"/>
      <c r="AB1700" s="6" t="n">
        <v>4000</v>
      </c>
      <c r="AC1700" s="6" t="n">
        <v>1.18</v>
      </c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 t="n">
        <f aca="false">AR1699+(AA1700+AD1700+AE1700+AF1700+AG1700+AJ1700+AK1700+AL1700+AM1700+AN1700)-(AB1700+AC1700+AH1700+AI1700+AO1700+AP1700+AQ1700)</f>
        <v>6825.78000000005</v>
      </c>
      <c r="AS1700" s="18"/>
      <c r="AT1700" s="40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 t="n">
        <f aca="false">BJ1699+(AS1700+AV1700+AW1700+AX1700+AY1700+BB1700+BC1700+BD1700+BE1700+BF1700)-(AT1700+AU1700+AZ1700+BA1700+BG1700+BH1700+BI1700)</f>
        <v>0</v>
      </c>
      <c r="BL1700" s="8" t="n">
        <v>4000</v>
      </c>
      <c r="BM1700" s="9"/>
    </row>
    <row r="1701" customFormat="false" ht="15" hidden="false" customHeight="false" outlineLevel="0" collapsed="false">
      <c r="B1701" s="8" t="s">
        <v>570</v>
      </c>
      <c r="C1701" s="9" t="s">
        <v>571</v>
      </c>
      <c r="D1701" s="9"/>
      <c r="E1701" s="9"/>
      <c r="F1701" s="9"/>
      <c r="G1701" s="9"/>
      <c r="H1701" s="6" t="n">
        <f aca="false">H1700+D1701+E1701-G1701-F1701</f>
        <v>0</v>
      </c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 t="n">
        <f aca="false">Z1700+(I1701+L1701+M1701+N1701+O1701+R1701+S1701+T1701+U1701+V1701)-(J1701+K1701+P1701+Q1701+W1701+X1701+Y1701)</f>
        <v>23267.35</v>
      </c>
      <c r="AA1701" s="6" t="n">
        <v>15000</v>
      </c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 t="n">
        <f aca="false">AR1700+(AA1701+AD1701+AE1701+AF1701+AG1701+AJ1701+AK1701+AL1701+AM1701+AN1701)-(AB1701+AC1701+AH1701+AI1701+AO1701+AP1701+AQ1701)</f>
        <v>21825.7800000001</v>
      </c>
      <c r="AS1701" s="18"/>
      <c r="AT1701" s="40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 t="n">
        <f aca="false">BJ1700+(AS1701+AV1701+AW1701+AX1701+AY1701+BB1701+BC1701+BD1701+BE1701+BF1701)-(AT1701+AU1701+AZ1701+BA1701+BG1701+BH1701+BI1701)</f>
        <v>0</v>
      </c>
      <c r="BL1701" s="8"/>
      <c r="BM1701" s="9"/>
    </row>
    <row r="1702" customFormat="false" ht="15" hidden="false" customHeight="false" outlineLevel="0" collapsed="false">
      <c r="B1702" s="8" t="s">
        <v>570</v>
      </c>
      <c r="C1702" s="9" t="s">
        <v>572</v>
      </c>
      <c r="D1702" s="9"/>
      <c r="E1702" s="9"/>
      <c r="F1702" s="9"/>
      <c r="G1702" s="9"/>
      <c r="H1702" s="6" t="n">
        <f aca="false">H1701+D1702+E1702-G1702-F1702</f>
        <v>0</v>
      </c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 t="n">
        <f aca="false">Z1701+(I1702+L1702+M1702+N1702+O1702+R1702+S1702+T1702+U1702+V1702)-(J1702+K1702+P1702+Q1702+W1702+X1702+Y1702)</f>
        <v>23267.35</v>
      </c>
      <c r="AA1702" s="6"/>
      <c r="AB1702" s="6" t="n">
        <v>15000</v>
      </c>
      <c r="AC1702" s="6" t="n">
        <v>2.36</v>
      </c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 t="n">
        <f aca="false">AR1701+(AA1702+AD1702+AE1702+AF1702+AG1702+AJ1702+AK1702+AL1702+AM1702+AN1702)-(AB1702+AC1702+AH1702+AI1702+AO1702+AP1702+AQ1702)</f>
        <v>6823.42000000005</v>
      </c>
      <c r="AS1702" s="18"/>
      <c r="AT1702" s="40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 t="n">
        <f aca="false">BJ1701+(AS1702+AV1702+AW1702+AX1702+AY1702+BB1702+BC1702+BD1702+BE1702+BF1702)-(AT1702+AU1702+AZ1702+BA1702+BG1702+BH1702+BI1702)</f>
        <v>0</v>
      </c>
      <c r="BL1702" s="8" t="n">
        <v>15000</v>
      </c>
      <c r="BM1702" s="9"/>
    </row>
    <row r="1703" customFormat="false" ht="15" hidden="false" customHeight="false" outlineLevel="0" collapsed="false">
      <c r="B1703" s="8" t="s">
        <v>573</v>
      </c>
      <c r="C1703" s="9" t="s">
        <v>32</v>
      </c>
      <c r="D1703" s="9"/>
      <c r="E1703" s="9"/>
      <c r="F1703" s="9"/>
      <c r="G1703" s="9"/>
      <c r="H1703" s="6" t="n">
        <f aca="false">H1702+D1703+E1703-G1703-F1703</f>
        <v>0</v>
      </c>
      <c r="I1703" s="6" t="n">
        <v>0</v>
      </c>
      <c r="J1703" s="6" t="n">
        <v>0</v>
      </c>
      <c r="K1703" s="6"/>
      <c r="L1703" s="6"/>
      <c r="M1703" s="6" t="n">
        <v>518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 t="n">
        <f aca="false">Z1702+(I1703+L1703+M1703+N1703+O1703+R1703+S1703+T1703+U1703+V1703)-(J1703+K1703+P1703+Q1703+W1703+X1703+Y1703)</f>
        <v>23785.35</v>
      </c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 t="n">
        <f aca="false">AR1702+(AA1703+AD1703+AE1703+AF1703+AG1703+AJ1703+AK1703+AL1703+AM1703+AN1703)-(AB1703+AC1703+AH1703+AI1703+AO1703+AP1703+AQ1703)</f>
        <v>6823.42000000005</v>
      </c>
      <c r="AS1703" s="18"/>
      <c r="AT1703" s="40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 t="n">
        <f aca="false">BJ1702+(AS1703+AV1703+AW1703+AX1703+AY1703+BB1703+BC1703+BD1703+BE1703+BF1703)-(AT1703+AU1703+AZ1703+BA1703+BG1703+BH1703+BI1703)</f>
        <v>0</v>
      </c>
      <c r="BL1703" s="8"/>
      <c r="BM1703" s="9"/>
    </row>
    <row r="1704" customFormat="false" ht="15" hidden="false" customHeight="false" outlineLevel="0" collapsed="false">
      <c r="B1704" s="8" t="s">
        <v>574</v>
      </c>
      <c r="C1704" s="9" t="s">
        <v>103</v>
      </c>
      <c r="D1704" s="9"/>
      <c r="E1704" s="9"/>
      <c r="F1704" s="9"/>
      <c r="G1704" s="9"/>
      <c r="H1704" s="6" t="n">
        <f aca="false">H1703+D1704+E1704-G1704-F1704</f>
        <v>0</v>
      </c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 t="n">
        <f aca="false">Z1703+(I1704+L1704+M1704+N1704+O1704+R1704+S1704+T1704+U1704+V1704)-(J1704+K1704+P1704+Q1704+W1704+X1704+Y1704)</f>
        <v>23785.35</v>
      </c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 t="n">
        <v>24900</v>
      </c>
      <c r="AL1704" s="6"/>
      <c r="AM1704" s="6"/>
      <c r="AN1704" s="6"/>
      <c r="AO1704" s="6"/>
      <c r="AP1704" s="6"/>
      <c r="AQ1704" s="6"/>
      <c r="AR1704" s="6" t="n">
        <f aca="false">AR1703+(AA1704+AD1704+AE1704+AF1704+AG1704+AJ1704+AK1704+AL1704+AM1704+AN1704)-(AB1704+AC1704+AH1704+AI1704+AO1704+AP1704+AQ1704)</f>
        <v>31723.4200000001</v>
      </c>
      <c r="AS1704" s="18"/>
      <c r="AT1704" s="40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 t="n">
        <f aca="false">BJ1703+(AS1704+AV1704+AW1704+AX1704+AY1704+BB1704+BC1704+BD1704+BE1704+BF1704)-(AT1704+AU1704+AZ1704+BA1704+BG1704+BH1704+BI1704)</f>
        <v>0</v>
      </c>
      <c r="BL1704" s="8"/>
      <c r="BM1704" s="9"/>
    </row>
    <row r="1705" customFormat="false" ht="15" hidden="false" customHeight="false" outlineLevel="0" collapsed="false">
      <c r="B1705" s="8" t="s">
        <v>575</v>
      </c>
      <c r="C1705" s="9" t="s">
        <v>32</v>
      </c>
      <c r="D1705" s="9"/>
      <c r="E1705" s="9"/>
      <c r="F1705" s="9"/>
      <c r="G1705" s="9"/>
      <c r="H1705" s="6" t="n">
        <f aca="false">H1704+D1705+E1705-G1705-F1705</f>
        <v>0</v>
      </c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 t="n">
        <f aca="false">Z1704+(I1705+L1705+M1705+N1705+O1705+R1705+S1705+T1705+U1705+V1705)-(J1705+K1705+P1705+Q1705+W1705+X1705+Y1705)</f>
        <v>23785.35</v>
      </c>
      <c r="AA1705" s="6" t="n">
        <v>0</v>
      </c>
      <c r="AB1705" s="6"/>
      <c r="AC1705" s="6"/>
      <c r="AD1705" s="6"/>
      <c r="AE1705" s="6" t="n">
        <v>8774</v>
      </c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 t="n">
        <f aca="false">AR1704+(AA1705+AD1705+AE1705+AF1705+AG1705+AJ1705+AK1705+AL1705+AM1705+AN1705)-(AB1705+AC1705+AH1705+AI1705+AO1705+AP1705+AQ1705)</f>
        <v>40497.4200000001</v>
      </c>
      <c r="AS1705" s="18"/>
      <c r="AT1705" s="40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 t="n">
        <f aca="false">BJ1704+(AS1705+AV1705+AW1705+AX1705+AY1705+BB1705+BC1705+BD1705+BE1705+BF1705)-(AT1705+AU1705+AZ1705+BA1705+BG1705+BH1705+BI1705)</f>
        <v>0</v>
      </c>
      <c r="BL1705" s="8"/>
      <c r="BM1705" s="9"/>
    </row>
    <row r="1706" customFormat="false" ht="15" hidden="false" customHeight="false" outlineLevel="0" collapsed="false">
      <c r="B1706" s="8" t="s">
        <v>576</v>
      </c>
      <c r="C1706" s="9" t="s">
        <v>449</v>
      </c>
      <c r="D1706" s="9"/>
      <c r="E1706" s="9"/>
      <c r="F1706" s="9"/>
      <c r="G1706" s="9"/>
      <c r="H1706" s="6" t="n">
        <f aca="false">H1705+D1706+E1706-G1706-F1706</f>
        <v>0</v>
      </c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 t="n">
        <f aca="false">Z1705+(I1706+L1706+M1706+N1706+O1706+R1706+S1706+T1706+U1706+V1706)-(J1706+K1706+P1706+Q1706+W1706+X1706+Y1706)</f>
        <v>23785.35</v>
      </c>
      <c r="AA1706" s="6" t="n">
        <v>9000</v>
      </c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 t="n">
        <f aca="false">AR1705+(AA1706+AD1706+AE1706+AF1706+AG1706+AJ1706+AK1706+AL1706+AM1706+AN1706)-(AB1706+AC1706+AH1706+AI1706+AO1706+AP1706+AQ1706)</f>
        <v>49497.4200000001</v>
      </c>
      <c r="AS1706" s="18"/>
      <c r="AT1706" s="40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 t="n">
        <f aca="false">BJ1705+(AS1706+AV1706+AW1706+AX1706+AY1706+BB1706+BC1706+BD1706+BE1706+BF1706)-(AT1706+AU1706+AZ1706+BA1706+BG1706+BH1706+BI1706)</f>
        <v>0</v>
      </c>
      <c r="BL1706" s="8"/>
      <c r="BM1706" s="9"/>
    </row>
    <row r="1707" customFormat="false" ht="15" hidden="false" customHeight="false" outlineLevel="0" collapsed="false">
      <c r="B1707" s="8" t="s">
        <v>576</v>
      </c>
      <c r="C1707" s="9" t="s">
        <v>519</v>
      </c>
      <c r="D1707" s="9"/>
      <c r="E1707" s="9"/>
      <c r="F1707" s="9"/>
      <c r="G1707" s="9"/>
      <c r="H1707" s="6" t="n">
        <f aca="false">H1706+D1707+E1707-G1707-F1707</f>
        <v>0</v>
      </c>
      <c r="I1707" s="6" t="n">
        <v>0</v>
      </c>
      <c r="J1707" s="6" t="n">
        <v>0</v>
      </c>
      <c r="K1707" s="6"/>
      <c r="L1707" s="6"/>
      <c r="M1707" s="6"/>
      <c r="N1707" s="6"/>
      <c r="O1707" s="6"/>
      <c r="P1707" s="6"/>
      <c r="Q1707" s="6"/>
      <c r="R1707" s="6" t="n">
        <v>-21785</v>
      </c>
      <c r="S1707" s="6"/>
      <c r="T1707" s="6"/>
      <c r="U1707" s="6"/>
      <c r="V1707" s="6"/>
      <c r="W1707" s="6"/>
      <c r="X1707" s="6"/>
      <c r="Y1707" s="6"/>
      <c r="Z1707" s="6" t="n">
        <f aca="false">Z1706+(I1707+L1707+M1707+N1707+O1707+R1707+S1707+T1707+U1707+V1707)-(J1707+K1707+P1707+Q1707+W1707+X1707+Y1707)</f>
        <v>2000.34999999998</v>
      </c>
      <c r="AA1707" s="6"/>
      <c r="AB1707" s="6"/>
      <c r="AC1707" s="6"/>
      <c r="AD1707" s="6"/>
      <c r="AE1707" s="6"/>
      <c r="AF1707" s="6"/>
      <c r="AG1707" s="6"/>
      <c r="AH1707" s="6"/>
      <c r="AI1707" s="6"/>
      <c r="AJ1707" s="6" t="n">
        <v>21785</v>
      </c>
      <c r="AK1707" s="6"/>
      <c r="AL1707" s="6"/>
      <c r="AM1707" s="6"/>
      <c r="AN1707" s="6"/>
      <c r="AO1707" s="6"/>
      <c r="AP1707" s="6"/>
      <c r="AQ1707" s="6"/>
      <c r="AR1707" s="6" t="n">
        <f aca="false">AR1706+(AA1707+AD1707+AE1707+AF1707+AG1707+AJ1707+AK1707+AL1707+AM1707+AN1707)-(AB1707+AC1707+AH1707+AI1707+AO1707+AP1707+AQ1707)</f>
        <v>71282.42</v>
      </c>
      <c r="AS1707" s="18"/>
      <c r="AT1707" s="40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 t="n">
        <f aca="false">BJ1706+(AS1707+AV1707+AW1707+AX1707+AY1707+BB1707+BC1707+BD1707+BE1707+BF1707)-(AT1707+AU1707+AZ1707+BA1707+BG1707+BH1707+BI1707)</f>
        <v>0</v>
      </c>
      <c r="BL1707" s="8"/>
      <c r="BM1707" s="9"/>
    </row>
    <row r="1708" customFormat="false" ht="15" hidden="false" customHeight="false" outlineLevel="0" collapsed="false">
      <c r="B1708" s="8" t="s">
        <v>577</v>
      </c>
      <c r="C1708" s="9" t="s">
        <v>32</v>
      </c>
      <c r="D1708" s="9"/>
      <c r="E1708" s="9"/>
      <c r="F1708" s="9"/>
      <c r="G1708" s="9"/>
      <c r="H1708" s="6" t="n">
        <f aca="false">H1707+D1708+E1708-G1708-F1708</f>
        <v>0</v>
      </c>
      <c r="I1708" s="6" t="n">
        <v>0</v>
      </c>
      <c r="J1708" s="6" t="n">
        <v>0</v>
      </c>
      <c r="K1708" s="6"/>
      <c r="L1708" s="6"/>
      <c r="M1708" s="6" t="n">
        <v>518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 t="n">
        <f aca="false">Z1707+(I1708+L1708+M1708+N1708+O1708+R1708+S1708+T1708+U1708+V1708)-(J1708+K1708+P1708+Q1708+W1708+X1708+Y1708)</f>
        <v>2518.34999999998</v>
      </c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 t="n">
        <f aca="false">AR1707+(AA1708+AD1708+AE1708+AF1708+AG1708+AJ1708+AK1708+AL1708+AM1708+AN1708)-(AB1708+AC1708+AH1708+AI1708+AO1708+AP1708+AQ1708)</f>
        <v>71282.42</v>
      </c>
      <c r="AS1708" s="18"/>
      <c r="AT1708" s="40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 t="n">
        <f aca="false">BJ1707+(AS1708+AV1708+AW1708+AX1708+AY1708+BB1708+BC1708+BD1708+BE1708+BF1708)-(AT1708+AU1708+AZ1708+BA1708+BG1708+BH1708+BI1708)</f>
        <v>0</v>
      </c>
      <c r="BL1708" s="8"/>
      <c r="BM1708" s="9"/>
    </row>
    <row r="1709" customFormat="false" ht="15" hidden="false" customHeight="false" outlineLevel="0" collapsed="false">
      <c r="B1709" s="8" t="s">
        <v>578</v>
      </c>
      <c r="C1709" s="9" t="s">
        <v>453</v>
      </c>
      <c r="D1709" s="9"/>
      <c r="E1709" s="9"/>
      <c r="F1709" s="9"/>
      <c r="G1709" s="9"/>
      <c r="H1709" s="6" t="n">
        <f aca="false">H1708+D1709+E1709-G1709-F1709</f>
        <v>0</v>
      </c>
      <c r="I1709" s="6" t="n">
        <v>0</v>
      </c>
      <c r="J1709" s="6" t="n">
        <v>0</v>
      </c>
      <c r="K1709" s="6"/>
      <c r="L1709" s="6" t="n">
        <v>144</v>
      </c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 t="n">
        <f aca="false">Z1708+(I1709+L1709+M1709+N1709+O1709+R1709+S1709+T1709+U1709+V1709)-(J1709+K1709+P1709+Q1709+W1709+X1709+Y1709)</f>
        <v>2662.34999999998</v>
      </c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 t="n">
        <f aca="false">AR1708+(AA1709+AD1709+AE1709+AF1709+AG1709+AJ1709+AK1709+AL1709+AM1709+AN1709)-(AB1709+AC1709+AH1709+AI1709+AO1709+AP1709+AQ1709)</f>
        <v>71282.42</v>
      </c>
      <c r="AS1709" s="18"/>
      <c r="AT1709" s="40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 t="n">
        <f aca="false">BJ1708+(AS1709+AV1709+AW1709+AX1709+AY1709+BB1709+BC1709+BD1709+BE1709+BF1709)-(AT1709+AU1709+AZ1709+BA1709+BG1709+BH1709+BI1709)</f>
        <v>0</v>
      </c>
      <c r="BL1709" s="8"/>
      <c r="BM1709" s="9"/>
    </row>
    <row r="1710" customFormat="false" ht="15" hidden="false" customHeight="false" outlineLevel="0" collapsed="false">
      <c r="B1710" s="8" t="s">
        <v>579</v>
      </c>
      <c r="C1710" s="9" t="s">
        <v>580</v>
      </c>
      <c r="D1710" s="9"/>
      <c r="E1710" s="9"/>
      <c r="F1710" s="9"/>
      <c r="G1710" s="9"/>
      <c r="H1710" s="6" t="n">
        <f aca="false">H1709+D1710+E1710-G1710-F1710</f>
        <v>0</v>
      </c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 t="n">
        <f aca="false">Z1709+(I1710+L1710+M1710+N1710+O1710+R1710+S1710+T1710+U1710+V1710)-(J1710+K1710+P1710+Q1710+W1710+X1710+Y1710)</f>
        <v>2662.34999999998</v>
      </c>
      <c r="AA1710" s="6"/>
      <c r="AB1710" s="6" t="n">
        <v>15000</v>
      </c>
      <c r="AC1710" s="6" t="n">
        <v>2.36</v>
      </c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 t="n">
        <f aca="false">AR1709+(AA1710+AD1710+AE1710+AF1710+AG1710+AJ1710+AK1710+AL1710+AM1710+AN1710)-(AB1710+AC1710+AH1710+AI1710+AO1710+AP1710+AQ1710)</f>
        <v>56280.06</v>
      </c>
      <c r="AS1710" s="18"/>
      <c r="AT1710" s="40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 t="n">
        <f aca="false">BJ1709+(AS1710+AV1710+AW1710+AX1710+AY1710+BB1710+BC1710+BD1710+BE1710+BF1710)-(AT1710+AU1710+AZ1710+BA1710+BG1710+BH1710+BI1710)</f>
        <v>0</v>
      </c>
      <c r="BL1710" s="8" t="n">
        <v>15000</v>
      </c>
      <c r="BM1710" s="9"/>
    </row>
    <row r="1711" customFormat="false" ht="15" hidden="false" customHeight="false" outlineLevel="0" collapsed="false">
      <c r="B1711" s="8" t="s">
        <v>581</v>
      </c>
      <c r="C1711" s="9" t="s">
        <v>32</v>
      </c>
      <c r="D1711" s="9"/>
      <c r="E1711" s="9"/>
      <c r="F1711" s="9"/>
      <c r="G1711" s="9"/>
      <c r="H1711" s="6" t="n">
        <f aca="false">H1710+D1711+E1711-G1711-F1711</f>
        <v>0</v>
      </c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 t="n">
        <f aca="false">Z1710+(I1711+L1711+M1711+N1711+O1711+R1711+S1711+T1711+U1711+V1711)-(J1711+K1711+P1711+Q1711+W1711+X1711+Y1711)</f>
        <v>2662.34999999998</v>
      </c>
      <c r="AA1711" s="6" t="n">
        <v>0</v>
      </c>
      <c r="AB1711" s="6"/>
      <c r="AC1711" s="6"/>
      <c r="AD1711" s="6"/>
      <c r="AE1711" s="6" t="n">
        <v>2446</v>
      </c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 t="n">
        <f aca="false">AR1710+(AA1711+AD1711+AE1711+AF1711+AG1711+AJ1711+AK1711+AL1711+AM1711+AN1711)-(AB1711+AC1711+AH1711+AI1711+AO1711+AP1711+AQ1711)</f>
        <v>58726.06</v>
      </c>
      <c r="AS1711" s="18"/>
      <c r="AT1711" s="40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 t="n">
        <f aca="false">BJ1710+(AS1711+AV1711+AW1711+AX1711+AY1711+BB1711+BC1711+BD1711+BE1711+BF1711)-(AT1711+AU1711+AZ1711+BA1711+BG1711+BH1711+BI1711)</f>
        <v>0</v>
      </c>
      <c r="BL1711" s="8"/>
      <c r="BM1711" s="9"/>
    </row>
    <row r="1712" customFormat="false" ht="15" hidden="false" customHeight="false" outlineLevel="0" collapsed="false">
      <c r="B1712" s="8" t="s">
        <v>581</v>
      </c>
      <c r="C1712" s="9" t="s">
        <v>474</v>
      </c>
      <c r="D1712" s="9"/>
      <c r="E1712" s="9"/>
      <c r="F1712" s="9"/>
      <c r="G1712" s="9"/>
      <c r="H1712" s="6" t="n">
        <f aca="false">H1711+D1712+E1712-G1712-F1712</f>
        <v>0</v>
      </c>
      <c r="I1712" s="6" t="n">
        <v>0</v>
      </c>
      <c r="J1712" s="6" t="n">
        <v>0</v>
      </c>
      <c r="K1712" s="6" t="n">
        <v>18</v>
      </c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 t="n">
        <f aca="false">Z1711+(I1712+L1712+M1712+N1712+O1712+R1712+S1712+T1712+U1712+V1712)-(J1712+K1712+P1712+Q1712+W1712+X1712+Y1712)</f>
        <v>2644.34999999998</v>
      </c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 t="n">
        <f aca="false">AR1711+(AA1712+AD1712+AE1712+AF1712+AG1712+AJ1712+AK1712+AL1712+AM1712+AN1712)-(AB1712+AC1712+AH1712+AI1712+AO1712+AP1712+AQ1712)</f>
        <v>58726.06</v>
      </c>
      <c r="AS1712" s="18"/>
      <c r="AT1712" s="40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 t="n">
        <f aca="false">BJ1711+(AS1712+AV1712+AW1712+AX1712+AY1712+BB1712+BC1712+BD1712+BE1712+BF1712)-(AT1712+AU1712+AZ1712+BA1712+BG1712+BH1712+BI1712)</f>
        <v>0</v>
      </c>
      <c r="BL1712" s="8"/>
      <c r="BM1712" s="9"/>
    </row>
    <row r="1713" customFormat="false" ht="15" hidden="false" customHeight="false" outlineLevel="0" collapsed="false">
      <c r="B1713" s="8" t="s">
        <v>581</v>
      </c>
      <c r="C1713" s="9" t="s">
        <v>270</v>
      </c>
      <c r="D1713" s="9"/>
      <c r="E1713" s="9"/>
      <c r="F1713" s="9"/>
      <c r="G1713" s="9"/>
      <c r="H1713" s="6" t="n">
        <f aca="false">H1712+D1713+E1713-G1713-F1713</f>
        <v>0</v>
      </c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 t="n">
        <f aca="false">Z1712+(I1713+L1713+M1713+N1713+O1713+R1713+S1713+T1713+U1713+V1713)-(J1713+K1713+P1713+Q1713+W1713+X1713+Y1713)</f>
        <v>2644.34999999998</v>
      </c>
      <c r="AA1713" s="6"/>
      <c r="AB1713" s="6" t="n">
        <v>5500</v>
      </c>
      <c r="AC1713" s="6" t="n">
        <v>1.18</v>
      </c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 t="n">
        <f aca="false">AR1712+(AA1713+AD1713+AE1713+AF1713+AG1713+AJ1713+AK1713+AL1713+AM1713+AN1713)-(AB1713+AC1713+AH1713+AI1713+AO1713+AP1713+AQ1713)</f>
        <v>53224.88</v>
      </c>
      <c r="AS1713" s="18"/>
      <c r="AT1713" s="40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 t="n">
        <f aca="false">BJ1712+(AS1713+AV1713+AW1713+AX1713+AY1713+BB1713+BC1713+BD1713+BE1713+BF1713)-(AT1713+AU1713+AZ1713+BA1713+BG1713+BH1713+BI1713)</f>
        <v>0</v>
      </c>
      <c r="BL1713" s="8" t="n">
        <v>5500</v>
      </c>
      <c r="BM1713" s="9"/>
    </row>
    <row r="1714" customFormat="false" ht="15" hidden="false" customHeight="false" outlineLevel="0" collapsed="false">
      <c r="B1714" s="8" t="s">
        <v>582</v>
      </c>
      <c r="C1714" s="9" t="s">
        <v>504</v>
      </c>
      <c r="D1714" s="9"/>
      <c r="E1714" s="9"/>
      <c r="F1714" s="9"/>
      <c r="G1714" s="9"/>
      <c r="H1714" s="6" t="n">
        <f aca="false">H1713+D1714+E1714-G1714-F1714</f>
        <v>0</v>
      </c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 t="n">
        <f aca="false">Z1713+(I1714+L1714+M1714+N1714+O1714+R1714+S1714+T1714+U1714+V1714)-(J1714+K1714+P1714+Q1714+W1714+X1714+Y1714)</f>
        <v>2644.34999999998</v>
      </c>
      <c r="AA1714" s="6"/>
      <c r="AB1714" s="6" t="n">
        <v>7000</v>
      </c>
      <c r="AC1714" s="6" t="n">
        <v>1.18</v>
      </c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 t="n">
        <f aca="false">AR1713+(AA1714+AD1714+AE1714+AF1714+AG1714+AJ1714+AK1714+AL1714+AM1714+AN1714)-(AB1714+AC1714+AH1714+AI1714+AO1714+AP1714+AQ1714)</f>
        <v>46223.7</v>
      </c>
      <c r="AS1714" s="18"/>
      <c r="AT1714" s="40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 t="n">
        <f aca="false">BJ1713+(AS1714+AV1714+AW1714+AX1714+AY1714+BB1714+BC1714+BD1714+BE1714+BF1714)-(AT1714+AU1714+AZ1714+BA1714+BG1714+BH1714+BI1714)</f>
        <v>0</v>
      </c>
      <c r="BL1714" s="8"/>
      <c r="BM1714" s="9"/>
    </row>
    <row r="1715" customFormat="false" ht="15" hidden="false" customHeight="false" outlineLevel="0" collapsed="false">
      <c r="B1715" s="8" t="s">
        <v>583</v>
      </c>
      <c r="C1715" s="9" t="s">
        <v>32</v>
      </c>
      <c r="D1715" s="9"/>
      <c r="E1715" s="9"/>
      <c r="F1715" s="9"/>
      <c r="G1715" s="9"/>
      <c r="H1715" s="6" t="n">
        <f aca="false">H1714+D1715+E1715-G1715-F1715</f>
        <v>0</v>
      </c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 t="n">
        <f aca="false">Z1714+(I1715+L1715+M1715+N1715+O1715+R1715+S1715+T1715+U1715+V1715)-(J1715+K1715+P1715+Q1715+W1715+X1715+Y1715)</f>
        <v>2644.34999999998</v>
      </c>
      <c r="AA1715" s="6" t="n">
        <v>0</v>
      </c>
      <c r="AB1715" s="6"/>
      <c r="AC1715" s="6"/>
      <c r="AD1715" s="6"/>
      <c r="AE1715" s="6" t="n">
        <v>2699</v>
      </c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 t="n">
        <f aca="false">AR1714+(AA1715+AD1715+AE1715+AF1715+AG1715+AJ1715+AK1715+AL1715+AM1715+AN1715)-(AB1715+AC1715+AH1715+AI1715+AO1715+AP1715+AQ1715)</f>
        <v>48922.7</v>
      </c>
      <c r="AS1715" s="18"/>
      <c r="AT1715" s="40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 t="n">
        <f aca="false">BJ1714+(AS1715+AV1715+AW1715+AX1715+AY1715+BB1715+BC1715+BD1715+BE1715+BF1715)-(AT1715+AU1715+AZ1715+BA1715+BG1715+BH1715+BI1715)</f>
        <v>0</v>
      </c>
      <c r="BL1715" s="8"/>
      <c r="BM1715" s="9"/>
    </row>
    <row r="1716" customFormat="false" ht="15" hidden="false" customHeight="false" outlineLevel="0" collapsed="false">
      <c r="B1716" s="8" t="s">
        <v>583</v>
      </c>
      <c r="C1716" s="9" t="s">
        <v>453</v>
      </c>
      <c r="D1716" s="9"/>
      <c r="E1716" s="9"/>
      <c r="F1716" s="9"/>
      <c r="G1716" s="9"/>
      <c r="H1716" s="6" t="n">
        <f aca="false">H1715+D1716+E1716-G1716-F1716</f>
        <v>0</v>
      </c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 t="n">
        <f aca="false">Z1715+(I1716+L1716+M1716+N1716+O1716+R1716+S1716+T1716+U1716+V1716)-(J1716+K1716+P1716+Q1716+W1716+X1716+Y1716)</f>
        <v>2644.34999999998</v>
      </c>
      <c r="AA1716" s="6"/>
      <c r="AB1716" s="6"/>
      <c r="AC1716" s="6"/>
      <c r="AD1716" s="6" t="n">
        <v>247</v>
      </c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 t="n">
        <f aca="false">AR1715+(AA1716+AD1716+AE1716+AF1716+AG1716+AJ1716+AK1716+AL1716+AM1716+AN1716)-(AB1716+AC1716+AH1716+AI1716+AO1716+AP1716+AQ1716)</f>
        <v>49169.7</v>
      </c>
      <c r="AS1716" s="18"/>
      <c r="AT1716" s="40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 t="n">
        <f aca="false">BJ1715+(AS1716+AV1716+AW1716+AX1716+AY1716+BB1716+BC1716+BD1716+BE1716+BF1716)-(AT1716+AU1716+AZ1716+BA1716+BG1716+BH1716+BI1716)</f>
        <v>0</v>
      </c>
      <c r="BL1716" s="8"/>
      <c r="BM1716" s="9"/>
    </row>
    <row r="1717" customFormat="false" ht="15" hidden="false" customHeight="false" outlineLevel="0" collapsed="false">
      <c r="B1717" s="8" t="s">
        <v>584</v>
      </c>
      <c r="C1717" s="9" t="s">
        <v>585</v>
      </c>
      <c r="D1717" s="9"/>
      <c r="E1717" s="9"/>
      <c r="F1717" s="9"/>
      <c r="G1717" s="9"/>
      <c r="H1717" s="6" t="n">
        <f aca="false">H1716+D1717+E1717-G1717-F1717</f>
        <v>0</v>
      </c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 t="n">
        <f aca="false">Z1716+(I1717+L1717+M1717+N1717+O1717+R1717+S1717+T1717+U1717+V1717)-(J1717+K1717+P1717+Q1717+W1717+X1717+Y1717)</f>
        <v>2644.34999999998</v>
      </c>
      <c r="AA1717" s="6"/>
      <c r="AB1717" s="6" t="n">
        <v>5000</v>
      </c>
      <c r="AC1717" s="6" t="n">
        <v>1.18</v>
      </c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 t="n">
        <f aca="false">AR1716+(AA1717+AD1717+AE1717+AF1717+AG1717+AJ1717+AK1717+AL1717+AM1717+AN1717)-(AB1717+AC1717+AH1717+AI1717+AO1717+AP1717+AQ1717)</f>
        <v>44168.52</v>
      </c>
      <c r="AS1717" s="18"/>
      <c r="AT1717" s="40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 t="n">
        <f aca="false">BJ1716+(AS1717+AV1717+AW1717+AX1717+AY1717+BB1717+BC1717+BD1717+BE1717+BF1717)-(AT1717+AU1717+AZ1717+BA1717+BG1717+BH1717+BI1717)</f>
        <v>0</v>
      </c>
      <c r="BL1717" s="8" t="n">
        <v>5000</v>
      </c>
      <c r="BM1717" s="9"/>
    </row>
    <row r="1718" customFormat="false" ht="15" hidden="false" customHeight="false" outlineLevel="0" collapsed="false">
      <c r="B1718" s="8" t="s">
        <v>586</v>
      </c>
      <c r="C1718" s="9" t="s">
        <v>32</v>
      </c>
      <c r="D1718" s="9"/>
      <c r="E1718" s="9"/>
      <c r="F1718" s="9"/>
      <c r="G1718" s="9"/>
      <c r="H1718" s="6" t="n">
        <f aca="false">H1717+D1718+E1718-G1718-F1718</f>
        <v>0</v>
      </c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 t="n">
        <f aca="false">Z1717+(I1718+L1718+M1718+N1718+O1718+R1718+S1718+T1718+U1718+V1718)-(J1718+K1718+P1718+Q1718+W1718+X1718+Y1718)</f>
        <v>2644.34999999998</v>
      </c>
      <c r="AA1718" s="6" t="n">
        <v>0</v>
      </c>
      <c r="AB1718" s="6"/>
      <c r="AC1718" s="6"/>
      <c r="AD1718" s="6"/>
      <c r="AE1718" s="6" t="n">
        <v>4454</v>
      </c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 t="n">
        <f aca="false">AR1717+(AA1718+AD1718+AE1718+AF1718+AG1718+AJ1718+AK1718+AL1718+AM1718+AN1718)-(AB1718+AC1718+AH1718+AI1718+AO1718+AP1718+AQ1718)</f>
        <v>48622.52</v>
      </c>
      <c r="AS1718" s="18"/>
      <c r="AT1718" s="40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 t="n">
        <f aca="false">BJ1717+(AS1718+AV1718+AW1718+AX1718+AY1718+BB1718+BC1718+BD1718+BE1718+BF1718)-(AT1718+AU1718+AZ1718+BA1718+BG1718+BH1718+BI1718)</f>
        <v>0</v>
      </c>
      <c r="BL1718" s="8"/>
      <c r="BM1718" s="9"/>
    </row>
    <row r="1719" customFormat="false" ht="15" hidden="false" customHeight="false" outlineLevel="0" collapsed="false">
      <c r="B1719" s="8" t="s">
        <v>586</v>
      </c>
      <c r="C1719" s="9" t="s">
        <v>32</v>
      </c>
      <c r="D1719" s="9"/>
      <c r="E1719" s="9"/>
      <c r="F1719" s="9"/>
      <c r="G1719" s="9"/>
      <c r="H1719" s="6" t="n">
        <f aca="false">H1718+D1719+E1719-G1719-F1719</f>
        <v>0</v>
      </c>
      <c r="I1719" s="6" t="n">
        <v>0</v>
      </c>
      <c r="J1719" s="6" t="n">
        <v>0</v>
      </c>
      <c r="K1719" s="6"/>
      <c r="L1719" s="6"/>
      <c r="M1719" s="6" t="n">
        <v>7813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 t="n">
        <f aca="false">Z1718+(I1719+L1719+M1719+N1719+O1719+R1719+S1719+T1719+U1719+V1719)-(J1719+K1719+P1719+Q1719+W1719+X1719+Y1719)</f>
        <v>10457.35</v>
      </c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 t="n">
        <f aca="false">AR1718+(AA1719+AD1719+AE1719+AF1719+AG1719+AJ1719+AK1719+AL1719+AM1719+AN1719)-(AB1719+AC1719+AH1719+AI1719+AO1719+AP1719+AQ1719)</f>
        <v>48622.52</v>
      </c>
      <c r="AS1719" s="18"/>
      <c r="AT1719" s="40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 t="n">
        <f aca="false">BJ1718+(AS1719+AV1719+AW1719+AX1719+AY1719+BB1719+BC1719+BD1719+BE1719+BF1719)-(AT1719+AU1719+AZ1719+BA1719+BG1719+BH1719+BI1719)</f>
        <v>0</v>
      </c>
      <c r="BL1719" s="8"/>
      <c r="BM1719" s="9"/>
    </row>
    <row r="1720" customFormat="false" ht="15" hidden="false" customHeight="false" outlineLevel="0" collapsed="false">
      <c r="B1720" s="8" t="s">
        <v>586</v>
      </c>
      <c r="C1720" s="9" t="s">
        <v>32</v>
      </c>
      <c r="D1720" s="9"/>
      <c r="E1720" s="9"/>
      <c r="F1720" s="9"/>
      <c r="G1720" s="9"/>
      <c r="H1720" s="6" t="n">
        <f aca="false">H1719+D1720+E1720-G1720-F1720</f>
        <v>0</v>
      </c>
      <c r="I1720" s="6" t="n">
        <v>0</v>
      </c>
      <c r="J1720" s="6" t="n">
        <v>0</v>
      </c>
      <c r="K1720" s="6"/>
      <c r="L1720" s="6"/>
      <c r="M1720" s="6" t="n">
        <v>6250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 t="n">
        <f aca="false">Z1719+(I1720+L1720+M1720+N1720+O1720+R1720+S1720+T1720+U1720+V1720)-(J1720+K1720+P1720+Q1720+W1720+X1720+Y1720)</f>
        <v>16707.35</v>
      </c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 t="n">
        <f aca="false">AR1719+(AA1720+AD1720+AE1720+AF1720+AG1720+AJ1720+AK1720+AL1720+AM1720+AN1720)-(AB1720+AC1720+AH1720+AI1720+AO1720+AP1720+AQ1720)</f>
        <v>48622.52</v>
      </c>
      <c r="AS1720" s="18"/>
      <c r="AT1720" s="40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 t="n">
        <f aca="false">BJ1719+(AS1720+AV1720+AW1720+AX1720+AY1720+BB1720+BC1720+BD1720+BE1720+BF1720)-(AT1720+AU1720+AZ1720+BA1720+BG1720+BH1720+BI1720)</f>
        <v>0</v>
      </c>
      <c r="BL1720" s="8"/>
      <c r="BM1720" s="9"/>
    </row>
    <row r="1721" customFormat="false" ht="15" hidden="false" customHeight="false" outlineLevel="0" collapsed="false">
      <c r="B1721" s="8" t="s">
        <v>586</v>
      </c>
      <c r="C1721" s="9" t="s">
        <v>32</v>
      </c>
      <c r="D1721" s="9"/>
      <c r="E1721" s="9"/>
      <c r="F1721" s="9"/>
      <c r="G1721" s="9"/>
      <c r="H1721" s="6" t="n">
        <f aca="false">H1720+D1721+E1721-G1721-F1721</f>
        <v>0</v>
      </c>
      <c r="I1721" s="6" t="n">
        <v>0</v>
      </c>
      <c r="J1721" s="6" t="n">
        <v>0</v>
      </c>
      <c r="K1721" s="6"/>
      <c r="L1721" s="6"/>
      <c r="M1721" s="6" t="n">
        <v>7422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 t="n">
        <f aca="false">Z1720+(I1721+L1721+M1721+N1721+O1721+R1721+S1721+T1721+U1721+V1721)-(J1721+K1721+P1721+Q1721+W1721+X1721+Y1721)</f>
        <v>24129.35</v>
      </c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 t="n">
        <f aca="false">AR1720+(AA1721+AD1721+AE1721+AF1721+AG1721+AJ1721+AK1721+AL1721+AM1721+AN1721)-(AB1721+AC1721+AH1721+AI1721+AO1721+AP1721+AQ1721)</f>
        <v>48622.52</v>
      </c>
      <c r="AS1721" s="18"/>
      <c r="AT1721" s="40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 t="n">
        <f aca="false">BJ1720+(AS1721+AV1721+AW1721+AX1721+AY1721+BB1721+BC1721+BD1721+BE1721+BF1721)-(AT1721+AU1721+AZ1721+BA1721+BG1721+BH1721+BI1721)</f>
        <v>0</v>
      </c>
      <c r="BL1721" s="8"/>
      <c r="BM1721" s="9"/>
    </row>
    <row r="1722" customFormat="false" ht="15" hidden="false" customHeight="false" outlineLevel="0" collapsed="false">
      <c r="B1722" s="8" t="s">
        <v>586</v>
      </c>
      <c r="C1722" s="9" t="s">
        <v>32</v>
      </c>
      <c r="D1722" s="9"/>
      <c r="E1722" s="9"/>
      <c r="F1722" s="9"/>
      <c r="G1722" s="9"/>
      <c r="H1722" s="6" t="n">
        <f aca="false">H1721+D1722+E1722-G1722-F1722</f>
        <v>0</v>
      </c>
      <c r="I1722" s="6" t="n">
        <v>0</v>
      </c>
      <c r="J1722" s="6" t="n">
        <v>0</v>
      </c>
      <c r="K1722" s="6"/>
      <c r="L1722" s="6"/>
      <c r="M1722" s="6" t="n">
        <v>518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 t="n">
        <f aca="false">Z1721+(I1722+L1722+M1722+N1722+O1722+R1722+S1722+T1722+U1722+V1722)-(J1722+K1722+P1722+Q1722+W1722+X1722+Y1722)</f>
        <v>24647.35</v>
      </c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 t="n">
        <f aca="false">AR1721+(AA1722+AD1722+AE1722+AF1722+AG1722+AJ1722+AK1722+AL1722+AM1722+AN1722)-(AB1722+AC1722+AH1722+AI1722+AO1722+AP1722+AQ1722)</f>
        <v>48622.52</v>
      </c>
      <c r="AS1722" s="18"/>
      <c r="AT1722" s="40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 t="n">
        <f aca="false">BJ1721+(AS1722+AV1722+AW1722+AX1722+AY1722+BB1722+BC1722+BD1722+BE1722+BF1722)-(AT1722+AU1722+AZ1722+BA1722+BG1722+BH1722+BI1722)</f>
        <v>0</v>
      </c>
      <c r="BL1722" s="8"/>
      <c r="BM1722" s="9"/>
    </row>
    <row r="1723" customFormat="false" ht="15" hidden="false" customHeight="false" outlineLevel="0" collapsed="false">
      <c r="B1723" s="8" t="s">
        <v>587</v>
      </c>
      <c r="C1723" s="9" t="s">
        <v>588</v>
      </c>
      <c r="D1723" s="9"/>
      <c r="E1723" s="9"/>
      <c r="F1723" s="9"/>
      <c r="G1723" s="9"/>
      <c r="H1723" s="6" t="n">
        <f aca="false">H1722+D1723+E1723-G1723-F1723</f>
        <v>0</v>
      </c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 t="n">
        <f aca="false">Z1722+(I1723+L1723+M1723+N1723+O1723+R1723+S1723+T1723+U1723+V1723)-(J1723+K1723+P1723+Q1723+W1723+X1723+Y1723)</f>
        <v>24647.35</v>
      </c>
      <c r="AA1723" s="6"/>
      <c r="AB1723" s="6" t="n">
        <v>5000</v>
      </c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 t="n">
        <f aca="false">AR1722+(AA1723+AD1723+AE1723+AF1723+AG1723+AJ1723+AK1723+AL1723+AM1723+AN1723)-(AB1723+AC1723+AH1723+AI1723+AO1723+AP1723+AQ1723)</f>
        <v>43622.52</v>
      </c>
      <c r="AS1723" s="18"/>
      <c r="AT1723" s="40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 t="n">
        <f aca="false">BJ1722+(AS1723+AV1723+AW1723+AX1723+AY1723+BB1723+BC1723+BD1723+BE1723+BF1723)-(AT1723+AU1723+AZ1723+BA1723+BG1723+BH1723+BI1723)</f>
        <v>0</v>
      </c>
      <c r="BL1723" s="8" t="n">
        <v>5000</v>
      </c>
      <c r="BM1723" s="9" t="n">
        <v>5000</v>
      </c>
    </row>
    <row r="1724" customFormat="false" ht="15" hidden="false" customHeight="false" outlineLevel="0" collapsed="false">
      <c r="B1724" s="8" t="s">
        <v>587</v>
      </c>
      <c r="C1724" s="9" t="s">
        <v>589</v>
      </c>
      <c r="D1724" s="9"/>
      <c r="E1724" s="9"/>
      <c r="F1724" s="9"/>
      <c r="G1724" s="9"/>
      <c r="H1724" s="6" t="n">
        <f aca="false">H1723+D1724+E1724-G1724-F1724</f>
        <v>0</v>
      </c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 t="n">
        <f aca="false">Z1723+(I1724+L1724+M1724+N1724+O1724+R1724+S1724+T1724+U1724+V1724)-(J1724+K1724+P1724+Q1724+W1724+X1724+Y1724)</f>
        <v>24647.35</v>
      </c>
      <c r="AA1724" s="6"/>
      <c r="AB1724" s="6" t="n">
        <v>5000</v>
      </c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 t="n">
        <f aca="false">AR1723+(AA1724+AD1724+AE1724+AF1724+AG1724+AJ1724+AK1724+AL1724+AM1724+AN1724)-(AB1724+AC1724+AH1724+AI1724+AO1724+AP1724+AQ1724)</f>
        <v>38622.52</v>
      </c>
      <c r="AS1724" s="18"/>
      <c r="AT1724" s="40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 t="n">
        <f aca="false">BJ1723+(AS1724+AV1724+AW1724+AX1724+AY1724+BB1724+BC1724+BD1724+BE1724+BF1724)-(AT1724+AU1724+AZ1724+BA1724+BG1724+BH1724+BI1724)</f>
        <v>0</v>
      </c>
      <c r="BL1724" s="8" t="n">
        <v>5000</v>
      </c>
      <c r="BM1724" s="9" t="n">
        <v>5000</v>
      </c>
    </row>
    <row r="1725" customFormat="false" ht="15" hidden="false" customHeight="false" outlineLevel="0" collapsed="false">
      <c r="B1725" s="8" t="s">
        <v>587</v>
      </c>
      <c r="C1725" s="9" t="s">
        <v>590</v>
      </c>
      <c r="D1725" s="9"/>
      <c r="E1725" s="9"/>
      <c r="F1725" s="9"/>
      <c r="G1725" s="9"/>
      <c r="H1725" s="6" t="n">
        <f aca="false">H1724+D1725+E1725-G1725-F1725</f>
        <v>0</v>
      </c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 t="n">
        <f aca="false">Z1724+(I1725+L1725+M1725+N1725+O1725+R1725+S1725+T1725+U1725+V1725)-(J1725+K1725+P1725+Q1725+W1725+X1725+Y1725)</f>
        <v>24647.35</v>
      </c>
      <c r="AA1725" s="6"/>
      <c r="AB1725" s="6" t="n">
        <v>5000</v>
      </c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 t="n">
        <f aca="false">AR1724+(AA1725+AD1725+AE1725+AF1725+AG1725+AJ1725+AK1725+AL1725+AM1725+AN1725)-(AB1725+AC1725+AH1725+AI1725+AO1725+AP1725+AQ1725)</f>
        <v>33622.52</v>
      </c>
      <c r="AS1725" s="18"/>
      <c r="AT1725" s="40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 t="n">
        <f aca="false">BJ1724+(AS1725+AV1725+AW1725+AX1725+AY1725+BB1725+BC1725+BD1725+BE1725+BF1725)-(AT1725+AU1725+AZ1725+BA1725+BG1725+BH1725+BI1725)</f>
        <v>0</v>
      </c>
      <c r="BL1725" s="8" t="n">
        <v>5000</v>
      </c>
      <c r="BM1725" s="9" t="n">
        <v>5000</v>
      </c>
    </row>
    <row r="1726" customFormat="false" ht="15" hidden="false" customHeight="false" outlineLevel="0" collapsed="false">
      <c r="B1726" s="8" t="s">
        <v>587</v>
      </c>
      <c r="C1726" s="9" t="s">
        <v>591</v>
      </c>
      <c r="D1726" s="9"/>
      <c r="E1726" s="9"/>
      <c r="F1726" s="9"/>
      <c r="G1726" s="9"/>
      <c r="H1726" s="6" t="n">
        <f aca="false">H1725+D1726+E1726-G1726-F1726</f>
        <v>0</v>
      </c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 t="n">
        <f aca="false">Z1725+(I1726+L1726+M1726+N1726+O1726+R1726+S1726+T1726+U1726+V1726)-(J1726+K1726+P1726+Q1726+W1726+X1726+Y1726)</f>
        <v>24647.35</v>
      </c>
      <c r="AA1726" s="6"/>
      <c r="AB1726" s="6" t="n">
        <v>5000</v>
      </c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 t="n">
        <f aca="false">AR1725+(AA1726+AD1726+AE1726+AF1726+AG1726+AJ1726+AK1726+AL1726+AM1726+AN1726)-(AB1726+AC1726+AH1726+AI1726+AO1726+AP1726+AQ1726)</f>
        <v>28622.52</v>
      </c>
      <c r="AS1726" s="18"/>
      <c r="AT1726" s="40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 t="n">
        <f aca="false">BJ1725+(AS1726+AV1726+AW1726+AX1726+AY1726+BB1726+BC1726+BD1726+BE1726+BF1726)-(AT1726+AU1726+AZ1726+BA1726+BG1726+BH1726+BI1726)</f>
        <v>0</v>
      </c>
      <c r="BL1726" s="8" t="n">
        <v>5000</v>
      </c>
      <c r="BM1726" s="9" t="n">
        <v>5000</v>
      </c>
    </row>
    <row r="1727" customFormat="false" ht="15" hidden="false" customHeight="false" outlineLevel="0" collapsed="false">
      <c r="B1727" s="8" t="s">
        <v>587</v>
      </c>
      <c r="C1727" s="9" t="s">
        <v>592</v>
      </c>
      <c r="D1727" s="9"/>
      <c r="E1727" s="9"/>
      <c r="F1727" s="9"/>
      <c r="G1727" s="9"/>
      <c r="H1727" s="6" t="n">
        <f aca="false">H1726+D1727+E1727-G1727-F1727</f>
        <v>0</v>
      </c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 t="n">
        <f aca="false">Z1726+(I1727+L1727+M1727+N1727+O1727+R1727+S1727+T1727+U1727+V1727)-(J1727+K1727+P1727+Q1727+W1727+X1727+Y1727)</f>
        <v>24647.35</v>
      </c>
      <c r="AA1727" s="6"/>
      <c r="AB1727" s="6" t="n">
        <v>5000</v>
      </c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 t="n">
        <f aca="false">AR1726+(AA1727+AD1727+AE1727+AF1727+AG1727+AJ1727+AK1727+AL1727+AM1727+AN1727)-(AB1727+AC1727+AH1727+AI1727+AO1727+AP1727+AQ1727)</f>
        <v>23622.52</v>
      </c>
      <c r="AS1727" s="18"/>
      <c r="AT1727" s="40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 t="n">
        <f aca="false">BJ1726+(AS1727+AV1727+AW1727+AX1727+AY1727+BB1727+BC1727+BD1727+BE1727+BF1727)-(AT1727+AU1727+AZ1727+BA1727+BG1727+BH1727+BI1727)</f>
        <v>0</v>
      </c>
      <c r="BL1727" s="8" t="n">
        <v>5000</v>
      </c>
      <c r="BM1727" s="9" t="n">
        <v>5000</v>
      </c>
    </row>
    <row r="1728" customFormat="false" ht="15" hidden="false" customHeight="false" outlineLevel="0" collapsed="false">
      <c r="B1728" s="8" t="s">
        <v>593</v>
      </c>
      <c r="C1728" s="9" t="s">
        <v>594</v>
      </c>
      <c r="D1728" s="9"/>
      <c r="E1728" s="9"/>
      <c r="F1728" s="9"/>
      <c r="G1728" s="9"/>
      <c r="H1728" s="6" t="n">
        <f aca="false">H1727+D1728+E1728-G1728-F1728</f>
        <v>0</v>
      </c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 t="n">
        <f aca="false">Z1727+(I1728+L1728+M1728+N1728+O1728+R1728+S1728+T1728+U1728+V1728)-(J1728+K1728+P1728+Q1728+W1728+X1728+Y1728)</f>
        <v>24647.35</v>
      </c>
      <c r="AA1728" s="6"/>
      <c r="AB1728" s="6" t="n">
        <v>10000</v>
      </c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 t="n">
        <f aca="false">AR1727+(AA1728+AD1728+AE1728+AF1728+AG1728+AJ1728+AK1728+AL1728+AM1728+AN1728)-(AB1728+AC1728+AH1728+AI1728+AO1728+AP1728+AQ1728)</f>
        <v>13622.52</v>
      </c>
      <c r="AS1728" s="18"/>
      <c r="AT1728" s="40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 t="n">
        <f aca="false">BJ1727+(AS1728+AV1728+AW1728+AX1728+AY1728+BB1728+BC1728+BD1728+BE1728+BF1728)-(AT1728+AU1728+AZ1728+BA1728+BG1728+BH1728+BI1728)</f>
        <v>0</v>
      </c>
      <c r="BL1728" s="8" t="n">
        <v>10000</v>
      </c>
      <c r="BM1728" s="9" t="n">
        <v>10000</v>
      </c>
    </row>
    <row r="1729" customFormat="false" ht="15" hidden="false" customHeight="false" outlineLevel="0" collapsed="false">
      <c r="B1729" s="8" t="s">
        <v>595</v>
      </c>
      <c r="C1729" s="9" t="s">
        <v>596</v>
      </c>
      <c r="D1729" s="9"/>
      <c r="E1729" s="9"/>
      <c r="F1729" s="9"/>
      <c r="G1729" s="9"/>
      <c r="H1729" s="6" t="n">
        <f aca="false">H1728+D1729+E1729-G1729-F1729</f>
        <v>0</v>
      </c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 t="n">
        <f aca="false">Z1728+(I1729+L1729+M1729+N1729+O1729+R1729+S1729+T1729+U1729+V1729)-(J1729+K1729+P1729+Q1729+W1729+X1729+Y1729)</f>
        <v>24647.35</v>
      </c>
      <c r="AA1729" s="6"/>
      <c r="AB1729" s="6" t="n">
        <v>5000</v>
      </c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 t="n">
        <f aca="false">AR1728+(AA1729+AD1729+AE1729+AF1729+AG1729+AJ1729+AK1729+AL1729+AM1729+AN1729)-(AB1729+AC1729+AH1729+AI1729+AO1729+AP1729+AQ1729)</f>
        <v>8622.52000000004</v>
      </c>
      <c r="AS1729" s="18"/>
      <c r="AT1729" s="40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 t="n">
        <f aca="false">BJ1728+(AS1729+AV1729+AW1729+AX1729+AY1729+BB1729+BC1729+BD1729+BE1729+BF1729)-(AT1729+AU1729+AZ1729+BA1729+BG1729+BH1729+BI1729)</f>
        <v>0</v>
      </c>
      <c r="BL1729" s="8" t="n">
        <v>5000</v>
      </c>
      <c r="BM1729" s="9" t="n">
        <v>5000</v>
      </c>
    </row>
    <row r="1730" customFormat="false" ht="15" hidden="false" customHeight="false" outlineLevel="0" collapsed="false">
      <c r="B1730" s="8" t="s">
        <v>595</v>
      </c>
      <c r="C1730" s="9" t="s">
        <v>597</v>
      </c>
      <c r="D1730" s="9"/>
      <c r="E1730" s="9"/>
      <c r="F1730" s="9"/>
      <c r="G1730" s="9"/>
      <c r="H1730" s="6" t="n">
        <f aca="false">H1729+D1730+E1730-G1730-F1730</f>
        <v>0</v>
      </c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 t="n">
        <f aca="false">Z1729+(I1730+L1730+M1730+N1730+O1730+R1730+S1730+T1730+U1730+V1730)-(J1730+K1730+P1730+Q1730+W1730+X1730+Y1730)</f>
        <v>24647.35</v>
      </c>
      <c r="AA1730" s="6"/>
      <c r="AB1730" s="6" t="n">
        <v>5000</v>
      </c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 t="n">
        <f aca="false">AR1729+(AA1730+AD1730+AE1730+AF1730+AG1730+AJ1730+AK1730+AL1730+AM1730+AN1730)-(AB1730+AC1730+AH1730+AI1730+AO1730+AP1730+AQ1730)</f>
        <v>3622.52000000004</v>
      </c>
      <c r="AS1730" s="18"/>
      <c r="AT1730" s="40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 t="n">
        <f aca="false">BJ1729+(AS1730+AV1730+AW1730+AX1730+AY1730+BB1730+BC1730+BD1730+BE1730+BF1730)-(AT1730+AU1730+AZ1730+BA1730+BG1730+BH1730+BI1730)</f>
        <v>0</v>
      </c>
      <c r="BL1730" s="8" t="n">
        <v>5000</v>
      </c>
      <c r="BM1730" s="9" t="n">
        <v>5000</v>
      </c>
    </row>
    <row r="1731" customFormat="false" ht="15" hidden="false" customHeight="false" outlineLevel="0" collapsed="false">
      <c r="B1731" s="8" t="s">
        <v>595</v>
      </c>
      <c r="C1731" s="9" t="s">
        <v>571</v>
      </c>
      <c r="D1731" s="9"/>
      <c r="E1731" s="9"/>
      <c r="F1731" s="9"/>
      <c r="G1731" s="9"/>
      <c r="H1731" s="6" t="n">
        <f aca="false">H1730+D1731+E1731-G1731-F1731</f>
        <v>0</v>
      </c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 t="n">
        <f aca="false">Z1730+(I1731+L1731+M1731+N1731+O1731+R1731+S1731+T1731+U1731+V1731)-(J1731+K1731+P1731+Q1731+W1731+X1731+Y1731)</f>
        <v>24647.35</v>
      </c>
      <c r="AA1731" s="6" t="n">
        <v>5000</v>
      </c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 t="n">
        <f aca="false">AR1730+(AA1731+AD1731+AE1731+AF1731+AG1731+AJ1731+AK1731+AL1731+AM1731+AN1731)-(AB1731+AC1731+AH1731+AI1731+AO1731+AP1731+AQ1731)</f>
        <v>8622.52000000004</v>
      </c>
      <c r="AS1731" s="18"/>
      <c r="AT1731" s="40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 t="n">
        <f aca="false">BJ1730+(AS1731+AV1731+AW1731+AX1731+AY1731+BB1731+BC1731+BD1731+BE1731+BF1731)-(AT1731+AU1731+AZ1731+BA1731+BG1731+BH1731+BI1731)</f>
        <v>0</v>
      </c>
      <c r="BL1731" s="8"/>
      <c r="BM1731" s="9"/>
    </row>
    <row r="1732" customFormat="false" ht="15" hidden="false" customHeight="false" outlineLevel="0" collapsed="false">
      <c r="B1732" s="8" t="s">
        <v>598</v>
      </c>
      <c r="C1732" s="9" t="s">
        <v>599</v>
      </c>
      <c r="D1732" s="9"/>
      <c r="E1732" s="9"/>
      <c r="F1732" s="9"/>
      <c r="G1732" s="9"/>
      <c r="H1732" s="6" t="n">
        <f aca="false">H1731+D1732+E1732-G1732-F1732</f>
        <v>0</v>
      </c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 t="n">
        <f aca="false">Z1731+(I1732+L1732+M1732+N1732+O1732+R1732+S1732+T1732+U1732+V1732)-(J1732+K1732+P1732+Q1732+W1732+X1732+Y1732)</f>
        <v>24647.35</v>
      </c>
      <c r="AA1732" s="6"/>
      <c r="AB1732" s="6" t="n">
        <v>5500</v>
      </c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 t="n">
        <f aca="false">AR1731+(AA1732+AD1732+AE1732+AF1732+AG1732+AJ1732+AK1732+AL1732+AM1732+AN1732)-(AB1732+AC1732+AH1732+AI1732+AO1732+AP1732+AQ1732)</f>
        <v>3122.52000000004</v>
      </c>
      <c r="AS1732" s="18"/>
      <c r="AT1732" s="40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 t="n">
        <f aca="false">BJ1731+(AS1732+AV1732+AW1732+AX1732+AY1732+BB1732+BC1732+BD1732+BE1732+BF1732)-(AT1732+AU1732+AZ1732+BA1732+BG1732+BH1732+BI1732)</f>
        <v>0</v>
      </c>
      <c r="BL1732" s="8" t="n">
        <v>5500</v>
      </c>
      <c r="BM1732" s="9"/>
    </row>
    <row r="1733" customFormat="false" ht="15" hidden="false" customHeight="false" outlineLevel="0" collapsed="false">
      <c r="B1733" s="8" t="s">
        <v>598</v>
      </c>
      <c r="C1733" s="9" t="s">
        <v>519</v>
      </c>
      <c r="D1733" s="9"/>
      <c r="E1733" s="9"/>
      <c r="F1733" s="9"/>
      <c r="G1733" s="9"/>
      <c r="H1733" s="6" t="n">
        <f aca="false">H1732+D1733+E1733-G1733-F1733</f>
        <v>0</v>
      </c>
      <c r="I1733" s="6" t="n">
        <v>0</v>
      </c>
      <c r="J1733" s="6" t="n">
        <v>0</v>
      </c>
      <c r="K1733" s="6"/>
      <c r="L1733" s="6"/>
      <c r="M1733" s="6"/>
      <c r="N1733" s="6"/>
      <c r="O1733" s="6"/>
      <c r="P1733" s="6"/>
      <c r="Q1733" s="6"/>
      <c r="R1733" s="6" t="n">
        <v>-22500</v>
      </c>
      <c r="S1733" s="6"/>
      <c r="T1733" s="6"/>
      <c r="U1733" s="6"/>
      <c r="V1733" s="6"/>
      <c r="W1733" s="6"/>
      <c r="X1733" s="6"/>
      <c r="Y1733" s="6"/>
      <c r="Z1733" s="6" t="n">
        <f aca="false">Z1732+(I1733+L1733+M1733+N1733+O1733+R1733+S1733+T1733+U1733+V1733)-(J1733+K1733+P1733+Q1733+W1733+X1733+Y1733)</f>
        <v>2147.34999999998</v>
      </c>
      <c r="AA1733" s="6"/>
      <c r="AB1733" s="6"/>
      <c r="AC1733" s="6"/>
      <c r="AD1733" s="6"/>
      <c r="AE1733" s="6"/>
      <c r="AF1733" s="6"/>
      <c r="AG1733" s="6"/>
      <c r="AH1733" s="6"/>
      <c r="AI1733" s="6"/>
      <c r="AJ1733" s="6" t="n">
        <v>22500</v>
      </c>
      <c r="AK1733" s="6"/>
      <c r="AL1733" s="6"/>
      <c r="AM1733" s="6"/>
      <c r="AN1733" s="6"/>
      <c r="AO1733" s="6"/>
      <c r="AP1733" s="6"/>
      <c r="AQ1733" s="6"/>
      <c r="AR1733" s="6" t="n">
        <f aca="false">AR1732+(AA1733+AD1733+AE1733+AF1733+AG1733+AJ1733+AK1733+AL1733+AM1733+AN1733)-(AB1733+AC1733+AH1733+AI1733+AO1733+AP1733+AQ1733)</f>
        <v>25622.52</v>
      </c>
      <c r="AS1733" s="18"/>
      <c r="AT1733" s="40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 t="n">
        <f aca="false">BJ1732+(AS1733+AV1733+AW1733+AX1733+AY1733+BB1733+BC1733+BD1733+BE1733+BF1733)-(AT1733+AU1733+AZ1733+BA1733+BG1733+BH1733+BI1733)</f>
        <v>0</v>
      </c>
      <c r="BL1733" s="8"/>
      <c r="BM1733" s="9"/>
    </row>
    <row r="1734" customFormat="false" ht="15" hidden="false" customHeight="false" outlineLevel="0" collapsed="false">
      <c r="B1734" s="8" t="s">
        <v>598</v>
      </c>
      <c r="C1734" s="9" t="s">
        <v>474</v>
      </c>
      <c r="D1734" s="9"/>
      <c r="E1734" s="9"/>
      <c r="F1734" s="9"/>
      <c r="G1734" s="9"/>
      <c r="H1734" s="6" t="n">
        <f aca="false">H1733+D1734+E1734-G1734-F1734</f>
        <v>0</v>
      </c>
      <c r="I1734" s="6" t="n">
        <v>0</v>
      </c>
      <c r="J1734" s="6" t="n">
        <v>0</v>
      </c>
      <c r="K1734" s="6" t="n">
        <v>5.5</v>
      </c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 t="n">
        <f aca="false">Z1733+(I1734+L1734+M1734+N1734+O1734+R1734+S1734+T1734+U1734+V1734)-(J1734+K1734+P1734+Q1734+W1734+X1734+Y1734)</f>
        <v>2141.84999999998</v>
      </c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 t="n">
        <f aca="false">AR1733+(AA1734+AD1734+AE1734+AF1734+AG1734+AJ1734+AK1734+AL1734+AM1734+AN1734)-(AB1734+AC1734+AH1734+AI1734+AO1734+AP1734+AQ1734)</f>
        <v>25622.52</v>
      </c>
      <c r="AS1734" s="18"/>
      <c r="AT1734" s="40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 t="n">
        <f aca="false">BJ1733+(AS1734+AV1734+AW1734+AX1734+AY1734+BB1734+BC1734+BD1734+BE1734+BF1734)-(AT1734+AU1734+AZ1734+BA1734+BG1734+BH1734+BI1734)</f>
        <v>0</v>
      </c>
      <c r="BL1734" s="8"/>
      <c r="BM1734" s="9"/>
    </row>
    <row r="1735" customFormat="false" ht="15" hidden="false" customHeight="false" outlineLevel="0" collapsed="false">
      <c r="A1735" s="0" t="s">
        <v>111</v>
      </c>
      <c r="B1735" s="8" t="s">
        <v>600</v>
      </c>
      <c r="C1735" s="9" t="s">
        <v>601</v>
      </c>
      <c r="D1735" s="9"/>
      <c r="E1735" s="9"/>
      <c r="F1735" s="9"/>
      <c r="G1735" s="9"/>
      <c r="H1735" s="6" t="n">
        <f aca="false">H1734+D1735+E1735-G1735-F1735</f>
        <v>0</v>
      </c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 t="n">
        <f aca="false">Z1734+(I1735+L1735+M1735+N1735+O1735+R1735+S1735+T1735+U1735+V1735)-(J1735+K1735+P1735+Q1735+W1735+X1735+Y1735)</f>
        <v>2141.84999999998</v>
      </c>
      <c r="AA1735" s="6"/>
      <c r="AB1735" s="6" t="n">
        <v>5000</v>
      </c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 t="n">
        <f aca="false">AR1734+(AA1735+AD1735+AE1735+AF1735+AG1735+AJ1735+AK1735+AL1735+AM1735+AN1735)-(AB1735+AC1735+AH1735+AI1735+AO1735+AP1735+AQ1735)</f>
        <v>20622.52</v>
      </c>
      <c r="AS1735" s="18"/>
      <c r="AT1735" s="40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 t="n">
        <f aca="false">BJ1734+(AS1735+AV1735+AW1735+AX1735+AY1735+BB1735+BC1735+BD1735+BE1735+BF1735)-(AT1735+AU1735+AZ1735+BA1735+BG1735+BH1735+BI1735)</f>
        <v>0</v>
      </c>
      <c r="BL1735" s="8"/>
      <c r="BM1735" s="9"/>
    </row>
    <row r="1736" customFormat="false" ht="15" hidden="false" customHeight="false" outlineLevel="0" collapsed="false">
      <c r="B1736" s="8" t="s">
        <v>600</v>
      </c>
      <c r="C1736" s="9" t="s">
        <v>602</v>
      </c>
      <c r="D1736" s="9"/>
      <c r="E1736" s="9"/>
      <c r="F1736" s="9"/>
      <c r="G1736" s="9"/>
      <c r="H1736" s="6" t="n">
        <f aca="false">H1735+D1736+E1736-G1736-F1736</f>
        <v>0</v>
      </c>
      <c r="I1736" s="6" t="n">
        <v>5000</v>
      </c>
      <c r="J1736" s="6" t="n">
        <v>0</v>
      </c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 t="n">
        <f aca="false">Z1735+(I1736+L1736+M1736+N1736+O1736+R1736+S1736+T1736+U1736+V1736)-(J1736+K1736+P1736+Q1736+W1736+X1736+Y1736)</f>
        <v>7141.84999999998</v>
      </c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 t="n">
        <f aca="false">AR1735+(AA1736+AD1736+AE1736+AF1736+AG1736+AJ1736+AK1736+AL1736+AM1736+AN1736)-(AB1736+AC1736+AH1736+AI1736+AO1736+AP1736+AQ1736)</f>
        <v>20622.52</v>
      </c>
      <c r="AS1736" s="18"/>
      <c r="AT1736" s="40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 t="n">
        <f aca="false">BJ1735+(AS1736+AV1736+AW1736+AX1736+AY1736+BB1736+BC1736+BD1736+BE1736+BF1736)-(AT1736+AU1736+AZ1736+BA1736+BG1736+BH1736+BI1736)</f>
        <v>0</v>
      </c>
      <c r="BL1736" s="8"/>
      <c r="BM1736" s="9"/>
    </row>
    <row r="1737" customFormat="false" ht="15" hidden="false" customHeight="false" outlineLevel="0" collapsed="false">
      <c r="B1737" s="8" t="s">
        <v>603</v>
      </c>
      <c r="C1737" s="9" t="s">
        <v>32</v>
      </c>
      <c r="D1737" s="9"/>
      <c r="E1737" s="9"/>
      <c r="F1737" s="9"/>
      <c r="G1737" s="9"/>
      <c r="H1737" s="6" t="n">
        <f aca="false">H1736+D1737+E1737-G1737-F1737</f>
        <v>0</v>
      </c>
      <c r="I1737" s="6" t="n">
        <v>0</v>
      </c>
      <c r="J1737" s="6" t="n">
        <v>0</v>
      </c>
      <c r="K1737" s="6"/>
      <c r="L1737" s="6"/>
      <c r="M1737" s="6" t="n">
        <v>518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 t="n">
        <f aca="false">Z1736+(I1737+L1737+M1737+N1737+O1737+R1737+S1737+T1737+U1737+V1737)-(J1737+K1737+P1737+Q1737+W1737+X1737+Y1737)</f>
        <v>7659.84999999998</v>
      </c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 t="n">
        <f aca="false">AR1736+(AA1737+AD1737+AE1737+AF1737+AG1737+AJ1737+AK1737+AL1737+AM1737+AN1737)-(AB1737+AC1737+AH1737+AI1737+AO1737+AP1737+AQ1737)</f>
        <v>20622.52</v>
      </c>
      <c r="AS1737" s="18"/>
      <c r="AT1737" s="40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 t="n">
        <f aca="false">BJ1736+(AS1737+AV1737+AW1737+AX1737+AY1737+BB1737+BC1737+BD1737+BE1737+BF1737)-(AT1737+AU1737+AZ1737+BA1737+BG1737+BH1737+BI1737)</f>
        <v>0</v>
      </c>
      <c r="BL1737" s="8"/>
      <c r="BM1737" s="9"/>
    </row>
    <row r="1738" customFormat="false" ht="15" hidden="false" customHeight="false" outlineLevel="0" collapsed="false">
      <c r="B1738" s="8" t="s">
        <v>604</v>
      </c>
      <c r="C1738" s="9" t="s">
        <v>605</v>
      </c>
      <c r="D1738" s="9"/>
      <c r="E1738" s="9"/>
      <c r="F1738" s="9"/>
      <c r="G1738" s="9"/>
      <c r="H1738" s="6" t="n">
        <f aca="false">H1737+D1738+E1738-G1738-F1738</f>
        <v>0</v>
      </c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 t="n">
        <f aca="false">Z1737+(I1738+L1738+M1738+N1738+O1738+R1738+S1738+T1738+U1738+V1738)-(J1738+K1738+P1738+Q1738+W1738+X1738+Y1738)</f>
        <v>7659.84999999998</v>
      </c>
      <c r="AA1738" s="6"/>
      <c r="AB1738" s="6" t="n">
        <v>10000</v>
      </c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 t="n">
        <f aca="false">AR1737+(AA1738+AD1738+AE1738+AF1738+AG1738+AJ1738+AK1738+AL1738+AM1738+AN1738)-(AB1738+AC1738+AH1738+AI1738+AO1738+AP1738+AQ1738)</f>
        <v>10622.52</v>
      </c>
      <c r="AS1738" s="18"/>
      <c r="AT1738" s="40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 t="n">
        <f aca="false">BJ1737+(AS1738+AV1738+AW1738+AX1738+AY1738+BB1738+BC1738+BD1738+BE1738+BF1738)-(AT1738+AU1738+AZ1738+BA1738+BG1738+BH1738+BI1738)</f>
        <v>0</v>
      </c>
      <c r="BL1738" s="8"/>
      <c r="BM1738" s="9"/>
    </row>
    <row r="1739" customFormat="false" ht="15" hidden="false" customHeight="false" outlineLevel="0" collapsed="false">
      <c r="B1739" s="8" t="s">
        <v>604</v>
      </c>
      <c r="C1739" s="9" t="s">
        <v>605</v>
      </c>
      <c r="D1739" s="9"/>
      <c r="E1739" s="9"/>
      <c r="F1739" s="9"/>
      <c r="G1739" s="9"/>
      <c r="H1739" s="6" t="n">
        <f aca="false">H1738+D1739+E1739-G1739-F1739</f>
        <v>0</v>
      </c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 t="n">
        <f aca="false">Z1738+(I1739+L1739+M1739+N1739+O1739+R1739+S1739+T1739+U1739+V1739)-(J1739+K1739+P1739+Q1739+W1739+X1739+Y1739)</f>
        <v>7659.84999999998</v>
      </c>
      <c r="AA1739" s="6"/>
      <c r="AB1739" s="6" t="n">
        <v>1000</v>
      </c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 t="n">
        <f aca="false">AR1738+(AA1739+AD1739+AE1739+AF1739+AG1739+AJ1739+AK1739+AL1739+AM1739+AN1739)-(AB1739+AC1739+AH1739+AI1739+AO1739+AP1739+AQ1739)</f>
        <v>9622.52000000004</v>
      </c>
      <c r="AS1739" s="18"/>
      <c r="AT1739" s="40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 t="n">
        <f aca="false">BJ1738+(AS1739+AV1739+AW1739+AX1739+AY1739+BB1739+BC1739+BD1739+BE1739+BF1739)-(AT1739+AU1739+AZ1739+BA1739+BG1739+BH1739+BI1739)</f>
        <v>0</v>
      </c>
      <c r="BL1739" s="8"/>
      <c r="BM1739" s="9"/>
    </row>
    <row r="1740" customFormat="false" ht="15" hidden="false" customHeight="false" outlineLevel="0" collapsed="false">
      <c r="B1740" s="8" t="s">
        <v>604</v>
      </c>
      <c r="C1740" s="9" t="s">
        <v>605</v>
      </c>
      <c r="D1740" s="9"/>
      <c r="E1740" s="9"/>
      <c r="F1740" s="9"/>
      <c r="G1740" s="9"/>
      <c r="H1740" s="6" t="n">
        <f aca="false">H1739+D1740+E1740-G1740-F1740</f>
        <v>0</v>
      </c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 t="n">
        <f aca="false">Z1739+(I1740+L1740+M1740+N1740+O1740+R1740+S1740+T1740+U1740+V1740)-(J1740+K1740+P1740+Q1740+W1740+X1740+Y1740)</f>
        <v>7659.84999999998</v>
      </c>
      <c r="AA1740" s="6"/>
      <c r="AB1740" s="6" t="n">
        <v>3500</v>
      </c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 t="n">
        <f aca="false">AR1739+(AA1740+AD1740+AE1740+AF1740+AG1740+AJ1740+AK1740+AL1740+AM1740+AN1740)-(AB1740+AC1740+AH1740+AI1740+AO1740+AP1740+AQ1740)</f>
        <v>6122.52000000004</v>
      </c>
      <c r="AS1740" s="18"/>
      <c r="AT1740" s="40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 t="n">
        <f aca="false">BJ1739+(AS1740+AV1740+AW1740+AX1740+AY1740+BB1740+BC1740+BD1740+BE1740+BF1740)-(AT1740+AU1740+AZ1740+BA1740+BG1740+BH1740+BI1740)</f>
        <v>0</v>
      </c>
      <c r="BL1740" s="8"/>
      <c r="BM1740" s="9"/>
    </row>
    <row r="1741" customFormat="false" ht="15" hidden="false" customHeight="false" outlineLevel="0" collapsed="false">
      <c r="B1741" s="8" t="s">
        <v>606</v>
      </c>
      <c r="C1741" s="9" t="s">
        <v>32</v>
      </c>
      <c r="D1741" s="9"/>
      <c r="E1741" s="9"/>
      <c r="F1741" s="9"/>
      <c r="G1741" s="9"/>
      <c r="H1741" s="6" t="n">
        <f aca="false">H1740+D1741+E1741-G1741-F1741</f>
        <v>0</v>
      </c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 t="n">
        <f aca="false">Z1740+(I1741+L1741+M1741+N1741+O1741+R1741+S1741+T1741+U1741+V1741)-(J1741+K1741+P1741+Q1741+W1741+X1741+Y1741)</f>
        <v>7659.84999999998</v>
      </c>
      <c r="AA1741" s="6" t="n">
        <v>0</v>
      </c>
      <c r="AB1741" s="6"/>
      <c r="AC1741" s="6"/>
      <c r="AD1741" s="6"/>
      <c r="AE1741" s="6" t="n">
        <v>8775</v>
      </c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 t="n">
        <f aca="false">AR1740+(AA1741+AD1741+AE1741+AF1741+AG1741+AJ1741+AK1741+AL1741+AM1741+AN1741)-(AB1741+AC1741+AH1741+AI1741+AO1741+AP1741+AQ1741)</f>
        <v>14897.52</v>
      </c>
      <c r="AS1741" s="18"/>
      <c r="AT1741" s="40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 t="n">
        <f aca="false">BJ1740+(AS1741+AV1741+AW1741+AX1741+AY1741+BB1741+BC1741+BD1741+BE1741+BF1741)-(AT1741+AU1741+AZ1741+BA1741+BG1741+BH1741+BI1741)</f>
        <v>0</v>
      </c>
      <c r="BL1741" s="8"/>
      <c r="BM1741" s="9"/>
    </row>
    <row r="1742" customFormat="false" ht="15" hidden="false" customHeight="false" outlineLevel="0" collapsed="false">
      <c r="B1742" s="8" t="s">
        <v>607</v>
      </c>
      <c r="C1742" s="9" t="s">
        <v>32</v>
      </c>
      <c r="D1742" s="9"/>
      <c r="E1742" s="9"/>
      <c r="F1742" s="9"/>
      <c r="G1742" s="9"/>
      <c r="H1742" s="6" t="n">
        <f aca="false">H1741+D1742+E1742-G1742-F1742</f>
        <v>0</v>
      </c>
      <c r="I1742" s="6" t="n">
        <v>0</v>
      </c>
      <c r="J1742" s="6" t="n">
        <v>0</v>
      </c>
      <c r="K1742" s="6"/>
      <c r="L1742" s="6"/>
      <c r="M1742" s="6" t="n">
        <v>518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 t="n">
        <f aca="false">Z1741+(I1742+L1742+M1742+N1742+O1742+R1742+S1742+T1742+U1742+V1742)-(J1742+K1742+P1742+Q1742+W1742+X1742+Y1742)</f>
        <v>8177.84999999998</v>
      </c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 t="n">
        <f aca="false">AR1741+(AA1742+AD1742+AE1742+AF1742+AG1742+AJ1742+AK1742+AL1742+AM1742+AN1742)-(AB1742+AC1742+AH1742+AI1742+AO1742+AP1742+AQ1742)</f>
        <v>14897.52</v>
      </c>
      <c r="AS1742" s="18"/>
      <c r="AT1742" s="40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 t="n">
        <f aca="false">BJ1741+(AS1742+AV1742+AW1742+AX1742+AY1742+BB1742+BC1742+BD1742+BE1742+BF1742)-(AT1742+AU1742+AZ1742+BA1742+BG1742+BH1742+BI1742)</f>
        <v>0</v>
      </c>
      <c r="BL1742" s="8"/>
      <c r="BM1742" s="9"/>
    </row>
    <row r="1743" customFormat="false" ht="15" hidden="false" customHeight="false" outlineLevel="0" collapsed="false">
      <c r="B1743" s="8" t="s">
        <v>608</v>
      </c>
      <c r="C1743" s="9" t="s">
        <v>609</v>
      </c>
      <c r="D1743" s="9"/>
      <c r="E1743" s="9"/>
      <c r="F1743" s="9"/>
      <c r="G1743" s="9"/>
      <c r="H1743" s="6" t="n">
        <f aca="false">H1742+D1743+E1743-G1743-F1743</f>
        <v>0</v>
      </c>
      <c r="I1743" s="6" t="n">
        <v>0</v>
      </c>
      <c r="J1743" s="6" t="n">
        <v>0</v>
      </c>
      <c r="K1743" s="6"/>
      <c r="L1743" s="6" t="n">
        <v>76</v>
      </c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 t="n">
        <f aca="false">Z1742+(I1743+L1743+M1743+N1743+O1743+R1743+S1743+T1743+U1743+V1743)-(J1743+K1743+P1743+Q1743+W1743+X1743+Y1743)</f>
        <v>8253.84999999998</v>
      </c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 t="n">
        <f aca="false">AR1742+(AA1743+AD1743+AE1743+AF1743+AG1743+AJ1743+AK1743+AL1743+AM1743+AN1743)-(AB1743+AC1743+AH1743+AI1743+AO1743+AP1743+AQ1743)</f>
        <v>14897.52</v>
      </c>
      <c r="AS1743" s="18"/>
      <c r="AT1743" s="40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 t="n">
        <f aca="false">BJ1742+(AS1743+AV1743+AW1743+AX1743+AY1743+BB1743+BC1743+BD1743+BE1743+BF1743)-(AT1743+AU1743+AZ1743+BA1743+BG1743+BH1743+BI1743)</f>
        <v>0</v>
      </c>
      <c r="BL1743" s="8"/>
      <c r="BM1743" s="9"/>
    </row>
    <row r="1744" customFormat="false" ht="15" hidden="false" customHeight="false" outlineLevel="0" collapsed="false">
      <c r="B1744" s="8" t="s">
        <v>610</v>
      </c>
      <c r="C1744" s="9" t="s">
        <v>32</v>
      </c>
      <c r="D1744" s="9"/>
      <c r="E1744" s="9"/>
      <c r="F1744" s="9"/>
      <c r="G1744" s="9"/>
      <c r="H1744" s="6" t="n">
        <f aca="false">H1743+D1744+E1744-G1744-F1744</f>
        <v>0</v>
      </c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 t="n">
        <f aca="false">Z1743+(I1744+L1744+M1744+N1744+O1744+R1744+S1744+T1744+U1744+V1744)-(J1744+K1744+P1744+Q1744+W1744+X1744+Y1744)</f>
        <v>8253.84999999998</v>
      </c>
      <c r="AA1744" s="6"/>
      <c r="AB1744" s="6"/>
      <c r="AC1744" s="6"/>
      <c r="AD1744" s="6"/>
      <c r="AE1744" s="6" t="n">
        <v>2447</v>
      </c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 t="n">
        <f aca="false">AR1743+(AA1744+AD1744+AE1744+AF1744+AG1744+AJ1744+AK1744+AL1744+AM1744+AN1744)-(AB1744+AC1744+AH1744+AI1744+AO1744+AP1744+AQ1744)</f>
        <v>17344.52</v>
      </c>
      <c r="AS1744" s="18"/>
      <c r="AT1744" s="40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 t="n">
        <f aca="false">BJ1743+(AS1744+AV1744+AW1744+AX1744+AY1744+BB1744+BC1744+BD1744+BE1744+BF1744)-(AT1744+AU1744+AZ1744+BA1744+BG1744+BH1744+BI1744)</f>
        <v>0</v>
      </c>
      <c r="BL1744" s="8"/>
      <c r="BM1744" s="9"/>
    </row>
    <row r="1745" customFormat="false" ht="15" hidden="false" customHeight="false" outlineLevel="0" collapsed="false">
      <c r="B1745" s="8" t="s">
        <v>610</v>
      </c>
      <c r="C1745" s="9" t="s">
        <v>474</v>
      </c>
      <c r="D1745" s="9"/>
      <c r="E1745" s="9"/>
      <c r="F1745" s="9"/>
      <c r="G1745" s="9"/>
      <c r="H1745" s="6" t="n">
        <f aca="false">H1744+D1745+E1745-G1745-F1745</f>
        <v>0</v>
      </c>
      <c r="I1745" s="6" t="n">
        <v>0</v>
      </c>
      <c r="J1745" s="6" t="n">
        <v>0</v>
      </c>
      <c r="K1745" s="6" t="n">
        <v>18</v>
      </c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 t="n">
        <f aca="false">Z1744+(I1745+L1745+M1745+N1745+O1745+R1745+S1745+T1745+U1745+V1745)-(J1745+K1745+P1745+Q1745+W1745+X1745+Y1745)</f>
        <v>8235.84999999998</v>
      </c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 t="n">
        <f aca="false">AR1744+(AA1745+AD1745+AE1745+AF1745+AG1745+AJ1745+AK1745+AL1745+AM1745+AN1745)-(AB1745+AC1745+AH1745+AI1745+AO1745+AP1745+AQ1745)</f>
        <v>17344.52</v>
      </c>
      <c r="AS1745" s="18"/>
      <c r="AT1745" s="40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 t="n">
        <f aca="false">BJ1744+(AS1745+AV1745+AW1745+AX1745+AY1745+BB1745+BC1745+BD1745+BE1745+BF1745)-(AT1745+AU1745+AZ1745+BA1745+BG1745+BH1745+BI1745)</f>
        <v>0</v>
      </c>
      <c r="BL1745" s="8"/>
      <c r="BM1745" s="9"/>
    </row>
    <row r="1746" customFormat="false" ht="15" hidden="false" customHeight="false" outlineLevel="0" collapsed="false">
      <c r="B1746" s="8" t="s">
        <v>611</v>
      </c>
      <c r="C1746" s="9" t="s">
        <v>32</v>
      </c>
      <c r="D1746" s="9"/>
      <c r="E1746" s="9"/>
      <c r="F1746" s="9"/>
      <c r="G1746" s="9"/>
      <c r="H1746" s="6" t="n">
        <f aca="false">H1745+D1746+E1746-G1746-F1746</f>
        <v>0</v>
      </c>
      <c r="I1746" s="6" t="n">
        <v>0</v>
      </c>
      <c r="J1746" s="6" t="n">
        <v>0</v>
      </c>
      <c r="K1746" s="6"/>
      <c r="L1746" s="6"/>
      <c r="M1746" s="6" t="n">
        <v>5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 t="n">
        <f aca="false">Z1745+(I1746+L1746+M1746+N1746+O1746+R1746+S1746+T1746+U1746+V1746)-(J1746+K1746+P1746+Q1746+W1746+X1746+Y1746)</f>
        <v>8240.84999999998</v>
      </c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 t="n">
        <f aca="false">AR1745+(AA1746+AD1746+AE1746+AF1746+AG1746+AJ1746+AK1746+AL1746+AM1746+AN1746)-(AB1746+AC1746+AH1746+AI1746+AO1746+AP1746+AQ1746)</f>
        <v>17344.52</v>
      </c>
      <c r="AS1746" s="18"/>
      <c r="AT1746" s="40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 t="n">
        <f aca="false">BJ1745+(AS1746+AV1746+AW1746+AX1746+AY1746+BB1746+BC1746+BD1746+BE1746+BF1746)-(AT1746+AU1746+AZ1746+BA1746+BG1746+BH1746+BI1746)</f>
        <v>0</v>
      </c>
      <c r="BL1746" s="8"/>
      <c r="BM1746" s="9"/>
    </row>
    <row r="1747" customFormat="false" ht="15" hidden="false" customHeight="false" outlineLevel="0" collapsed="false">
      <c r="B1747" s="8" t="s">
        <v>611</v>
      </c>
      <c r="C1747" s="9" t="s">
        <v>32</v>
      </c>
      <c r="D1747" s="9"/>
      <c r="E1747" s="9"/>
      <c r="F1747" s="9"/>
      <c r="G1747" s="9"/>
      <c r="H1747" s="6" t="n">
        <f aca="false">H1746+D1747+E1747-G1747-F1747</f>
        <v>0</v>
      </c>
      <c r="I1747" s="6" t="n">
        <v>0</v>
      </c>
      <c r="J1747" s="6" t="n">
        <v>0</v>
      </c>
      <c r="K1747" s="6"/>
      <c r="L1747" s="6"/>
      <c r="M1747" s="6" t="n">
        <v>5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 t="n">
        <f aca="false">Z1746+(I1747+L1747+M1747+N1747+O1747+R1747+S1747+T1747+U1747+V1747)-(J1747+K1747+P1747+Q1747+W1747+X1747+Y1747)</f>
        <v>8245.84999999998</v>
      </c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 t="n">
        <f aca="false">AR1746+(AA1747+AD1747+AE1747+AF1747+AG1747+AJ1747+AK1747+AL1747+AM1747+AN1747)-(AB1747+AC1747+AH1747+AI1747+AO1747+AP1747+AQ1747)</f>
        <v>17344.52</v>
      </c>
      <c r="AS1747" s="18"/>
      <c r="AT1747" s="40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 t="n">
        <f aca="false">BJ1746+(AS1747+AV1747+AW1747+AX1747+AY1747+BB1747+BC1747+BD1747+BE1747+BF1747)-(AT1747+AU1747+AZ1747+BA1747+BG1747+BH1747+BI1747)</f>
        <v>0</v>
      </c>
      <c r="BL1747" s="8"/>
      <c r="BM1747" s="9"/>
    </row>
    <row r="1748" customFormat="false" ht="15" hidden="false" customHeight="false" outlineLevel="0" collapsed="false">
      <c r="B1748" s="8" t="s">
        <v>611</v>
      </c>
      <c r="C1748" s="9" t="s">
        <v>32</v>
      </c>
      <c r="D1748" s="9"/>
      <c r="E1748" s="9"/>
      <c r="F1748" s="9"/>
      <c r="G1748" s="9"/>
      <c r="H1748" s="6" t="n">
        <f aca="false">H1747+D1748+E1748-G1748-F1748</f>
        <v>0</v>
      </c>
      <c r="I1748" s="6" t="n">
        <v>0</v>
      </c>
      <c r="J1748" s="6" t="n">
        <v>0</v>
      </c>
      <c r="K1748" s="6"/>
      <c r="L1748" s="6"/>
      <c r="M1748" s="6" t="n">
        <v>3777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 t="n">
        <f aca="false">Z1747+(I1748+L1748+M1748+N1748+O1748+R1748+S1748+T1748+U1748+V1748)-(J1748+K1748+P1748+Q1748+W1748+X1748+Y1748)</f>
        <v>12022.85</v>
      </c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 t="n">
        <f aca="false">AR1747+(AA1748+AD1748+AE1748+AF1748+AG1748+AJ1748+AK1748+AL1748+AM1748+AN1748)-(AB1748+AC1748+AH1748+AI1748+AO1748+AP1748+AQ1748)</f>
        <v>17344.52</v>
      </c>
      <c r="AS1748" s="18"/>
      <c r="AT1748" s="40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 t="n">
        <f aca="false">BJ1747+(AS1748+AV1748+AW1748+AX1748+AY1748+BB1748+BC1748+BD1748+BE1748+BF1748)-(AT1748+AU1748+AZ1748+BA1748+BG1748+BH1748+BI1748)</f>
        <v>0</v>
      </c>
      <c r="BL1748" s="8"/>
      <c r="BM1748" s="9"/>
    </row>
    <row r="1749" customFormat="false" ht="15" hidden="false" customHeight="false" outlineLevel="0" collapsed="false">
      <c r="B1749" s="8" t="s">
        <v>612</v>
      </c>
      <c r="C1749" s="9" t="s">
        <v>32</v>
      </c>
      <c r="D1749" s="9"/>
      <c r="E1749" s="9"/>
      <c r="F1749" s="9"/>
      <c r="G1749" s="9"/>
      <c r="H1749" s="6" t="n">
        <f aca="false">H1748+D1749+E1749-G1749-F1749</f>
        <v>0</v>
      </c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 t="n">
        <f aca="false">Z1748+(I1749+L1749+M1749+N1749+O1749+R1749+S1749+T1749+U1749+V1749)-(J1749+K1749+P1749+Q1749+W1749+X1749+Y1749)</f>
        <v>12022.85</v>
      </c>
      <c r="AA1749" s="6"/>
      <c r="AB1749" s="6"/>
      <c r="AC1749" s="6"/>
      <c r="AD1749" s="6"/>
      <c r="AE1749" s="6" t="n">
        <v>2700</v>
      </c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 t="n">
        <f aca="false">AR1748+(AA1749+AD1749+AE1749+AF1749+AG1749+AJ1749+AK1749+AL1749+AM1749+AN1749)-(AB1749+AC1749+AH1749+AI1749+AO1749+AP1749+AQ1749)</f>
        <v>20044.52</v>
      </c>
      <c r="AS1749" s="18"/>
      <c r="AT1749" s="40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 t="n">
        <f aca="false">BJ1748+(AS1749+AV1749+AW1749+AX1749+AY1749+BB1749+BC1749+BD1749+BE1749+BF1749)-(AT1749+AU1749+AZ1749+BA1749+BG1749+BH1749+BI1749)</f>
        <v>0</v>
      </c>
      <c r="BL1749" s="8"/>
      <c r="BM1749" s="9"/>
    </row>
    <row r="1750" customFormat="false" ht="15" hidden="false" customHeight="false" outlineLevel="0" collapsed="false">
      <c r="B1750" s="8" t="s">
        <v>612</v>
      </c>
      <c r="C1750" s="9" t="s">
        <v>453</v>
      </c>
      <c r="D1750" s="9"/>
      <c r="E1750" s="9"/>
      <c r="F1750" s="9"/>
      <c r="G1750" s="9"/>
      <c r="H1750" s="6" t="n">
        <f aca="false">H1749+D1750+E1750-G1750-F1750</f>
        <v>0</v>
      </c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 t="n">
        <f aca="false">Z1749+(I1750+L1750+M1750+N1750+O1750+R1750+S1750+T1750+U1750+V1750)-(J1750+K1750+P1750+Q1750+W1750+X1750+Y1750)</f>
        <v>12022.85</v>
      </c>
      <c r="AA1750" s="6"/>
      <c r="AB1750" s="6"/>
      <c r="AC1750" s="6"/>
      <c r="AD1750" s="6" t="n">
        <v>198</v>
      </c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 t="n">
        <f aca="false">AR1749+(AA1750+AD1750+AE1750+AF1750+AG1750+AJ1750+AK1750+AL1750+AM1750+AN1750)-(AB1750+AC1750+AH1750+AI1750+AO1750+AP1750+AQ1750)</f>
        <v>20242.52</v>
      </c>
      <c r="AS1750" s="18"/>
      <c r="AT1750" s="40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 t="n">
        <f aca="false">BJ1749+(AS1750+AV1750+AW1750+AX1750+AY1750+BB1750+BC1750+BD1750+BE1750+BF1750)-(AT1750+AU1750+AZ1750+BA1750+BG1750+BH1750+BI1750)</f>
        <v>0</v>
      </c>
      <c r="BL1750" s="8"/>
      <c r="BM1750" s="9"/>
    </row>
    <row r="1751" customFormat="false" ht="15" hidden="false" customHeight="false" outlineLevel="0" collapsed="false">
      <c r="B1751" s="8" t="s">
        <v>613</v>
      </c>
      <c r="C1751" s="9" t="s">
        <v>32</v>
      </c>
      <c r="D1751" s="9"/>
      <c r="E1751" s="9"/>
      <c r="F1751" s="9"/>
      <c r="G1751" s="9"/>
      <c r="H1751" s="6" t="n">
        <f aca="false">H1750+D1751+E1751-G1751-F1751</f>
        <v>0</v>
      </c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 t="n">
        <f aca="false">Z1750+(I1751+L1751+M1751+N1751+O1751+R1751+S1751+T1751+U1751+V1751)-(J1751+K1751+P1751+Q1751+W1751+X1751+Y1751)</f>
        <v>12022.85</v>
      </c>
      <c r="AA1751" s="6"/>
      <c r="AB1751" s="6"/>
      <c r="AC1751" s="6"/>
      <c r="AD1751" s="6"/>
      <c r="AE1751" s="6" t="n">
        <v>4455</v>
      </c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 t="n">
        <f aca="false">AR1750+(AA1751+AD1751+AE1751+AF1751+AG1751+AJ1751+AK1751+AL1751+AM1751+AN1751)-(AB1751+AC1751+AH1751+AI1751+AO1751+AP1751+AQ1751)</f>
        <v>24697.52</v>
      </c>
      <c r="AS1751" s="18"/>
      <c r="AT1751" s="40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 t="n">
        <f aca="false">BJ1750+(AS1751+AV1751+AW1751+AX1751+AY1751+BB1751+BC1751+BD1751+BE1751+BF1751)-(AT1751+AU1751+AZ1751+BA1751+BG1751+BH1751+BI1751)</f>
        <v>0</v>
      </c>
      <c r="BL1751" s="8"/>
      <c r="BM1751" s="9"/>
    </row>
    <row r="1752" customFormat="false" ht="15" hidden="false" customHeight="false" outlineLevel="0" collapsed="false">
      <c r="B1752" s="8" t="s">
        <v>614</v>
      </c>
      <c r="C1752" s="9" t="s">
        <v>32</v>
      </c>
      <c r="D1752" s="9"/>
      <c r="E1752" s="9"/>
      <c r="F1752" s="9"/>
      <c r="G1752" s="9"/>
      <c r="H1752" s="6" t="n">
        <f aca="false">H1751+D1752+E1752-G1752-F1752</f>
        <v>0</v>
      </c>
      <c r="I1752" s="6" t="n">
        <v>0</v>
      </c>
      <c r="J1752" s="6" t="n">
        <v>0</v>
      </c>
      <c r="K1752" s="6"/>
      <c r="L1752" s="6"/>
      <c r="M1752" s="6" t="n">
        <v>4456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 t="n">
        <f aca="false">Z1751+(I1752+L1752+M1752+N1752+O1752+R1752+S1752+T1752+U1752+V1752)-(J1752+K1752+P1752+Q1752+W1752+X1752+Y1752)</f>
        <v>16478.85</v>
      </c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 t="n">
        <f aca="false">AR1751+(AA1752+AD1752+AE1752+AF1752+AG1752+AJ1752+AK1752+AL1752+AM1752+AN1752)-(AB1752+AC1752+AH1752+AI1752+AO1752+AP1752+AQ1752)</f>
        <v>24697.52</v>
      </c>
      <c r="AS1752" s="18"/>
      <c r="AT1752" s="40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 t="n">
        <f aca="false">BJ1751+(AS1752+AV1752+AW1752+AX1752+AY1752+BB1752+BC1752+BD1752+BE1752+BF1752)-(AT1752+AU1752+AZ1752+BA1752+BG1752+BH1752+BI1752)</f>
        <v>0</v>
      </c>
      <c r="BL1752" s="8"/>
      <c r="BM1752" s="9"/>
    </row>
    <row r="1753" customFormat="false" ht="15" hidden="false" customHeight="false" outlineLevel="0" collapsed="false">
      <c r="B1753" s="8" t="s">
        <v>614</v>
      </c>
      <c r="C1753" s="9" t="s">
        <v>32</v>
      </c>
      <c r="D1753" s="9"/>
      <c r="E1753" s="9"/>
      <c r="F1753" s="9"/>
      <c r="G1753" s="9"/>
      <c r="H1753" s="6" t="n">
        <f aca="false">H1752+D1753+E1753-G1753-F1753</f>
        <v>0</v>
      </c>
      <c r="I1753" s="6" t="n">
        <v>0</v>
      </c>
      <c r="J1753" s="6" t="n">
        <v>0</v>
      </c>
      <c r="K1753" s="6"/>
      <c r="L1753" s="6"/>
      <c r="M1753" s="6" t="n">
        <v>5625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 t="n">
        <f aca="false">Z1752+(I1753+L1753+M1753+N1753+O1753+R1753+S1753+T1753+U1753+V1753)-(J1753+K1753+P1753+Q1753+W1753+X1753+Y1753)</f>
        <v>22103.85</v>
      </c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 t="n">
        <f aca="false">AR1752+(AA1753+AD1753+AE1753+AF1753+AG1753+AJ1753+AK1753+AL1753+AM1753+AN1753)-(AB1753+AC1753+AH1753+AI1753+AO1753+AP1753+AQ1753)</f>
        <v>24697.52</v>
      </c>
      <c r="AS1753" s="18"/>
      <c r="AT1753" s="40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 t="n">
        <f aca="false">BJ1752+(AS1753+AV1753+AW1753+AX1753+AY1753+BB1753+BC1753+BD1753+BE1753+BF1753)-(AT1753+AU1753+AZ1753+BA1753+BG1753+BH1753+BI1753)</f>
        <v>0</v>
      </c>
      <c r="BL1753" s="8"/>
      <c r="BM1753" s="9"/>
    </row>
    <row r="1754" customFormat="false" ht="15" hidden="false" customHeight="false" outlineLevel="0" collapsed="false">
      <c r="B1754" s="8" t="s">
        <v>614</v>
      </c>
      <c r="C1754" s="9" t="s">
        <v>32</v>
      </c>
      <c r="D1754" s="9"/>
      <c r="E1754" s="9"/>
      <c r="F1754" s="9"/>
      <c r="G1754" s="9"/>
      <c r="H1754" s="6" t="n">
        <f aca="false">H1753+D1754+E1754-G1754-F1754</f>
        <v>0</v>
      </c>
      <c r="I1754" s="6" t="n">
        <v>0</v>
      </c>
      <c r="J1754" s="6" t="n">
        <v>0</v>
      </c>
      <c r="K1754" s="6"/>
      <c r="L1754" s="6"/>
      <c r="M1754" s="6" t="n">
        <v>6680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 t="n">
        <f aca="false">Z1753+(I1754+L1754+M1754+N1754+O1754+R1754+S1754+T1754+U1754+V1754)-(J1754+K1754+P1754+Q1754+W1754+X1754+Y1754)</f>
        <v>28783.85</v>
      </c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 t="n">
        <f aca="false">AR1753+(AA1754+AD1754+AE1754+AF1754+AG1754+AJ1754+AK1754+AL1754+AM1754+AN1754)-(AB1754+AC1754+AH1754+AI1754+AO1754+AP1754+AQ1754)</f>
        <v>24697.52</v>
      </c>
      <c r="AS1754" s="18"/>
      <c r="AT1754" s="40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 t="n">
        <f aca="false">BJ1753+(AS1754+AV1754+AW1754+AX1754+AY1754+BB1754+BC1754+BD1754+BE1754+BF1754)-(AT1754+AU1754+AZ1754+BA1754+BG1754+BH1754+BI1754)</f>
        <v>0</v>
      </c>
      <c r="BL1754" s="8"/>
      <c r="BM1754" s="9"/>
    </row>
    <row r="1755" customFormat="false" ht="15" hidden="false" customHeight="false" outlineLevel="0" collapsed="false">
      <c r="B1755" s="8" t="s">
        <v>614</v>
      </c>
      <c r="C1755" s="9" t="s">
        <v>32</v>
      </c>
      <c r="D1755" s="9"/>
      <c r="E1755" s="9"/>
      <c r="F1755" s="9"/>
      <c r="G1755" s="9"/>
      <c r="H1755" s="6" t="n">
        <f aca="false">H1754+D1755+E1755-G1755-F1755</f>
        <v>0</v>
      </c>
      <c r="I1755" s="6" t="n">
        <v>0</v>
      </c>
      <c r="J1755" s="6" t="n">
        <v>0</v>
      </c>
      <c r="K1755" s="6"/>
      <c r="L1755" s="6"/>
      <c r="M1755" s="6" t="n">
        <v>466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 t="n">
        <f aca="false">Z1754+(I1755+L1755+M1755+N1755+O1755+R1755+S1755+T1755+U1755+V1755)-(J1755+K1755+P1755+Q1755+W1755+X1755+Y1755)</f>
        <v>29249.85</v>
      </c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 t="n">
        <f aca="false">AR1754+(AA1755+AD1755+AE1755+AF1755+AG1755+AJ1755+AK1755+AL1755+AM1755+AN1755)-(AB1755+AC1755+AH1755+AI1755+AO1755+AP1755+AQ1755)</f>
        <v>24697.52</v>
      </c>
      <c r="AS1755" s="18"/>
      <c r="AT1755" s="40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 t="n">
        <f aca="false">BJ1754+(AS1755+AV1755+AW1755+AX1755+AY1755+BB1755+BC1755+BD1755+BE1755+BF1755)-(AT1755+AU1755+AZ1755+BA1755+BG1755+BH1755+BI1755)</f>
        <v>0</v>
      </c>
      <c r="BL1755" s="8"/>
      <c r="BM1755" s="9"/>
    </row>
    <row r="1756" customFormat="false" ht="15" hidden="false" customHeight="false" outlineLevel="0" collapsed="false">
      <c r="B1756" s="8" t="s">
        <v>615</v>
      </c>
      <c r="C1756" s="9" t="s">
        <v>601</v>
      </c>
      <c r="D1756" s="9"/>
      <c r="E1756" s="9"/>
      <c r="F1756" s="9"/>
      <c r="G1756" s="9"/>
      <c r="H1756" s="6" t="n">
        <f aca="false">H1755+D1756+E1756-G1756-F1756</f>
        <v>0</v>
      </c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 t="n">
        <f aca="false">Z1755+(I1756+L1756+M1756+N1756+O1756+R1756+S1756+T1756+U1756+V1756)-(J1756+K1756+P1756+Q1756+W1756+X1756+Y1756)</f>
        <v>29249.85</v>
      </c>
      <c r="AA1756" s="6"/>
      <c r="AB1756" s="6" t="n">
        <v>5000</v>
      </c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 t="n">
        <f aca="false">AR1755+(AA1756+AD1756+AE1756+AF1756+AG1756+AJ1756+AK1756+AL1756+AM1756+AN1756)-(AB1756+AC1756+AH1756+AI1756+AO1756+AP1756+AQ1756)</f>
        <v>19697.52</v>
      </c>
      <c r="AS1756" s="18"/>
      <c r="AT1756" s="40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 t="n">
        <f aca="false">BJ1755+(AS1756+AV1756+AW1756+AX1756+AY1756+BB1756+BC1756+BD1756+BE1756+BF1756)-(AT1756+AU1756+AZ1756+BA1756+BG1756+BH1756+BI1756)</f>
        <v>0</v>
      </c>
      <c r="BL1756" s="8"/>
      <c r="BM1756" s="9"/>
    </row>
    <row r="1757" customFormat="false" ht="15" hidden="false" customHeight="false" outlineLevel="0" collapsed="false">
      <c r="B1757" s="8" t="s">
        <v>615</v>
      </c>
      <c r="C1757" s="9" t="s">
        <v>616</v>
      </c>
      <c r="D1757" s="9"/>
      <c r="E1757" s="9"/>
      <c r="F1757" s="9"/>
      <c r="G1757" s="9"/>
      <c r="H1757" s="6" t="n">
        <f aca="false">H1756+D1757+E1757-G1757-F1757</f>
        <v>0</v>
      </c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 t="n">
        <f aca="false">Z1756+(I1757+L1757+M1757+N1757+O1757+R1757+S1757+T1757+U1757+V1757)-(J1757+K1757+P1757+Q1757+W1757+X1757+Y1757)</f>
        <v>29249.85</v>
      </c>
      <c r="AA1757" s="6"/>
      <c r="AB1757" s="6" t="n">
        <v>5000</v>
      </c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 t="n">
        <f aca="false">AR1756+(AA1757+AD1757+AE1757+AF1757+AG1757+AJ1757+AK1757+AL1757+AM1757+AN1757)-(AB1757+AC1757+AH1757+AI1757+AO1757+AP1757+AQ1757)</f>
        <v>14697.52</v>
      </c>
      <c r="AS1757" s="18"/>
      <c r="AT1757" s="40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 t="n">
        <f aca="false">BJ1756+(AS1757+AV1757+AW1757+AX1757+AY1757+BB1757+BC1757+BD1757+BE1757+BF1757)-(AT1757+AU1757+AZ1757+BA1757+BG1757+BH1757+BI1757)</f>
        <v>0</v>
      </c>
      <c r="BL1757" s="8" t="n">
        <v>5000</v>
      </c>
      <c r="BM1757" s="9"/>
    </row>
    <row r="1758" customFormat="false" ht="15" hidden="false" customHeight="false" outlineLevel="0" collapsed="false">
      <c r="B1758" s="8" t="s">
        <v>615</v>
      </c>
      <c r="C1758" s="9" t="s">
        <v>616</v>
      </c>
      <c r="D1758" s="9"/>
      <c r="E1758" s="9"/>
      <c r="F1758" s="9"/>
      <c r="G1758" s="9"/>
      <c r="H1758" s="6" t="n">
        <f aca="false">H1757+D1758+E1758-G1758-F1758</f>
        <v>0</v>
      </c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 t="n">
        <f aca="false">Z1757+(I1758+L1758+M1758+N1758+O1758+R1758+S1758+T1758+U1758+V1758)-(J1758+K1758+P1758+Q1758+W1758+X1758+Y1758)</f>
        <v>29249.85</v>
      </c>
      <c r="AA1758" s="6"/>
      <c r="AB1758" s="6" t="n">
        <v>5000</v>
      </c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 t="n">
        <f aca="false">AR1757+(AA1758+AD1758+AE1758+AF1758+AG1758+AJ1758+AK1758+AL1758+AM1758+AN1758)-(AB1758+AC1758+AH1758+AI1758+AO1758+AP1758+AQ1758)</f>
        <v>9697.52000000004</v>
      </c>
      <c r="AS1758" s="18"/>
      <c r="AT1758" s="40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 t="n">
        <f aca="false">BJ1757+(AS1758+AV1758+AW1758+AX1758+AY1758+BB1758+BC1758+BD1758+BE1758+BF1758)-(AT1758+AU1758+AZ1758+BA1758+BG1758+BH1758+BI1758)</f>
        <v>0</v>
      </c>
      <c r="BL1758" s="8" t="n">
        <v>5000</v>
      </c>
      <c r="BM1758" s="9"/>
    </row>
    <row r="1759" customFormat="false" ht="15" hidden="false" customHeight="false" outlineLevel="0" collapsed="false">
      <c r="B1759" s="8" t="s">
        <v>615</v>
      </c>
      <c r="C1759" s="9" t="s">
        <v>616</v>
      </c>
      <c r="D1759" s="9"/>
      <c r="E1759" s="9"/>
      <c r="F1759" s="9"/>
      <c r="G1759" s="9"/>
      <c r="H1759" s="6" t="n">
        <f aca="false">H1758+D1759+E1759-G1759-F1759</f>
        <v>0</v>
      </c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 t="n">
        <f aca="false">Z1758+(I1759+L1759+M1759+N1759+O1759+R1759+S1759+T1759+U1759+V1759)-(J1759+K1759+P1759+Q1759+W1759+X1759+Y1759)</f>
        <v>29249.85</v>
      </c>
      <c r="AA1759" s="6"/>
      <c r="AB1759" s="6" t="n">
        <v>5000</v>
      </c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 t="n">
        <f aca="false">AR1758+(AA1759+AD1759+AE1759+AF1759+AG1759+AJ1759+AK1759+AL1759+AM1759+AN1759)-(AB1759+AC1759+AH1759+AI1759+AO1759+AP1759+AQ1759)</f>
        <v>4697.52000000004</v>
      </c>
      <c r="AS1759" s="18"/>
      <c r="AT1759" s="40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 t="n">
        <f aca="false">BJ1758+(AS1759+AV1759+AW1759+AX1759+AY1759+BB1759+BC1759+BD1759+BE1759+BF1759)-(AT1759+AU1759+AZ1759+BA1759+BG1759+BH1759+BI1759)</f>
        <v>0</v>
      </c>
      <c r="BL1759" s="8" t="n">
        <v>5000</v>
      </c>
      <c r="BM1759" s="9"/>
    </row>
    <row r="1760" customFormat="false" ht="15" hidden="false" customHeight="false" outlineLevel="0" collapsed="false">
      <c r="B1760" s="8" t="s">
        <v>617</v>
      </c>
      <c r="C1760" s="9" t="s">
        <v>32</v>
      </c>
      <c r="D1760" s="9"/>
      <c r="E1760" s="9"/>
      <c r="F1760" s="9"/>
      <c r="G1760" s="9"/>
      <c r="H1760" s="6" t="n">
        <f aca="false">H1759+D1760+E1760-G1760-F1760</f>
        <v>0</v>
      </c>
      <c r="I1760" s="6" t="n">
        <v>0</v>
      </c>
      <c r="J1760" s="6" t="n">
        <v>0</v>
      </c>
      <c r="K1760" s="6"/>
      <c r="L1760" s="6"/>
      <c r="M1760" s="6" t="n">
        <v>467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 t="n">
        <f aca="false">Z1759+(I1760+L1760+M1760+N1760+O1760+R1760+S1760+T1760+U1760+V1760)-(J1760+K1760+P1760+Q1760+W1760+X1760+Y1760)</f>
        <v>29716.85</v>
      </c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 t="n">
        <f aca="false">AR1759+(AA1760+AD1760+AE1760+AF1760+AG1760+AJ1760+AK1760+AL1760+AM1760+AN1760)-(AB1760+AC1760+AH1760+AI1760+AO1760+AP1760+AQ1760)</f>
        <v>4697.52000000004</v>
      </c>
      <c r="AS1760" s="18"/>
      <c r="AT1760" s="40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 t="n">
        <f aca="false">BJ1759+(AS1760+AV1760+AW1760+AX1760+AY1760+BB1760+BC1760+BD1760+BE1760+BF1760)-(AT1760+AU1760+AZ1760+BA1760+BG1760+BH1760+BI1760)</f>
        <v>0</v>
      </c>
      <c r="BL1760" s="8"/>
      <c r="BM1760" s="9"/>
    </row>
    <row r="1761" customFormat="false" ht="15" hidden="false" customHeight="false" outlineLevel="0" collapsed="false">
      <c r="B1761" s="8" t="s">
        <v>618</v>
      </c>
      <c r="C1761" s="9" t="s">
        <v>519</v>
      </c>
      <c r="D1761" s="9"/>
      <c r="E1761" s="9"/>
      <c r="F1761" s="9"/>
      <c r="G1761" s="9"/>
      <c r="H1761" s="6" t="n">
        <f aca="false">H1760+D1761+E1761-G1761-F1761</f>
        <v>0</v>
      </c>
      <c r="I1761" s="6" t="n">
        <v>0</v>
      </c>
      <c r="J1761" s="6" t="n">
        <v>0</v>
      </c>
      <c r="K1761" s="6"/>
      <c r="L1761" s="6"/>
      <c r="M1761" s="6"/>
      <c r="N1761" s="6"/>
      <c r="O1761" s="6"/>
      <c r="P1761" s="6"/>
      <c r="Q1761" s="6"/>
      <c r="R1761" s="6" t="n">
        <v>-27000</v>
      </c>
      <c r="S1761" s="6"/>
      <c r="T1761" s="6"/>
      <c r="U1761" s="6"/>
      <c r="V1761" s="6"/>
      <c r="W1761" s="6"/>
      <c r="X1761" s="6"/>
      <c r="Y1761" s="6"/>
      <c r="Z1761" s="6" t="n">
        <f aca="false">Z1760+(I1761+L1761+M1761+N1761+O1761+R1761+S1761+T1761+U1761+V1761)-(J1761+K1761+P1761+Q1761+W1761+X1761+Y1761)</f>
        <v>2716.84999999998</v>
      </c>
      <c r="AA1761" s="6"/>
      <c r="AB1761" s="6"/>
      <c r="AC1761" s="6"/>
      <c r="AD1761" s="6"/>
      <c r="AE1761" s="6"/>
      <c r="AF1761" s="6"/>
      <c r="AG1761" s="6"/>
      <c r="AH1761" s="6"/>
      <c r="AI1761" s="6"/>
      <c r="AJ1761" s="6" t="n">
        <v>27000</v>
      </c>
      <c r="AK1761" s="6"/>
      <c r="AL1761" s="6"/>
      <c r="AM1761" s="6"/>
      <c r="AN1761" s="6"/>
      <c r="AO1761" s="6"/>
      <c r="AP1761" s="6"/>
      <c r="AQ1761" s="6"/>
      <c r="AR1761" s="6" t="n">
        <f aca="false">AR1760+(AA1761+AD1761+AE1761+AF1761+AG1761+AJ1761+AK1761+AL1761+AM1761+AN1761)-(AB1761+AC1761+AH1761+AI1761+AO1761+AP1761+AQ1761)</f>
        <v>31697.52</v>
      </c>
      <c r="AS1761" s="18"/>
      <c r="AT1761" s="40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 t="n">
        <f aca="false">BJ1760+(AS1761+AV1761+AW1761+AX1761+AY1761+BB1761+BC1761+BD1761+BE1761+BF1761)-(AT1761+AU1761+AZ1761+BA1761+BG1761+BH1761+BI1761)</f>
        <v>0</v>
      </c>
      <c r="BL1761" s="8"/>
      <c r="BM1761" s="9"/>
    </row>
    <row r="1762" customFormat="false" ht="15" hidden="false" customHeight="false" outlineLevel="0" collapsed="false">
      <c r="A1762" s="0" t="s">
        <v>111</v>
      </c>
      <c r="B1762" s="8" t="s">
        <v>619</v>
      </c>
      <c r="C1762" s="9" t="s">
        <v>32</v>
      </c>
      <c r="D1762" s="9"/>
      <c r="E1762" s="9"/>
      <c r="F1762" s="9"/>
      <c r="G1762" s="9"/>
      <c r="H1762" s="6" t="n">
        <f aca="false">H1761+D1762+E1762-G1762-F1762</f>
        <v>0</v>
      </c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 t="n">
        <f aca="false">Z1761+(I1762+L1762+M1762+N1762+O1762+R1762+S1762+T1762+U1762+V1762)-(J1762+K1762+P1762+Q1762+W1762+X1762+Y1762)</f>
        <v>2716.84999999998</v>
      </c>
      <c r="AA1762" s="6"/>
      <c r="AB1762" s="6"/>
      <c r="AC1762" s="6"/>
      <c r="AD1762" s="6"/>
      <c r="AE1762" s="6" t="n">
        <v>8775</v>
      </c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 t="n">
        <f aca="false">AR1761+(AA1762+AD1762+AE1762+AF1762+AG1762+AJ1762+AK1762+AL1762+AM1762+AN1762)-(AB1762+AC1762+AH1762+AI1762+AO1762+AP1762+AQ1762)</f>
        <v>40472.52</v>
      </c>
      <c r="AS1762" s="18"/>
      <c r="AT1762" s="40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 t="n">
        <f aca="false">BJ1761+(AS1762+AV1762+AW1762+AX1762+AY1762+BB1762+BC1762+BD1762+BE1762+BF1762)-(AT1762+AU1762+AZ1762+BA1762+BG1762+BH1762+BI1762)</f>
        <v>0</v>
      </c>
      <c r="BL1762" s="8"/>
      <c r="BM1762" s="9"/>
    </row>
    <row r="1763" customFormat="false" ht="15" hidden="false" customHeight="false" outlineLevel="0" collapsed="false">
      <c r="B1763" s="8" t="s">
        <v>619</v>
      </c>
      <c r="C1763" s="9" t="s">
        <v>620</v>
      </c>
      <c r="D1763" s="9"/>
      <c r="E1763" s="9"/>
      <c r="F1763" s="9"/>
      <c r="G1763" s="9"/>
      <c r="H1763" s="6" t="n">
        <f aca="false">H1762+D1763+E1763-G1763-F1763</f>
        <v>0</v>
      </c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 t="n">
        <f aca="false">Z1762+(I1763+L1763+M1763+N1763+O1763+R1763+S1763+T1763+U1763+V1763)-(J1763+K1763+P1763+Q1763+W1763+X1763+Y1763)</f>
        <v>2716.84999999998</v>
      </c>
      <c r="AA1763" s="6"/>
      <c r="AB1763" s="6" t="n">
        <v>5000</v>
      </c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 t="n">
        <f aca="false">AR1762+(AA1763+AD1763+AE1763+AF1763+AG1763+AJ1763+AK1763+AL1763+AM1763+AN1763)-(AB1763+AC1763+AH1763+AI1763+AO1763+AP1763+AQ1763)</f>
        <v>35472.52</v>
      </c>
      <c r="AS1763" s="18"/>
      <c r="AT1763" s="40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 t="n">
        <f aca="false">BJ1762+(AS1763+AV1763+AW1763+AX1763+AY1763+BB1763+BC1763+BD1763+BE1763+BF1763)-(AT1763+AU1763+AZ1763+BA1763+BG1763+BH1763+BI1763)</f>
        <v>0</v>
      </c>
      <c r="BL1763" s="8" t="n">
        <v>5000</v>
      </c>
      <c r="BM1763" s="9"/>
    </row>
    <row r="1764" customFormat="false" ht="15" hidden="false" customHeight="false" outlineLevel="0" collapsed="false">
      <c r="B1764" s="8" t="s">
        <v>619</v>
      </c>
      <c r="C1764" s="9" t="s">
        <v>621</v>
      </c>
      <c r="D1764" s="9"/>
      <c r="E1764" s="9"/>
      <c r="F1764" s="9"/>
      <c r="G1764" s="9"/>
      <c r="H1764" s="6" t="n">
        <f aca="false">H1763+D1764+E1764-G1764-F1764</f>
        <v>0</v>
      </c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 t="n">
        <f aca="false">Z1763+(I1764+L1764+M1764+N1764+O1764+R1764+S1764+T1764+U1764+V1764)-(J1764+K1764+P1764+Q1764+W1764+X1764+Y1764)</f>
        <v>2716.84999999998</v>
      </c>
      <c r="AA1764" s="6"/>
      <c r="AB1764" s="6" t="n">
        <v>5000</v>
      </c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 t="n">
        <f aca="false">AR1763+(AA1764+AD1764+AE1764+AF1764+AG1764+AJ1764+AK1764+AL1764+AM1764+AN1764)-(AB1764+AC1764+AH1764+AI1764+AO1764+AP1764+AQ1764)</f>
        <v>30472.52</v>
      </c>
      <c r="AS1764" s="18"/>
      <c r="AT1764" s="40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 t="n">
        <f aca="false">BJ1763+(AS1764+AV1764+AW1764+AX1764+AY1764+BB1764+BC1764+BD1764+BE1764+BF1764)-(AT1764+AU1764+AZ1764+BA1764+BG1764+BH1764+BI1764)</f>
        <v>0</v>
      </c>
      <c r="BL1764" s="8" t="n">
        <v>5000</v>
      </c>
      <c r="BM1764" s="9"/>
    </row>
    <row r="1765" customFormat="false" ht="15" hidden="false" customHeight="false" outlineLevel="0" collapsed="false">
      <c r="B1765" s="8" t="s">
        <v>619</v>
      </c>
      <c r="C1765" s="9" t="s">
        <v>622</v>
      </c>
      <c r="D1765" s="9"/>
      <c r="E1765" s="9"/>
      <c r="F1765" s="9"/>
      <c r="G1765" s="9"/>
      <c r="H1765" s="6" t="n">
        <f aca="false">H1764+D1765+E1765-G1765-F1765</f>
        <v>0</v>
      </c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 t="n">
        <f aca="false">Z1764+(I1765+L1765+M1765+N1765+O1765+R1765+S1765+T1765+U1765+V1765)-(J1765+K1765+P1765+Q1765+W1765+X1765+Y1765)</f>
        <v>2716.84999999998</v>
      </c>
      <c r="AA1765" s="6"/>
      <c r="AB1765" s="6" t="n">
        <v>5000</v>
      </c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 t="n">
        <f aca="false">AR1764+(AA1765+AD1765+AE1765+AF1765+AG1765+AJ1765+AK1765+AL1765+AM1765+AN1765)-(AB1765+AC1765+AH1765+AI1765+AO1765+AP1765+AQ1765)</f>
        <v>25472.52</v>
      </c>
      <c r="AS1765" s="18"/>
      <c r="AT1765" s="40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 t="n">
        <f aca="false">BJ1764+(AS1765+AV1765+AW1765+AX1765+AY1765+BB1765+BC1765+BD1765+BE1765+BF1765)-(AT1765+AU1765+AZ1765+BA1765+BG1765+BH1765+BI1765)</f>
        <v>0</v>
      </c>
      <c r="BL1765" s="8" t="n">
        <v>5000</v>
      </c>
      <c r="BM1765" s="9"/>
    </row>
    <row r="1766" customFormat="false" ht="15" hidden="false" customHeight="false" outlineLevel="0" collapsed="false">
      <c r="B1766" s="8" t="s">
        <v>619</v>
      </c>
      <c r="C1766" s="9" t="s">
        <v>623</v>
      </c>
      <c r="D1766" s="9"/>
      <c r="E1766" s="9"/>
      <c r="F1766" s="9"/>
      <c r="G1766" s="9"/>
      <c r="H1766" s="6" t="n">
        <f aca="false">H1765+D1766+E1766-G1766-F1766</f>
        <v>0</v>
      </c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 t="n">
        <f aca="false">Z1765+(I1766+L1766+M1766+N1766+O1766+R1766+S1766+T1766+U1766+V1766)-(J1766+K1766+P1766+Q1766+W1766+X1766+Y1766)</f>
        <v>2716.84999999998</v>
      </c>
      <c r="AA1766" s="6"/>
      <c r="AB1766" s="6" t="n">
        <v>5000</v>
      </c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 t="n">
        <f aca="false">AR1765+(AA1766+AD1766+AE1766+AF1766+AG1766+AJ1766+AK1766+AL1766+AM1766+AN1766)-(AB1766+AC1766+AH1766+AI1766+AO1766+AP1766+AQ1766)</f>
        <v>20472.52</v>
      </c>
      <c r="AS1766" s="18"/>
      <c r="AT1766" s="40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 t="n">
        <f aca="false">BJ1765+(AS1766+AV1766+AW1766+AX1766+AY1766+BB1766+BC1766+BD1766+BE1766+BF1766)-(AT1766+AU1766+AZ1766+BA1766+BG1766+BH1766+BI1766)</f>
        <v>0</v>
      </c>
      <c r="BL1766" s="8" t="n">
        <v>5000</v>
      </c>
      <c r="BM1766" s="9"/>
    </row>
    <row r="1767" customFormat="false" ht="15" hidden="false" customHeight="false" outlineLevel="0" collapsed="false">
      <c r="B1767" s="8" t="s">
        <v>619</v>
      </c>
      <c r="C1767" s="9" t="s">
        <v>624</v>
      </c>
      <c r="D1767" s="9"/>
      <c r="E1767" s="9"/>
      <c r="F1767" s="9"/>
      <c r="G1767" s="9"/>
      <c r="H1767" s="6" t="n">
        <f aca="false">H1766+D1767+E1767-G1767-F1767</f>
        <v>0</v>
      </c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 t="n">
        <f aca="false">Z1766+(I1767+L1767+M1767+N1767+O1767+R1767+S1767+T1767+U1767+V1767)-(J1767+K1767+P1767+Q1767+W1767+X1767+Y1767)</f>
        <v>2716.84999999998</v>
      </c>
      <c r="AA1767" s="6"/>
      <c r="AB1767" s="6" t="n">
        <v>5000</v>
      </c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 t="n">
        <f aca="false">AR1766+(AA1767+AD1767+AE1767+AF1767+AG1767+AJ1767+AK1767+AL1767+AM1767+AN1767)-(AB1767+AC1767+AH1767+AI1767+AO1767+AP1767+AQ1767)</f>
        <v>15472.52</v>
      </c>
      <c r="AS1767" s="18"/>
      <c r="AT1767" s="40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 t="n">
        <f aca="false">BJ1766+(AS1767+AV1767+AW1767+AX1767+AY1767+BB1767+BC1767+BD1767+BE1767+BF1767)-(AT1767+AU1767+AZ1767+BA1767+BG1767+BH1767+BI1767)</f>
        <v>0</v>
      </c>
      <c r="BL1767" s="8" t="n">
        <v>5000</v>
      </c>
      <c r="BM1767" s="9"/>
    </row>
    <row r="1768" customFormat="false" ht="15" hidden="false" customHeight="false" outlineLevel="0" collapsed="false">
      <c r="B1768" s="8" t="s">
        <v>625</v>
      </c>
      <c r="C1768" s="9" t="s">
        <v>626</v>
      </c>
      <c r="D1768" s="9"/>
      <c r="E1768" s="9"/>
      <c r="F1768" s="9"/>
      <c r="G1768" s="9"/>
      <c r="H1768" s="6" t="n">
        <f aca="false">H1767+D1768+E1768-G1768-F1768</f>
        <v>0</v>
      </c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 t="n">
        <f aca="false">Z1767+(I1768+L1768+M1768+N1768+O1768+R1768+S1768+T1768+U1768+V1768)-(J1768+K1768+P1768+Q1768+W1768+X1768+Y1768)</f>
        <v>2716.84999999998</v>
      </c>
      <c r="AA1768" s="6"/>
      <c r="AB1768" s="6" t="n">
        <v>2000</v>
      </c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 t="n">
        <f aca="false">AR1767+(AA1768+AD1768+AE1768+AF1768+AG1768+AJ1768+AK1768+AL1768+AM1768+AN1768)-(AB1768+AC1768+AH1768+AI1768+AO1768+AP1768+AQ1768)</f>
        <v>13472.52</v>
      </c>
      <c r="AS1768" s="18"/>
      <c r="AT1768" s="40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 t="n">
        <f aca="false">BJ1767+(AS1768+AV1768+AW1768+AX1768+AY1768+BB1768+BC1768+BD1768+BE1768+BF1768)-(AT1768+AU1768+AZ1768+BA1768+BG1768+BH1768+BI1768)</f>
        <v>0</v>
      </c>
      <c r="BL1768" s="8"/>
      <c r="BM1768" s="9"/>
    </row>
    <row r="1769" customFormat="false" ht="15" hidden="false" customHeight="false" outlineLevel="0" collapsed="false">
      <c r="B1769" s="8" t="s">
        <v>627</v>
      </c>
      <c r="C1769" s="9" t="s">
        <v>270</v>
      </c>
      <c r="D1769" s="9"/>
      <c r="E1769" s="9"/>
      <c r="F1769" s="9"/>
      <c r="G1769" s="9"/>
      <c r="H1769" s="6" t="n">
        <f aca="false">H1768+D1769+E1769-G1769-F1769</f>
        <v>0</v>
      </c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 t="n">
        <f aca="false">Z1768+(I1769+L1769+M1769+N1769+O1769+R1769+S1769+T1769+U1769+V1769)-(J1769+K1769+P1769+Q1769+W1769+X1769+Y1769)</f>
        <v>2716.84999999998</v>
      </c>
      <c r="AA1769" s="6"/>
      <c r="AB1769" s="6" t="n">
        <v>5000</v>
      </c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 t="n">
        <f aca="false">AR1768+(AA1769+AD1769+AE1769+AF1769+AG1769+AJ1769+AK1769+AL1769+AM1769+AN1769)-(AB1769+AC1769+AH1769+AI1769+AO1769+AP1769+AQ1769)</f>
        <v>8472.52000000004</v>
      </c>
      <c r="AS1769" s="18"/>
      <c r="AT1769" s="40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 t="n">
        <f aca="false">BJ1768+(AS1769+AV1769+AW1769+AX1769+AY1769+BB1769+BC1769+BD1769+BE1769+BF1769)-(AT1769+AU1769+AZ1769+BA1769+BG1769+BH1769+BI1769)</f>
        <v>0</v>
      </c>
      <c r="BL1769" s="8" t="n">
        <v>5000</v>
      </c>
      <c r="BM1769" s="9"/>
    </row>
    <row r="1770" customFormat="false" ht="15" hidden="false" customHeight="false" outlineLevel="0" collapsed="false">
      <c r="B1770" s="8" t="s">
        <v>627</v>
      </c>
      <c r="C1770" s="9" t="s">
        <v>270</v>
      </c>
      <c r="D1770" s="9"/>
      <c r="E1770" s="9"/>
      <c r="F1770" s="9"/>
      <c r="G1770" s="9"/>
      <c r="H1770" s="6" t="n">
        <f aca="false">H1769+D1770+E1770-G1770-F1770</f>
        <v>0</v>
      </c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 t="n">
        <f aca="false">Z1769+(I1770+L1770+M1770+N1770+O1770+R1770+S1770+T1770+U1770+V1770)-(J1770+K1770+P1770+Q1770+W1770+X1770+Y1770)</f>
        <v>2716.84999999998</v>
      </c>
      <c r="AA1770" s="6"/>
      <c r="AB1770" s="6" t="n">
        <v>5000</v>
      </c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 t="n">
        <f aca="false">AR1769+(AA1770+AD1770+AE1770+AF1770+AG1770+AJ1770+AK1770+AL1770+AM1770+AN1770)-(AB1770+AC1770+AH1770+AI1770+AO1770+AP1770+AQ1770)</f>
        <v>3472.52000000004</v>
      </c>
      <c r="AS1770" s="18"/>
      <c r="AT1770" s="40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 t="n">
        <f aca="false">BJ1769+(AS1770+AV1770+AW1770+AX1770+AY1770+BB1770+BC1770+BD1770+BE1770+BF1770)-(AT1770+AU1770+AZ1770+BA1770+BG1770+BH1770+BI1770)</f>
        <v>0</v>
      </c>
      <c r="BL1770" s="8" t="n">
        <v>5000</v>
      </c>
      <c r="BM1770" s="9"/>
    </row>
    <row r="1771" customFormat="false" ht="15" hidden="false" customHeight="false" outlineLevel="0" collapsed="false">
      <c r="B1771" s="8" t="s">
        <v>628</v>
      </c>
      <c r="C1771" s="9" t="s">
        <v>32</v>
      </c>
      <c r="D1771" s="9"/>
      <c r="E1771" s="9"/>
      <c r="F1771" s="9"/>
      <c r="G1771" s="9"/>
      <c r="H1771" s="6" t="n">
        <f aca="false">H1770+D1771+E1771-G1771-F1771</f>
        <v>0</v>
      </c>
      <c r="I1771" s="6" t="n">
        <v>0</v>
      </c>
      <c r="J1771" s="6" t="n">
        <v>0</v>
      </c>
      <c r="K1771" s="6"/>
      <c r="L1771" s="6"/>
      <c r="M1771" s="6" t="n">
        <v>466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 t="n">
        <f aca="false">Z1770+(I1771+L1771+M1771+N1771+O1771+R1771+S1771+T1771+U1771+V1771)-(J1771+K1771+P1771+Q1771+W1771+X1771+Y1771)</f>
        <v>3182.84999999998</v>
      </c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 t="n">
        <f aca="false">AR1770+(AA1771+AD1771+AE1771+AF1771+AG1771+AJ1771+AK1771+AL1771+AM1771+AN1771)-(AB1771+AC1771+AH1771+AI1771+AO1771+AP1771+AQ1771)</f>
        <v>3472.52000000004</v>
      </c>
      <c r="AS1771" s="18"/>
      <c r="AT1771" s="40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 t="n">
        <f aca="false">BJ1770+(AS1771+AV1771+AW1771+AX1771+AY1771+BB1771+BC1771+BD1771+BE1771+BF1771)-(AT1771+AU1771+AZ1771+BA1771+BG1771+BH1771+BI1771)</f>
        <v>0</v>
      </c>
      <c r="BL1771" s="8"/>
      <c r="BM1771" s="9"/>
    </row>
    <row r="1772" customFormat="false" ht="15" hidden="false" customHeight="false" outlineLevel="0" collapsed="false">
      <c r="B1772" s="8" t="s">
        <v>629</v>
      </c>
      <c r="C1772" s="9" t="s">
        <v>453</v>
      </c>
      <c r="D1772" s="9"/>
      <c r="E1772" s="9"/>
      <c r="F1772" s="9"/>
      <c r="G1772" s="9"/>
      <c r="H1772" s="6" t="n">
        <f aca="false">H1771+D1772+E1772-G1772-F1772</f>
        <v>0</v>
      </c>
      <c r="I1772" s="6" t="n">
        <v>0</v>
      </c>
      <c r="J1772" s="6" t="n">
        <v>0</v>
      </c>
      <c r="K1772" s="6"/>
      <c r="L1772" s="6" t="n">
        <v>134</v>
      </c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 t="n">
        <f aca="false">Z1771+(I1772+L1772+M1772+N1772+O1772+R1772+S1772+T1772+U1772+V1772)-(J1772+K1772+P1772+Q1772+W1772+X1772+Y1772)</f>
        <v>3316.84999999998</v>
      </c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 t="n">
        <f aca="false">AR1771+(AA1772+AD1772+AE1772+AF1772+AG1772+AJ1772+AK1772+AL1772+AM1772+AN1772)-(AB1772+AC1772+AH1772+AI1772+AO1772+AP1772+AQ1772)</f>
        <v>3472.52000000004</v>
      </c>
      <c r="AS1772" s="18"/>
      <c r="AT1772" s="40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 t="n">
        <f aca="false">BJ1771+(AS1772+AV1772+AW1772+AX1772+AY1772+BB1772+BC1772+BD1772+BE1772+BF1772)-(AT1772+AU1772+AZ1772+BA1772+BG1772+BH1772+BI1772)</f>
        <v>0</v>
      </c>
      <c r="BL1772" s="8"/>
      <c r="BM1772" s="9"/>
    </row>
    <row r="1773" customFormat="false" ht="15" hidden="false" customHeight="false" outlineLevel="0" collapsed="false">
      <c r="B1773" s="8" t="s">
        <v>630</v>
      </c>
      <c r="C1773" s="9" t="s">
        <v>60</v>
      </c>
      <c r="D1773" s="9"/>
      <c r="E1773" s="9"/>
      <c r="F1773" s="9"/>
      <c r="G1773" s="9"/>
      <c r="H1773" s="6" t="n">
        <f aca="false">H1772+D1773+E1773-G1773-F1773</f>
        <v>0</v>
      </c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 t="n">
        <f aca="false">Z1772+(I1773+L1773+M1773+N1773+O1773+R1773+S1773+T1773+U1773+V1773)-(J1773+K1773+P1773+Q1773+W1773+X1773+Y1773)</f>
        <v>3316.84999999998</v>
      </c>
      <c r="AA1773" s="6"/>
      <c r="AB1773" s="6" t="n">
        <v>1500</v>
      </c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 t="n">
        <f aca="false">AR1772+(AA1773+AD1773+AE1773+AF1773+AG1773+AJ1773+AK1773+AL1773+AM1773+AN1773)-(AB1773+AC1773+AH1773+AI1773+AO1773+AP1773+AQ1773)</f>
        <v>1972.52000000004</v>
      </c>
      <c r="AS1773" s="18"/>
      <c r="AT1773" s="40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 t="n">
        <f aca="false">BJ1772+(AS1773+AV1773+AW1773+AX1773+AY1773+BB1773+BC1773+BD1773+BE1773+BF1773)-(AT1773+AU1773+AZ1773+BA1773+BG1773+BH1773+BI1773)</f>
        <v>0</v>
      </c>
      <c r="BL1773" s="8" t="n">
        <v>1500</v>
      </c>
      <c r="BM1773" s="9"/>
    </row>
    <row r="1774" customFormat="false" ht="15" hidden="false" customHeight="false" outlineLevel="0" collapsed="false">
      <c r="B1774" s="8" t="s">
        <v>631</v>
      </c>
      <c r="C1774" s="9" t="s">
        <v>632</v>
      </c>
      <c r="D1774" s="9"/>
      <c r="E1774" s="9"/>
      <c r="F1774" s="9"/>
      <c r="G1774" s="9"/>
      <c r="H1774" s="6" t="n">
        <f aca="false">H1773+D1774+E1774-G1774-F1774</f>
        <v>0</v>
      </c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 t="n">
        <f aca="false">Z1773+(I1774+L1774+M1774+N1774+O1774+R1774+S1774+T1774+U1774+V1774)-(J1774+K1774+P1774+Q1774+W1774+X1774+Y1774)</f>
        <v>3316.84999999998</v>
      </c>
      <c r="AA1774" s="6" t="n">
        <v>120000</v>
      </c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 t="n">
        <f aca="false">AR1773+(AA1774+AD1774+AE1774+AF1774+AG1774+AJ1774+AK1774+AL1774+AM1774+AN1774)-(AB1774+AC1774+AH1774+AI1774+AO1774+AP1774+AQ1774)</f>
        <v>121972.52</v>
      </c>
      <c r="AS1774" s="18"/>
      <c r="AT1774" s="40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 t="n">
        <f aca="false">BJ1773+(AS1774+AV1774+AW1774+AX1774+AY1774+BB1774+BC1774+BD1774+BE1774+BF1774)-(AT1774+AU1774+AZ1774+BA1774+BG1774+BH1774+BI1774)</f>
        <v>0</v>
      </c>
      <c r="BL1774" s="8"/>
      <c r="BM1774" s="9"/>
    </row>
    <row r="1775" customFormat="false" ht="15" hidden="false" customHeight="false" outlineLevel="0" collapsed="false">
      <c r="B1775" s="8" t="s">
        <v>631</v>
      </c>
      <c r="C1775" s="9" t="s">
        <v>504</v>
      </c>
      <c r="D1775" s="9"/>
      <c r="E1775" s="9"/>
      <c r="F1775" s="9"/>
      <c r="G1775" s="9"/>
      <c r="H1775" s="6" t="n">
        <f aca="false">H1774+D1775+E1775-G1775-F1775</f>
        <v>0</v>
      </c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 t="n">
        <f aca="false">Z1774+(I1775+L1775+M1775+N1775+O1775+R1775+S1775+T1775+U1775+V1775)-(J1775+K1775+P1775+Q1775+W1775+X1775+Y1775)</f>
        <v>3316.84999999998</v>
      </c>
      <c r="AA1775" s="6"/>
      <c r="AB1775" s="6" t="n">
        <v>10000</v>
      </c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 t="n">
        <f aca="false">AR1774+(AA1775+AD1775+AE1775+AF1775+AG1775+AJ1775+AK1775+AL1775+AM1775+AN1775)-(AB1775+AC1775+AH1775+AI1775+AO1775+AP1775+AQ1775)</f>
        <v>111972.52</v>
      </c>
      <c r="AS1775" s="18"/>
      <c r="AT1775" s="40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 t="n">
        <f aca="false">BJ1774+(AS1775+AV1775+AW1775+AX1775+AY1775+BB1775+BC1775+BD1775+BE1775+BF1775)-(AT1775+AU1775+AZ1775+BA1775+BG1775+BH1775+BI1775)</f>
        <v>0</v>
      </c>
      <c r="BL1775" s="8" t="n">
        <v>10000</v>
      </c>
      <c r="BM1775" s="9"/>
    </row>
    <row r="1776" customFormat="false" ht="15" hidden="false" customHeight="false" outlineLevel="0" collapsed="false">
      <c r="B1776" s="8" t="s">
        <v>633</v>
      </c>
      <c r="C1776" s="9" t="s">
        <v>474</v>
      </c>
      <c r="D1776" s="9"/>
      <c r="E1776" s="9"/>
      <c r="F1776" s="9"/>
      <c r="G1776" s="9"/>
      <c r="H1776" s="6" t="n">
        <f aca="false">H1775+D1776+E1776-G1776-F1776</f>
        <v>0</v>
      </c>
      <c r="I1776" s="6" t="n">
        <v>0</v>
      </c>
      <c r="J1776" s="6" t="n">
        <v>0</v>
      </c>
      <c r="K1776" s="6" t="n">
        <v>18</v>
      </c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 t="n">
        <f aca="false">Z1775+(I1776+L1776+M1776+N1776+O1776+R1776+S1776+T1776+U1776+V1776)-(J1776+K1776+P1776+Q1776+W1776+X1776+Y1776)</f>
        <v>3298.84999999998</v>
      </c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 t="n">
        <f aca="false">AR1775+(AA1776+AD1776+AE1776+AF1776+AG1776+AJ1776+AK1776+AL1776+AM1776+AN1776)-(AB1776+AC1776+AH1776+AI1776+AO1776+AP1776+AQ1776)</f>
        <v>111972.52</v>
      </c>
      <c r="AS1776" s="18"/>
      <c r="AT1776" s="40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 t="n">
        <f aca="false">BJ1775+(AS1776+AV1776+AW1776+AX1776+AY1776+BB1776+BC1776+BD1776+BE1776+BF1776)-(AT1776+AU1776+AZ1776+BA1776+BG1776+BH1776+BI1776)</f>
        <v>0</v>
      </c>
      <c r="BL1776" s="8"/>
      <c r="BM1776" s="9"/>
    </row>
    <row r="1777" customFormat="false" ht="15" hidden="false" customHeight="false" outlineLevel="0" collapsed="false">
      <c r="B1777" s="8" t="s">
        <v>634</v>
      </c>
      <c r="C1777" s="9" t="s">
        <v>635</v>
      </c>
      <c r="D1777" s="9"/>
      <c r="E1777" s="9"/>
      <c r="F1777" s="9"/>
      <c r="G1777" s="9"/>
      <c r="H1777" s="6" t="n">
        <f aca="false">H1776+D1777+E1777-G1777-F1777</f>
        <v>0</v>
      </c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 t="n">
        <f aca="false">Z1776+(I1777+L1777+M1777+N1777+O1777+R1777+S1777+T1777+U1777+V1777)-(J1777+K1777+P1777+Q1777+W1777+X1777+Y1777)</f>
        <v>3298.84999999998</v>
      </c>
      <c r="AA1777" s="6"/>
      <c r="AB1777" s="6" t="n">
        <v>20000</v>
      </c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 t="n">
        <f aca="false">AR1776+(AA1777+AD1777+AE1777+AF1777+AG1777+AJ1777+AK1777+AL1777+AM1777+AN1777)-(AB1777+AC1777+AH1777+AI1777+AO1777+AP1777+AQ1777)</f>
        <v>91972.5200000001</v>
      </c>
      <c r="AS1777" s="18"/>
      <c r="AT1777" s="40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 t="n">
        <f aca="false">BJ1776+(AS1777+AV1777+AW1777+AX1777+AY1777+BB1777+BC1777+BD1777+BE1777+BF1777)-(AT1777+AU1777+AZ1777+BA1777+BG1777+BH1777+BI1777)</f>
        <v>0</v>
      </c>
      <c r="BL1777" s="8"/>
      <c r="BM1777" s="9"/>
    </row>
    <row r="1778" customFormat="false" ht="15" hidden="false" customHeight="false" outlineLevel="0" collapsed="false">
      <c r="B1778" s="8" t="s">
        <v>636</v>
      </c>
      <c r="C1778" s="9" t="s">
        <v>32</v>
      </c>
      <c r="D1778" s="9"/>
      <c r="E1778" s="9"/>
      <c r="F1778" s="9"/>
      <c r="G1778" s="9"/>
      <c r="H1778" s="6" t="n">
        <f aca="false">H1777+D1778+E1778-G1778-F1778</f>
        <v>0</v>
      </c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 t="n">
        <f aca="false">Z1777+(I1778+L1778+M1778+N1778+O1778+R1778+S1778+T1778+U1778+V1778)-(J1778+K1778+P1778+Q1778+W1778+X1778+Y1778)</f>
        <v>3298.84999999998</v>
      </c>
      <c r="AA1778" s="6"/>
      <c r="AB1778" s="6"/>
      <c r="AC1778" s="6"/>
      <c r="AD1778" s="6"/>
      <c r="AE1778" s="6" t="n">
        <v>2447</v>
      </c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 t="n">
        <f aca="false">AR1777+(AA1778+AD1778+AE1778+AF1778+AG1778+AJ1778+AK1778+AL1778+AM1778+AN1778)-(AB1778+AC1778+AH1778+AI1778+AO1778+AP1778+AQ1778)</f>
        <v>94419.5200000001</v>
      </c>
      <c r="AS1778" s="18"/>
      <c r="AT1778" s="40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 t="n">
        <f aca="false">BJ1777+(AS1778+AV1778+AW1778+AX1778+AY1778+BB1778+BC1778+BD1778+BE1778+BF1778)-(AT1778+AU1778+AZ1778+BA1778+BG1778+BH1778+BI1778)</f>
        <v>0</v>
      </c>
      <c r="BL1778" s="8"/>
      <c r="BM1778" s="9"/>
    </row>
    <row r="1779" customFormat="false" ht="15" hidden="false" customHeight="false" outlineLevel="0" collapsed="false">
      <c r="B1779" s="8" t="s">
        <v>637</v>
      </c>
      <c r="C1779" s="9" t="s">
        <v>32</v>
      </c>
      <c r="D1779" s="9"/>
      <c r="E1779" s="9"/>
      <c r="F1779" s="9"/>
      <c r="G1779" s="9"/>
      <c r="H1779" s="6" t="n">
        <f aca="false">H1778+D1779+E1779-G1779-F1779</f>
        <v>0</v>
      </c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 t="n">
        <f aca="false">Z1778+(I1779+L1779+M1779+N1779+O1779+R1779+S1779+T1779+U1779+V1779)-(J1779+K1779+P1779+Q1779+W1779+X1779+Y1779)</f>
        <v>3298.84999999998</v>
      </c>
      <c r="AA1779" s="6"/>
      <c r="AB1779" s="6"/>
      <c r="AC1779" s="6"/>
      <c r="AD1779" s="6"/>
      <c r="AE1779" s="6" t="n">
        <v>2700</v>
      </c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 t="n">
        <f aca="false">AR1778+(AA1779+AD1779+AE1779+AF1779+AG1779+AJ1779+AK1779+AL1779+AM1779+AN1779)-(AB1779+AC1779+AH1779+AI1779+AO1779+AP1779+AQ1779)</f>
        <v>97119.5200000001</v>
      </c>
      <c r="AS1779" s="18"/>
      <c r="AT1779" s="40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 t="n">
        <f aca="false">BJ1778+(AS1779+AV1779+AW1779+AX1779+AY1779+BB1779+BC1779+BD1779+BE1779+BF1779)-(AT1779+AU1779+AZ1779+BA1779+BG1779+BH1779+BI1779)</f>
        <v>0</v>
      </c>
      <c r="BL1779" s="8"/>
      <c r="BM1779" s="9"/>
    </row>
    <row r="1780" customFormat="false" ht="15" hidden="false" customHeight="false" outlineLevel="0" collapsed="false">
      <c r="B1780" s="8" t="s">
        <v>637</v>
      </c>
      <c r="C1780" s="9" t="s">
        <v>453</v>
      </c>
      <c r="D1780" s="9"/>
      <c r="E1780" s="9"/>
      <c r="F1780" s="9"/>
      <c r="G1780" s="9"/>
      <c r="H1780" s="6" t="n">
        <f aca="false">H1779+D1780+E1780-G1780-F1780</f>
        <v>0</v>
      </c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 t="n">
        <f aca="false">Z1779+(I1780+L1780+M1780+N1780+O1780+R1780+S1780+T1780+U1780+V1780)-(J1780+K1780+P1780+Q1780+W1780+X1780+Y1780)</f>
        <v>3298.84999999998</v>
      </c>
      <c r="AA1780" s="6"/>
      <c r="AB1780" s="6"/>
      <c r="AC1780" s="6"/>
      <c r="AD1780" s="6" t="n">
        <v>184</v>
      </c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 t="n">
        <f aca="false">AR1779+(AA1780+AD1780+AE1780+AF1780+AG1780+AJ1780+AK1780+AL1780+AM1780+AN1780)-(AB1780+AC1780+AH1780+AI1780+AO1780+AP1780+AQ1780)</f>
        <v>97303.5200000001</v>
      </c>
      <c r="AS1780" s="18"/>
      <c r="AT1780" s="40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 t="n">
        <f aca="false">BJ1779+(AS1780+AV1780+AW1780+AX1780+AY1780+BB1780+BC1780+BD1780+BE1780+BF1780)-(AT1780+AU1780+AZ1780+BA1780+BG1780+BH1780+BI1780)</f>
        <v>0</v>
      </c>
      <c r="BL1780" s="8"/>
      <c r="BM1780" s="9"/>
    </row>
    <row r="1781" customFormat="false" ht="15" hidden="false" customHeight="false" outlineLevel="0" collapsed="false">
      <c r="B1781" s="8" t="s">
        <v>638</v>
      </c>
      <c r="C1781" s="9" t="s">
        <v>32</v>
      </c>
      <c r="D1781" s="9"/>
      <c r="E1781" s="9"/>
      <c r="F1781" s="9"/>
      <c r="G1781" s="9"/>
      <c r="H1781" s="6" t="n">
        <f aca="false">H1780+D1781+E1781-G1781-F1781</f>
        <v>0</v>
      </c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 t="n">
        <f aca="false">Z1780+(I1781+L1781+M1781+N1781+O1781+R1781+S1781+T1781+U1781+V1781)-(J1781+K1781+P1781+Q1781+W1781+X1781+Y1781)</f>
        <v>3298.84999999998</v>
      </c>
      <c r="AA1781" s="6"/>
      <c r="AB1781" s="6"/>
      <c r="AC1781" s="6"/>
      <c r="AD1781" s="6"/>
      <c r="AE1781" s="6" t="n">
        <v>4455</v>
      </c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 t="n">
        <f aca="false">AR1780+(AA1781+AD1781+AE1781+AF1781+AG1781+AJ1781+AK1781+AL1781+AM1781+AN1781)-(AB1781+AC1781+AH1781+AI1781+AO1781+AP1781+AQ1781)</f>
        <v>101758.52</v>
      </c>
      <c r="AS1781" s="18"/>
      <c r="AT1781" s="40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 t="n">
        <f aca="false">BJ1780+(AS1781+AV1781+AW1781+AX1781+AY1781+BB1781+BC1781+BD1781+BE1781+BF1781)-(AT1781+AU1781+AZ1781+BA1781+BG1781+BH1781+BI1781)</f>
        <v>0</v>
      </c>
      <c r="BL1781" s="8"/>
      <c r="BM1781" s="9"/>
    </row>
    <row r="1782" customFormat="false" ht="15" hidden="false" customHeight="false" outlineLevel="0" collapsed="false">
      <c r="B1782" s="8" t="s">
        <v>639</v>
      </c>
      <c r="C1782" s="9" t="s">
        <v>32</v>
      </c>
      <c r="D1782" s="9"/>
      <c r="E1782" s="9"/>
      <c r="F1782" s="9"/>
      <c r="G1782" s="9"/>
      <c r="H1782" s="6" t="n">
        <f aca="false">H1781+D1782+E1782-G1782-F1782</f>
        <v>0</v>
      </c>
      <c r="I1782" s="6" t="n">
        <v>0</v>
      </c>
      <c r="J1782" s="6" t="n">
        <v>0</v>
      </c>
      <c r="K1782" s="6"/>
      <c r="L1782" s="6"/>
      <c r="M1782" s="6" t="n">
        <v>7032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 t="n">
        <f aca="false">Z1781+(I1782+L1782+M1782+N1782+O1782+R1782+S1782+T1782+U1782+V1782)-(J1782+K1782+P1782+Q1782+W1782+X1782+Y1782)</f>
        <v>10330.85</v>
      </c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 t="n">
        <f aca="false">AR1781+(AA1782+AD1782+AE1782+AF1782+AG1782+AJ1782+AK1782+AL1782+AM1782+AN1782)-(AB1782+AC1782+AH1782+AI1782+AO1782+AP1782+AQ1782)</f>
        <v>101758.52</v>
      </c>
      <c r="AS1782" s="18"/>
      <c r="AT1782" s="40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 t="n">
        <f aca="false">BJ1781+(AS1782+AV1782+AW1782+AX1782+AY1782+BB1782+BC1782+BD1782+BE1782+BF1782)-(AT1782+AU1782+AZ1782+BA1782+BG1782+BH1782+BI1782)</f>
        <v>0</v>
      </c>
      <c r="BL1782" s="8"/>
      <c r="BM1782" s="9"/>
    </row>
    <row r="1783" customFormat="false" ht="15" hidden="false" customHeight="false" outlineLevel="0" collapsed="false">
      <c r="B1783" s="8" t="s">
        <v>639</v>
      </c>
      <c r="C1783" s="9" t="s">
        <v>32</v>
      </c>
      <c r="D1783" s="9"/>
      <c r="E1783" s="9"/>
      <c r="F1783" s="9"/>
      <c r="G1783" s="9"/>
      <c r="H1783" s="6" t="n">
        <f aca="false">H1782+D1783+E1783-G1783-F1783</f>
        <v>0</v>
      </c>
      <c r="I1783" s="6" t="n">
        <v>0</v>
      </c>
      <c r="J1783" s="6" t="n">
        <v>0</v>
      </c>
      <c r="K1783" s="6"/>
      <c r="L1783" s="6"/>
      <c r="M1783" s="6" t="n">
        <v>5625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 t="n">
        <f aca="false">Z1782+(I1783+L1783+M1783+N1783+O1783+R1783+S1783+T1783+U1783+V1783)-(J1783+K1783+P1783+Q1783+W1783+X1783+Y1783)</f>
        <v>15955.85</v>
      </c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 t="n">
        <f aca="false">AR1782+(AA1783+AD1783+AE1783+AF1783+AG1783+AJ1783+AK1783+AL1783+AM1783+AN1783)-(AB1783+AC1783+AH1783+AI1783+AO1783+AP1783+AQ1783)</f>
        <v>101758.52</v>
      </c>
      <c r="AS1783" s="18"/>
      <c r="AT1783" s="40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 t="n">
        <f aca="false">BJ1782+(AS1783+AV1783+AW1783+AX1783+AY1783+BB1783+BC1783+BD1783+BE1783+BF1783)-(AT1783+AU1783+AZ1783+BA1783+BG1783+BH1783+BI1783)</f>
        <v>0</v>
      </c>
      <c r="BL1783" s="8"/>
      <c r="BM1783" s="9"/>
    </row>
    <row r="1784" customFormat="false" ht="15" hidden="false" customHeight="false" outlineLevel="0" collapsed="false">
      <c r="B1784" s="8" t="s">
        <v>639</v>
      </c>
      <c r="C1784" s="9" t="s">
        <v>32</v>
      </c>
      <c r="D1784" s="9"/>
      <c r="E1784" s="9"/>
      <c r="F1784" s="9"/>
      <c r="G1784" s="9"/>
      <c r="H1784" s="6" t="n">
        <f aca="false">H1783+D1784+E1784-G1784-F1784</f>
        <v>0</v>
      </c>
      <c r="I1784" s="6" t="n">
        <v>0</v>
      </c>
      <c r="J1784" s="6" t="n">
        <v>0</v>
      </c>
      <c r="K1784" s="6"/>
      <c r="L1784" s="6"/>
      <c r="M1784" s="6" t="n">
        <v>6680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 t="n">
        <f aca="false">Z1783+(I1784+L1784+M1784+N1784+O1784+R1784+S1784+T1784+U1784+V1784)-(J1784+K1784+P1784+Q1784+W1784+X1784+Y1784)</f>
        <v>22635.85</v>
      </c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 t="n">
        <f aca="false">AR1783+(AA1784+AD1784+AE1784+AF1784+AG1784+AJ1784+AK1784+AL1784+AM1784+AN1784)-(AB1784+AC1784+AH1784+AI1784+AO1784+AP1784+AQ1784)</f>
        <v>101758.52</v>
      </c>
      <c r="AS1784" s="18"/>
      <c r="AT1784" s="40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 t="n">
        <f aca="false">BJ1783+(AS1784+AV1784+AW1784+AX1784+AY1784+BB1784+BC1784+BD1784+BE1784+BF1784)-(AT1784+AU1784+AZ1784+BA1784+BG1784+BH1784+BI1784)</f>
        <v>0</v>
      </c>
      <c r="BL1784" s="8"/>
      <c r="BM1784" s="9"/>
    </row>
    <row r="1785" customFormat="false" ht="15" hidden="false" customHeight="false" outlineLevel="0" collapsed="false">
      <c r="B1785" s="8" t="s">
        <v>639</v>
      </c>
      <c r="C1785" s="9" t="s">
        <v>32</v>
      </c>
      <c r="D1785" s="9"/>
      <c r="E1785" s="9"/>
      <c r="F1785" s="9"/>
      <c r="G1785" s="9"/>
      <c r="H1785" s="6" t="n">
        <f aca="false">H1784+D1785+E1785-G1785-F1785</f>
        <v>0</v>
      </c>
      <c r="I1785" s="6" t="n">
        <v>0</v>
      </c>
      <c r="J1785" s="6" t="n">
        <v>0</v>
      </c>
      <c r="K1785" s="6"/>
      <c r="L1785" s="6"/>
      <c r="M1785" s="6" t="n">
        <v>466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 t="n">
        <f aca="false">Z1784+(I1785+L1785+M1785+N1785+O1785+R1785+S1785+T1785+U1785+V1785)-(J1785+K1785+P1785+Q1785+W1785+X1785+Y1785)</f>
        <v>23101.85</v>
      </c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 t="n">
        <f aca="false">AR1784+(AA1785+AD1785+AE1785+AF1785+AG1785+AJ1785+AK1785+AL1785+AM1785+AN1785)-(AB1785+AC1785+AH1785+AI1785+AO1785+AP1785+AQ1785)</f>
        <v>101758.52</v>
      </c>
      <c r="AS1785" s="18"/>
      <c r="AT1785" s="40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 t="n">
        <f aca="false">BJ1784+(AS1785+AV1785+AW1785+AX1785+AY1785+BB1785+BC1785+BD1785+BE1785+BF1785)-(AT1785+AU1785+AZ1785+BA1785+BG1785+BH1785+BI1785)</f>
        <v>0</v>
      </c>
      <c r="BL1785" s="8"/>
      <c r="BM1785" s="9"/>
    </row>
    <row r="1786" customFormat="false" ht="15" hidden="false" customHeight="false" outlineLevel="0" collapsed="false">
      <c r="B1786" s="8" t="s">
        <v>640</v>
      </c>
      <c r="C1786" s="9" t="s">
        <v>641</v>
      </c>
      <c r="D1786" s="9"/>
      <c r="E1786" s="9"/>
      <c r="F1786" s="9"/>
      <c r="G1786" s="9"/>
      <c r="H1786" s="6" t="n">
        <f aca="false">H1785+D1786+E1786-G1786-F1786</f>
        <v>0</v>
      </c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 t="n">
        <f aca="false">Z1785+(I1786+L1786+M1786+N1786+O1786+R1786+S1786+T1786+U1786+V1786)-(J1786+K1786+P1786+Q1786+W1786+X1786+Y1786)</f>
        <v>23101.85</v>
      </c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 t="n">
        <v>100000</v>
      </c>
      <c r="AP1786" s="6"/>
      <c r="AQ1786" s="6"/>
      <c r="AR1786" s="6" t="n">
        <f aca="false">AR1785+(AA1786+AD1786+AE1786+AF1786+AG1786+AJ1786+AK1786+AL1786+AM1786+AN1786)-(AB1786+AC1786+AH1786+AI1786+AO1786+AP1786+AQ1786)</f>
        <v>1758.52000000005</v>
      </c>
      <c r="AS1786" s="18"/>
      <c r="AT1786" s="40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 t="n">
        <f aca="false">BJ1785+(AS1786+AV1786+AW1786+AX1786+AY1786+BB1786+BC1786+BD1786+BE1786+BF1786)-(AT1786+AU1786+AZ1786+BA1786+BG1786+BH1786+BI1786)</f>
        <v>0</v>
      </c>
      <c r="BL1786" s="8"/>
      <c r="BM1786" s="9"/>
    </row>
    <row r="1787" customFormat="false" ht="15" hidden="false" customHeight="false" outlineLevel="0" collapsed="false">
      <c r="B1787" s="8" t="s">
        <v>640</v>
      </c>
      <c r="C1787" s="9" t="s">
        <v>474</v>
      </c>
      <c r="D1787" s="9"/>
      <c r="E1787" s="9"/>
      <c r="F1787" s="9"/>
      <c r="G1787" s="9"/>
      <c r="H1787" s="6" t="n">
        <f aca="false">H1786+D1787+E1787-G1787-F1787</f>
        <v>0</v>
      </c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 t="n">
        <f aca="false">Z1786+(I1787+L1787+M1787+N1787+O1787+R1787+S1787+T1787+U1787+V1787)-(J1787+K1787+P1787+Q1787+W1787+X1787+Y1787)</f>
        <v>23101.85</v>
      </c>
      <c r="AA1787" s="6"/>
      <c r="AB1787" s="6"/>
      <c r="AC1787" s="6" t="n">
        <v>88.5</v>
      </c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 t="n">
        <f aca="false">AR1786+(AA1787+AD1787+AE1787+AF1787+AG1787+AJ1787+AK1787+AL1787+AM1787+AN1787)-(AB1787+AC1787+AH1787+AI1787+AO1787+AP1787+AQ1787)</f>
        <v>1670.02000000005</v>
      </c>
      <c r="AS1787" s="18"/>
      <c r="AT1787" s="40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 t="n">
        <f aca="false">BJ1786+(AS1787+AV1787+AW1787+AX1787+AY1787+BB1787+BC1787+BD1787+BE1787+BF1787)-(AT1787+AU1787+AZ1787+BA1787+BG1787+BH1787+BI1787)</f>
        <v>0</v>
      </c>
      <c r="BL1787" s="8"/>
      <c r="BM1787" s="9"/>
    </row>
    <row r="1788" customFormat="false" ht="15" hidden="false" customHeight="false" outlineLevel="0" collapsed="false">
      <c r="B1788" s="8" t="s">
        <v>642</v>
      </c>
      <c r="C1788" s="9" t="s">
        <v>519</v>
      </c>
      <c r="D1788" s="9"/>
      <c r="E1788" s="9"/>
      <c r="F1788" s="9"/>
      <c r="G1788" s="9"/>
      <c r="H1788" s="6" t="n">
        <f aca="false">H1787+D1788+E1788-G1788-F1788</f>
        <v>0</v>
      </c>
      <c r="I1788" s="6" t="n">
        <v>0</v>
      </c>
      <c r="J1788" s="6" t="n">
        <v>0</v>
      </c>
      <c r="K1788" s="6"/>
      <c r="L1788" s="6"/>
      <c r="M1788" s="6"/>
      <c r="N1788" s="6"/>
      <c r="O1788" s="6"/>
      <c r="P1788" s="6"/>
      <c r="Q1788" s="6"/>
      <c r="R1788" s="6" t="n">
        <v>-21000</v>
      </c>
      <c r="S1788" s="6"/>
      <c r="T1788" s="6"/>
      <c r="U1788" s="6"/>
      <c r="V1788" s="6"/>
      <c r="W1788" s="6"/>
      <c r="X1788" s="6"/>
      <c r="Y1788" s="6"/>
      <c r="Z1788" s="6" t="n">
        <f aca="false">Z1787+(I1788+L1788+M1788+N1788+O1788+R1788+S1788+T1788+U1788+V1788)-(J1788+K1788+P1788+Q1788+W1788+X1788+Y1788)</f>
        <v>2101.84999999998</v>
      </c>
      <c r="AA1788" s="6"/>
      <c r="AB1788" s="6"/>
      <c r="AC1788" s="6"/>
      <c r="AD1788" s="6"/>
      <c r="AE1788" s="6"/>
      <c r="AF1788" s="6"/>
      <c r="AG1788" s="6"/>
      <c r="AH1788" s="6"/>
      <c r="AI1788" s="6"/>
      <c r="AJ1788" s="6" t="n">
        <v>21000</v>
      </c>
      <c r="AK1788" s="6"/>
      <c r="AL1788" s="6"/>
      <c r="AM1788" s="6"/>
      <c r="AN1788" s="6"/>
      <c r="AO1788" s="6"/>
      <c r="AP1788" s="6"/>
      <c r="AQ1788" s="6"/>
      <c r="AR1788" s="6" t="n">
        <f aca="false">AR1787+(AA1788+AD1788+AE1788+AF1788+AG1788+AJ1788+AK1788+AL1788+AM1788+AN1788)-(AB1788+AC1788+AH1788+AI1788+AO1788+AP1788+AQ1788)</f>
        <v>22670.02</v>
      </c>
      <c r="AS1788" s="18"/>
      <c r="AT1788" s="40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 t="n">
        <f aca="false">BJ1787+(AS1788+AV1788+AW1788+AX1788+AY1788+BB1788+BC1788+BD1788+BE1788+BF1788)-(AT1788+AU1788+AZ1788+BA1788+BG1788+BH1788+BI1788)</f>
        <v>0</v>
      </c>
      <c r="BL1788" s="8"/>
      <c r="BM1788" s="9"/>
    </row>
    <row r="1789" customFormat="false" ht="15" hidden="false" customHeight="false" outlineLevel="0" collapsed="false">
      <c r="B1789" s="8" t="s">
        <v>643</v>
      </c>
      <c r="C1789" s="9" t="s">
        <v>69</v>
      </c>
      <c r="D1789" s="9"/>
      <c r="E1789" s="9"/>
      <c r="F1789" s="9"/>
      <c r="G1789" s="9"/>
      <c r="H1789" s="6" t="n">
        <f aca="false">H1788+D1789+E1789-G1789-F1789</f>
        <v>0</v>
      </c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 t="n">
        <f aca="false">Z1788+(I1789+L1789+M1789+N1789+O1789+R1789+S1789+T1789+U1789+V1789)-(J1789+K1789+P1789+Q1789+W1789+X1789+Y1789)</f>
        <v>2101.84999999998</v>
      </c>
      <c r="AA1789" s="6"/>
      <c r="AB1789" s="6" t="n">
        <v>10000</v>
      </c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 t="n">
        <f aca="false">AR1788+(AA1789+AD1789+AE1789+AF1789+AG1789+AJ1789+AK1789+AL1789+AM1789+AN1789)-(AB1789+AC1789+AH1789+AI1789+AO1789+AP1789+AQ1789)</f>
        <v>12670.02</v>
      </c>
      <c r="AS1789" s="18"/>
      <c r="AT1789" s="40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 t="n">
        <f aca="false">BJ1788+(AS1789+AV1789+AW1789+AX1789+AY1789+BB1789+BC1789+BD1789+BE1789+BF1789)-(AT1789+AU1789+AZ1789+BA1789+BG1789+BH1789+BI1789)</f>
        <v>0</v>
      </c>
      <c r="BL1789" s="8" t="n">
        <v>10000</v>
      </c>
      <c r="BM1789" s="9"/>
    </row>
    <row r="1790" customFormat="false" ht="15" hidden="false" customHeight="false" outlineLevel="0" collapsed="false">
      <c r="B1790" s="8" t="s">
        <v>643</v>
      </c>
      <c r="C1790" s="9" t="s">
        <v>69</v>
      </c>
      <c r="D1790" s="9"/>
      <c r="E1790" s="9"/>
      <c r="F1790" s="9"/>
      <c r="G1790" s="9"/>
      <c r="H1790" s="6" t="n">
        <f aca="false">H1789+D1790+E1790-G1790-F1790</f>
        <v>0</v>
      </c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 t="n">
        <f aca="false">Z1789+(I1790+L1790+M1790+N1790+O1790+R1790+S1790+T1790+U1790+V1790)-(J1790+K1790+P1790+Q1790+W1790+X1790+Y1790)</f>
        <v>2101.84999999998</v>
      </c>
      <c r="AA1790" s="6"/>
      <c r="AB1790" s="6" t="n">
        <v>10000</v>
      </c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 t="n">
        <f aca="false">AR1789+(AA1790+AD1790+AE1790+AF1790+AG1790+AJ1790+AK1790+AL1790+AM1790+AN1790)-(AB1790+AC1790+AH1790+AI1790+AO1790+AP1790+AQ1790)</f>
        <v>2670.02000000005</v>
      </c>
      <c r="AS1790" s="18"/>
      <c r="AT1790" s="40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 t="n">
        <f aca="false">BJ1789+(AS1790+AV1790+AW1790+AX1790+AY1790+BB1790+BC1790+BD1790+BE1790+BF1790)-(AT1790+AU1790+AZ1790+BA1790+BG1790+BH1790+BI1790)</f>
        <v>0</v>
      </c>
      <c r="BL1790" s="8" t="n">
        <v>10000</v>
      </c>
      <c r="BM1790" s="9"/>
    </row>
    <row r="1791" customFormat="false" ht="15" hidden="false" customHeight="false" outlineLevel="0" collapsed="false">
      <c r="B1791" s="8" t="s">
        <v>644</v>
      </c>
      <c r="C1791" s="9" t="s">
        <v>504</v>
      </c>
      <c r="D1791" s="9"/>
      <c r="E1791" s="9"/>
      <c r="F1791" s="9"/>
      <c r="G1791" s="9"/>
      <c r="H1791" s="6" t="n">
        <f aca="false">H1790+D1791+E1791-G1791-F1791</f>
        <v>0</v>
      </c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 t="n">
        <f aca="false">Z1790+(I1791+L1791+M1791+N1791+O1791+R1791+S1791+T1791+U1791+V1791)-(J1791+K1791+P1791+Q1791+W1791+X1791+Y1791)</f>
        <v>2101.84999999998</v>
      </c>
      <c r="AA1791" s="6"/>
      <c r="AB1791" s="6" t="n">
        <v>600</v>
      </c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 t="n">
        <f aca="false">AR1790+(AA1791+AD1791+AE1791+AF1791+AG1791+AJ1791+AK1791+AL1791+AM1791+AN1791)-(AB1791+AC1791+AH1791+AI1791+AO1791+AP1791+AQ1791)</f>
        <v>2070.02000000005</v>
      </c>
      <c r="AS1791" s="18"/>
      <c r="AT1791" s="40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 t="n">
        <f aca="false">BJ1790+(AS1791+AV1791+AW1791+AX1791+AY1791+BB1791+BC1791+BD1791+BE1791+BF1791)-(AT1791+AU1791+AZ1791+BA1791+BG1791+BH1791+BI1791)</f>
        <v>0</v>
      </c>
      <c r="BL1791" s="8" t="n">
        <v>600</v>
      </c>
      <c r="BM1791" s="9"/>
    </row>
    <row r="1792" customFormat="false" ht="15" hidden="false" customHeight="false" outlineLevel="0" collapsed="false">
      <c r="B1792" s="8" t="s">
        <v>645</v>
      </c>
      <c r="C1792" s="9" t="s">
        <v>32</v>
      </c>
      <c r="D1792" s="9"/>
      <c r="E1792" s="9"/>
      <c r="F1792" s="9"/>
      <c r="G1792" s="9"/>
      <c r="H1792" s="6" t="n">
        <f aca="false">H1791+D1792+E1792-G1792-F1792</f>
        <v>0</v>
      </c>
      <c r="I1792" s="6" t="n">
        <v>0</v>
      </c>
      <c r="J1792" s="6" t="n">
        <v>0</v>
      </c>
      <c r="K1792" s="6"/>
      <c r="L1792" s="6"/>
      <c r="M1792" s="6" t="n">
        <v>466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 t="n">
        <f aca="false">Z1791+(I1792+L1792+M1792+N1792+O1792+R1792+S1792+T1792+U1792+V1792)-(J1792+K1792+P1792+Q1792+W1792+X1792+Y1792)</f>
        <v>2567.84999999998</v>
      </c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 t="n">
        <f aca="false">AR1791+(AA1792+AD1792+AE1792+AF1792+AG1792+AJ1792+AK1792+AL1792+AM1792+AN1792)-(AB1792+AC1792+AH1792+AI1792+AO1792+AP1792+AQ1792)</f>
        <v>2070.02000000005</v>
      </c>
      <c r="AS1792" s="18"/>
      <c r="AT1792" s="40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 t="n">
        <f aca="false">BJ1791+(AS1792+AV1792+AW1792+AX1792+AY1792+BB1792+BC1792+BD1792+BE1792+BF1792)-(AT1792+AU1792+AZ1792+BA1792+BG1792+BH1792+BI1792)</f>
        <v>0</v>
      </c>
      <c r="BL1792" s="8"/>
      <c r="BM1792" s="9"/>
    </row>
    <row r="1793" customFormat="false" ht="15" hidden="false" customHeight="false" outlineLevel="0" collapsed="false">
      <c r="B1793" s="8" t="s">
        <v>646</v>
      </c>
      <c r="C1793" s="9" t="s">
        <v>32</v>
      </c>
      <c r="D1793" s="9"/>
      <c r="E1793" s="9"/>
      <c r="F1793" s="9"/>
      <c r="G1793" s="9"/>
      <c r="H1793" s="6" t="n">
        <f aca="false">H1792+D1793+E1793-G1793-F1793</f>
        <v>0</v>
      </c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 t="n">
        <f aca="false">Z1792+(I1793+L1793+M1793+N1793+O1793+R1793+S1793+T1793+U1793+V1793)-(J1793+K1793+P1793+Q1793+W1793+X1793+Y1793)</f>
        <v>2567.84999999998</v>
      </c>
      <c r="AA1793" s="6"/>
      <c r="AB1793" s="6"/>
      <c r="AC1793" s="6"/>
      <c r="AD1793" s="6"/>
      <c r="AE1793" s="6" t="n">
        <v>8775</v>
      </c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 t="n">
        <f aca="false">AR1792+(AA1793+AD1793+AE1793+AF1793+AG1793+AJ1793+AK1793+AL1793+AM1793+AN1793)-(AB1793+AC1793+AH1793+AI1793+AO1793+AP1793+AQ1793)</f>
        <v>10845.02</v>
      </c>
      <c r="AS1793" s="18"/>
      <c r="AT1793" s="40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 t="n">
        <f aca="false">BJ1792+(AS1793+AV1793+AW1793+AX1793+AY1793+BB1793+BC1793+BD1793+BE1793+BF1793)-(AT1793+AU1793+AZ1793+BA1793+BG1793+BH1793+BI1793)</f>
        <v>0</v>
      </c>
      <c r="BL1793" s="8"/>
      <c r="BM1793" s="9"/>
    </row>
    <row r="1794" customFormat="false" ht="15" hidden="false" customHeight="false" outlineLevel="0" collapsed="false">
      <c r="B1794" s="8" t="s">
        <v>647</v>
      </c>
      <c r="C1794" s="9" t="s">
        <v>32</v>
      </c>
      <c r="D1794" s="9"/>
      <c r="E1794" s="9"/>
      <c r="F1794" s="9"/>
      <c r="G1794" s="9"/>
      <c r="H1794" s="6" t="n">
        <f aca="false">H1793+D1794+E1794-G1794-F1794</f>
        <v>0</v>
      </c>
      <c r="I1794" s="6" t="n">
        <v>0</v>
      </c>
      <c r="J1794" s="6" t="n">
        <v>0</v>
      </c>
      <c r="K1794" s="6"/>
      <c r="L1794" s="6"/>
      <c r="M1794" s="6" t="n">
        <v>466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 t="n">
        <f aca="false">Z1793+(I1794+L1794+M1794+N1794+O1794+R1794+S1794+T1794+U1794+V1794)-(J1794+K1794+P1794+Q1794+W1794+X1794+Y1794)</f>
        <v>3033.84999999998</v>
      </c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 t="n">
        <f aca="false">AR1793+(AA1794+AD1794+AE1794+AF1794+AG1794+AJ1794+AK1794+AL1794+AM1794+AN1794)-(AB1794+AC1794+AH1794+AI1794+AO1794+AP1794+AQ1794)</f>
        <v>10845.02</v>
      </c>
      <c r="AS1794" s="18"/>
      <c r="AT1794" s="40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 t="n">
        <f aca="false">BJ1793+(AS1794+AV1794+AW1794+AX1794+AY1794+BB1794+BC1794+BD1794+BE1794+BF1794)-(AT1794+AU1794+AZ1794+BA1794+BG1794+BH1794+BI1794)</f>
        <v>0</v>
      </c>
      <c r="BL1794" s="8"/>
      <c r="BM1794" s="9"/>
    </row>
    <row r="1795" customFormat="false" ht="15" hidden="false" customHeight="false" outlineLevel="0" collapsed="false">
      <c r="B1795" s="8" t="s">
        <v>648</v>
      </c>
      <c r="C1795" s="9" t="s">
        <v>453</v>
      </c>
      <c r="D1795" s="9"/>
      <c r="E1795" s="9"/>
      <c r="F1795" s="9"/>
      <c r="G1795" s="9"/>
      <c r="H1795" s="6" t="n">
        <f aca="false">H1794+D1795+E1795-G1795-F1795</f>
        <v>0</v>
      </c>
      <c r="I1795" s="6" t="n">
        <v>0</v>
      </c>
      <c r="J1795" s="6" t="n">
        <v>0</v>
      </c>
      <c r="K1795" s="6"/>
      <c r="L1795" s="6" t="n">
        <v>36</v>
      </c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 t="n">
        <f aca="false">Z1794+(I1795+L1795+M1795+N1795+O1795+R1795+S1795+T1795+U1795+V1795)-(J1795+K1795+P1795+Q1795+W1795+X1795+Y1795)</f>
        <v>3069.84999999998</v>
      </c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 t="n">
        <f aca="false">AR1794+(AA1795+AD1795+AE1795+AF1795+AG1795+AJ1795+AK1795+AL1795+AM1795+AN1795)-(AB1795+AC1795+AH1795+AI1795+AO1795+AP1795+AQ1795)</f>
        <v>10845.02</v>
      </c>
      <c r="AS1795" s="18"/>
      <c r="AT1795" s="40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 t="n">
        <f aca="false">BJ1794+(AS1795+AV1795+AW1795+AX1795+AY1795+BB1795+BC1795+BD1795+BE1795+BF1795)-(AT1795+AU1795+AZ1795+BA1795+BG1795+BH1795+BI1795)</f>
        <v>0</v>
      </c>
      <c r="BL1795" s="8"/>
      <c r="BM1795" s="9"/>
    </row>
    <row r="1796" customFormat="false" ht="15" hidden="false" customHeight="false" outlineLevel="0" collapsed="false">
      <c r="B1796" s="8" t="s">
        <v>649</v>
      </c>
      <c r="C1796" s="9" t="s">
        <v>32</v>
      </c>
      <c r="D1796" s="9"/>
      <c r="E1796" s="9"/>
      <c r="F1796" s="9"/>
      <c r="G1796" s="9"/>
      <c r="H1796" s="6" t="n">
        <f aca="false">H1795+D1796+E1796-G1796-F1796</f>
        <v>0</v>
      </c>
      <c r="I1796" s="6" t="n">
        <v>0</v>
      </c>
      <c r="J1796" s="6" t="n">
        <v>0</v>
      </c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 t="n">
        <f aca="false">Z1795+(I1796+L1796+M1796+N1796+O1796+R1796+S1796+T1796+U1796+V1796)-(J1796+K1796+P1796+Q1796+W1796+X1796+Y1796)</f>
        <v>3069.84999999998</v>
      </c>
      <c r="AA1796" s="6"/>
      <c r="AB1796" s="6"/>
      <c r="AC1796" s="6"/>
      <c r="AD1796" s="6"/>
      <c r="AE1796" s="6" t="n">
        <v>2447</v>
      </c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 t="n">
        <f aca="false">AR1795+(AA1796+AD1796+AE1796+AF1796+AG1796+AJ1796+AK1796+AL1796+AM1796+AN1796)-(AB1796+AC1796+AH1796+AI1796+AO1796+AP1796+AQ1796)</f>
        <v>13292.02</v>
      </c>
      <c r="AS1796" s="18"/>
      <c r="AT1796" s="40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 t="n">
        <f aca="false">BJ1795+(AS1796+AV1796+AW1796+AX1796+AY1796+BB1796+BC1796+BD1796+BE1796+BF1796)-(AT1796+AU1796+AZ1796+BA1796+BG1796+BH1796+BI1796)</f>
        <v>0</v>
      </c>
      <c r="BL1796" s="8"/>
      <c r="BM1796" s="9"/>
    </row>
    <row r="1797" customFormat="false" ht="15" hidden="false" customHeight="false" outlineLevel="0" collapsed="false">
      <c r="B1797" s="8" t="s">
        <v>650</v>
      </c>
      <c r="C1797" s="9" t="s">
        <v>651</v>
      </c>
      <c r="D1797" s="9"/>
      <c r="E1797" s="9"/>
      <c r="F1797" s="9"/>
      <c r="G1797" s="9"/>
      <c r="H1797" s="6" t="n">
        <f aca="false">H1796+D1797+E1797-G1797-F1797</f>
        <v>0</v>
      </c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 t="n">
        <f aca="false">Z1796+(I1797+L1797+M1797+N1797+O1797+R1797+S1797+T1797+U1797+V1797)-(J1797+K1797+P1797+Q1797+W1797+X1797+Y1797)</f>
        <v>3069.84999999998</v>
      </c>
      <c r="AA1797" s="6"/>
      <c r="AB1797" s="6"/>
      <c r="AC1797" s="6"/>
      <c r="AD1797" s="6"/>
      <c r="AE1797" s="6" t="n">
        <v>0</v>
      </c>
      <c r="AF1797" s="6"/>
      <c r="AG1797" s="6"/>
      <c r="AH1797" s="6"/>
      <c r="AI1797" s="6"/>
      <c r="AJ1797" s="6"/>
      <c r="AK1797" s="6"/>
      <c r="AL1797" s="6" t="n">
        <v>41137</v>
      </c>
      <c r="AM1797" s="6"/>
      <c r="AN1797" s="6"/>
      <c r="AO1797" s="6" t="n">
        <v>0</v>
      </c>
      <c r="AP1797" s="6"/>
      <c r="AQ1797" s="6"/>
      <c r="AR1797" s="6" t="n">
        <f aca="false">AR1796+(AA1797+AD1797+AE1797+AF1797+AG1797+AJ1797+AK1797+AL1797+AM1797+AN1797)-(AB1797+AC1797+AH1797+AI1797+AO1797+AP1797+AQ1797)</f>
        <v>54429.0200000001</v>
      </c>
      <c r="AS1797" s="18"/>
      <c r="AT1797" s="40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 t="n">
        <f aca="false">BJ1796+(AS1797+AV1797+AW1797+AX1797+AY1797+BB1797+BC1797+BD1797+BE1797+BF1797)-(AT1797+AU1797+AZ1797+BA1797+BG1797+BH1797+BI1797)</f>
        <v>0</v>
      </c>
      <c r="BL1797" s="8"/>
      <c r="BM1797" s="9"/>
    </row>
    <row r="1798" customFormat="false" ht="15" hidden="false" customHeight="false" outlineLevel="0" collapsed="false">
      <c r="B1798" s="8" t="s">
        <v>650</v>
      </c>
      <c r="C1798" s="9" t="s">
        <v>519</v>
      </c>
      <c r="D1798" s="9"/>
      <c r="E1798" s="9"/>
      <c r="F1798" s="9"/>
      <c r="G1798" s="9"/>
      <c r="H1798" s="6" t="n">
        <f aca="false">H1797+D1798+E1798-G1798-F1798</f>
        <v>0</v>
      </c>
      <c r="I1798" s="6"/>
      <c r="J1798" s="6"/>
      <c r="K1798" s="6"/>
      <c r="L1798" s="6"/>
      <c r="M1798" s="6"/>
      <c r="N1798" s="6"/>
      <c r="O1798" s="6"/>
      <c r="P1798" s="6"/>
      <c r="Q1798" s="6"/>
      <c r="R1798" s="6" t="n">
        <v>41137</v>
      </c>
      <c r="S1798" s="6"/>
      <c r="T1798" s="6"/>
      <c r="U1798" s="6"/>
      <c r="V1798" s="6"/>
      <c r="W1798" s="6"/>
      <c r="X1798" s="6"/>
      <c r="Y1798" s="6"/>
      <c r="Z1798" s="6" t="n">
        <f aca="false">Z1797+(I1798+L1798+M1798+N1798+O1798+R1798+S1798+T1798+U1798+V1798)-(J1798+K1798+P1798+Q1798+W1798+X1798+Y1798)</f>
        <v>44206.85</v>
      </c>
      <c r="AA1798" s="6"/>
      <c r="AB1798" s="6"/>
      <c r="AC1798" s="6"/>
      <c r="AD1798" s="6"/>
      <c r="AE1798" s="6"/>
      <c r="AF1798" s="6"/>
      <c r="AG1798" s="6"/>
      <c r="AH1798" s="6"/>
      <c r="AI1798" s="6"/>
      <c r="AJ1798" s="6" t="n">
        <v>-41137</v>
      </c>
      <c r="AK1798" s="6"/>
      <c r="AL1798" s="6"/>
      <c r="AM1798" s="6"/>
      <c r="AN1798" s="6"/>
      <c r="AO1798" s="6"/>
      <c r="AP1798" s="6"/>
      <c r="AQ1798" s="6"/>
      <c r="AR1798" s="6" t="n">
        <f aca="false">AR1797+(AA1798+AD1798+AE1798+AF1798+AG1798+AJ1798+AK1798+AL1798+AM1798+AN1798)-(AB1798+AC1798+AH1798+AI1798+AO1798+AP1798+AQ1798)</f>
        <v>13292.02</v>
      </c>
      <c r="AS1798" s="18"/>
      <c r="AT1798" s="40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 t="n">
        <f aca="false">BJ1797+(AS1798+AV1798+AW1798+AX1798+AY1798+BB1798+BC1798+BD1798+BE1798+BF1798)-(AT1798+AU1798+AZ1798+BA1798+BG1798+BH1798+BI1798)</f>
        <v>0</v>
      </c>
      <c r="BL1798" s="8"/>
      <c r="BM1798" s="9"/>
    </row>
    <row r="1799" customFormat="false" ht="15" hidden="false" customHeight="false" outlineLevel="0" collapsed="false">
      <c r="B1799" s="8" t="s">
        <v>650</v>
      </c>
      <c r="C1799" s="9" t="s">
        <v>32</v>
      </c>
      <c r="D1799" s="9"/>
      <c r="E1799" s="9"/>
      <c r="F1799" s="9"/>
      <c r="G1799" s="9"/>
      <c r="H1799" s="6" t="n">
        <f aca="false">H1798+D1799+E1799-G1799-F1799</f>
        <v>0</v>
      </c>
      <c r="I1799" s="6"/>
      <c r="J1799" s="6"/>
      <c r="K1799" s="6"/>
      <c r="L1799" s="6"/>
      <c r="M1799" s="6" t="n">
        <v>55717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 t="n">
        <f aca="false">Z1798+(I1799+L1799+M1799+N1799+O1799+R1799+S1799+T1799+U1799+V1799)-(J1799+K1799+P1799+Q1799+W1799+X1799+Y1799)</f>
        <v>99923.85</v>
      </c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 t="n">
        <f aca="false">AR1798+(AA1799+AD1799+AE1799+AF1799+AG1799+AJ1799+AK1799+AL1799+AM1799+AN1799)-(AB1799+AC1799+AH1799+AI1799+AO1799+AP1799+AQ1799)</f>
        <v>13292.02</v>
      </c>
      <c r="AS1799" s="18"/>
      <c r="AT1799" s="40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 t="n">
        <f aca="false">BJ1798+(AS1799+AV1799+AW1799+AX1799+AY1799+BB1799+BC1799+BD1799+BE1799+BF1799)-(AT1799+AU1799+AZ1799+BA1799+BG1799+BH1799+BI1799)</f>
        <v>0</v>
      </c>
      <c r="BL1799" s="8"/>
      <c r="BM1799" s="9"/>
    </row>
    <row r="1800" customFormat="false" ht="15" hidden="false" customHeight="false" outlineLevel="0" collapsed="false">
      <c r="B1800" s="8" t="s">
        <v>650</v>
      </c>
      <c r="C1800" s="9" t="s">
        <v>75</v>
      </c>
      <c r="D1800" s="9"/>
      <c r="E1800" s="9"/>
      <c r="F1800" s="9"/>
      <c r="G1800" s="9"/>
      <c r="H1800" s="6" t="n">
        <f aca="false">H1799+D1800+E1800-G1800-F1800</f>
        <v>0</v>
      </c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 t="n">
        <v>96854</v>
      </c>
      <c r="X1800" s="6"/>
      <c r="Y1800" s="6"/>
      <c r="Z1800" s="6" t="n">
        <f aca="false">Z1799+(I1800+L1800+M1800+N1800+O1800+R1800+S1800+T1800+U1800+V1800)-(J1800+K1800+P1800+Q1800+W1800+X1800+Y1800)</f>
        <v>3069.84999999998</v>
      </c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 t="n">
        <f aca="false">AR1799+(AA1800+AD1800+AE1800+AF1800+AG1800+AJ1800+AK1800+AL1800+AM1800+AN1800)-(AB1800+AC1800+AH1800+AI1800+AO1800+AP1800+AQ1800)</f>
        <v>13292.02</v>
      </c>
      <c r="AS1800" s="18"/>
      <c r="AT1800" s="40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 t="n">
        <f aca="false">BJ1799+(AS1800+AV1800+AW1800+AX1800+AY1800+BB1800+BC1800+BD1800+BE1800+BF1800)-(AT1800+AU1800+AZ1800+BA1800+BG1800+BH1800+BI1800)</f>
        <v>0</v>
      </c>
      <c r="BL1800" s="8"/>
      <c r="BM1800" s="9"/>
    </row>
    <row r="1801" customFormat="false" ht="15" hidden="false" customHeight="false" outlineLevel="0" collapsed="false">
      <c r="B1801" s="8" t="s">
        <v>650</v>
      </c>
      <c r="C1801" s="9" t="s">
        <v>32</v>
      </c>
      <c r="D1801" s="9"/>
      <c r="E1801" s="9"/>
      <c r="F1801" s="9"/>
      <c r="G1801" s="9"/>
      <c r="H1801" s="6" t="n">
        <f aca="false">H1800+D1801+E1801-G1801-F1801</f>
        <v>0</v>
      </c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 t="n">
        <f aca="false">Z1800+(I1801+L1801+M1801+N1801+O1801+R1801+S1801+T1801+U1801+V1801)-(J1801+K1801+P1801+Q1801+W1801+X1801+Y1801)</f>
        <v>3069.84999999998</v>
      </c>
      <c r="AA1801" s="6"/>
      <c r="AB1801" s="6"/>
      <c r="AC1801" s="6"/>
      <c r="AD1801" s="6"/>
      <c r="AE1801" s="6" t="n">
        <v>2700</v>
      </c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 t="n">
        <f aca="false">AR1800+(AA1801+AD1801+AE1801+AF1801+AG1801+AJ1801+AK1801+AL1801+AM1801+AN1801)-(AB1801+AC1801+AH1801+AI1801+AO1801+AP1801+AQ1801)</f>
        <v>15992.02</v>
      </c>
      <c r="AS1801" s="18"/>
      <c r="AT1801" s="40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 t="n">
        <f aca="false">BJ1800+(AS1801+AV1801+AW1801+AX1801+AY1801+BB1801+BC1801+BD1801+BE1801+BF1801)-(AT1801+AU1801+AZ1801+BA1801+BG1801+BH1801+BI1801)</f>
        <v>0</v>
      </c>
      <c r="BL1801" s="8"/>
      <c r="BM1801" s="9"/>
    </row>
    <row r="1802" customFormat="false" ht="15" hidden="false" customHeight="false" outlineLevel="0" collapsed="false">
      <c r="B1802" s="8" t="s">
        <v>650</v>
      </c>
      <c r="C1802" s="9" t="s">
        <v>453</v>
      </c>
      <c r="D1802" s="9"/>
      <c r="E1802" s="9"/>
      <c r="F1802" s="9"/>
      <c r="G1802" s="9"/>
      <c r="H1802" s="6" t="n">
        <f aca="false">H1801+D1802+E1802-G1802-F1802</f>
        <v>0</v>
      </c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 t="n">
        <f aca="false">Z1801+(I1802+L1802+M1802+N1802+O1802+R1802+S1802+T1802+U1802+V1802)-(J1802+K1802+P1802+Q1802+W1802+X1802+Y1802)</f>
        <v>3069.84999999998</v>
      </c>
      <c r="AA1802" s="6"/>
      <c r="AB1802" s="6"/>
      <c r="AC1802" s="6"/>
      <c r="AD1802" s="6" t="n">
        <v>153</v>
      </c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 t="n">
        <f aca="false">AR1801+(AA1802+AD1802+AE1802+AF1802+AG1802+AJ1802+AK1802+AL1802+AM1802+AN1802)-(AB1802+AC1802+AH1802+AI1802+AO1802+AP1802+AQ1802)</f>
        <v>16145.02</v>
      </c>
      <c r="AS1802" s="18"/>
      <c r="AT1802" s="40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 t="n">
        <f aca="false">BJ1801+(AS1802+AV1802+AW1802+AX1802+AY1802+BB1802+BC1802+BD1802+BE1802+BF1802)-(AT1802+AU1802+AZ1802+BA1802+BG1802+BH1802+BI1802)</f>
        <v>0</v>
      </c>
      <c r="BL1802" s="8"/>
      <c r="BM1802" s="9"/>
    </row>
    <row r="1803" customFormat="false" ht="15" hidden="false" customHeight="false" outlineLevel="0" collapsed="false">
      <c r="B1803" s="8" t="s">
        <v>652</v>
      </c>
      <c r="C1803" s="9" t="s">
        <v>32</v>
      </c>
      <c r="D1803" s="9"/>
      <c r="E1803" s="9"/>
      <c r="F1803" s="9"/>
      <c r="G1803" s="9"/>
      <c r="H1803" s="6" t="n">
        <f aca="false">H1802+D1803+E1803-G1803-F1803</f>
        <v>0</v>
      </c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 t="n">
        <f aca="false">Z1802+(I1803+L1803+M1803+N1803+O1803+R1803+S1803+T1803+U1803+V1803)-(J1803+K1803+P1803+Q1803+W1803+X1803+Y1803)</f>
        <v>3069.84999999998</v>
      </c>
      <c r="AA1803" s="6"/>
      <c r="AB1803" s="6"/>
      <c r="AC1803" s="6"/>
      <c r="AD1803" s="6"/>
      <c r="AE1803" s="6" t="n">
        <v>4455</v>
      </c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 t="n">
        <f aca="false">AR1802+(AA1803+AD1803+AE1803+AF1803+AG1803+AJ1803+AK1803+AL1803+AM1803+AN1803)-(AB1803+AC1803+AH1803+AI1803+AO1803+AP1803+AQ1803)</f>
        <v>20600.02</v>
      </c>
      <c r="AS1803" s="18"/>
      <c r="AT1803" s="40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 t="n">
        <f aca="false">BJ1802+(AS1803+AV1803+AW1803+AX1803+AY1803+BB1803+BC1803+BD1803+BE1803+BF1803)-(AT1803+AU1803+AZ1803+BA1803+BG1803+BH1803+BI1803)</f>
        <v>0</v>
      </c>
      <c r="BL1803" s="8"/>
      <c r="BM1803" s="9"/>
    </row>
    <row r="1804" customFormat="false" ht="15" hidden="false" customHeight="false" outlineLevel="0" collapsed="false">
      <c r="B1804" s="9" t="s">
        <v>653</v>
      </c>
      <c r="C1804" s="9" t="s">
        <v>32</v>
      </c>
      <c r="D1804" s="9"/>
      <c r="E1804" s="9"/>
      <c r="F1804" s="9"/>
      <c r="G1804" s="9"/>
      <c r="H1804" s="6" t="n">
        <f aca="false">H1803+D1804+E1804-G1804-F1804</f>
        <v>0</v>
      </c>
      <c r="I1804" s="6"/>
      <c r="J1804" s="6"/>
      <c r="K1804" s="6"/>
      <c r="L1804" s="6"/>
      <c r="M1804" s="16" t="n">
        <v>7032</v>
      </c>
      <c r="N1804" s="16"/>
      <c r="O1804" s="1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 t="n">
        <f aca="false">Z1803+(I1804+L1804+M1804+N1804+O1804+R1804+S1804+T1804+U1804+V1804)-(J1804+K1804+P1804+Q1804+W1804+X1804+Y1804)</f>
        <v>10101.85</v>
      </c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 t="n">
        <f aca="false">AR1803+(AA1804+AD1804+AE1804+AF1804+AG1804+AJ1804+AK1804+AL1804+AM1804+AN1804)-(AB1804+AC1804+AH1804+AI1804+AO1804+AP1804+AQ1804)</f>
        <v>20600.02</v>
      </c>
      <c r="AS1804" s="18"/>
      <c r="AT1804" s="40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 t="n">
        <f aca="false">BJ1803+(AS1804+AV1804+AW1804+AX1804+AY1804+BB1804+BC1804+BD1804+BE1804+BF1804)-(AT1804+AU1804+AZ1804+BA1804+BG1804+BH1804+BI1804)</f>
        <v>0</v>
      </c>
      <c r="BL1804" s="8"/>
      <c r="BM1804" s="9"/>
    </row>
    <row r="1805" customFormat="false" ht="15" hidden="false" customHeight="false" outlineLevel="0" collapsed="false">
      <c r="B1805" s="9" t="s">
        <v>653</v>
      </c>
      <c r="C1805" s="9" t="s">
        <v>32</v>
      </c>
      <c r="D1805" s="9"/>
      <c r="E1805" s="9"/>
      <c r="F1805" s="9"/>
      <c r="G1805" s="9"/>
      <c r="H1805" s="6" t="n">
        <f aca="false">H1804+D1805+E1805-G1805-F1805</f>
        <v>0</v>
      </c>
      <c r="I1805" s="6"/>
      <c r="J1805" s="6"/>
      <c r="K1805" s="6"/>
      <c r="L1805" s="6"/>
      <c r="M1805" s="16" t="n">
        <v>5625</v>
      </c>
      <c r="N1805" s="16"/>
      <c r="O1805" s="1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 t="n">
        <f aca="false">Z1804+(I1805+L1805+M1805+N1805+O1805+R1805+S1805+T1805+U1805+V1805)-(J1805+K1805+P1805+Q1805+W1805+X1805+Y1805)</f>
        <v>15726.85</v>
      </c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 t="n">
        <f aca="false">AR1804+(AA1805+AD1805+AE1805+AF1805+AG1805+AJ1805+AK1805+AL1805+AM1805+AN1805)-(AB1805+AC1805+AH1805+AI1805+AO1805+AP1805+AQ1805)</f>
        <v>20600.02</v>
      </c>
      <c r="AS1805" s="18"/>
      <c r="AT1805" s="40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 t="n">
        <f aca="false">BJ1804+(AS1805+AV1805+AW1805+AX1805+AY1805+BB1805+BC1805+BD1805+BE1805+BF1805)-(AT1805+AU1805+AZ1805+BA1805+BG1805+BH1805+BI1805)</f>
        <v>0</v>
      </c>
      <c r="BL1805" s="8"/>
      <c r="BM1805" s="9"/>
    </row>
    <row r="1806" customFormat="false" ht="15" hidden="false" customHeight="false" outlineLevel="0" collapsed="false">
      <c r="B1806" s="9" t="s">
        <v>653</v>
      </c>
      <c r="C1806" s="9" t="s">
        <v>32</v>
      </c>
      <c r="D1806" s="9"/>
      <c r="E1806" s="9"/>
      <c r="F1806" s="9"/>
      <c r="G1806" s="9"/>
      <c r="H1806" s="6" t="n">
        <f aca="false">H1805+D1806+E1806-G1806-F1806</f>
        <v>0</v>
      </c>
      <c r="I1806" s="6"/>
      <c r="J1806" s="6"/>
      <c r="K1806" s="6"/>
      <c r="L1806" s="6"/>
      <c r="M1806" s="16" t="n">
        <v>6679</v>
      </c>
      <c r="N1806" s="16"/>
      <c r="O1806" s="1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 t="n">
        <f aca="false">Z1805+(I1806+L1806+M1806+N1806+O1806+R1806+S1806+T1806+U1806+V1806)-(J1806+K1806+P1806+Q1806+W1806+X1806+Y1806)</f>
        <v>22405.85</v>
      </c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 t="n">
        <f aca="false">AR1805+(AA1806+AD1806+AE1806+AF1806+AG1806+AJ1806+AK1806+AL1806+AM1806+AN1806)-(AB1806+AC1806+AH1806+AI1806+AO1806+AP1806+AQ1806)</f>
        <v>20600.02</v>
      </c>
      <c r="AS1806" s="18"/>
      <c r="AT1806" s="40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 t="n">
        <f aca="false">BJ1805+(AS1806+AV1806+AW1806+AX1806+AY1806+BB1806+BC1806+BD1806+BE1806+BF1806)-(AT1806+AU1806+AZ1806+BA1806+BG1806+BH1806+BI1806)</f>
        <v>0</v>
      </c>
      <c r="BL1806" s="8"/>
      <c r="BM1806" s="9"/>
    </row>
    <row r="1807" customFormat="false" ht="15" hidden="false" customHeight="false" outlineLevel="0" collapsed="false">
      <c r="B1807" s="17" t="s">
        <v>653</v>
      </c>
      <c r="C1807" s="17" t="s">
        <v>453</v>
      </c>
      <c r="D1807" s="9"/>
      <c r="E1807" s="9"/>
      <c r="F1807" s="9"/>
      <c r="G1807" s="9"/>
      <c r="H1807" s="6" t="n">
        <f aca="false">H1806+D1807+E1807-G1807-F1807</f>
        <v>0</v>
      </c>
      <c r="I1807" s="6"/>
      <c r="J1807" s="6"/>
      <c r="K1807" s="6"/>
      <c r="L1807" s="6" t="n">
        <v>467</v>
      </c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 t="n">
        <f aca="false">Z1806+(I1807+L1807+M1807+N1807+O1807+R1807+S1807+T1807+U1807+V1807)-(J1807+K1807+P1807+Q1807+W1807+X1807+Y1807)</f>
        <v>22872.85</v>
      </c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 t="n">
        <f aca="false">AR1806+(AA1807+AD1807+AE1807+AF1807+AG1807+AJ1807+AK1807+AL1807+AM1807+AN1807)-(AB1807+AC1807+AH1807+AI1807+AO1807+AP1807+AQ1807)</f>
        <v>20600.02</v>
      </c>
      <c r="AS1807" s="18"/>
      <c r="AT1807" s="40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 t="n">
        <f aca="false">BJ1806+(AS1807+AV1807+AW1807+AX1807+AY1807+BB1807+BC1807+BD1807+BE1807+BF1807)-(AT1807+AU1807+AZ1807+BA1807+BG1807+BH1807+BI1807)</f>
        <v>0</v>
      </c>
      <c r="BL1807" s="8"/>
      <c r="BM1807" s="9"/>
    </row>
    <row r="1808" customFormat="false" ht="15" hidden="false" customHeight="false" outlineLevel="0" collapsed="false">
      <c r="B1808" s="9" t="s">
        <v>448</v>
      </c>
      <c r="C1808" s="9" t="s">
        <v>449</v>
      </c>
      <c r="D1808" s="9"/>
      <c r="E1808" s="9"/>
      <c r="F1808" s="9"/>
      <c r="G1808" s="9"/>
      <c r="H1808" s="6" t="n">
        <f aca="false">H1807+D1808+E1808-G1808-F1808</f>
        <v>0</v>
      </c>
      <c r="I1808" s="6" t="n">
        <v>2000</v>
      </c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 t="n">
        <f aca="false">Z1807+(I1808+L1808+M1808+N1808+O1808+R1808+S1808+T1808+U1808+V1808)-(J1808+K1808+P1808+Q1808+W1808+X1808+Y1808)</f>
        <v>24872.85</v>
      </c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 t="n">
        <f aca="false">AR1807+(AA1808+AD1808+AE1808+AF1808+AG1808+AJ1808+AK1808+AL1808+AM1808+AN1808)-(AB1808+AC1808+AH1808+AI1808+AO1808+AP1808+AQ1808)</f>
        <v>20600.02</v>
      </c>
      <c r="AS1808" s="18"/>
      <c r="AT1808" s="40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 t="n">
        <f aca="false">BJ1807+(AS1808+AV1808+AW1808+AX1808+AY1808+BB1808+BC1808+BD1808+BE1808+BF1808)-(AT1808+AU1808+AZ1808+BA1808+BG1808+BH1808+BI1808)</f>
        <v>0</v>
      </c>
      <c r="BL1808" s="8"/>
      <c r="BM1808" s="9"/>
    </row>
    <row r="1809" customFormat="false" ht="15" hidden="false" customHeight="false" outlineLevel="0" collapsed="false">
      <c r="B1809" s="14" t="s">
        <v>448</v>
      </c>
      <c r="C1809" s="9" t="s">
        <v>450</v>
      </c>
      <c r="D1809" s="9"/>
      <c r="E1809" s="9"/>
      <c r="F1809" s="9"/>
      <c r="G1809" s="9"/>
      <c r="H1809" s="6" t="n">
        <f aca="false">H1808+D1809+E1809-G1809-F1809</f>
        <v>0</v>
      </c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 t="n">
        <f aca="false">Z1808+(I1809+L1809+M1809+N1809+O1809+R1809+S1809+T1809+U1809+V1809)-(J1809+K1809+P1809+Q1809+W1809+X1809+Y1809)</f>
        <v>24872.85</v>
      </c>
      <c r="AA1809" s="6"/>
      <c r="AB1809" s="6" t="n">
        <v>2000</v>
      </c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 t="n">
        <f aca="false">AR1808+(AA1809+AD1809+AE1809+AF1809+AG1809+AJ1809+AK1809+AL1809+AM1809+AN1809)-(AB1809+AC1809+AH1809+AI1809+AO1809+AP1809+AQ1809)</f>
        <v>18600.02</v>
      </c>
      <c r="AS1809" s="18"/>
      <c r="AT1809" s="40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 t="n">
        <f aca="false">BJ1808+(AS1809+AV1809+AW1809+AX1809+AY1809+BB1809+BC1809+BD1809+BE1809+BF1809)-(AT1809+AU1809+AZ1809+BA1809+BG1809+BH1809+BI1809)</f>
        <v>0</v>
      </c>
      <c r="BL1809" s="8"/>
      <c r="BM1809" s="9"/>
    </row>
    <row r="1810" customFormat="false" ht="15" hidden="false" customHeight="false" outlineLevel="0" collapsed="false">
      <c r="B1810" s="15" t="s">
        <v>451</v>
      </c>
      <c r="C1810" s="9" t="s">
        <v>32</v>
      </c>
      <c r="D1810" s="9"/>
      <c r="E1810" s="9"/>
      <c r="F1810" s="9"/>
      <c r="G1810" s="9"/>
      <c r="H1810" s="6" t="n">
        <f aca="false">H1809+D1810+E1810-G1810-F1810</f>
        <v>0</v>
      </c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 t="n">
        <f aca="false">Z1809+(I1810+L1810+M1810+N1810+O1810+R1810+S1810+T1810+U1810+V1810)-(J1810+K1810+P1810+Q1810+W1810+X1810+Y1810)</f>
        <v>24872.85</v>
      </c>
      <c r="AA1810" s="6"/>
      <c r="AB1810" s="6"/>
      <c r="AC1810" s="6"/>
      <c r="AD1810" s="6"/>
      <c r="AE1810" s="6" t="n">
        <v>1406</v>
      </c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 t="n">
        <f aca="false">AR1809+(AA1810+AD1810+AE1810+AF1810+AG1810+AJ1810+AK1810+AL1810+AM1810+AN1810)-(AB1810+AC1810+AH1810+AI1810+AO1810+AP1810+AQ1810)</f>
        <v>20006.02</v>
      </c>
      <c r="AS1810" s="18"/>
      <c r="AT1810" s="40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 t="n">
        <f aca="false">BJ1809+(AS1810+AV1810+AW1810+AX1810+AY1810+BB1810+BC1810+BD1810+BE1810+BF1810)-(AT1810+AU1810+AZ1810+BA1810+BG1810+BH1810+BI1810)</f>
        <v>0</v>
      </c>
      <c r="BL1810" s="8"/>
      <c r="BM1810" s="9"/>
    </row>
    <row r="1811" customFormat="false" ht="15" hidden="false" customHeight="false" outlineLevel="0" collapsed="false">
      <c r="B1811" s="15" t="s">
        <v>452</v>
      </c>
      <c r="C1811" s="9" t="s">
        <v>453</v>
      </c>
      <c r="D1811" s="9"/>
      <c r="E1811" s="9"/>
      <c r="F1811" s="9"/>
      <c r="G1811" s="9"/>
      <c r="H1811" s="6" t="n">
        <f aca="false">H1810+D1811+E1811-G1811-F1811</f>
        <v>0</v>
      </c>
      <c r="I1811" s="6"/>
      <c r="J1811" s="6"/>
      <c r="K1811" s="6"/>
      <c r="L1811" s="6" t="n">
        <v>10</v>
      </c>
      <c r="M1811" s="6" t="n">
        <v>0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 t="n">
        <f aca="false">Z1810+(I1811+L1811+M1811+N1811+O1811+R1811+S1811+T1811+U1811+V1811)-(J1811+K1811+P1811+Q1811+W1811+X1811+Y1811)</f>
        <v>24882.85</v>
      </c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 t="n">
        <f aca="false">AR1810+(AA1811+AD1811+AE1811+AF1811+AG1811+AJ1811+AK1811+AL1811+AM1811+AN1811)-(AB1811+AC1811+AH1811+AI1811+AO1811+AP1811+AQ1811)</f>
        <v>20006.02</v>
      </c>
      <c r="AS1811" s="18"/>
      <c r="AT1811" s="40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 t="n">
        <f aca="false">BJ1810+(AS1811+AV1811+AW1811+AX1811+AY1811+BB1811+BC1811+BD1811+BE1811+BF1811)-(AT1811+AU1811+AZ1811+BA1811+BG1811+BH1811+BI1811)</f>
        <v>0</v>
      </c>
      <c r="BL1811" s="8"/>
      <c r="BM1811" s="9"/>
    </row>
    <row r="1812" customFormat="false" ht="15" hidden="false" customHeight="false" outlineLevel="0" collapsed="false">
      <c r="B1812" s="15" t="s">
        <v>454</v>
      </c>
      <c r="C1812" s="9" t="s">
        <v>32</v>
      </c>
      <c r="D1812" s="9"/>
      <c r="E1812" s="9"/>
      <c r="F1812" s="9"/>
      <c r="G1812" s="9"/>
      <c r="H1812" s="6" t="n">
        <f aca="false">H1811+D1812+E1812-G1812-F1812</f>
        <v>0</v>
      </c>
      <c r="I1812" s="6"/>
      <c r="J1812" s="6"/>
      <c r="K1812" s="6"/>
      <c r="L1812" s="6"/>
      <c r="M1812" s="6" t="n">
        <v>518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 t="n">
        <f aca="false">Z1811+(I1812+L1812+M1812+N1812+O1812+R1812+S1812+T1812+U1812+V1812)-(J1812+K1812+P1812+Q1812+W1812+X1812+Y1812)</f>
        <v>25400.85</v>
      </c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 t="n">
        <f aca="false">AR1811+(AA1812+AD1812+AE1812+AF1812+AG1812+AJ1812+AK1812+AL1812+AM1812+AN1812)-(AB1812+AC1812+AH1812+AI1812+AO1812+AP1812+AQ1812)</f>
        <v>20006.02</v>
      </c>
      <c r="AS1812" s="18"/>
      <c r="AT1812" s="40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 t="n">
        <f aca="false">BJ1811+(AS1812+AV1812+AW1812+AX1812+AY1812+BB1812+BC1812+BD1812+BE1812+BF1812)-(AT1812+AU1812+AZ1812+BA1812+BG1812+BH1812+BI1812)</f>
        <v>0</v>
      </c>
      <c r="BL1812" s="8"/>
      <c r="BM1812" s="9"/>
    </row>
    <row r="1813" customFormat="false" ht="15" hidden="false" customHeight="false" outlineLevel="0" collapsed="false">
      <c r="B1813" s="15" t="s">
        <v>455</v>
      </c>
      <c r="C1813" s="9" t="s">
        <v>456</v>
      </c>
      <c r="D1813" s="9"/>
      <c r="E1813" s="9"/>
      <c r="F1813" s="9"/>
      <c r="G1813" s="9"/>
      <c r="H1813" s="6" t="n">
        <f aca="false">H1812+D1813+E1813-G1813-F1813</f>
        <v>0</v>
      </c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 t="n">
        <f aca="false">Z1812+(I1813+L1813+M1813+N1813+O1813+R1813+S1813+T1813+U1813+V1813)-(J1813+K1813+P1813+Q1813+W1813+X1813+Y1813)</f>
        <v>25400.85</v>
      </c>
      <c r="AA1813" s="6"/>
      <c r="AB1813" s="6" t="n">
        <v>2000</v>
      </c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 t="n">
        <f aca="false">AR1812+(AA1813+AD1813+AE1813+AF1813+AG1813+AJ1813+AK1813+AL1813+AM1813+AN1813)-(AB1813+AC1813+AH1813+AI1813+AO1813+AP1813+AQ1813)</f>
        <v>18006.02</v>
      </c>
      <c r="AS1813" s="18"/>
      <c r="AT1813" s="40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 t="n">
        <f aca="false">BJ1812+(AS1813+AV1813+AW1813+AX1813+AY1813+BB1813+BC1813+BD1813+BE1813+BF1813)-(AT1813+AU1813+AZ1813+BA1813+BG1813+BH1813+BI1813)</f>
        <v>0</v>
      </c>
      <c r="BL1813" s="8"/>
      <c r="BM1813" s="9"/>
    </row>
    <row r="1814" customFormat="false" ht="15" hidden="false" customHeight="false" outlineLevel="0" collapsed="false">
      <c r="B1814" s="15" t="s">
        <v>455</v>
      </c>
      <c r="C1814" s="9" t="s">
        <v>457</v>
      </c>
      <c r="D1814" s="9"/>
      <c r="E1814" s="9"/>
      <c r="F1814" s="9"/>
      <c r="G1814" s="9"/>
      <c r="H1814" s="6" t="n">
        <f aca="false">H1813+D1814+E1814-G1814-F1814</f>
        <v>0</v>
      </c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 t="n">
        <f aca="false">Z1813+(I1814+L1814+M1814+N1814+O1814+R1814+S1814+T1814+U1814+V1814)-(J1814+K1814+P1814+Q1814+W1814+X1814+Y1814)</f>
        <v>25400.85</v>
      </c>
      <c r="AA1814" s="6" t="n">
        <v>2000</v>
      </c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 t="n">
        <f aca="false">AR1813+(AA1814+AD1814+AE1814+AF1814+AG1814+AJ1814+AK1814+AL1814+AM1814+AN1814)-(AB1814+AC1814+AH1814+AI1814+AO1814+AP1814+AQ1814)</f>
        <v>20006.02</v>
      </c>
      <c r="AS1814" s="18"/>
      <c r="AT1814" s="40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 t="n">
        <f aca="false">BJ1813+(AS1814+AV1814+AW1814+AX1814+AY1814+BB1814+BC1814+BD1814+BE1814+BF1814)-(AT1814+AU1814+AZ1814+BA1814+BG1814+BH1814+BI1814)</f>
        <v>0</v>
      </c>
      <c r="BL1814" s="8"/>
      <c r="BM1814" s="9"/>
    </row>
    <row r="1815" customFormat="false" ht="15" hidden="false" customHeight="false" outlineLevel="0" collapsed="false">
      <c r="B1815" s="15" t="s">
        <v>458</v>
      </c>
      <c r="C1815" s="9" t="s">
        <v>459</v>
      </c>
      <c r="D1815" s="9"/>
      <c r="E1815" s="9"/>
      <c r="F1815" s="9"/>
      <c r="G1815" s="9"/>
      <c r="H1815" s="6" t="n">
        <f aca="false">H1814+D1815+E1815-G1815-F1815</f>
        <v>0</v>
      </c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 t="n">
        <f aca="false">Z1814+(I1815+L1815+M1815+N1815+O1815+R1815+S1815+T1815+U1815+V1815)-(J1815+K1815+P1815+Q1815+W1815+X1815+Y1815)</f>
        <v>25400.85</v>
      </c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 t="n">
        <v>21450</v>
      </c>
      <c r="AL1815" s="6"/>
      <c r="AM1815" s="6"/>
      <c r="AN1815" s="6"/>
      <c r="AO1815" s="6"/>
      <c r="AP1815" s="6"/>
      <c r="AQ1815" s="6"/>
      <c r="AR1815" s="6" t="n">
        <f aca="false">AR1814+(AA1815+AD1815+AE1815+AF1815+AG1815+AJ1815+AK1815+AL1815+AM1815+AN1815)-(AB1815+AC1815+AH1815+AI1815+AO1815+AP1815+AQ1815)</f>
        <v>41456.0200000001</v>
      </c>
      <c r="AS1815" s="18"/>
      <c r="AT1815" s="40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 t="n">
        <f aca="false">BJ1814+(AS1815+AV1815+AW1815+AX1815+AY1815+BB1815+BC1815+BD1815+BE1815+BF1815)-(AT1815+AU1815+AZ1815+BA1815+BG1815+BH1815+BI1815)</f>
        <v>0</v>
      </c>
      <c r="BL1815" s="8"/>
      <c r="BM1815" s="9"/>
    </row>
    <row r="1816" customFormat="false" ht="15" hidden="false" customHeight="false" outlineLevel="0" collapsed="false">
      <c r="B1816" s="15" t="s">
        <v>460</v>
      </c>
      <c r="C1816" s="9" t="s">
        <v>255</v>
      </c>
      <c r="D1816" s="9"/>
      <c r="E1816" s="9"/>
      <c r="F1816" s="9"/>
      <c r="G1816" s="9"/>
      <c r="H1816" s="6" t="n">
        <f aca="false">H1815+D1816+E1816-G1816-F1816</f>
        <v>0</v>
      </c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 t="n">
        <f aca="false">Z1815+(I1816+L1816+M1816+N1816+O1816+R1816+S1816+T1816+U1816+V1816)-(J1816+K1816+P1816+Q1816+W1816+X1816+Y1816)</f>
        <v>25400.85</v>
      </c>
      <c r="AA1816" s="6" t="n">
        <v>750</v>
      </c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 t="n">
        <f aca="false">AR1815+(AA1816+AD1816+AE1816+AF1816+AG1816+AJ1816+AK1816+AL1816+AM1816+AN1816)-(AB1816+AC1816+AH1816+AI1816+AO1816+AP1816+AQ1816)</f>
        <v>42206.0200000001</v>
      </c>
      <c r="AS1816" s="18"/>
      <c r="AT1816" s="40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 t="n">
        <f aca="false">BJ1815+(AS1816+AV1816+AW1816+AX1816+AY1816+BB1816+BC1816+BD1816+BE1816+BF1816)-(AT1816+AU1816+AZ1816+BA1816+BG1816+BH1816+BI1816)</f>
        <v>0</v>
      </c>
      <c r="BL1816" s="8"/>
      <c r="BM1816" s="9"/>
    </row>
    <row r="1817" customFormat="false" ht="15" hidden="false" customHeight="false" outlineLevel="0" collapsed="false">
      <c r="B1817" s="15" t="s">
        <v>461</v>
      </c>
      <c r="C1817" s="9" t="s">
        <v>32</v>
      </c>
      <c r="D1817" s="9"/>
      <c r="E1817" s="9"/>
      <c r="F1817" s="9"/>
      <c r="G1817" s="9"/>
      <c r="H1817" s="6" t="n">
        <f aca="false">H1816+D1817+E1817-G1817-F1817</f>
        <v>0</v>
      </c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 t="n">
        <f aca="false">Z1816+(I1817+L1817+M1817+N1817+O1817+R1817+S1817+T1817+U1817+V1817)-(J1817+K1817+P1817+Q1817+W1817+X1817+Y1817)</f>
        <v>25400.85</v>
      </c>
      <c r="AA1817" s="6"/>
      <c r="AB1817" s="6"/>
      <c r="AC1817" s="6"/>
      <c r="AD1817" s="6"/>
      <c r="AE1817" s="6" t="n">
        <v>8849</v>
      </c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 t="n">
        <f aca="false">AR1816+(AA1817+AD1817+AE1817+AF1817+AG1817+AJ1817+AK1817+AL1817+AM1817+AN1817)-(AB1817+AC1817+AH1817+AI1817+AO1817+AP1817+AQ1817)</f>
        <v>51055.0200000001</v>
      </c>
      <c r="AS1817" s="18"/>
      <c r="AT1817" s="40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 t="n">
        <f aca="false">BJ1816+(AS1817+AV1817+AW1817+AX1817+AY1817+BB1817+BC1817+BD1817+BE1817+BF1817)-(AT1817+AU1817+AZ1817+BA1817+BG1817+BH1817+BI1817)</f>
        <v>0</v>
      </c>
      <c r="BL1817" s="8"/>
      <c r="BM1817" s="9"/>
    </row>
    <row r="1818" customFormat="false" ht="15" hidden="false" customHeight="false" outlineLevel="0" collapsed="false">
      <c r="B1818" s="15" t="s">
        <v>462</v>
      </c>
      <c r="C1818" s="9" t="s">
        <v>255</v>
      </c>
      <c r="D1818" s="9"/>
      <c r="E1818" s="9"/>
      <c r="F1818" s="9"/>
      <c r="G1818" s="9"/>
      <c r="H1818" s="6" t="n">
        <f aca="false">H1817+D1818+E1818-G1818-F1818</f>
        <v>0</v>
      </c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 t="n">
        <f aca="false">Z1817+(I1818+L1818+M1818+N1818+O1818+R1818+S1818+T1818+U1818+V1818)-(J1818+K1818+P1818+Q1818+W1818+X1818+Y1818)</f>
        <v>25400.85</v>
      </c>
      <c r="AA1818" s="6" t="n">
        <v>22000</v>
      </c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 t="n">
        <f aca="false">AR1817+(AA1818+AD1818+AE1818+AF1818+AG1818+AJ1818+AK1818+AL1818+AM1818+AN1818)-(AB1818+AC1818+AH1818+AI1818+AO1818+AP1818+AQ1818)</f>
        <v>73055.0200000001</v>
      </c>
      <c r="AS1818" s="18"/>
      <c r="AT1818" s="40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 t="n">
        <f aca="false">BJ1817+(AS1818+AV1818+AW1818+AX1818+AY1818+BB1818+BC1818+BD1818+BE1818+BF1818)-(AT1818+AU1818+AZ1818+BA1818+BG1818+BH1818+BI1818)</f>
        <v>0</v>
      </c>
      <c r="BL1818" s="8"/>
      <c r="BM1818" s="9"/>
    </row>
    <row r="1819" customFormat="false" ht="15" hidden="false" customHeight="false" outlineLevel="0" collapsed="false">
      <c r="B1819" s="15" t="s">
        <v>462</v>
      </c>
      <c r="C1819" s="9" t="s">
        <v>52</v>
      </c>
      <c r="D1819" s="9"/>
      <c r="E1819" s="9"/>
      <c r="F1819" s="9"/>
      <c r="G1819" s="9"/>
      <c r="H1819" s="6" t="n">
        <f aca="false">H1818+D1819+E1819-G1819-F1819</f>
        <v>0</v>
      </c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 t="n">
        <f aca="false">Z1818+(I1819+L1819+M1819+N1819+O1819+R1819+S1819+T1819+U1819+V1819)-(J1819+K1819+P1819+Q1819+W1819+X1819+Y1819)</f>
        <v>25400.85</v>
      </c>
      <c r="AA1819" s="6" t="n">
        <v>2400</v>
      </c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 t="n">
        <f aca="false">AR1818+(AA1819+AD1819+AE1819+AF1819+AG1819+AJ1819+AK1819+AL1819+AM1819+AN1819)-(AB1819+AC1819+AH1819+AI1819+AO1819+AP1819+AQ1819)</f>
        <v>75455.0200000001</v>
      </c>
      <c r="AS1819" s="18"/>
      <c r="AT1819" s="40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 t="n">
        <f aca="false">BJ1818+(AS1819+AV1819+AW1819+AX1819+AY1819+BB1819+BC1819+BD1819+BE1819+BF1819)-(AT1819+AU1819+AZ1819+BA1819+BG1819+BH1819+BI1819)</f>
        <v>0</v>
      </c>
      <c r="BL1819" s="8"/>
      <c r="BM1819" s="9"/>
    </row>
    <row r="1820" customFormat="false" ht="15" hidden="false" customHeight="false" outlineLevel="0" collapsed="false">
      <c r="B1820" s="15" t="s">
        <v>463</v>
      </c>
      <c r="C1820" s="9" t="s">
        <v>255</v>
      </c>
      <c r="D1820" s="9"/>
      <c r="E1820" s="9"/>
      <c r="F1820" s="9"/>
      <c r="G1820" s="9"/>
      <c r="H1820" s="6" t="n">
        <f aca="false">H1819+D1820+E1820-G1820-F1820</f>
        <v>0</v>
      </c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 t="n">
        <f aca="false">Z1819+(I1820+L1820+M1820+N1820+O1820+R1820+S1820+T1820+U1820+V1820)-(J1820+K1820+P1820+Q1820+W1820+X1820+Y1820)</f>
        <v>25400.85</v>
      </c>
      <c r="AA1820" s="6" t="n">
        <v>20000</v>
      </c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 t="n">
        <f aca="false">AR1819+(AA1820+AD1820+AE1820+AF1820+AG1820+AJ1820+AK1820+AL1820+AM1820+AN1820)-(AB1820+AC1820+AH1820+AI1820+AO1820+AP1820+AQ1820)</f>
        <v>95455.0200000001</v>
      </c>
      <c r="AS1820" s="18"/>
      <c r="AT1820" s="40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 t="n">
        <f aca="false">BJ1819+(AS1820+AV1820+AW1820+AX1820+AY1820+BB1820+BC1820+BD1820+BE1820+BF1820)-(AT1820+AU1820+AZ1820+BA1820+BG1820+BH1820+BI1820)</f>
        <v>0</v>
      </c>
      <c r="BL1820" s="8"/>
      <c r="BM1820" s="9"/>
    </row>
    <row r="1821" customFormat="false" ht="15" hidden="false" customHeight="false" outlineLevel="0" collapsed="false">
      <c r="B1821" s="15" t="s">
        <v>464</v>
      </c>
      <c r="C1821" s="9" t="s">
        <v>346</v>
      </c>
      <c r="D1821" s="9"/>
      <c r="E1821" s="9"/>
      <c r="F1821" s="9"/>
      <c r="G1821" s="9"/>
      <c r="H1821" s="6" t="n">
        <f aca="false">H1820+D1821+E1821-G1821-F1821</f>
        <v>0</v>
      </c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 t="n">
        <f aca="false">Z1820+(I1821+L1821+M1821+N1821+O1821+R1821+S1821+T1821+U1821+V1821)-(J1821+K1821+P1821+Q1821+W1821+X1821+Y1821)</f>
        <v>25400.85</v>
      </c>
      <c r="AA1821" s="6"/>
      <c r="AB1821" s="6" t="n">
        <v>16000</v>
      </c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 t="n">
        <f aca="false">AR1820+(AA1821+AD1821+AE1821+AF1821+AG1821+AJ1821+AK1821+AL1821+AM1821+AN1821)-(AB1821+AC1821+AH1821+AI1821+AO1821+AP1821+AQ1821)</f>
        <v>79455.0200000001</v>
      </c>
      <c r="AS1821" s="18"/>
      <c r="AT1821" s="40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 t="n">
        <f aca="false">BJ1820+(AS1821+AV1821+AW1821+AX1821+AY1821+BB1821+BC1821+BD1821+BE1821+BF1821)-(AT1821+AU1821+AZ1821+BA1821+BG1821+BH1821+BI1821)</f>
        <v>0</v>
      </c>
      <c r="BL1821" s="8"/>
      <c r="BM1821" s="9"/>
    </row>
    <row r="1822" customFormat="false" ht="15" hidden="false" customHeight="false" outlineLevel="0" collapsed="false">
      <c r="B1822" s="15" t="s">
        <v>465</v>
      </c>
      <c r="C1822" s="9" t="s">
        <v>466</v>
      </c>
      <c r="D1822" s="9"/>
      <c r="E1822" s="9"/>
      <c r="F1822" s="9"/>
      <c r="G1822" s="9"/>
      <c r="H1822" s="6" t="n">
        <f aca="false">H1821+D1822+E1822-G1822-F1822</f>
        <v>0</v>
      </c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 t="n">
        <f aca="false">Z1821+(I1822+L1822+M1822+N1822+O1822+R1822+S1822+T1822+U1822+V1822)-(J1822+K1822+P1822+Q1822+W1822+X1822+Y1822)</f>
        <v>25400.85</v>
      </c>
      <c r="AA1822" s="6"/>
      <c r="AB1822" s="6" t="n">
        <v>21000</v>
      </c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 t="n">
        <f aca="false">AR1821+(AA1822+AD1822+AE1822+AF1822+AG1822+AJ1822+AK1822+AL1822+AM1822+AN1822)-(AB1822+AC1822+AH1822+AI1822+AO1822+AP1822+AQ1822)</f>
        <v>58455.0200000001</v>
      </c>
      <c r="AS1822" s="18"/>
      <c r="AT1822" s="40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 t="n">
        <f aca="false">BJ1821+(AS1822+AV1822+AW1822+AX1822+AY1822+BB1822+BC1822+BD1822+BE1822+BF1822)-(AT1822+AU1822+AZ1822+BA1822+BG1822+BH1822+BI1822)</f>
        <v>0</v>
      </c>
      <c r="BL1822" s="8" t="n">
        <v>21000</v>
      </c>
      <c r="BM1822" s="9"/>
    </row>
    <row r="1823" customFormat="false" ht="15" hidden="false" customHeight="false" outlineLevel="0" collapsed="false">
      <c r="B1823" s="15" t="s">
        <v>465</v>
      </c>
      <c r="C1823" s="9" t="s">
        <v>466</v>
      </c>
      <c r="D1823" s="9"/>
      <c r="E1823" s="9"/>
      <c r="F1823" s="9"/>
      <c r="G1823" s="9"/>
      <c r="H1823" s="6" t="n">
        <f aca="false">H1822+D1823+E1823-G1823-F1823</f>
        <v>0</v>
      </c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 t="n">
        <f aca="false">Z1822+(I1823+L1823+M1823+N1823+O1823+R1823+S1823+T1823+U1823+V1823)-(J1823+K1823+P1823+Q1823+W1823+X1823+Y1823)</f>
        <v>25400.85</v>
      </c>
      <c r="AA1823" s="6"/>
      <c r="AB1823" s="6" t="n">
        <v>20000</v>
      </c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 t="n">
        <f aca="false">AR1822+(AA1823+AD1823+AE1823+AF1823+AG1823+AJ1823+AK1823+AL1823+AM1823+AN1823)-(AB1823+AC1823+AH1823+AI1823+AO1823+AP1823+AQ1823)</f>
        <v>38455.0200000001</v>
      </c>
      <c r="AS1823" s="18"/>
      <c r="AT1823" s="40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 t="n">
        <f aca="false">BJ1822+(AS1823+AV1823+AW1823+AX1823+AY1823+BB1823+BC1823+BD1823+BE1823+BF1823)-(AT1823+AU1823+AZ1823+BA1823+BG1823+BH1823+BI1823)</f>
        <v>0</v>
      </c>
      <c r="BL1823" s="8" t="n">
        <v>20000</v>
      </c>
      <c r="BM1823" s="9"/>
    </row>
    <row r="1824" customFormat="false" ht="15" hidden="false" customHeight="false" outlineLevel="0" collapsed="false">
      <c r="B1824" s="15" t="s">
        <v>467</v>
      </c>
      <c r="C1824" s="9" t="s">
        <v>32</v>
      </c>
      <c r="D1824" s="9"/>
      <c r="E1824" s="9"/>
      <c r="F1824" s="9"/>
      <c r="G1824" s="9"/>
      <c r="H1824" s="6" t="n">
        <f aca="false">H1823+D1824+E1824-G1824-F1824</f>
        <v>0</v>
      </c>
      <c r="I1824" s="6"/>
      <c r="J1824" s="6"/>
      <c r="K1824" s="6"/>
      <c r="L1824" s="6"/>
      <c r="M1824" s="6" t="n">
        <v>501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 t="n">
        <f aca="false">Z1823+(I1824+L1824+M1824+N1824+O1824+R1824+S1824+T1824+U1824+V1824)-(J1824+K1824+P1824+Q1824+W1824+X1824+Y1824)</f>
        <v>25901.85</v>
      </c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 t="n">
        <f aca="false">AR1823+(AA1824+AD1824+AE1824+AF1824+AG1824+AJ1824+AK1824+AL1824+AM1824+AN1824)-(AB1824+AC1824+AH1824+AI1824+AO1824+AP1824+AQ1824)</f>
        <v>38455.0200000001</v>
      </c>
      <c r="AS1824" s="18"/>
      <c r="AT1824" s="40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 t="n">
        <f aca="false">BJ1823+(AS1824+AV1824+AW1824+AX1824+AY1824+BB1824+BC1824+BD1824+BE1824+BF1824)-(AT1824+AU1824+AZ1824+BA1824+BG1824+BH1824+BI1824)</f>
        <v>0</v>
      </c>
      <c r="BL1824" s="8"/>
      <c r="BM1824" s="9"/>
    </row>
    <row r="1825" customFormat="false" ht="15" hidden="false" customHeight="false" outlineLevel="0" collapsed="false">
      <c r="B1825" s="15" t="s">
        <v>468</v>
      </c>
      <c r="C1825" s="9" t="s">
        <v>225</v>
      </c>
      <c r="D1825" s="9"/>
      <c r="E1825" s="9"/>
      <c r="F1825" s="9"/>
      <c r="G1825" s="9"/>
      <c r="H1825" s="6" t="n">
        <f aca="false">H1824+D1825+E1825-G1825-F1825</f>
        <v>0</v>
      </c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 t="n">
        <f aca="false">Z1824+(I1825+L1825+M1825+N1825+O1825+R1825+S1825+T1825+U1825+V1825)-(J1825+K1825+P1825+Q1825+W1825+X1825+Y1825)</f>
        <v>25901.85</v>
      </c>
      <c r="AA1825" s="6"/>
      <c r="AB1825" s="6" t="n">
        <v>3500</v>
      </c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 t="n">
        <f aca="false">AR1824+(AA1825+AD1825+AE1825+AF1825+AG1825+AJ1825+AK1825+AL1825+AM1825+AN1825)-(AB1825+AC1825+AH1825+AI1825+AO1825+AP1825+AQ1825)</f>
        <v>34955.0200000001</v>
      </c>
      <c r="AS1825" s="18"/>
      <c r="AT1825" s="40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 t="n">
        <f aca="false">BJ1824+(AS1825+AV1825+AW1825+AX1825+AY1825+BB1825+BC1825+BD1825+BE1825+BF1825)-(AT1825+AU1825+AZ1825+BA1825+BG1825+BH1825+BI1825)</f>
        <v>0</v>
      </c>
      <c r="BL1825" s="8" t="n">
        <v>3500</v>
      </c>
      <c r="BM1825" s="9"/>
    </row>
    <row r="1826" customFormat="false" ht="15" hidden="false" customHeight="false" outlineLevel="0" collapsed="false">
      <c r="B1826" s="15" t="s">
        <v>469</v>
      </c>
      <c r="C1826" s="9" t="s">
        <v>470</v>
      </c>
      <c r="D1826" s="9"/>
      <c r="E1826" s="9"/>
      <c r="F1826" s="9"/>
      <c r="G1826" s="9"/>
      <c r="H1826" s="6" t="n">
        <f aca="false">H1825+D1826+E1826-G1826-F1826</f>
        <v>0</v>
      </c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 t="n">
        <f aca="false">Z1825+(I1826+L1826+M1826+N1826+O1826+R1826+S1826+T1826+U1826+V1826)-(J1826+K1826+P1826+Q1826+W1826+X1826+Y1826)</f>
        <v>25901.85</v>
      </c>
      <c r="AA1826" s="6" t="n">
        <v>20000</v>
      </c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 t="n">
        <f aca="false">AR1825+(AA1826+AD1826+AE1826+AF1826+AG1826+AJ1826+AK1826+AL1826+AM1826+AN1826)-(AB1826+AC1826+AH1826+AI1826+AO1826+AP1826+AQ1826)</f>
        <v>54955.0200000001</v>
      </c>
      <c r="AS1826" s="18"/>
      <c r="AT1826" s="40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 t="n">
        <f aca="false">BJ1825+(AS1826+AV1826+AW1826+AX1826+AY1826+BB1826+BC1826+BD1826+BE1826+BF1826)-(AT1826+AU1826+AZ1826+BA1826+BG1826+BH1826+BI1826)</f>
        <v>0</v>
      </c>
      <c r="BL1826" s="8"/>
      <c r="BM1826" s="9"/>
    </row>
    <row r="1827" customFormat="false" ht="15" hidden="false" customHeight="false" outlineLevel="0" collapsed="false">
      <c r="B1827" s="15" t="s">
        <v>469</v>
      </c>
      <c r="C1827" s="9" t="s">
        <v>466</v>
      </c>
      <c r="D1827" s="9"/>
      <c r="E1827" s="9"/>
      <c r="F1827" s="9"/>
      <c r="G1827" s="9"/>
      <c r="H1827" s="6" t="n">
        <f aca="false">H1826+D1827+E1827-G1827-F1827</f>
        <v>0</v>
      </c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 t="n">
        <f aca="false">Z1826+(I1827+L1827+M1827+N1827+O1827+R1827+S1827+T1827+U1827+V1827)-(J1827+K1827+P1827+Q1827+W1827+X1827+Y1827)</f>
        <v>25901.85</v>
      </c>
      <c r="AA1827" s="6"/>
      <c r="AB1827" s="6" t="n">
        <v>5000</v>
      </c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 t="n">
        <f aca="false">AR1826+(AA1827+AD1827+AE1827+AF1827+AG1827+AJ1827+AK1827+AL1827+AM1827+AN1827)-(AB1827+AC1827+AH1827+AI1827+AO1827+AP1827+AQ1827)</f>
        <v>49955.0200000001</v>
      </c>
      <c r="AS1827" s="18"/>
      <c r="AT1827" s="40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 t="n">
        <f aca="false">BJ1826+(AS1827+AV1827+AW1827+AX1827+AY1827+BB1827+BC1827+BD1827+BE1827+BF1827)-(AT1827+AU1827+AZ1827+BA1827+BG1827+BH1827+BI1827)</f>
        <v>0</v>
      </c>
      <c r="BL1827" s="8" t="n">
        <v>5000</v>
      </c>
      <c r="BM1827" s="9"/>
    </row>
    <row r="1828" customFormat="false" ht="15" hidden="false" customHeight="false" outlineLevel="0" collapsed="false">
      <c r="B1828" s="15" t="s">
        <v>469</v>
      </c>
      <c r="C1828" s="9" t="s">
        <v>471</v>
      </c>
      <c r="D1828" s="9"/>
      <c r="E1828" s="9"/>
      <c r="F1828" s="9"/>
      <c r="G1828" s="9"/>
      <c r="H1828" s="6" t="n">
        <f aca="false">H1827+D1828+E1828-G1828-F1828</f>
        <v>0</v>
      </c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 t="n">
        <f aca="false">Z1827+(I1828+L1828+M1828+N1828+O1828+R1828+S1828+T1828+U1828+V1828)-(J1828+K1828+P1828+Q1828+W1828+X1828+Y1828)</f>
        <v>25901.85</v>
      </c>
      <c r="AA1828" s="6"/>
      <c r="AB1828" s="6" t="n">
        <v>15000</v>
      </c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 t="n">
        <f aca="false">AR1827+(AA1828+AD1828+AE1828+AF1828+AG1828+AJ1828+AK1828+AL1828+AM1828+AN1828)-(AB1828+AC1828+AH1828+AI1828+AO1828+AP1828+AQ1828)</f>
        <v>34955.0200000001</v>
      </c>
      <c r="AS1828" s="18"/>
      <c r="AT1828" s="40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 t="n">
        <f aca="false">BJ1827+(AS1828+AV1828+AW1828+AX1828+AY1828+BB1828+BC1828+BD1828+BE1828+BF1828)-(AT1828+AU1828+AZ1828+BA1828+BG1828+BH1828+BI1828)</f>
        <v>0</v>
      </c>
      <c r="BL1828" s="8" t="n">
        <v>15000</v>
      </c>
      <c r="BM1828" s="9"/>
    </row>
    <row r="1829" customFormat="false" ht="15" hidden="false" customHeight="false" outlineLevel="0" collapsed="false">
      <c r="B1829" s="15" t="s">
        <v>472</v>
      </c>
      <c r="C1829" s="9" t="s">
        <v>32</v>
      </c>
      <c r="D1829" s="9"/>
      <c r="E1829" s="9"/>
      <c r="F1829" s="9"/>
      <c r="G1829" s="9"/>
      <c r="H1829" s="6" t="n">
        <f aca="false">H1828+D1829+E1829-G1829-F1829</f>
        <v>0</v>
      </c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 t="n">
        <f aca="false">Z1828+(I1829+L1829+M1829+N1829+O1829+R1829+S1829+T1829+U1829+V1829)-(J1829+K1829+P1829+Q1829+W1829+X1829+Y1829)</f>
        <v>25901.85</v>
      </c>
      <c r="AA1829" s="6"/>
      <c r="AB1829" s="6"/>
      <c r="AC1829" s="6"/>
      <c r="AD1829" s="6"/>
      <c r="AE1829" s="6" t="n">
        <v>2503</v>
      </c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 t="n">
        <f aca="false">AR1828+(AA1829+AD1829+AE1829+AF1829+AG1829+AJ1829+AK1829+AL1829+AM1829+AN1829)-(AB1829+AC1829+AH1829+AI1829+AO1829+AP1829+AQ1829)</f>
        <v>37458.0200000001</v>
      </c>
      <c r="AS1829" s="18"/>
      <c r="AT1829" s="40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 t="n">
        <f aca="false">BJ1828+(AS1829+AV1829+AW1829+AX1829+AY1829+BB1829+BC1829+BD1829+BE1829+BF1829)-(AT1829+AU1829+AZ1829+BA1829+BG1829+BH1829+BI1829)</f>
        <v>0</v>
      </c>
      <c r="BL1829" s="8"/>
      <c r="BM1829" s="9"/>
    </row>
    <row r="1830" customFormat="false" ht="15" hidden="false" customHeight="false" outlineLevel="0" collapsed="false">
      <c r="B1830" s="15" t="s">
        <v>473</v>
      </c>
      <c r="C1830" s="9" t="s">
        <v>474</v>
      </c>
      <c r="D1830" s="9"/>
      <c r="E1830" s="9"/>
      <c r="F1830" s="9"/>
      <c r="G1830" s="9"/>
      <c r="H1830" s="6" t="n">
        <f aca="false">H1829+D1830+E1830-G1830-F1830</f>
        <v>0</v>
      </c>
      <c r="I1830" s="6"/>
      <c r="J1830" s="6"/>
      <c r="K1830" s="6" t="n">
        <v>17.7</v>
      </c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 t="n">
        <f aca="false">Z1829+(I1830+L1830+M1830+N1830+O1830+R1830+S1830+T1830+U1830+V1830)-(J1830+K1830+P1830+Q1830+W1830+X1830+Y1830)</f>
        <v>25884.15</v>
      </c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 t="n">
        <f aca="false">AR1829+(AA1830+AD1830+AE1830+AF1830+AG1830+AJ1830+AK1830+AL1830+AM1830+AN1830)-(AB1830+AC1830+AH1830+AI1830+AO1830+AP1830+AQ1830)</f>
        <v>37458.0200000001</v>
      </c>
      <c r="AS1830" s="18"/>
      <c r="AT1830" s="40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 t="n">
        <f aca="false">BJ1829+(AS1830+AV1830+AW1830+AX1830+AY1830+BB1830+BC1830+BD1830+BE1830+BF1830)-(AT1830+AU1830+AZ1830+BA1830+BG1830+BH1830+BI1830)</f>
        <v>0</v>
      </c>
      <c r="BL1830" s="8"/>
      <c r="BM1830" s="9"/>
    </row>
    <row r="1831" customFormat="false" ht="15" hidden="false" customHeight="false" outlineLevel="0" collapsed="false">
      <c r="B1831" s="15" t="s">
        <v>475</v>
      </c>
      <c r="C1831" s="9" t="s">
        <v>225</v>
      </c>
      <c r="D1831" s="9"/>
      <c r="E1831" s="9"/>
      <c r="F1831" s="9"/>
      <c r="G1831" s="9"/>
      <c r="H1831" s="6" t="n">
        <f aca="false">H1830+D1831+E1831-G1831-F1831</f>
        <v>0</v>
      </c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 t="n">
        <f aca="false">Z1830+(I1831+L1831+M1831+N1831+O1831+R1831+S1831+T1831+U1831+V1831)-(J1831+K1831+P1831+Q1831+W1831+X1831+Y1831)</f>
        <v>25884.15</v>
      </c>
      <c r="AA1831" s="6"/>
      <c r="AB1831" s="6" t="n">
        <v>1200</v>
      </c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 t="n">
        <f aca="false">AR1830+(AA1831+AD1831+AE1831+AF1831+AG1831+AJ1831+AK1831+AL1831+AM1831+AN1831)-(AB1831+AC1831+AH1831+AI1831+AO1831+AP1831+AQ1831)</f>
        <v>36258.0200000001</v>
      </c>
      <c r="AS1831" s="18"/>
      <c r="AT1831" s="40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 t="n">
        <f aca="false">BJ1830+(AS1831+AV1831+AW1831+AX1831+AY1831+BB1831+BC1831+BD1831+BE1831+BF1831)-(AT1831+AU1831+AZ1831+BA1831+BG1831+BH1831+BI1831)</f>
        <v>0</v>
      </c>
      <c r="BL1831" s="8" t="n">
        <v>1200</v>
      </c>
      <c r="BM1831" s="9"/>
    </row>
    <row r="1832" customFormat="false" ht="15" hidden="false" customHeight="false" outlineLevel="0" collapsed="false">
      <c r="B1832" s="15" t="s">
        <v>475</v>
      </c>
      <c r="C1832" s="9" t="s">
        <v>225</v>
      </c>
      <c r="D1832" s="9"/>
      <c r="E1832" s="9"/>
      <c r="F1832" s="9"/>
      <c r="G1832" s="9"/>
      <c r="H1832" s="6" t="n">
        <f aca="false">H1831+D1832+E1832-G1832-F1832</f>
        <v>0</v>
      </c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 t="n">
        <f aca="false">Z1831+(I1832+L1832+M1832+N1832+O1832+R1832+S1832+T1832+U1832+V1832)-(J1832+K1832+P1832+Q1832+W1832+X1832+Y1832)</f>
        <v>25884.15</v>
      </c>
      <c r="AA1832" s="6"/>
      <c r="AB1832" s="6" t="n">
        <v>1200</v>
      </c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 t="n">
        <f aca="false">AR1831+(AA1832+AD1832+AE1832+AF1832+AG1832+AJ1832+AK1832+AL1832+AM1832+AN1832)-(AB1832+AC1832+AH1832+AI1832+AO1832+AP1832+AQ1832)</f>
        <v>35058.0200000001</v>
      </c>
      <c r="AS1832" s="18"/>
      <c r="AT1832" s="40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 t="n">
        <f aca="false">BJ1831+(AS1832+AV1832+AW1832+AX1832+AY1832+BB1832+BC1832+BD1832+BE1832+BF1832)-(AT1832+AU1832+AZ1832+BA1832+BG1832+BH1832+BI1832)</f>
        <v>0</v>
      </c>
      <c r="BL1832" s="8" t="n">
        <v>1200</v>
      </c>
      <c r="BM1832" s="9"/>
    </row>
    <row r="1833" customFormat="false" ht="15" hidden="false" customHeight="false" outlineLevel="0" collapsed="false">
      <c r="B1833" s="15" t="s">
        <v>476</v>
      </c>
      <c r="C1833" s="9" t="s">
        <v>32</v>
      </c>
      <c r="D1833" s="9"/>
      <c r="E1833" s="9"/>
      <c r="F1833" s="9"/>
      <c r="G1833" s="9"/>
      <c r="H1833" s="6" t="n">
        <f aca="false">H1832+D1833+E1833-G1833-F1833</f>
        <v>0</v>
      </c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 t="n">
        <f aca="false">Z1832+(I1833+L1833+M1833+N1833+O1833+R1833+S1833+T1833+U1833+V1833)-(J1833+K1833+P1833+Q1833+W1833+X1833+Y1833)</f>
        <v>25884.15</v>
      </c>
      <c r="AA1833" s="6"/>
      <c r="AB1833" s="6"/>
      <c r="AC1833" s="6"/>
      <c r="AD1833" s="6"/>
      <c r="AE1833" s="6" t="n">
        <v>2768</v>
      </c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 t="n">
        <f aca="false">AR1832+(AA1833+AD1833+AE1833+AF1833+AG1833+AJ1833+AK1833+AL1833+AM1833+AN1833)-(AB1833+AC1833+AH1833+AI1833+AO1833+AP1833+AQ1833)</f>
        <v>37826.0200000001</v>
      </c>
      <c r="AS1833" s="18"/>
      <c r="AT1833" s="40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 t="n">
        <f aca="false">BJ1832+(AS1833+AV1833+AW1833+AX1833+AY1833+BB1833+BC1833+BD1833+BE1833+BF1833)-(AT1833+AU1833+AZ1833+BA1833+BG1833+BH1833+BI1833)</f>
        <v>0</v>
      </c>
      <c r="BL1833" s="8"/>
      <c r="BM1833" s="9"/>
    </row>
    <row r="1834" customFormat="false" ht="15" hidden="false" customHeight="false" outlineLevel="0" collapsed="false">
      <c r="B1834" s="15" t="s">
        <v>476</v>
      </c>
      <c r="C1834" s="9" t="s">
        <v>453</v>
      </c>
      <c r="D1834" s="9"/>
      <c r="E1834" s="9"/>
      <c r="F1834" s="9"/>
      <c r="G1834" s="9"/>
      <c r="H1834" s="6" t="n">
        <f aca="false">H1833+D1834+E1834-G1834-F1834</f>
        <v>0</v>
      </c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 t="n">
        <f aca="false">Z1833+(I1834+L1834+M1834+N1834+O1834+R1834+S1834+T1834+U1834+V1834)-(J1834+K1834+P1834+Q1834+W1834+X1834+Y1834)</f>
        <v>25884.15</v>
      </c>
      <c r="AA1834" s="6"/>
      <c r="AB1834" s="6"/>
      <c r="AC1834" s="6"/>
      <c r="AD1834" s="6" t="n">
        <v>234</v>
      </c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 t="n">
        <f aca="false">AR1833+(AA1834+AD1834+AE1834+AF1834+AG1834+AJ1834+AK1834+AL1834+AM1834+AN1834)-(AB1834+AC1834+AH1834+AI1834+AO1834+AP1834+AQ1834)</f>
        <v>38060.0200000001</v>
      </c>
      <c r="AS1834" s="18"/>
      <c r="AT1834" s="40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 t="n">
        <f aca="false">BJ1833+(AS1834+AV1834+AW1834+AX1834+AY1834+BB1834+BC1834+BD1834+BE1834+BF1834)-(AT1834+AU1834+AZ1834+BA1834+BG1834+BH1834+BI1834)</f>
        <v>0</v>
      </c>
      <c r="BL1834" s="8"/>
      <c r="BM1834" s="9"/>
    </row>
    <row r="1835" customFormat="false" ht="15" hidden="false" customHeight="false" outlineLevel="0" collapsed="false">
      <c r="B1835" s="15" t="s">
        <v>477</v>
      </c>
      <c r="C1835" s="9" t="s">
        <v>32</v>
      </c>
      <c r="D1835" s="9"/>
      <c r="E1835" s="9"/>
      <c r="F1835" s="9"/>
      <c r="G1835" s="9"/>
      <c r="H1835" s="6" t="n">
        <f aca="false">H1834+D1835+E1835-G1835-F1835</f>
        <v>0</v>
      </c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 t="n">
        <f aca="false">Z1834+(I1835+L1835+M1835+N1835+O1835+R1835+S1835+T1835+U1835+V1835)-(J1835+K1835+P1835+Q1835+W1835+X1835+Y1835)</f>
        <v>25884.15</v>
      </c>
      <c r="AA1835" s="6"/>
      <c r="AB1835" s="6"/>
      <c r="AC1835" s="6"/>
      <c r="AD1835" s="6"/>
      <c r="AE1835" s="6" t="n">
        <v>3950</v>
      </c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 t="n">
        <f aca="false">AR1834+(AA1835+AD1835+AE1835+AF1835+AG1835+AJ1835+AK1835+AL1835+AM1835+AN1835)-(AB1835+AC1835+AH1835+AI1835+AO1835+AP1835+AQ1835)</f>
        <v>42010.0200000001</v>
      </c>
      <c r="AS1835" s="18"/>
      <c r="AT1835" s="40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 t="n">
        <f aca="false">BJ1834+(AS1835+AV1835+AW1835+AX1835+AY1835+BB1835+BC1835+BD1835+BE1835+BF1835)-(AT1835+AU1835+AZ1835+BA1835+BG1835+BH1835+BI1835)</f>
        <v>0</v>
      </c>
      <c r="BL1835" s="8"/>
      <c r="BM1835" s="9"/>
    </row>
    <row r="1836" customFormat="false" ht="15" hidden="false" customHeight="false" outlineLevel="0" collapsed="false">
      <c r="B1836" s="15" t="s">
        <v>478</v>
      </c>
      <c r="C1836" s="9" t="s">
        <v>32</v>
      </c>
      <c r="D1836" s="9"/>
      <c r="E1836" s="9"/>
      <c r="F1836" s="9"/>
      <c r="G1836" s="9"/>
      <c r="H1836" s="6" t="n">
        <f aca="false">H1835+D1836+E1836-G1836-F1836</f>
        <v>0</v>
      </c>
      <c r="I1836" s="6"/>
      <c r="J1836" s="6"/>
      <c r="K1836" s="6"/>
      <c r="L1836" s="6"/>
      <c r="M1836" s="6" t="n">
        <v>7726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 t="n">
        <f aca="false">Z1835+(I1836+L1836+M1836+N1836+O1836+R1836+S1836+T1836+U1836+V1836)-(J1836+K1836+P1836+Q1836+W1836+X1836+Y1836)</f>
        <v>33610.15</v>
      </c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 t="n">
        <f aca="false">AR1835+(AA1836+AD1836+AE1836+AF1836+AG1836+AJ1836+AK1836+AL1836+AM1836+AN1836)-(AB1836+AC1836+AH1836+AI1836+AO1836+AP1836+AQ1836)</f>
        <v>42010.0200000001</v>
      </c>
      <c r="AS1836" s="18"/>
      <c r="AT1836" s="40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 t="n">
        <f aca="false">BJ1835+(AS1836+AV1836+AW1836+AX1836+AY1836+BB1836+BC1836+BD1836+BE1836+BF1836)-(AT1836+AU1836+AZ1836+BA1836+BG1836+BH1836+BI1836)</f>
        <v>0</v>
      </c>
      <c r="BL1836" s="8"/>
      <c r="BM1836" s="9"/>
    </row>
    <row r="1837" customFormat="false" ht="15" hidden="false" customHeight="false" outlineLevel="0" collapsed="false">
      <c r="B1837" s="15" t="s">
        <v>478</v>
      </c>
      <c r="C1837" s="9" t="s">
        <v>32</v>
      </c>
      <c r="D1837" s="9"/>
      <c r="E1837" s="9"/>
      <c r="F1837" s="9"/>
      <c r="G1837" s="9"/>
      <c r="H1837" s="6" t="n">
        <f aca="false">H1836+D1837+E1837-G1837-F1837</f>
        <v>0</v>
      </c>
      <c r="I1837" s="6"/>
      <c r="J1837" s="6"/>
      <c r="K1837" s="6"/>
      <c r="L1837" s="6"/>
      <c r="M1837" s="6" t="n">
        <v>6181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 t="n">
        <f aca="false">Z1836+(I1837+L1837+M1837+N1837+O1837+R1837+S1837+T1837+U1837+V1837)-(J1837+K1837+P1837+Q1837+W1837+X1837+Y1837)</f>
        <v>39791.15</v>
      </c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 t="n">
        <f aca="false">AR1836+(AA1837+AD1837+AE1837+AF1837+AG1837+AJ1837+AK1837+AL1837+AM1837+AN1837)-(AB1837+AC1837+AH1837+AI1837+AO1837+AP1837+AQ1837)</f>
        <v>42010.0200000001</v>
      </c>
      <c r="AS1837" s="18"/>
      <c r="AT1837" s="40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 t="n">
        <f aca="false">BJ1836+(AS1837+AV1837+AW1837+AX1837+AY1837+BB1837+BC1837+BD1837+BE1837+BF1837)-(AT1837+AU1837+AZ1837+BA1837+BG1837+BH1837+BI1837)</f>
        <v>0</v>
      </c>
      <c r="BL1837" s="8"/>
      <c r="BM1837" s="9"/>
    </row>
    <row r="1838" customFormat="false" ht="15" hidden="false" customHeight="false" outlineLevel="0" collapsed="false">
      <c r="B1838" s="15" t="s">
        <v>478</v>
      </c>
      <c r="C1838" s="9" t="s">
        <v>32</v>
      </c>
      <c r="D1838" s="9"/>
      <c r="E1838" s="9"/>
      <c r="F1838" s="9"/>
      <c r="G1838" s="9"/>
      <c r="H1838" s="6" t="n">
        <f aca="false">H1837+D1838+E1838-G1838-F1838</f>
        <v>0</v>
      </c>
      <c r="I1838" s="6"/>
      <c r="J1838" s="6"/>
      <c r="K1838" s="6"/>
      <c r="L1838" s="6"/>
      <c r="M1838" s="6" t="n">
        <v>7334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 t="n">
        <f aca="false">Z1837+(I1838+L1838+M1838+N1838+O1838+R1838+S1838+T1838+U1838+V1838)-(J1838+K1838+P1838+Q1838+W1838+X1838+Y1838)</f>
        <v>47125.15</v>
      </c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 t="n">
        <f aca="false">AR1837+(AA1838+AD1838+AE1838+AF1838+AG1838+AJ1838+AK1838+AL1838+AM1838+AN1838)-(AB1838+AC1838+AH1838+AI1838+AO1838+AP1838+AQ1838)</f>
        <v>42010.0200000001</v>
      </c>
      <c r="AS1838" s="18"/>
      <c r="AT1838" s="40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 t="n">
        <f aca="false">BJ1837+(AS1838+AV1838+AW1838+AX1838+AY1838+BB1838+BC1838+BD1838+BE1838+BF1838)-(AT1838+AU1838+AZ1838+BA1838+BG1838+BH1838+BI1838)</f>
        <v>0</v>
      </c>
      <c r="BL1838" s="8"/>
      <c r="BM1838" s="9"/>
    </row>
    <row r="1839" customFormat="false" ht="15" hidden="false" customHeight="false" outlineLevel="0" collapsed="false">
      <c r="B1839" s="15" t="s">
        <v>478</v>
      </c>
      <c r="C1839" s="9" t="s">
        <v>32</v>
      </c>
      <c r="D1839" s="9"/>
      <c r="E1839" s="9"/>
      <c r="F1839" s="9"/>
      <c r="G1839" s="9"/>
      <c r="H1839" s="6" t="n">
        <f aca="false">H1838+D1839+E1839-G1839-F1839</f>
        <v>0</v>
      </c>
      <c r="I1839" s="6"/>
      <c r="J1839" s="6"/>
      <c r="K1839" s="6"/>
      <c r="L1839" s="6"/>
      <c r="M1839" s="6" t="n">
        <v>518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 t="n">
        <f aca="false">Z1838+(I1839+L1839+M1839+N1839+O1839+R1839+S1839+T1839+U1839+V1839)-(J1839+K1839+P1839+Q1839+W1839+X1839+Y1839)</f>
        <v>47643.15</v>
      </c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 t="n">
        <f aca="false">AR1838+(AA1839+AD1839+AE1839+AF1839+AG1839+AJ1839+AK1839+AL1839+AM1839+AN1839)-(AB1839+AC1839+AH1839+AI1839+AO1839+AP1839+AQ1839)</f>
        <v>42010.0200000001</v>
      </c>
      <c r="AS1839" s="18"/>
      <c r="AT1839" s="40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 t="n">
        <f aca="false">BJ1838+(AS1839+AV1839+AW1839+AX1839+AY1839+BB1839+BC1839+BD1839+BE1839+BF1839)-(AT1839+AU1839+AZ1839+BA1839+BG1839+BH1839+BI1839)</f>
        <v>0</v>
      </c>
      <c r="BL1839" s="8"/>
      <c r="BM1839" s="9"/>
    </row>
    <row r="1840" customFormat="false" ht="15" hidden="false" customHeight="false" outlineLevel="0" collapsed="false">
      <c r="B1840" s="15" t="s">
        <v>479</v>
      </c>
      <c r="C1840" s="9" t="s">
        <v>480</v>
      </c>
      <c r="D1840" s="9"/>
      <c r="E1840" s="9"/>
      <c r="F1840" s="9"/>
      <c r="G1840" s="9"/>
      <c r="H1840" s="6" t="n">
        <f aca="false">H1839+D1840+E1840-G1840-F1840</f>
        <v>0</v>
      </c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 t="n">
        <f aca="false">Z1839+(I1840+L1840+M1840+N1840+O1840+R1840+S1840+T1840+U1840+V1840)-(J1840+K1840+P1840+Q1840+W1840+X1840+Y1840)</f>
        <v>47643.15</v>
      </c>
      <c r="AA1840" s="6"/>
      <c r="AB1840" s="6" t="n">
        <v>2000</v>
      </c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 t="n">
        <f aca="false">AR1839+(AA1840+AD1840+AE1840+AF1840+AG1840+AJ1840+AK1840+AL1840+AM1840+AN1840)-(AB1840+AC1840+AH1840+AI1840+AO1840+AP1840+AQ1840)</f>
        <v>40010.0200000001</v>
      </c>
      <c r="AS1840" s="18"/>
      <c r="AT1840" s="40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 t="n">
        <f aca="false">BJ1839+(AS1840+AV1840+AW1840+AX1840+AY1840+BB1840+BC1840+BD1840+BE1840+BF1840)-(AT1840+AU1840+AZ1840+BA1840+BG1840+BH1840+BI1840)</f>
        <v>0</v>
      </c>
      <c r="BL1840" s="8"/>
      <c r="BM1840" s="9"/>
    </row>
    <row r="1841" customFormat="false" ht="15" hidden="false" customHeight="false" outlineLevel="0" collapsed="false">
      <c r="B1841" s="15" t="s">
        <v>481</v>
      </c>
      <c r="C1841" s="9" t="s">
        <v>466</v>
      </c>
      <c r="D1841" s="9"/>
      <c r="E1841" s="9"/>
      <c r="F1841" s="9"/>
      <c r="G1841" s="9"/>
      <c r="H1841" s="6" t="n">
        <f aca="false">H1840+D1841+E1841-G1841-F1841</f>
        <v>0</v>
      </c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 t="n">
        <f aca="false">Z1840+(I1841+L1841+M1841+N1841+O1841+R1841+S1841+T1841+U1841+V1841)-(J1841+K1841+P1841+Q1841+W1841+X1841+Y1841)</f>
        <v>47643.15</v>
      </c>
      <c r="AA1841" s="6"/>
      <c r="AB1841" s="6" t="n">
        <v>13300</v>
      </c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 t="n">
        <f aca="false">AR1840+(AA1841+AD1841+AE1841+AF1841+AG1841+AJ1841+AK1841+AL1841+AM1841+AN1841)-(AB1841+AC1841+AH1841+AI1841+AO1841+AP1841+AQ1841)</f>
        <v>26710.02</v>
      </c>
      <c r="AS1841" s="18"/>
      <c r="AT1841" s="40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 t="n">
        <f aca="false">BJ1840+(AS1841+AV1841+AW1841+AX1841+AY1841+BB1841+BC1841+BD1841+BE1841+BF1841)-(AT1841+AU1841+AZ1841+BA1841+BG1841+BH1841+BI1841)</f>
        <v>0</v>
      </c>
      <c r="BL1841" s="8" t="n">
        <v>13300</v>
      </c>
      <c r="BM1841" s="9"/>
    </row>
    <row r="1842" customFormat="false" ht="15" hidden="false" customHeight="false" outlineLevel="0" collapsed="false">
      <c r="B1842" s="15" t="s">
        <v>481</v>
      </c>
      <c r="C1842" s="9" t="s">
        <v>457</v>
      </c>
      <c r="D1842" s="9"/>
      <c r="E1842" s="9"/>
      <c r="F1842" s="9"/>
      <c r="G1842" s="9"/>
      <c r="H1842" s="6" t="n">
        <f aca="false">H1841+D1842+E1842-G1842-F1842</f>
        <v>0</v>
      </c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 t="n">
        <f aca="false">Z1841+(I1842+L1842+M1842+N1842+O1842+R1842+S1842+T1842+U1842+V1842)-(J1842+K1842+P1842+Q1842+W1842+X1842+Y1842)</f>
        <v>47643.15</v>
      </c>
      <c r="AA1842" s="6" t="n">
        <v>2000</v>
      </c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 t="n">
        <f aca="false">AR1841+(AA1842+AD1842+AE1842+AF1842+AG1842+AJ1842+AK1842+AL1842+AM1842+AN1842)-(AB1842+AC1842+AH1842+AI1842+AO1842+AP1842+AQ1842)</f>
        <v>28710.02</v>
      </c>
      <c r="AS1842" s="18"/>
      <c r="AT1842" s="40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 t="n">
        <f aca="false">BJ1841+(AS1842+AV1842+AW1842+AX1842+AY1842+BB1842+BC1842+BD1842+BE1842+BF1842)-(AT1842+AU1842+AZ1842+BA1842+BG1842+BH1842+BI1842)</f>
        <v>0</v>
      </c>
      <c r="BL1842" s="8"/>
      <c r="BM1842" s="9"/>
    </row>
    <row r="1843" customFormat="false" ht="15" hidden="false" customHeight="false" outlineLevel="0" collapsed="false">
      <c r="B1843" s="15" t="s">
        <v>481</v>
      </c>
      <c r="C1843" s="9" t="s">
        <v>3</v>
      </c>
      <c r="D1843" s="9"/>
      <c r="E1843" s="9"/>
      <c r="F1843" s="9"/>
      <c r="G1843" s="9"/>
      <c r="H1843" s="6" t="n">
        <f aca="false">H1842+D1843+E1843-G1843-F1843</f>
        <v>0</v>
      </c>
      <c r="I1843" s="6"/>
      <c r="J1843" s="6"/>
      <c r="K1843" s="6"/>
      <c r="L1843" s="6"/>
      <c r="M1843" s="6"/>
      <c r="N1843" s="6"/>
      <c r="O1843" s="6"/>
      <c r="P1843" s="6"/>
      <c r="Q1843" s="6"/>
      <c r="R1843" s="6" t="n">
        <v>-45500</v>
      </c>
      <c r="S1843" s="6"/>
      <c r="T1843" s="6"/>
      <c r="U1843" s="6"/>
      <c r="V1843" s="6"/>
      <c r="W1843" s="6"/>
      <c r="X1843" s="6"/>
      <c r="Y1843" s="6"/>
      <c r="Z1843" s="6" t="n">
        <f aca="false">Z1842+(I1843+L1843+M1843+N1843+O1843+R1843+S1843+T1843+U1843+V1843)-(J1843+K1843+P1843+Q1843+W1843+X1843+Y1843)</f>
        <v>2143.14999999998</v>
      </c>
      <c r="AA1843" s="6"/>
      <c r="AB1843" s="6"/>
      <c r="AC1843" s="6"/>
      <c r="AD1843" s="6"/>
      <c r="AE1843" s="6"/>
      <c r="AF1843" s="6"/>
      <c r="AG1843" s="6"/>
      <c r="AH1843" s="6"/>
      <c r="AI1843" s="6"/>
      <c r="AJ1843" s="6" t="n">
        <v>45500</v>
      </c>
      <c r="AK1843" s="6"/>
      <c r="AL1843" s="6"/>
      <c r="AM1843" s="6"/>
      <c r="AN1843" s="6"/>
      <c r="AO1843" s="6"/>
      <c r="AP1843" s="6"/>
      <c r="AQ1843" s="6"/>
      <c r="AR1843" s="6" t="n">
        <f aca="false">AR1842+(AA1843+AD1843+AE1843+AF1843+AG1843+AJ1843+AK1843+AL1843+AM1843+AN1843)-(AB1843+AC1843+AH1843+AI1843+AO1843+AP1843+AQ1843)</f>
        <v>74210.0200000001</v>
      </c>
      <c r="AS1843" s="18"/>
      <c r="AT1843" s="40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 t="n">
        <f aca="false">BJ1842+(AS1843+AV1843+AW1843+AX1843+AY1843+BB1843+BC1843+BD1843+BE1843+BF1843)-(AT1843+AU1843+AZ1843+BA1843+BG1843+BH1843+BI1843)</f>
        <v>0</v>
      </c>
      <c r="BL1843" s="8"/>
      <c r="BM1843" s="9"/>
    </row>
    <row r="1844" customFormat="false" ht="15" hidden="false" customHeight="false" outlineLevel="0" collapsed="false">
      <c r="B1844" s="15" t="s">
        <v>482</v>
      </c>
      <c r="C1844" s="9" t="s">
        <v>453</v>
      </c>
      <c r="D1844" s="9"/>
      <c r="E1844" s="9"/>
      <c r="F1844" s="9"/>
      <c r="G1844" s="9"/>
      <c r="H1844" s="6" t="n">
        <f aca="false">H1843+D1844+E1844-G1844-F1844</f>
        <v>0</v>
      </c>
      <c r="I1844" s="6"/>
      <c r="J1844" s="6"/>
      <c r="K1844" s="6"/>
      <c r="L1844" s="6" t="n">
        <v>191</v>
      </c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 t="n">
        <f aca="false">Z1843+(I1844+L1844+M1844+N1844+O1844+R1844+S1844+T1844+U1844+V1844)-(J1844+K1844+P1844+Q1844+W1844+X1844+Y1844)</f>
        <v>2334.14999999998</v>
      </c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 t="n">
        <f aca="false">AR1843+(AA1844+AD1844+AE1844+AF1844+AG1844+AJ1844+AK1844+AL1844+AM1844+AN1844)-(AB1844+AC1844+AH1844+AI1844+AO1844+AP1844+AQ1844)</f>
        <v>74210.0200000001</v>
      </c>
      <c r="AS1844" s="18"/>
      <c r="AT1844" s="40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 t="n">
        <f aca="false">BJ1843+(AS1844+AV1844+AW1844+AX1844+AY1844+BB1844+BC1844+BD1844+BE1844+BF1844)-(AT1844+AU1844+AZ1844+BA1844+BG1844+BH1844+BI1844)</f>
        <v>0</v>
      </c>
      <c r="BL1844" s="8"/>
      <c r="BM1844" s="9"/>
    </row>
    <row r="1845" customFormat="false" ht="15" hidden="false" customHeight="false" outlineLevel="0" collapsed="false">
      <c r="B1845" s="15" t="s">
        <v>483</v>
      </c>
      <c r="C1845" s="9" t="s">
        <v>32</v>
      </c>
      <c r="D1845" s="9"/>
      <c r="E1845" s="9"/>
      <c r="F1845" s="9"/>
      <c r="G1845" s="9"/>
      <c r="H1845" s="6" t="n">
        <f aca="false">H1844+D1845+E1845-G1845-F1845</f>
        <v>0</v>
      </c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 t="n">
        <f aca="false">Z1844+(I1845+L1845+M1845+N1845+O1845+R1845+S1845+T1845+U1845+V1845)-(J1845+K1845+P1845+Q1845+W1845+X1845+Y1845)</f>
        <v>2334.14999999998</v>
      </c>
      <c r="AA1845" s="6"/>
      <c r="AB1845" s="6"/>
      <c r="AC1845" s="6"/>
      <c r="AD1845" s="6"/>
      <c r="AE1845" s="6" t="n">
        <v>1445</v>
      </c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 t="n">
        <f aca="false">AR1844+(AA1845+AD1845+AE1845+AF1845+AG1845+AJ1845+AK1845+AL1845+AM1845+AN1845)-(AB1845+AC1845+AH1845+AI1845+AO1845+AP1845+AQ1845)</f>
        <v>75655.0200000001</v>
      </c>
      <c r="AS1845" s="18"/>
      <c r="AT1845" s="40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 t="n">
        <f aca="false">BJ1844+(AS1845+AV1845+AW1845+AX1845+AY1845+BB1845+BC1845+BD1845+BE1845+BF1845)-(AT1845+AU1845+AZ1845+BA1845+BG1845+BH1845+BI1845)</f>
        <v>0</v>
      </c>
      <c r="BL1845" s="8"/>
      <c r="BM1845" s="9"/>
    </row>
    <row r="1846" customFormat="false" ht="15" hidden="false" customHeight="false" outlineLevel="0" collapsed="false">
      <c r="B1846" s="15" t="s">
        <v>483</v>
      </c>
      <c r="C1846" s="9" t="s">
        <v>466</v>
      </c>
      <c r="D1846" s="9"/>
      <c r="E1846" s="9"/>
      <c r="F1846" s="9"/>
      <c r="G1846" s="9"/>
      <c r="H1846" s="6" t="n">
        <f aca="false">H1845+D1846+E1846-G1846-F1846</f>
        <v>0</v>
      </c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 t="n">
        <f aca="false">Z1845+(I1846+L1846+M1846+N1846+O1846+R1846+S1846+T1846+U1846+V1846)-(J1846+K1846+P1846+Q1846+W1846+X1846+Y1846)</f>
        <v>2334.14999999998</v>
      </c>
      <c r="AA1846" s="6"/>
      <c r="AB1846" s="6" t="n">
        <v>1400</v>
      </c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 t="n">
        <f aca="false">AR1845+(AA1846+AD1846+AE1846+AF1846+AG1846+AJ1846+AK1846+AL1846+AM1846+AN1846)-(AB1846+AC1846+AH1846+AI1846+AO1846+AP1846+AQ1846)</f>
        <v>74255.0200000001</v>
      </c>
      <c r="AS1846" s="18"/>
      <c r="AT1846" s="40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 t="n">
        <f aca="false">BJ1845+(AS1846+AV1846+AW1846+AX1846+AY1846+BB1846+BC1846+BD1846+BE1846+BF1846)-(AT1846+AU1846+AZ1846+BA1846+BG1846+BH1846+BI1846)</f>
        <v>0</v>
      </c>
      <c r="BL1846" s="8" t="n">
        <v>1400</v>
      </c>
      <c r="BM1846" s="9"/>
    </row>
    <row r="1847" customFormat="false" ht="15" hidden="false" customHeight="false" outlineLevel="0" collapsed="false">
      <c r="B1847" s="15" t="s">
        <v>484</v>
      </c>
      <c r="C1847" s="9" t="s">
        <v>340</v>
      </c>
      <c r="D1847" s="9"/>
      <c r="E1847" s="9"/>
      <c r="F1847" s="9"/>
      <c r="G1847" s="9"/>
      <c r="H1847" s="6" t="n">
        <f aca="false">H1846+D1847+E1847-G1847-F1847</f>
        <v>0</v>
      </c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 t="n">
        <f aca="false">Z1846+(I1847+L1847+M1847+N1847+O1847+R1847+S1847+T1847+U1847+V1847)-(J1847+K1847+P1847+Q1847+W1847+X1847+Y1847)</f>
        <v>2334.14999999998</v>
      </c>
      <c r="AA1847" s="6"/>
      <c r="AB1847" s="6" t="n">
        <v>5000</v>
      </c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 t="n">
        <f aca="false">AR1846+(AA1847+AD1847+AE1847+AF1847+AG1847+AJ1847+AK1847+AL1847+AM1847+AN1847)-(AB1847+AC1847+AH1847+AI1847+AO1847+AP1847+AQ1847)</f>
        <v>69255.0200000001</v>
      </c>
      <c r="AS1847" s="18"/>
      <c r="AT1847" s="40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 t="n">
        <f aca="false">BJ1846+(AS1847+AV1847+AW1847+AX1847+AY1847+BB1847+BC1847+BD1847+BE1847+BF1847)-(AT1847+AU1847+AZ1847+BA1847+BG1847+BH1847+BI1847)</f>
        <v>0</v>
      </c>
      <c r="BL1847" s="8"/>
      <c r="BM1847" s="9"/>
    </row>
    <row r="1848" customFormat="false" ht="15" hidden="false" customHeight="false" outlineLevel="0" collapsed="false">
      <c r="B1848" s="15" t="s">
        <v>485</v>
      </c>
      <c r="C1848" s="9" t="s">
        <v>457</v>
      </c>
      <c r="D1848" s="9"/>
      <c r="E1848" s="9"/>
      <c r="F1848" s="9"/>
      <c r="G1848" s="9"/>
      <c r="H1848" s="6" t="n">
        <f aca="false">H1847+D1848+E1848-G1848-F1848</f>
        <v>0</v>
      </c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 t="n">
        <f aca="false">Z1847+(I1848+L1848+M1848+N1848+O1848+R1848+S1848+T1848+U1848+V1848)-(J1848+K1848+P1848+Q1848+W1848+X1848+Y1848)</f>
        <v>2334.14999999998</v>
      </c>
      <c r="AA1848" s="6" t="n">
        <v>5000</v>
      </c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 t="n">
        <f aca="false">AR1847+(AA1848+AD1848+AE1848+AF1848+AG1848+AJ1848+AK1848+AL1848+AM1848+AN1848)-(AB1848+AC1848+AH1848+AI1848+AO1848+AP1848+AQ1848)</f>
        <v>74255.0200000001</v>
      </c>
      <c r="AS1848" s="18"/>
      <c r="AT1848" s="40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 t="n">
        <f aca="false">BJ1847+(AS1848+AV1848+AW1848+AX1848+AY1848+BB1848+BC1848+BD1848+BE1848+BF1848)-(AT1848+AU1848+AZ1848+BA1848+BG1848+BH1848+BI1848)</f>
        <v>0</v>
      </c>
      <c r="BL1848" s="8"/>
      <c r="BM1848" s="9"/>
    </row>
    <row r="1849" customFormat="false" ht="15" hidden="false" customHeight="false" outlineLevel="0" collapsed="false">
      <c r="B1849" s="15" t="s">
        <v>486</v>
      </c>
      <c r="C1849" s="9" t="s">
        <v>32</v>
      </c>
      <c r="D1849" s="9"/>
      <c r="E1849" s="9"/>
      <c r="F1849" s="9"/>
      <c r="G1849" s="9"/>
      <c r="H1849" s="6" t="n">
        <f aca="false">H1848+D1849+E1849-G1849-F1849</f>
        <v>0</v>
      </c>
      <c r="I1849" s="6"/>
      <c r="J1849" s="6"/>
      <c r="K1849" s="6"/>
      <c r="L1849" s="6"/>
      <c r="M1849" s="6" t="n">
        <v>518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 t="n">
        <f aca="false">Z1848+(I1849+L1849+M1849+N1849+O1849+R1849+S1849+T1849+U1849+V1849)-(J1849+K1849+P1849+Q1849+W1849+X1849+Y1849)</f>
        <v>2852.14999999998</v>
      </c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 t="n">
        <f aca="false">AR1848+(AA1849+AD1849+AE1849+AF1849+AG1849+AJ1849+AK1849+AL1849+AM1849+AN1849)-(AB1849+AC1849+AH1849+AI1849+AO1849+AP1849+AQ1849)</f>
        <v>74255.0200000001</v>
      </c>
      <c r="AS1849" s="18"/>
      <c r="AT1849" s="40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 t="n">
        <f aca="false">BJ1848+(AS1849+AV1849+AW1849+AX1849+AY1849+BB1849+BC1849+BD1849+BE1849+BF1849)-(AT1849+AU1849+AZ1849+BA1849+BG1849+BH1849+BI1849)</f>
        <v>0</v>
      </c>
      <c r="BL1849" s="8"/>
      <c r="BM1849" s="9"/>
    </row>
    <row r="1850" customFormat="false" ht="15" hidden="false" customHeight="false" outlineLevel="0" collapsed="false">
      <c r="B1850" s="15" t="s">
        <v>487</v>
      </c>
      <c r="C1850" s="9" t="s">
        <v>480</v>
      </c>
      <c r="D1850" s="9"/>
      <c r="E1850" s="9"/>
      <c r="F1850" s="9"/>
      <c r="G1850" s="9"/>
      <c r="H1850" s="6" t="n">
        <f aca="false">H1849+D1850+E1850-G1850-F1850</f>
        <v>0</v>
      </c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 t="n">
        <f aca="false">Z1849+(I1850+L1850+M1850+N1850+O1850+R1850+S1850+T1850+U1850+V1850)-(J1850+K1850+P1850+Q1850+W1850+X1850+Y1850)</f>
        <v>2852.14999999998</v>
      </c>
      <c r="AA1850" s="6"/>
      <c r="AB1850" s="6" t="n">
        <v>2000</v>
      </c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 t="n">
        <f aca="false">AR1849+(AA1850+AD1850+AE1850+AF1850+AG1850+AJ1850+AK1850+AL1850+AM1850+AN1850)-(AB1850+AC1850+AH1850+AI1850+AO1850+AP1850+AQ1850)</f>
        <v>72255.0200000001</v>
      </c>
      <c r="AS1850" s="18"/>
      <c r="AT1850" s="40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 t="n">
        <f aca="false">BJ1849+(AS1850+AV1850+AW1850+AX1850+AY1850+BB1850+BC1850+BD1850+BE1850+BF1850)-(AT1850+AU1850+AZ1850+BA1850+BG1850+BH1850+BI1850)</f>
        <v>0</v>
      </c>
      <c r="BL1850" s="8"/>
      <c r="BM1850" s="9"/>
    </row>
    <row r="1851" customFormat="false" ht="15" hidden="false" customHeight="false" outlineLevel="0" collapsed="false">
      <c r="B1851" s="15" t="s">
        <v>488</v>
      </c>
      <c r="C1851" s="9" t="s">
        <v>32</v>
      </c>
      <c r="D1851" s="9"/>
      <c r="E1851" s="9"/>
      <c r="F1851" s="9"/>
      <c r="G1851" s="9"/>
      <c r="H1851" s="6" t="n">
        <f aca="false">H1850+D1851+E1851-G1851-F1851</f>
        <v>0</v>
      </c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 t="n">
        <f aca="false">Z1850+(I1851+L1851+M1851+N1851+O1851+R1851+S1851+T1851+U1851+V1851)-(J1851+K1851+P1851+Q1851+W1851+X1851+Y1851)</f>
        <v>2852.14999999998</v>
      </c>
      <c r="AA1851" s="6"/>
      <c r="AB1851" s="6"/>
      <c r="AC1851" s="6"/>
      <c r="AD1851" s="6"/>
      <c r="AE1851" s="6" t="n">
        <v>9018</v>
      </c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 t="n">
        <f aca="false">AR1850+(AA1851+AD1851+AE1851+AF1851+AG1851+AJ1851+AK1851+AL1851+AM1851+AN1851)-(AB1851+AC1851+AH1851+AI1851+AO1851+AP1851+AQ1851)</f>
        <v>81273.0200000001</v>
      </c>
      <c r="AS1851" s="18"/>
      <c r="AT1851" s="40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 t="n">
        <f aca="false">BJ1850+(AS1851+AV1851+AW1851+AX1851+AY1851+BB1851+BC1851+BD1851+BE1851+BF1851)-(AT1851+AU1851+AZ1851+BA1851+BG1851+BH1851+BI1851)</f>
        <v>0</v>
      </c>
      <c r="BL1851" s="8"/>
      <c r="BM1851" s="9"/>
    </row>
    <row r="1852" customFormat="false" ht="15" hidden="false" customHeight="false" outlineLevel="0" collapsed="false">
      <c r="B1852" s="15" t="s">
        <v>489</v>
      </c>
      <c r="C1852" s="9" t="s">
        <v>490</v>
      </c>
      <c r="D1852" s="9"/>
      <c r="E1852" s="9"/>
      <c r="F1852" s="9"/>
      <c r="G1852" s="9"/>
      <c r="H1852" s="6" t="n">
        <f aca="false">H1851+D1852+E1852-G1852-F1852</f>
        <v>0</v>
      </c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 t="n">
        <f aca="false">Z1851+(I1852+L1852+M1852+N1852+O1852+R1852+S1852+T1852+U1852+V1852)-(J1852+K1852+P1852+Q1852+W1852+X1852+Y1852)</f>
        <v>2852.14999999998</v>
      </c>
      <c r="AA1852" s="6" t="n">
        <v>2500</v>
      </c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 t="n">
        <f aca="false">AR1851+(AA1852+AD1852+AE1852+AF1852+AG1852+AJ1852+AK1852+AL1852+AM1852+AN1852)-(AB1852+AC1852+AH1852+AI1852+AO1852+AP1852+AQ1852)</f>
        <v>83773.0200000001</v>
      </c>
      <c r="AS1852" s="18"/>
      <c r="AT1852" s="40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 t="n">
        <f aca="false">BJ1851+(AS1852+AV1852+AW1852+AX1852+AY1852+BB1852+BC1852+BD1852+BE1852+BF1852)-(AT1852+AU1852+AZ1852+BA1852+BG1852+BH1852+BI1852)</f>
        <v>0</v>
      </c>
      <c r="BL1852" s="8"/>
      <c r="BM1852" s="9"/>
    </row>
    <row r="1853" customFormat="false" ht="15" hidden="false" customHeight="false" outlineLevel="0" collapsed="false">
      <c r="B1853" s="15" t="s">
        <v>491</v>
      </c>
      <c r="C1853" s="9" t="s">
        <v>490</v>
      </c>
      <c r="D1853" s="9"/>
      <c r="E1853" s="9"/>
      <c r="F1853" s="9"/>
      <c r="G1853" s="9"/>
      <c r="H1853" s="6" t="n">
        <f aca="false">H1852+D1853+E1853-G1853-F1853</f>
        <v>0</v>
      </c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 t="n">
        <f aca="false">Z1852+(I1853+L1853+M1853+N1853+O1853+R1853+S1853+T1853+U1853+V1853)-(J1853+K1853+P1853+Q1853+W1853+X1853+Y1853)</f>
        <v>2852.14999999998</v>
      </c>
      <c r="AA1853" s="6" t="n">
        <v>3750</v>
      </c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 t="n">
        <f aca="false">AR1852+(AA1853+AD1853+AE1853+AF1853+AG1853+AJ1853+AK1853+AL1853+AM1853+AN1853)-(AB1853+AC1853+AH1853+AI1853+AO1853+AP1853+AQ1853)</f>
        <v>87523.0200000001</v>
      </c>
      <c r="AS1853" s="18"/>
      <c r="AT1853" s="40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 t="n">
        <f aca="false">BJ1852+(AS1853+AV1853+AW1853+AX1853+AY1853+BB1853+BC1853+BD1853+BE1853+BF1853)-(AT1853+AU1853+AZ1853+BA1853+BG1853+BH1853+BI1853)</f>
        <v>0</v>
      </c>
      <c r="BL1853" s="8"/>
      <c r="BM1853" s="9"/>
    </row>
    <row r="1854" customFormat="false" ht="15" hidden="false" customHeight="false" outlineLevel="0" collapsed="false">
      <c r="B1854" s="15" t="s">
        <v>492</v>
      </c>
      <c r="C1854" s="9" t="s">
        <v>32</v>
      </c>
      <c r="D1854" s="9"/>
      <c r="E1854" s="9"/>
      <c r="F1854" s="9"/>
      <c r="G1854" s="9"/>
      <c r="H1854" s="6" t="n">
        <f aca="false">H1853+D1854+E1854-G1854-F1854</f>
        <v>0</v>
      </c>
      <c r="I1854" s="6"/>
      <c r="J1854" s="6"/>
      <c r="K1854" s="6"/>
      <c r="L1854" s="6"/>
      <c r="M1854" s="6" t="n">
        <v>518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 t="n">
        <f aca="false">Z1853+(I1854+L1854+M1854+N1854+O1854+R1854+S1854+T1854+U1854+V1854)-(J1854+K1854+P1854+Q1854+W1854+X1854+Y1854)</f>
        <v>3370.14999999998</v>
      </c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 t="n">
        <f aca="false">AR1853+(AA1854+AD1854+AE1854+AF1854+AG1854+AJ1854+AK1854+AL1854+AM1854+AN1854)-(AB1854+AC1854+AH1854+AI1854+AO1854+AP1854+AQ1854)</f>
        <v>87523.0200000001</v>
      </c>
      <c r="AS1854" s="18"/>
      <c r="AT1854" s="40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 t="n">
        <f aca="false">BJ1853+(AS1854+AV1854+AW1854+AX1854+AY1854+BB1854+BC1854+BD1854+BE1854+BF1854)-(AT1854+AU1854+AZ1854+BA1854+BG1854+BH1854+BI1854)</f>
        <v>0</v>
      </c>
      <c r="BL1854" s="8"/>
      <c r="BM1854" s="9"/>
    </row>
    <row r="1855" customFormat="false" ht="15" hidden="false" customHeight="false" outlineLevel="0" collapsed="false">
      <c r="B1855" s="15" t="s">
        <v>493</v>
      </c>
      <c r="C1855" s="9" t="s">
        <v>340</v>
      </c>
      <c r="D1855" s="9"/>
      <c r="E1855" s="9"/>
      <c r="F1855" s="9"/>
      <c r="G1855" s="9"/>
      <c r="H1855" s="6" t="n">
        <f aca="false">H1854+D1855+E1855-G1855-F1855</f>
        <v>0</v>
      </c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 t="n">
        <f aca="false">Z1854+(I1855+L1855+M1855+N1855+O1855+R1855+S1855+T1855+U1855+V1855)-(J1855+K1855+P1855+Q1855+W1855+X1855+Y1855)</f>
        <v>3370.14999999998</v>
      </c>
      <c r="AA1855" s="6"/>
      <c r="AB1855" s="6" t="n">
        <v>2000</v>
      </c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 t="n">
        <f aca="false">AR1854+(AA1855+AD1855+AE1855+AF1855+AG1855+AJ1855+AK1855+AL1855+AM1855+AN1855)-(AB1855+AC1855+AH1855+AI1855+AO1855+AP1855+AQ1855)</f>
        <v>85523.0200000001</v>
      </c>
      <c r="AS1855" s="18"/>
      <c r="AT1855" s="40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 t="n">
        <f aca="false">BJ1854+(AS1855+AV1855+AW1855+AX1855+AY1855+BB1855+BC1855+BD1855+BE1855+BF1855)-(AT1855+AU1855+AZ1855+BA1855+BG1855+BH1855+BI1855)</f>
        <v>0</v>
      </c>
      <c r="BL1855" s="8"/>
      <c r="BM1855" s="9"/>
    </row>
    <row r="1856" customFormat="false" ht="15" hidden="false" customHeight="false" outlineLevel="0" collapsed="false">
      <c r="B1856" s="15" t="s">
        <v>493</v>
      </c>
      <c r="C1856" s="9" t="s">
        <v>80</v>
      </c>
      <c r="D1856" s="9"/>
      <c r="E1856" s="9"/>
      <c r="F1856" s="9"/>
      <c r="G1856" s="9"/>
      <c r="H1856" s="6" t="n">
        <f aca="false">H1855+D1856+E1856-G1856-F1856</f>
        <v>0</v>
      </c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 t="n">
        <f aca="false">Z1855+(I1856+L1856+M1856+N1856+O1856+R1856+S1856+T1856+U1856+V1856)-(J1856+K1856+P1856+Q1856+W1856+X1856+Y1856)</f>
        <v>3370.14999999998</v>
      </c>
      <c r="AA1856" s="6" t="n">
        <v>10000</v>
      </c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 t="n">
        <f aca="false">AR1855+(AA1856+AD1856+AE1856+AF1856+AG1856+AJ1856+AK1856+AL1856+AM1856+AN1856)-(AB1856+AC1856+AH1856+AI1856+AO1856+AP1856+AQ1856)</f>
        <v>95523.0200000001</v>
      </c>
      <c r="AS1856" s="18"/>
      <c r="AT1856" s="40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 t="n">
        <f aca="false">BJ1855+(AS1856+AV1856+AW1856+AX1856+AY1856+BB1856+BC1856+BD1856+BE1856+BF1856)-(AT1856+AU1856+AZ1856+BA1856+BG1856+BH1856+BI1856)</f>
        <v>0</v>
      </c>
      <c r="BL1856" s="8"/>
      <c r="BM1856" s="9"/>
    </row>
    <row r="1857" customFormat="false" ht="15" hidden="false" customHeight="false" outlineLevel="0" collapsed="false">
      <c r="B1857" s="15" t="s">
        <v>494</v>
      </c>
      <c r="C1857" s="9" t="s">
        <v>457</v>
      </c>
      <c r="D1857" s="9"/>
      <c r="E1857" s="9"/>
      <c r="F1857" s="9"/>
      <c r="G1857" s="9"/>
      <c r="H1857" s="6" t="n">
        <f aca="false">H1856+D1857+E1857-G1857-F1857</f>
        <v>0</v>
      </c>
      <c r="I1857" s="6" t="n">
        <v>5000</v>
      </c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 t="n">
        <f aca="false">Z1856+(I1857+L1857+M1857+N1857+O1857+R1857+S1857+T1857+U1857+V1857)-(J1857+K1857+P1857+Q1857+W1857+X1857+Y1857)</f>
        <v>8370.14999999998</v>
      </c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 t="n">
        <f aca="false">AR1856+(AA1857+AD1857+AE1857+AF1857+AG1857+AJ1857+AK1857+AL1857+AM1857+AN1857)-(AB1857+AC1857+AH1857+AI1857+AO1857+AP1857+AQ1857)</f>
        <v>95523.0200000001</v>
      </c>
      <c r="AS1857" s="18"/>
      <c r="AT1857" s="40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 t="n">
        <f aca="false">BJ1856+(AS1857+AV1857+AW1857+AX1857+AY1857+BB1857+BC1857+BD1857+BE1857+BF1857)-(AT1857+AU1857+AZ1857+BA1857+BG1857+BH1857+BI1857)</f>
        <v>0</v>
      </c>
      <c r="BL1857" s="8"/>
      <c r="BM1857" s="9"/>
    </row>
    <row r="1858" customFormat="false" ht="15" hidden="false" customHeight="false" outlineLevel="0" collapsed="false">
      <c r="B1858" s="15" t="s">
        <v>495</v>
      </c>
      <c r="C1858" s="9" t="s">
        <v>496</v>
      </c>
      <c r="D1858" s="9"/>
      <c r="E1858" s="9"/>
      <c r="F1858" s="9"/>
      <c r="G1858" s="9"/>
      <c r="H1858" s="6" t="n">
        <f aca="false">H1857+D1858+E1858-G1858-F1858</f>
        <v>0</v>
      </c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 t="n">
        <f aca="false">Z1857+(I1858+L1858+M1858+N1858+O1858+R1858+S1858+T1858+U1858+V1858)-(J1858+K1858+P1858+Q1858+W1858+X1858+Y1858)</f>
        <v>8370.14999999998</v>
      </c>
      <c r="AA1858" s="6" t="n">
        <v>10000</v>
      </c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 t="n">
        <f aca="false">AR1857+(AA1858+AD1858+AE1858+AF1858+AG1858+AJ1858+AK1858+AL1858+AM1858+AN1858)-(AB1858+AC1858+AH1858+AI1858+AO1858+AP1858+AQ1858)</f>
        <v>105523.02</v>
      </c>
      <c r="AS1858" s="18"/>
      <c r="AT1858" s="40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 t="n">
        <f aca="false">BJ1857+(AS1858+AV1858+AW1858+AX1858+AY1858+BB1858+BC1858+BD1858+BE1858+BF1858)-(AT1858+AU1858+AZ1858+BA1858+BG1858+BH1858+BI1858)</f>
        <v>0</v>
      </c>
      <c r="BL1858" s="8"/>
      <c r="BM1858" s="9"/>
    </row>
    <row r="1859" customFormat="false" ht="15" hidden="false" customHeight="false" outlineLevel="0" collapsed="false">
      <c r="B1859" s="15" t="s">
        <v>497</v>
      </c>
      <c r="C1859" s="9" t="s">
        <v>58</v>
      </c>
      <c r="D1859" s="9"/>
      <c r="E1859" s="9"/>
      <c r="F1859" s="9"/>
      <c r="G1859" s="9"/>
      <c r="H1859" s="6" t="n">
        <f aca="false">H1858+D1859+E1859-G1859-F1859</f>
        <v>0</v>
      </c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 t="n">
        <f aca="false">Z1858+(I1859+L1859+M1859+N1859+O1859+R1859+S1859+T1859+U1859+V1859)-(J1859+K1859+P1859+Q1859+W1859+X1859+Y1859)</f>
        <v>8370.14999999998</v>
      </c>
      <c r="AA1859" s="6"/>
      <c r="AB1859" s="6" t="n">
        <v>10000</v>
      </c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 t="n">
        <f aca="false">AR1858+(AA1859+AD1859+AE1859+AF1859+AG1859+AJ1859+AK1859+AL1859+AM1859+AN1859)-(AB1859+AC1859+AH1859+AI1859+AO1859+AP1859+AQ1859)</f>
        <v>95523.0200000001</v>
      </c>
      <c r="AS1859" s="18"/>
      <c r="AT1859" s="40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 t="n">
        <f aca="false">BJ1858+(AS1859+AV1859+AW1859+AX1859+AY1859+BB1859+BC1859+BD1859+BE1859+BF1859)-(AT1859+AU1859+AZ1859+BA1859+BG1859+BH1859+BI1859)</f>
        <v>0</v>
      </c>
      <c r="BL1859" s="8" t="n">
        <v>10000</v>
      </c>
      <c r="BM1859" s="9"/>
    </row>
    <row r="1860" customFormat="false" ht="15" hidden="false" customHeight="false" outlineLevel="0" collapsed="false">
      <c r="B1860" s="15" t="s">
        <v>498</v>
      </c>
      <c r="C1860" s="9" t="s">
        <v>499</v>
      </c>
      <c r="D1860" s="9"/>
      <c r="E1860" s="9"/>
      <c r="F1860" s="9"/>
      <c r="G1860" s="9"/>
      <c r="H1860" s="6" t="n">
        <f aca="false">H1859+D1860+E1860-G1860-F1860</f>
        <v>0</v>
      </c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 t="n">
        <f aca="false">Z1859+(I1860+L1860+M1860+N1860+O1860+R1860+S1860+T1860+U1860+V1860)-(J1860+K1860+P1860+Q1860+W1860+X1860+Y1860)</f>
        <v>8370.14999999998</v>
      </c>
      <c r="AA1860" s="6" t="n">
        <v>10000</v>
      </c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 t="n">
        <f aca="false">AR1859+(AA1860+AD1860+AE1860+AF1860+AG1860+AJ1860+AK1860+AL1860+AM1860+AN1860)-(AB1860+AC1860+AH1860+AI1860+AO1860+AP1860+AQ1860)</f>
        <v>105523.02</v>
      </c>
      <c r="AS1860" s="18"/>
      <c r="AT1860" s="40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 t="n">
        <f aca="false">BJ1859+(AS1860+AV1860+AW1860+AX1860+AY1860+BB1860+BC1860+BD1860+BE1860+BF1860)-(AT1860+AU1860+AZ1860+BA1860+BG1860+BH1860+BI1860)</f>
        <v>0</v>
      </c>
      <c r="BL1860" s="8"/>
      <c r="BM1860" s="9"/>
    </row>
    <row r="1861" customFormat="false" ht="15" hidden="false" customHeight="false" outlineLevel="0" collapsed="false">
      <c r="B1861" s="15" t="s">
        <v>498</v>
      </c>
      <c r="C1861" s="9" t="s">
        <v>500</v>
      </c>
      <c r="D1861" s="9"/>
      <c r="E1861" s="9"/>
      <c r="F1861" s="9"/>
      <c r="G1861" s="9"/>
      <c r="H1861" s="6" t="n">
        <f aca="false">H1860+D1861+E1861-G1861-F1861</f>
        <v>0</v>
      </c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 t="n">
        <f aca="false">Z1860+(I1861+L1861+M1861+N1861+O1861+R1861+S1861+T1861+U1861+V1861)-(J1861+K1861+P1861+Q1861+W1861+X1861+Y1861)</f>
        <v>8370.14999999998</v>
      </c>
      <c r="AA1861" s="6" t="n">
        <v>10000</v>
      </c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 t="n">
        <f aca="false">AR1860+(AA1861+AD1861+AE1861+AF1861+AG1861+AJ1861+AK1861+AL1861+AM1861+AN1861)-(AB1861+AC1861+AH1861+AI1861+AO1861+AP1861+AQ1861)</f>
        <v>115523.02</v>
      </c>
      <c r="AS1861" s="18"/>
      <c r="AT1861" s="40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 t="n">
        <f aca="false">BJ1860+(AS1861+AV1861+AW1861+AX1861+AY1861+BB1861+BC1861+BD1861+BE1861+BF1861)-(AT1861+AU1861+AZ1861+BA1861+BG1861+BH1861+BI1861)</f>
        <v>0</v>
      </c>
      <c r="BL1861" s="8"/>
      <c r="BM1861" s="9"/>
    </row>
    <row r="1862" customFormat="false" ht="15" hidden="false" customHeight="false" outlineLevel="0" collapsed="false">
      <c r="B1862" s="15" t="s">
        <v>501</v>
      </c>
      <c r="C1862" s="9" t="s">
        <v>502</v>
      </c>
      <c r="D1862" s="9"/>
      <c r="E1862" s="9"/>
      <c r="F1862" s="9"/>
      <c r="G1862" s="9"/>
      <c r="H1862" s="6" t="n">
        <f aca="false">H1861+D1862+E1862-G1862-F1862</f>
        <v>0</v>
      </c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 t="n">
        <f aca="false">Z1861+(I1862+L1862+M1862+N1862+O1862+R1862+S1862+T1862+U1862+V1862)-(J1862+K1862+P1862+Q1862+W1862+X1862+Y1862)</f>
        <v>8370.14999999998</v>
      </c>
      <c r="AA1862" s="6" t="n">
        <v>10000</v>
      </c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 t="n">
        <f aca="false">AR1861+(AA1862+AD1862+AE1862+AF1862+AG1862+AJ1862+AK1862+AL1862+AM1862+AN1862)-(AB1862+AC1862+AH1862+AI1862+AO1862+AP1862+AQ1862)</f>
        <v>125523.02</v>
      </c>
      <c r="AS1862" s="18"/>
      <c r="AT1862" s="40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 t="n">
        <f aca="false">BJ1861+(AS1862+AV1862+AW1862+AX1862+AY1862+BB1862+BC1862+BD1862+BE1862+BF1862)-(AT1862+AU1862+AZ1862+BA1862+BG1862+BH1862+BI1862)</f>
        <v>0</v>
      </c>
      <c r="BL1862" s="8"/>
      <c r="BM1862" s="9"/>
    </row>
    <row r="1863" customFormat="false" ht="15" hidden="false" customHeight="false" outlineLevel="0" collapsed="false">
      <c r="B1863" s="15" t="s">
        <v>503</v>
      </c>
      <c r="C1863" s="9" t="s">
        <v>504</v>
      </c>
      <c r="D1863" s="9"/>
      <c r="E1863" s="9"/>
      <c r="F1863" s="9"/>
      <c r="G1863" s="9"/>
      <c r="H1863" s="6" t="n">
        <f aca="false">H1862+D1863+E1863-G1863-F1863</f>
        <v>0</v>
      </c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 t="n">
        <f aca="false">Z1862+(I1863+L1863+M1863+N1863+O1863+R1863+S1863+T1863+U1863+V1863)-(J1863+K1863+P1863+Q1863+W1863+X1863+Y1863)</f>
        <v>8370.14999999998</v>
      </c>
      <c r="AA1863" s="6"/>
      <c r="AB1863" s="6" t="n">
        <v>11200</v>
      </c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 t="n">
        <f aca="false">AR1862+(AA1863+AD1863+AE1863+AF1863+AG1863+AJ1863+AK1863+AL1863+AM1863+AN1863)-(AB1863+AC1863+AH1863+AI1863+AO1863+AP1863+AQ1863)</f>
        <v>114323.02</v>
      </c>
      <c r="AS1863" s="18"/>
      <c r="AT1863" s="40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 t="n">
        <f aca="false">BJ1862+(AS1863+AV1863+AW1863+AX1863+AY1863+BB1863+BC1863+BD1863+BE1863+BF1863)-(AT1863+AU1863+AZ1863+BA1863+BG1863+BH1863+BI1863)</f>
        <v>0</v>
      </c>
      <c r="BL1863" s="8" t="n">
        <v>11200</v>
      </c>
      <c r="BM1863" s="9"/>
    </row>
    <row r="1864" customFormat="false" ht="15" hidden="false" customHeight="false" outlineLevel="0" collapsed="false">
      <c r="B1864" s="15" t="s">
        <v>505</v>
      </c>
      <c r="C1864" s="9" t="s">
        <v>32</v>
      </c>
      <c r="D1864" s="9"/>
      <c r="E1864" s="9"/>
      <c r="F1864" s="9"/>
      <c r="G1864" s="9"/>
      <c r="H1864" s="6" t="n">
        <f aca="false">H1863+D1864+E1864-G1864-F1864</f>
        <v>0</v>
      </c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 t="n">
        <f aca="false">Z1863+(I1864+L1864+M1864+N1864+O1864+R1864+S1864+T1864+U1864+V1864)-(J1864+K1864+P1864+Q1864+W1864+X1864+Y1864)</f>
        <v>8370.14999999998</v>
      </c>
      <c r="AA1864" s="6"/>
      <c r="AB1864" s="6"/>
      <c r="AC1864" s="6"/>
      <c r="AD1864" s="6"/>
      <c r="AE1864" s="6" t="n">
        <v>2515</v>
      </c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 t="n">
        <f aca="false">AR1863+(AA1864+AD1864+AE1864+AF1864+AG1864+AJ1864+AK1864+AL1864+AM1864+AN1864)-(AB1864+AC1864+AH1864+AI1864+AO1864+AP1864+AQ1864)</f>
        <v>116838.02</v>
      </c>
      <c r="AS1864" s="18"/>
      <c r="AT1864" s="40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 t="n">
        <f aca="false">BJ1863+(AS1864+AV1864+AW1864+AX1864+AY1864+BB1864+BC1864+BD1864+BE1864+BF1864)-(AT1864+AU1864+AZ1864+BA1864+BG1864+BH1864+BI1864)</f>
        <v>0</v>
      </c>
      <c r="BL1864" s="8"/>
      <c r="BM1864" s="9"/>
    </row>
    <row r="1865" customFormat="false" ht="15" hidden="false" customHeight="false" outlineLevel="0" collapsed="false">
      <c r="B1865" s="15" t="s">
        <v>506</v>
      </c>
      <c r="C1865" s="9" t="s">
        <v>474</v>
      </c>
      <c r="D1865" s="9"/>
      <c r="E1865" s="9"/>
      <c r="F1865" s="9"/>
      <c r="G1865" s="9"/>
      <c r="H1865" s="6" t="n">
        <f aca="false">H1864+D1865+E1865-G1865-F1865</f>
        <v>0</v>
      </c>
      <c r="I1865" s="6"/>
      <c r="J1865" s="6"/>
      <c r="K1865" s="6" t="n">
        <v>17.7</v>
      </c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 t="n">
        <f aca="false">Z1864+(I1865+L1865+M1865+N1865+O1865+R1865+S1865+T1865+U1865+V1865)-(J1865+K1865+P1865+Q1865+W1865+X1865+Y1865)</f>
        <v>8352.44999999998</v>
      </c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 t="n">
        <f aca="false">AR1864+(AA1865+AD1865+AE1865+AF1865+AG1865+AJ1865+AK1865+AL1865+AM1865+AN1865)-(AB1865+AC1865+AH1865+AI1865+AO1865+AP1865+AQ1865)</f>
        <v>116838.02</v>
      </c>
      <c r="AS1865" s="18"/>
      <c r="AT1865" s="40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 t="n">
        <f aca="false">BJ1864+(AS1865+AV1865+AW1865+AX1865+AY1865+BB1865+BC1865+BD1865+BE1865+BF1865)-(AT1865+AU1865+AZ1865+BA1865+BG1865+BH1865+BI1865)</f>
        <v>0</v>
      </c>
      <c r="BL1865" s="8"/>
      <c r="BM1865" s="9"/>
    </row>
    <row r="1866" customFormat="false" ht="15" hidden="false" customHeight="false" outlineLevel="0" collapsed="false">
      <c r="B1866" s="15" t="s">
        <v>507</v>
      </c>
      <c r="C1866" s="9" t="s">
        <v>32</v>
      </c>
      <c r="D1866" s="9"/>
      <c r="E1866" s="9"/>
      <c r="F1866" s="9"/>
      <c r="G1866" s="9"/>
      <c r="H1866" s="6" t="n">
        <f aca="false">H1865+D1866+E1866-G1866-F1866</f>
        <v>0</v>
      </c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 t="n">
        <f aca="false">Z1865+(I1866+L1866+M1866+N1866+O1866+R1866+S1866+T1866+U1866+V1866)-(J1866+K1866+P1866+Q1866+W1866+X1866+Y1866)</f>
        <v>8352.44999999998</v>
      </c>
      <c r="AA1866" s="6"/>
      <c r="AB1866" s="6"/>
      <c r="AC1866" s="6"/>
      <c r="AD1866" s="6"/>
      <c r="AE1866" s="6" t="n">
        <v>2640</v>
      </c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 t="n">
        <f aca="false">AR1865+(AA1866+AD1866+AE1866+AF1866+AG1866+AJ1866+AK1866+AL1866+AM1866+AN1866)-(AB1866+AC1866+AH1866+AI1866+AO1866+AP1866+AQ1866)</f>
        <v>119478.02</v>
      </c>
      <c r="AS1866" s="18"/>
      <c r="AT1866" s="40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 t="n">
        <f aca="false">BJ1865+(AS1866+AV1866+AW1866+AX1866+AY1866+BB1866+BC1866+BD1866+BE1866+BF1866)-(AT1866+AU1866+AZ1866+BA1866+BG1866+BH1866+BI1866)</f>
        <v>0</v>
      </c>
      <c r="BL1866" s="8"/>
      <c r="BM1866" s="9"/>
    </row>
    <row r="1867" customFormat="false" ht="15" hidden="false" customHeight="false" outlineLevel="0" collapsed="false">
      <c r="B1867" s="15" t="s">
        <v>508</v>
      </c>
      <c r="C1867" s="9" t="s">
        <v>480</v>
      </c>
      <c r="D1867" s="9"/>
      <c r="E1867" s="9"/>
      <c r="F1867" s="9"/>
      <c r="G1867" s="9"/>
      <c r="H1867" s="6" t="n">
        <f aca="false">H1866+D1867+E1867-G1867-F1867</f>
        <v>0</v>
      </c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 t="n">
        <f aca="false">Z1866+(I1867+L1867+M1867+N1867+O1867+R1867+S1867+T1867+U1867+V1867)-(J1867+K1867+P1867+Q1867+W1867+X1867+Y1867)</f>
        <v>8352.44999999998</v>
      </c>
      <c r="AA1867" s="6" t="n">
        <v>0</v>
      </c>
      <c r="AB1867" s="6" t="n">
        <v>5000</v>
      </c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 t="n">
        <f aca="false">AR1866+(AA1867+AD1867+AE1867+AF1867+AG1867+AJ1867+AK1867+AL1867+AM1867+AN1867)-(AB1867+AC1867+AH1867+AI1867+AO1867+AP1867+AQ1867)</f>
        <v>114478.02</v>
      </c>
      <c r="AS1867" s="18"/>
      <c r="AT1867" s="40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 t="n">
        <f aca="false">BJ1866+(AS1867+AV1867+AW1867+AX1867+AY1867+BB1867+BC1867+BD1867+BE1867+BF1867)-(AT1867+AU1867+AZ1867+BA1867+BG1867+BH1867+BI1867)</f>
        <v>0</v>
      </c>
      <c r="BL1867" s="8"/>
      <c r="BM1867" s="9"/>
    </row>
    <row r="1868" customFormat="false" ht="15" hidden="false" customHeight="false" outlineLevel="0" collapsed="false">
      <c r="B1868" s="15" t="s">
        <v>509</v>
      </c>
      <c r="C1868" s="9" t="s">
        <v>453</v>
      </c>
      <c r="D1868" s="9"/>
      <c r="E1868" s="9"/>
      <c r="F1868" s="9"/>
      <c r="G1868" s="9"/>
      <c r="H1868" s="6" t="n">
        <f aca="false">H1867+D1868+E1868-G1868-F1868</f>
        <v>0</v>
      </c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 t="n">
        <f aca="false">Z1867+(I1868+L1868+M1868+N1868+O1868+R1868+S1868+T1868+U1868+V1868)-(J1868+K1868+P1868+Q1868+W1868+X1868+Y1868)</f>
        <v>8352.44999999998</v>
      </c>
      <c r="AA1868" s="6"/>
      <c r="AB1868" s="6"/>
      <c r="AC1868" s="6"/>
      <c r="AD1868" s="6" t="n">
        <v>551</v>
      </c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 t="n">
        <f aca="false">AR1867+(AA1868+AD1868+AE1868+AF1868+AG1868+AJ1868+AK1868+AL1868+AM1868+AN1868)-(AB1868+AC1868+AH1868+AI1868+AO1868+AP1868+AQ1868)</f>
        <v>115029.02</v>
      </c>
      <c r="AS1868" s="18"/>
      <c r="AT1868" s="40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 t="n">
        <f aca="false">BJ1867+(AS1868+AV1868+AW1868+AX1868+AY1868+BB1868+BC1868+BD1868+BE1868+BF1868)-(AT1868+AU1868+AZ1868+BA1868+BG1868+BH1868+BI1868)</f>
        <v>0</v>
      </c>
      <c r="BL1868" s="8"/>
      <c r="BM1868" s="9"/>
    </row>
    <row r="1869" customFormat="false" ht="15" hidden="false" customHeight="false" outlineLevel="0" collapsed="false">
      <c r="B1869" s="15" t="s">
        <v>510</v>
      </c>
      <c r="C1869" s="9" t="s">
        <v>471</v>
      </c>
      <c r="D1869" s="9"/>
      <c r="E1869" s="9"/>
      <c r="F1869" s="9"/>
      <c r="G1869" s="9"/>
      <c r="H1869" s="6" t="n">
        <f aca="false">H1868+D1869+E1869-G1869-F1869</f>
        <v>0</v>
      </c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 t="n">
        <f aca="false">Z1868+(I1869+L1869+M1869+N1869+O1869+R1869+S1869+T1869+U1869+V1869)-(J1869+K1869+P1869+Q1869+W1869+X1869+Y1869)</f>
        <v>8352.44999999998</v>
      </c>
      <c r="AA1869" s="6"/>
      <c r="AB1869" s="6" t="n">
        <v>9800</v>
      </c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 t="n">
        <f aca="false">AR1868+(AA1869+AD1869+AE1869+AF1869+AG1869+AJ1869+AK1869+AL1869+AM1869+AN1869)-(AB1869+AC1869+AH1869+AI1869+AO1869+AP1869+AQ1869)</f>
        <v>105229.02</v>
      </c>
      <c r="AS1869" s="18"/>
      <c r="AT1869" s="40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 t="n">
        <f aca="false">BJ1868+(AS1869+AV1869+AW1869+AX1869+AY1869+BB1869+BC1869+BD1869+BE1869+BF1869)-(AT1869+AU1869+AZ1869+BA1869+BG1869+BH1869+BI1869)</f>
        <v>0</v>
      </c>
      <c r="BL1869" s="8" t="n">
        <v>9800</v>
      </c>
      <c r="BM1869" s="9"/>
    </row>
    <row r="1870" customFormat="false" ht="15" hidden="false" customHeight="false" outlineLevel="0" collapsed="false">
      <c r="B1870" s="15" t="s">
        <v>511</v>
      </c>
      <c r="C1870" s="9" t="s">
        <v>32</v>
      </c>
      <c r="D1870" s="9"/>
      <c r="E1870" s="9"/>
      <c r="F1870" s="9"/>
      <c r="G1870" s="9"/>
      <c r="H1870" s="6" t="n">
        <f aca="false">H1869+D1870+E1870-G1870-F1870</f>
        <v>0</v>
      </c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 t="n">
        <f aca="false">Z1869+(I1870+L1870+M1870+N1870+O1870+R1870+S1870+T1870+U1870+V1870)-(J1870+K1870+P1870+Q1870+W1870+X1870+Y1870)</f>
        <v>8352.44999999998</v>
      </c>
      <c r="AA1870" s="6"/>
      <c r="AB1870" s="6"/>
      <c r="AC1870" s="6"/>
      <c r="AD1870" s="6"/>
      <c r="AE1870" s="6" t="n">
        <v>3954</v>
      </c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 t="n">
        <f aca="false">AR1869+(AA1870+AD1870+AE1870+AF1870+AG1870+AJ1870+AK1870+AL1870+AM1870+AN1870)-(AB1870+AC1870+AH1870+AI1870+AO1870+AP1870+AQ1870)</f>
        <v>109183.02</v>
      </c>
      <c r="AS1870" s="18"/>
      <c r="AT1870" s="40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 t="n">
        <f aca="false">BJ1869+(AS1870+AV1870+AW1870+AX1870+AY1870+BB1870+BC1870+BD1870+BE1870+BF1870)-(AT1870+AU1870+AZ1870+BA1870+BG1870+BH1870+BI1870)</f>
        <v>0</v>
      </c>
      <c r="BL1870" s="8"/>
      <c r="BM1870" s="9"/>
    </row>
    <row r="1871" customFormat="false" ht="15" hidden="false" customHeight="false" outlineLevel="0" collapsed="false">
      <c r="B1871" s="15" t="s">
        <v>512</v>
      </c>
      <c r="C1871" s="9" t="s">
        <v>70</v>
      </c>
      <c r="D1871" s="9"/>
      <c r="E1871" s="9"/>
      <c r="F1871" s="9"/>
      <c r="G1871" s="9"/>
      <c r="H1871" s="6" t="n">
        <f aca="false">H1870+D1871+E1871-G1871-F1871</f>
        <v>0</v>
      </c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 t="n">
        <f aca="false">Z1870+(I1871+L1871+M1871+N1871+O1871+R1871+S1871+T1871+U1871+V1871)-(J1871+K1871+P1871+Q1871+W1871+X1871+Y1871)</f>
        <v>8352.44999999998</v>
      </c>
      <c r="AA1871" s="6"/>
      <c r="AB1871" s="6" t="n">
        <v>28000</v>
      </c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 t="n">
        <f aca="false">AR1870+(AA1871+AD1871+AE1871+AF1871+AG1871+AJ1871+AK1871+AL1871+AM1871+AN1871)-(AB1871+AC1871+AH1871+AI1871+AO1871+AP1871+AQ1871)</f>
        <v>81183.0200000001</v>
      </c>
      <c r="AS1871" s="18"/>
      <c r="AT1871" s="40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 t="n">
        <f aca="false">BJ1870+(AS1871+AV1871+AW1871+AX1871+AY1871+BB1871+BC1871+BD1871+BE1871+BF1871)-(AT1871+AU1871+AZ1871+BA1871+BG1871+BH1871+BI1871)</f>
        <v>0</v>
      </c>
      <c r="BL1871" s="8" t="n">
        <v>28000</v>
      </c>
      <c r="BM1871" s="9"/>
    </row>
    <row r="1872" customFormat="false" ht="15" hidden="false" customHeight="false" outlineLevel="0" collapsed="false">
      <c r="B1872" s="15" t="s">
        <v>512</v>
      </c>
      <c r="C1872" s="9" t="s">
        <v>32</v>
      </c>
      <c r="D1872" s="9"/>
      <c r="E1872" s="9"/>
      <c r="F1872" s="9"/>
      <c r="G1872" s="9"/>
      <c r="H1872" s="6" t="n">
        <f aca="false">H1871+D1872+E1872-G1872-F1872</f>
        <v>0</v>
      </c>
      <c r="I1872" s="6"/>
      <c r="J1872" s="6"/>
      <c r="K1872" s="6"/>
      <c r="L1872" s="6"/>
      <c r="M1872" s="6" t="n">
        <v>5307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 t="n">
        <f aca="false">Z1871+(I1872+L1872+M1872+N1872+O1872+R1872+S1872+T1872+U1872+V1872)-(J1872+K1872+P1872+Q1872+W1872+X1872+Y1872)</f>
        <v>13659.45</v>
      </c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 t="n">
        <f aca="false">AR1871+(AA1872+AD1872+AE1872+AF1872+AG1872+AJ1872+AK1872+AL1872+AM1872+AN1872)-(AB1872+AC1872+AH1872+AI1872+AO1872+AP1872+AQ1872)</f>
        <v>81183.0200000001</v>
      </c>
      <c r="AS1872" s="18"/>
      <c r="AT1872" s="40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 t="n">
        <f aca="false">BJ1871+(AS1872+AV1872+AW1872+AX1872+AY1872+BB1872+BC1872+BD1872+BE1872+BF1872)-(AT1872+AU1872+AZ1872+BA1872+BG1872+BH1872+BI1872)</f>
        <v>0</v>
      </c>
      <c r="BL1872" s="8"/>
      <c r="BM1872" s="9"/>
    </row>
    <row r="1873" customFormat="false" ht="15" hidden="false" customHeight="false" outlineLevel="0" collapsed="false">
      <c r="B1873" s="15" t="s">
        <v>512</v>
      </c>
      <c r="C1873" s="9" t="s">
        <v>32</v>
      </c>
      <c r="D1873" s="9"/>
      <c r="E1873" s="9"/>
      <c r="F1873" s="9"/>
      <c r="G1873" s="9"/>
      <c r="H1873" s="6" t="n">
        <f aca="false">H1872+D1873+E1873-G1873-F1873</f>
        <v>0</v>
      </c>
      <c r="I1873" s="6"/>
      <c r="J1873" s="6"/>
      <c r="K1873" s="6"/>
      <c r="L1873" s="6"/>
      <c r="M1873" s="6" t="n">
        <v>5782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 t="n">
        <f aca="false">Z1872+(I1873+L1873+M1873+N1873+O1873+R1873+S1873+T1873+U1873+V1873)-(J1873+K1873+P1873+Q1873+W1873+X1873+Y1873)</f>
        <v>19441.45</v>
      </c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 t="n">
        <f aca="false">AR1872+(AA1873+AD1873+AE1873+AF1873+AG1873+AJ1873+AK1873+AL1873+AM1873+AN1873)-(AB1873+AC1873+AH1873+AI1873+AO1873+AP1873+AQ1873)</f>
        <v>81183.0200000001</v>
      </c>
      <c r="AS1873" s="18"/>
      <c r="AT1873" s="40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 t="n">
        <f aca="false">BJ1872+(AS1873+AV1873+AW1873+AX1873+AY1873+BB1873+BC1873+BD1873+BE1873+BF1873)-(AT1873+AU1873+AZ1873+BA1873+BG1873+BH1873+BI1873)</f>
        <v>0</v>
      </c>
      <c r="BL1873" s="8"/>
      <c r="BM1873" s="9"/>
    </row>
    <row r="1874" customFormat="false" ht="15" hidden="false" customHeight="false" outlineLevel="0" collapsed="false">
      <c r="B1874" s="15" t="s">
        <v>512</v>
      </c>
      <c r="C1874" s="9" t="s">
        <v>32</v>
      </c>
      <c r="D1874" s="9"/>
      <c r="E1874" s="9"/>
      <c r="F1874" s="9"/>
      <c r="G1874" s="9"/>
      <c r="H1874" s="6" t="n">
        <f aca="false">H1873+D1874+E1874-G1874-F1874</f>
        <v>0</v>
      </c>
      <c r="I1874" s="6"/>
      <c r="J1874" s="6"/>
      <c r="K1874" s="6"/>
      <c r="L1874" s="6"/>
      <c r="M1874" s="6" t="n">
        <v>6865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 t="n">
        <f aca="false">Z1873+(I1874+L1874+M1874+N1874+O1874+R1874+S1874+T1874+U1874+V1874)-(J1874+K1874+P1874+Q1874+W1874+X1874+Y1874)</f>
        <v>26306.45</v>
      </c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 t="n">
        <f aca="false">AR1873+(AA1874+AD1874+AE1874+AF1874+AG1874+AJ1874+AK1874+AL1874+AM1874+AN1874)-(AB1874+AC1874+AH1874+AI1874+AO1874+AP1874+AQ1874)</f>
        <v>81183.0200000001</v>
      </c>
      <c r="AS1874" s="18"/>
      <c r="AT1874" s="40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 t="n">
        <f aca="false">BJ1873+(AS1874+AV1874+AW1874+AX1874+AY1874+BB1874+BC1874+BD1874+BE1874+BF1874)-(AT1874+AU1874+AZ1874+BA1874+BG1874+BH1874+BI1874)</f>
        <v>0</v>
      </c>
      <c r="BL1874" s="8"/>
      <c r="BM1874" s="9"/>
    </row>
    <row r="1875" customFormat="false" ht="15" hidden="false" customHeight="false" outlineLevel="0" collapsed="false">
      <c r="B1875" s="15" t="s">
        <v>512</v>
      </c>
      <c r="C1875" s="9" t="s">
        <v>32</v>
      </c>
      <c r="D1875" s="9"/>
      <c r="E1875" s="9"/>
      <c r="F1875" s="9"/>
      <c r="G1875" s="9"/>
      <c r="H1875" s="6" t="n">
        <f aca="false">H1874+D1875+E1875-G1875-F1875</f>
        <v>0</v>
      </c>
      <c r="I1875" s="6"/>
      <c r="J1875" s="6"/>
      <c r="K1875" s="6"/>
      <c r="L1875" s="6"/>
      <c r="M1875" s="6" t="n">
        <v>479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 t="n">
        <f aca="false">Z1874+(I1875+L1875+M1875+N1875+O1875+R1875+S1875+T1875+U1875+V1875)-(J1875+K1875+P1875+Q1875+W1875+X1875+Y1875)</f>
        <v>26785.45</v>
      </c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 t="n">
        <f aca="false">AR1874+(AA1875+AD1875+AE1875+AF1875+AG1875+AJ1875+AK1875+AL1875+AM1875+AN1875)-(AB1875+AC1875+AH1875+AI1875+AO1875+AP1875+AQ1875)</f>
        <v>81183.0200000001</v>
      </c>
      <c r="AS1875" s="18"/>
      <c r="AT1875" s="40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 t="n">
        <f aca="false">BJ1874+(AS1875+AV1875+AW1875+AX1875+AY1875+BB1875+BC1875+BD1875+BE1875+BF1875)-(AT1875+AU1875+AZ1875+BA1875+BG1875+BH1875+BI1875)</f>
        <v>0</v>
      </c>
      <c r="BL1875" s="8"/>
      <c r="BM1875" s="9"/>
    </row>
    <row r="1876" customFormat="false" ht="15" hidden="false" customHeight="false" outlineLevel="0" collapsed="false">
      <c r="B1876" s="15" t="s">
        <v>513</v>
      </c>
      <c r="C1876" s="9" t="s">
        <v>453</v>
      </c>
      <c r="D1876" s="9"/>
      <c r="E1876" s="9"/>
      <c r="F1876" s="9"/>
      <c r="G1876" s="9"/>
      <c r="H1876" s="6" t="n">
        <f aca="false">H1875+D1876+E1876-G1876-F1876</f>
        <v>0</v>
      </c>
      <c r="I1876" s="6"/>
      <c r="J1876" s="6"/>
      <c r="K1876" s="6"/>
      <c r="L1876" s="6" t="n">
        <v>46</v>
      </c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 t="n">
        <f aca="false">Z1875+(I1876+L1876+M1876+N1876+O1876+R1876+S1876+T1876+U1876+V1876)-(J1876+K1876+P1876+Q1876+W1876+X1876+Y1876)</f>
        <v>26831.45</v>
      </c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 t="n">
        <f aca="false">AR1875+(AA1876+AD1876+AE1876+AF1876+AG1876+AJ1876+AK1876+AL1876+AM1876+AN1876)-(AB1876+AC1876+AH1876+AI1876+AO1876+AP1876+AQ1876)</f>
        <v>81183.0200000001</v>
      </c>
      <c r="AS1876" s="18"/>
      <c r="AT1876" s="40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 t="n">
        <f aca="false">BJ1875+(AS1876+AV1876+AW1876+AX1876+AY1876+BB1876+BC1876+BD1876+BE1876+BF1876)-(AT1876+AU1876+AZ1876+BA1876+BG1876+BH1876+BI1876)</f>
        <v>0</v>
      </c>
      <c r="BL1876" s="8"/>
      <c r="BM1876" s="9"/>
    </row>
    <row r="1877" customFormat="false" ht="15" hidden="false" customHeight="false" outlineLevel="0" collapsed="false">
      <c r="B1877" s="15" t="s">
        <v>514</v>
      </c>
      <c r="C1877" s="9" t="s">
        <v>32</v>
      </c>
      <c r="D1877" s="9"/>
      <c r="E1877" s="9"/>
      <c r="F1877" s="9"/>
      <c r="G1877" s="9"/>
      <c r="H1877" s="6" t="n">
        <f aca="false">H1876+D1877+E1877-G1877-F1877</f>
        <v>0</v>
      </c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 t="n">
        <f aca="false">Z1876+(I1877+L1877+M1877+N1877+O1877+R1877+S1877+T1877+U1877+V1877)-(J1877+K1877+P1877+Q1877+W1877+X1877+Y1877)</f>
        <v>26831.45</v>
      </c>
      <c r="AA1877" s="6"/>
      <c r="AB1877" s="6"/>
      <c r="AC1877" s="6"/>
      <c r="AD1877" s="6"/>
      <c r="AE1877" s="6" t="n">
        <v>1445</v>
      </c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 t="n">
        <f aca="false">AR1876+(AA1877+AD1877+AE1877+AF1877+AG1877+AJ1877+AK1877+AL1877+AM1877+AN1877)-(AB1877+AC1877+AH1877+AI1877+AO1877+AP1877+AQ1877)</f>
        <v>82628.0200000001</v>
      </c>
      <c r="AS1877" s="18"/>
      <c r="AT1877" s="40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 t="n">
        <f aca="false">BJ1876+(AS1877+AV1877+AW1877+AX1877+AY1877+BB1877+BC1877+BD1877+BE1877+BF1877)-(AT1877+AU1877+AZ1877+BA1877+BG1877+BH1877+BI1877)</f>
        <v>0</v>
      </c>
      <c r="BL1877" s="8"/>
      <c r="BM1877" s="9"/>
    </row>
    <row r="1878" customFormat="false" ht="15" hidden="false" customHeight="false" outlineLevel="0" collapsed="false">
      <c r="B1878" s="15" t="s">
        <v>514</v>
      </c>
      <c r="C1878" s="9" t="s">
        <v>471</v>
      </c>
      <c r="D1878" s="9"/>
      <c r="E1878" s="9"/>
      <c r="F1878" s="9"/>
      <c r="G1878" s="9"/>
      <c r="H1878" s="6" t="n">
        <f aca="false">H1877+D1878+E1878-G1878-F1878</f>
        <v>0</v>
      </c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 t="n">
        <f aca="false">Z1877+(I1878+L1878+M1878+N1878+O1878+R1878+S1878+T1878+U1878+V1878)-(J1878+K1878+P1878+Q1878+W1878+X1878+Y1878)</f>
        <v>26831.45</v>
      </c>
      <c r="AA1878" s="6"/>
      <c r="AB1878" s="6" t="n">
        <v>1400</v>
      </c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 t="n">
        <f aca="false">AR1877+(AA1878+AD1878+AE1878+AF1878+AG1878+AJ1878+AK1878+AL1878+AM1878+AN1878)-(AB1878+AC1878+AH1878+AI1878+AO1878+AP1878+AQ1878)</f>
        <v>81228.0200000001</v>
      </c>
      <c r="AS1878" s="18"/>
      <c r="AT1878" s="40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 t="n">
        <f aca="false">BJ1877+(AS1878+AV1878+AW1878+AX1878+AY1878+BB1878+BC1878+BD1878+BE1878+BF1878)-(AT1878+AU1878+AZ1878+BA1878+BG1878+BH1878+BI1878)</f>
        <v>0</v>
      </c>
      <c r="BL1878" s="8" t="n">
        <v>1400</v>
      </c>
      <c r="BM1878" s="9"/>
    </row>
    <row r="1879" customFormat="false" ht="15" hidden="false" customHeight="false" outlineLevel="0" collapsed="false">
      <c r="B1879" s="15" t="s">
        <v>515</v>
      </c>
      <c r="C1879" s="9" t="s">
        <v>516</v>
      </c>
      <c r="D1879" s="9"/>
      <c r="E1879" s="9"/>
      <c r="F1879" s="9"/>
      <c r="G1879" s="9"/>
      <c r="H1879" s="6" t="n">
        <f aca="false">H1878+D1879+E1879-G1879-F1879</f>
        <v>0</v>
      </c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 t="n">
        <f aca="false">Z1878+(I1879+L1879+M1879+N1879+O1879+R1879+S1879+T1879+U1879+V1879)-(J1879+K1879+P1879+Q1879+W1879+X1879+Y1879)</f>
        <v>26831.45</v>
      </c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 t="n">
        <v>80000</v>
      </c>
      <c r="AP1879" s="6"/>
      <c r="AQ1879" s="6"/>
      <c r="AR1879" s="6" t="n">
        <f aca="false">AR1878+(AA1879+AD1879+AE1879+AF1879+AG1879+AJ1879+AK1879+AL1879+AM1879+AN1879)-(AB1879+AC1879+AH1879+AI1879+AO1879+AP1879+AQ1879)</f>
        <v>1228.02000000005</v>
      </c>
      <c r="AS1879" s="18"/>
      <c r="AT1879" s="40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 t="n">
        <f aca="false">BJ1878+(AS1879+AV1879+AW1879+AX1879+AY1879+BB1879+BC1879+BD1879+BE1879+BF1879)-(AT1879+AU1879+AZ1879+BA1879+BG1879+BH1879+BI1879)</f>
        <v>0</v>
      </c>
      <c r="BL1879" s="8"/>
      <c r="BM1879" s="9"/>
    </row>
    <row r="1880" customFormat="false" ht="15" hidden="false" customHeight="false" outlineLevel="0" collapsed="false">
      <c r="B1880" s="15" t="s">
        <v>517</v>
      </c>
      <c r="C1880" s="9" t="s">
        <v>518</v>
      </c>
      <c r="D1880" s="9"/>
      <c r="E1880" s="9"/>
      <c r="F1880" s="9"/>
      <c r="G1880" s="9"/>
      <c r="H1880" s="6" t="n">
        <f aca="false">H1879+D1880+E1880-G1880-F1880</f>
        <v>0</v>
      </c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 t="n">
        <f aca="false">Z1879+(I1880+L1880+M1880+N1880+O1880+R1880+S1880+T1880+U1880+V1880)-(J1880+K1880+P1880+Q1880+W1880+X1880+Y1880)</f>
        <v>26831.45</v>
      </c>
      <c r="AA1880" s="6" t="n">
        <v>100</v>
      </c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 t="n">
        <f aca="false">AR1879+(AA1880+AD1880+AE1880+AF1880+AG1880+AJ1880+AK1880+AL1880+AM1880+AN1880)-(AB1880+AC1880+AH1880+AI1880+AO1880+AP1880+AQ1880)</f>
        <v>1328.02000000005</v>
      </c>
      <c r="AS1880" s="18"/>
      <c r="AT1880" s="40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 t="n">
        <f aca="false">BJ1879+(AS1880+AV1880+AW1880+AX1880+AY1880+BB1880+BC1880+BD1880+BE1880+BF1880)-(AT1880+AU1880+AZ1880+BA1880+BG1880+BH1880+BI1880)</f>
        <v>0</v>
      </c>
      <c r="BL1880" s="8"/>
      <c r="BM1880" s="9"/>
    </row>
    <row r="1881" customFormat="false" ht="15" hidden="false" customHeight="false" outlineLevel="0" collapsed="false">
      <c r="B1881" s="15" t="s">
        <v>517</v>
      </c>
      <c r="C1881" s="9" t="s">
        <v>518</v>
      </c>
      <c r="D1881" s="9"/>
      <c r="E1881" s="9"/>
      <c r="F1881" s="9"/>
      <c r="G1881" s="9"/>
      <c r="H1881" s="6" t="n">
        <f aca="false">H1880+D1881+E1881-G1881-F1881</f>
        <v>0</v>
      </c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 t="n">
        <f aca="false">Z1880+(I1881+L1881+M1881+N1881+O1881+R1881+S1881+T1881+U1881+V1881)-(J1881+K1881+P1881+Q1881+W1881+X1881+Y1881)</f>
        <v>26831.45</v>
      </c>
      <c r="AA1881" s="6" t="n">
        <v>18000</v>
      </c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 t="n">
        <f aca="false">AR1880+(AA1881+AD1881+AE1881+AF1881+AG1881+AJ1881+AK1881+AL1881+AM1881+AN1881)-(AB1881+AC1881+AH1881+AI1881+AO1881+AP1881+AQ1881)</f>
        <v>19328.02</v>
      </c>
      <c r="AS1881" s="18"/>
      <c r="AT1881" s="40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 t="n">
        <f aca="false">BJ1880+(AS1881+AV1881+AW1881+AX1881+AY1881+BB1881+BC1881+BD1881+BE1881+BF1881)-(AT1881+AU1881+AZ1881+BA1881+BG1881+BH1881+BI1881)</f>
        <v>0</v>
      </c>
      <c r="BL1881" s="8"/>
      <c r="BM1881" s="9"/>
    </row>
    <row r="1882" customFormat="false" ht="15" hidden="false" customHeight="false" outlineLevel="0" collapsed="false">
      <c r="B1882" s="15" t="s">
        <v>517</v>
      </c>
      <c r="C1882" s="9" t="s">
        <v>519</v>
      </c>
      <c r="D1882" s="9"/>
      <c r="E1882" s="9"/>
      <c r="F1882" s="9"/>
      <c r="G1882" s="9"/>
      <c r="H1882" s="6" t="n">
        <f aca="false">H1881+D1882+E1882-G1882-F1882</f>
        <v>0</v>
      </c>
      <c r="I1882" s="6"/>
      <c r="J1882" s="6"/>
      <c r="K1882" s="6"/>
      <c r="L1882" s="6"/>
      <c r="M1882" s="6"/>
      <c r="N1882" s="6"/>
      <c r="O1882" s="6"/>
      <c r="P1882" s="6"/>
      <c r="Q1882" s="6"/>
      <c r="R1882" s="6" t="n">
        <v>-22500</v>
      </c>
      <c r="S1882" s="6"/>
      <c r="T1882" s="6"/>
      <c r="U1882" s="6"/>
      <c r="V1882" s="6"/>
      <c r="W1882" s="6"/>
      <c r="X1882" s="6"/>
      <c r="Y1882" s="6"/>
      <c r="Z1882" s="6" t="n">
        <f aca="false">Z1881+(I1882+L1882+M1882+N1882+O1882+R1882+S1882+T1882+U1882+V1882)-(J1882+K1882+P1882+Q1882+W1882+X1882+Y1882)</f>
        <v>4331.44999999998</v>
      </c>
      <c r="AA1882" s="6"/>
      <c r="AB1882" s="6"/>
      <c r="AC1882" s="6"/>
      <c r="AD1882" s="6"/>
      <c r="AE1882" s="6"/>
      <c r="AF1882" s="6"/>
      <c r="AG1882" s="6"/>
      <c r="AH1882" s="6"/>
      <c r="AI1882" s="6"/>
      <c r="AJ1882" s="6" t="n">
        <v>22500</v>
      </c>
      <c r="AK1882" s="6"/>
      <c r="AL1882" s="6"/>
      <c r="AM1882" s="6"/>
      <c r="AN1882" s="6"/>
      <c r="AO1882" s="6"/>
      <c r="AP1882" s="6"/>
      <c r="AQ1882" s="6"/>
      <c r="AR1882" s="6" t="n">
        <f aca="false">AR1881+(AA1882+AD1882+AE1882+AF1882+AG1882+AJ1882+AK1882+AL1882+AM1882+AN1882)-(AB1882+AC1882+AH1882+AI1882+AO1882+AP1882+AQ1882)</f>
        <v>41828.0200000001</v>
      </c>
      <c r="AS1882" s="18"/>
      <c r="AT1882" s="40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 t="n">
        <f aca="false">BJ1881+(AS1882+AV1882+AW1882+AX1882+AY1882+BB1882+BC1882+BD1882+BE1882+BF1882)-(AT1882+AU1882+AZ1882+BA1882+BG1882+BH1882+BI1882)</f>
        <v>0</v>
      </c>
      <c r="BL1882" s="8"/>
      <c r="BM1882" s="9"/>
    </row>
    <row r="1883" customFormat="false" ht="15" hidden="false" customHeight="false" outlineLevel="0" collapsed="false">
      <c r="B1883" s="15" t="s">
        <v>520</v>
      </c>
      <c r="C1883" s="9" t="s">
        <v>521</v>
      </c>
      <c r="D1883" s="9"/>
      <c r="E1883" s="9"/>
      <c r="F1883" s="9"/>
      <c r="G1883" s="9"/>
      <c r="H1883" s="6" t="n">
        <f aca="false">H1882+D1883+E1883-G1883-F1883</f>
        <v>0</v>
      </c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 t="n">
        <f aca="false">Z1882+(I1883+L1883+M1883+N1883+O1883+R1883+S1883+T1883+U1883+V1883)-(J1883+K1883+P1883+Q1883+W1883+X1883+Y1883)</f>
        <v>4331.44999999998</v>
      </c>
      <c r="AA1883" s="6"/>
      <c r="AB1883" s="6" t="n">
        <v>40000</v>
      </c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 t="n">
        <f aca="false">AR1882+(AA1883+AD1883+AE1883+AF1883+AG1883+AJ1883+AK1883+AL1883+AM1883+AN1883)-(AB1883+AC1883+AH1883+AI1883+AO1883+AP1883+AQ1883)</f>
        <v>1828.02000000005</v>
      </c>
      <c r="AS1883" s="18"/>
      <c r="AT1883" s="40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 t="n">
        <f aca="false">BJ1882+(AS1883+AV1883+AW1883+AX1883+AY1883+BB1883+BC1883+BD1883+BE1883+BF1883)-(AT1883+AU1883+AZ1883+BA1883+BG1883+BH1883+BI1883)</f>
        <v>0</v>
      </c>
      <c r="BL1883" s="8"/>
      <c r="BM1883" s="9"/>
    </row>
    <row r="1884" customFormat="false" ht="15" hidden="false" customHeight="false" outlineLevel="0" collapsed="false">
      <c r="B1884" s="15" t="s">
        <v>522</v>
      </c>
      <c r="C1884" s="9" t="s">
        <v>174</v>
      </c>
      <c r="D1884" s="9"/>
      <c r="E1884" s="9"/>
      <c r="F1884" s="9"/>
      <c r="G1884" s="9"/>
      <c r="H1884" s="6" t="n">
        <f aca="false">H1883+D1884+E1884-G1884-F1884</f>
        <v>0</v>
      </c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 t="n">
        <f aca="false">Z1883+(I1884+L1884+M1884+N1884+O1884+R1884+S1884+T1884+U1884+V1884)-(J1884+K1884+P1884+Q1884+W1884+X1884+Y1884)</f>
        <v>4331.44999999998</v>
      </c>
      <c r="AA1884" s="6" t="n">
        <v>39000</v>
      </c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 t="n">
        <f aca="false">AR1883+(AA1884+AD1884+AE1884+AF1884+AG1884+AJ1884+AK1884+AL1884+AM1884+AN1884)-(AB1884+AC1884+AH1884+AI1884+AO1884+AP1884+AQ1884)</f>
        <v>40828.0200000001</v>
      </c>
      <c r="AS1884" s="18"/>
      <c r="AT1884" s="40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 t="n">
        <f aca="false">BJ1883+(AS1884+AV1884+AW1884+AX1884+AY1884+BB1884+BC1884+BD1884+BE1884+BF1884)-(AT1884+AU1884+AZ1884+BA1884+BG1884+BH1884+BI1884)</f>
        <v>0</v>
      </c>
      <c r="BL1884" s="8"/>
      <c r="BM1884" s="9"/>
    </row>
    <row r="1885" customFormat="false" ht="15" hidden="false" customHeight="false" outlineLevel="0" collapsed="false">
      <c r="B1885" s="15" t="s">
        <v>522</v>
      </c>
      <c r="C1885" s="9" t="s">
        <v>405</v>
      </c>
      <c r="D1885" s="9"/>
      <c r="E1885" s="9"/>
      <c r="F1885" s="9"/>
      <c r="G1885" s="9"/>
      <c r="H1885" s="6" t="n">
        <f aca="false">H1884+D1885+E1885-G1885-F1885</f>
        <v>0</v>
      </c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 t="n">
        <f aca="false">Z1884+(I1885+L1885+M1885+N1885+O1885+R1885+S1885+T1885+U1885+V1885)-(J1885+K1885+P1885+Q1885+W1885+X1885+Y1885)</f>
        <v>4331.44999999998</v>
      </c>
      <c r="AA1885" s="6"/>
      <c r="AB1885" s="6" t="n">
        <v>20000</v>
      </c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 t="n">
        <f aca="false">AR1884+(AA1885+AD1885+AE1885+AF1885+AG1885+AJ1885+AK1885+AL1885+AM1885+AN1885)-(AB1885+AC1885+AH1885+AI1885+AO1885+AP1885+AQ1885)</f>
        <v>20828.02</v>
      </c>
      <c r="AS1885" s="18"/>
      <c r="AT1885" s="40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 t="n">
        <f aca="false">BJ1884+(AS1885+AV1885+AW1885+AX1885+AY1885+BB1885+BC1885+BD1885+BE1885+BF1885)-(AT1885+AU1885+AZ1885+BA1885+BG1885+BH1885+BI1885)</f>
        <v>0</v>
      </c>
      <c r="BL1885" s="8"/>
      <c r="BM1885" s="9"/>
    </row>
    <row r="1886" customFormat="false" ht="15" hidden="false" customHeight="false" outlineLevel="0" collapsed="false">
      <c r="B1886" s="15" t="s">
        <v>523</v>
      </c>
      <c r="C1886" s="9" t="s">
        <v>450</v>
      </c>
      <c r="D1886" s="9"/>
      <c r="E1886" s="9"/>
      <c r="F1886" s="9"/>
      <c r="G1886" s="9"/>
      <c r="H1886" s="6" t="n">
        <f aca="false">H1885+D1886+E1886-G1886-F1886</f>
        <v>0</v>
      </c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 t="n">
        <f aca="false">Z1885+(I1886+L1886+M1886+N1886+O1886+R1886+S1886+T1886+U1886+V1886)-(J1886+K1886+P1886+Q1886+W1886+X1886+Y1886)</f>
        <v>4331.44999999998</v>
      </c>
      <c r="AA1886" s="6"/>
      <c r="AB1886" s="6" t="n">
        <v>5000</v>
      </c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 t="n">
        <f aca="false">AR1885+(AA1886+AD1886+AE1886+AF1886+AG1886+AJ1886+AK1886+AL1886+AM1886+AN1886)-(AB1886+AC1886+AH1886+AI1886+AO1886+AP1886+AQ1886)</f>
        <v>15828.02</v>
      </c>
      <c r="AS1886" s="18"/>
      <c r="AT1886" s="40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 t="n">
        <f aca="false">BJ1885+(AS1886+AV1886+AW1886+AX1886+AY1886+BB1886+BC1886+BD1886+BE1886+BF1886)-(AT1886+AU1886+AZ1886+BA1886+BG1886+BH1886+BI1886)</f>
        <v>0</v>
      </c>
      <c r="BL1886" s="8"/>
      <c r="BM1886" s="9"/>
    </row>
    <row r="1887" customFormat="false" ht="15" hidden="false" customHeight="false" outlineLevel="0" collapsed="false">
      <c r="B1887" s="15" t="s">
        <v>523</v>
      </c>
      <c r="C1887" s="9" t="s">
        <v>524</v>
      </c>
      <c r="D1887" s="9"/>
      <c r="E1887" s="9"/>
      <c r="F1887" s="9"/>
      <c r="G1887" s="9"/>
      <c r="H1887" s="6" t="n">
        <f aca="false">H1886+D1887+E1887-G1887-F1887</f>
        <v>0</v>
      </c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 t="n">
        <f aca="false">Z1886+(I1887+L1887+M1887+N1887+O1887+R1887+S1887+T1887+U1887+V1887)-(J1887+K1887+P1887+Q1887+W1887+X1887+Y1887)</f>
        <v>4331.44999999998</v>
      </c>
      <c r="AA1887" s="6" t="n">
        <v>10000</v>
      </c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 t="n">
        <f aca="false">AR1886+(AA1887+AD1887+AE1887+AF1887+AG1887+AJ1887+AK1887+AL1887+AM1887+AN1887)-(AB1887+AC1887+AH1887+AI1887+AO1887+AP1887+AQ1887)</f>
        <v>25828.02</v>
      </c>
      <c r="AS1887" s="18"/>
      <c r="AT1887" s="40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 t="n">
        <f aca="false">BJ1886+(AS1887+AV1887+AW1887+AX1887+AY1887+BB1887+BC1887+BD1887+BE1887+BF1887)-(AT1887+AU1887+AZ1887+BA1887+BG1887+BH1887+BI1887)</f>
        <v>0</v>
      </c>
      <c r="BL1887" s="8"/>
      <c r="BM1887" s="9"/>
    </row>
    <row r="1888" customFormat="false" ht="15" hidden="false" customHeight="false" outlineLevel="0" collapsed="false">
      <c r="B1888" s="15" t="s">
        <v>525</v>
      </c>
      <c r="C1888" s="9" t="s">
        <v>252</v>
      </c>
      <c r="D1888" s="9"/>
      <c r="E1888" s="9"/>
      <c r="F1888" s="9"/>
      <c r="G1888" s="9"/>
      <c r="H1888" s="6" t="n">
        <f aca="false">H1887+D1888+E1888-G1888-F1888</f>
        <v>0</v>
      </c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 t="n">
        <f aca="false">Z1887+(I1888+L1888+M1888+N1888+O1888+R1888+S1888+T1888+U1888+V1888)-(J1888+K1888+P1888+Q1888+W1888+X1888+Y1888)</f>
        <v>4331.44999999998</v>
      </c>
      <c r="AA1888" s="6" t="n">
        <v>10000</v>
      </c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 t="n">
        <f aca="false">AR1887+(AA1888+AD1888+AE1888+AF1888+AG1888+AJ1888+AK1888+AL1888+AM1888+AN1888)-(AB1888+AC1888+AH1888+AI1888+AO1888+AP1888+AQ1888)</f>
        <v>35828.0200000001</v>
      </c>
      <c r="AS1888" s="18"/>
      <c r="AT1888" s="40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 t="n">
        <f aca="false">BJ1887+(AS1888+AV1888+AW1888+AX1888+AY1888+BB1888+BC1888+BD1888+BE1888+BF1888)-(AT1888+AU1888+AZ1888+BA1888+BG1888+BH1888+BI1888)</f>
        <v>0</v>
      </c>
      <c r="BL1888" s="8"/>
      <c r="BM1888" s="9"/>
    </row>
    <row r="1889" customFormat="false" ht="15" hidden="false" customHeight="false" outlineLevel="0" collapsed="false">
      <c r="B1889" s="15" t="s">
        <v>525</v>
      </c>
      <c r="C1889" s="9" t="s">
        <v>225</v>
      </c>
      <c r="D1889" s="9"/>
      <c r="E1889" s="9"/>
      <c r="F1889" s="9"/>
      <c r="G1889" s="9"/>
      <c r="H1889" s="6" t="n">
        <f aca="false">H1888+D1889+E1889-G1889-F1889</f>
        <v>0</v>
      </c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 t="n">
        <f aca="false">Z1888+(I1889+L1889+M1889+N1889+O1889+R1889+S1889+T1889+U1889+V1889)-(J1889+K1889+P1889+Q1889+W1889+X1889+Y1889)</f>
        <v>4331.44999999998</v>
      </c>
      <c r="AA1889" s="6"/>
      <c r="AB1889" s="6" t="n">
        <v>7500</v>
      </c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 t="n">
        <f aca="false">AR1888+(AA1889+AD1889+AE1889+AF1889+AG1889+AJ1889+AK1889+AL1889+AM1889+AN1889)-(AB1889+AC1889+AH1889+AI1889+AO1889+AP1889+AQ1889)</f>
        <v>28328.02</v>
      </c>
      <c r="AS1889" s="18"/>
      <c r="AT1889" s="40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 t="n">
        <f aca="false">BJ1888+(AS1889+AV1889+AW1889+AX1889+AY1889+BB1889+BC1889+BD1889+BE1889+BF1889)-(AT1889+AU1889+AZ1889+BA1889+BG1889+BH1889+BI1889)</f>
        <v>0</v>
      </c>
      <c r="BL1889" s="8" t="n">
        <v>7500</v>
      </c>
      <c r="BM1889" s="9"/>
    </row>
    <row r="1890" customFormat="false" ht="15" hidden="false" customHeight="false" outlineLevel="0" collapsed="false">
      <c r="B1890" s="15" t="s">
        <v>525</v>
      </c>
      <c r="C1890" s="9" t="s">
        <v>526</v>
      </c>
      <c r="D1890" s="9"/>
      <c r="E1890" s="9"/>
      <c r="F1890" s="9"/>
      <c r="G1890" s="9"/>
      <c r="H1890" s="6" t="n">
        <f aca="false">H1889+D1890+E1890-G1890-F1890</f>
        <v>0</v>
      </c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 t="n">
        <f aca="false">Z1889+(I1890+L1890+M1890+N1890+O1890+R1890+S1890+T1890+U1890+V1890)-(J1890+K1890+P1890+Q1890+W1890+X1890+Y1890)</f>
        <v>4331.44999999998</v>
      </c>
      <c r="AA1890" s="6" t="n">
        <v>10000</v>
      </c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 t="n">
        <f aca="false">AR1889+(AA1890+AD1890+AE1890+AF1890+AG1890+AJ1890+AK1890+AL1890+AM1890+AN1890)-(AB1890+AC1890+AH1890+AI1890+AO1890+AP1890+AQ1890)</f>
        <v>38328.0200000001</v>
      </c>
      <c r="AS1890" s="18"/>
      <c r="AT1890" s="40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 t="n">
        <f aca="false">BJ1889+(AS1890+AV1890+AW1890+AX1890+AY1890+BB1890+BC1890+BD1890+BE1890+BF1890)-(AT1890+AU1890+AZ1890+BA1890+BG1890+BH1890+BI1890)</f>
        <v>0</v>
      </c>
      <c r="BL1890" s="8"/>
      <c r="BM1890" s="9"/>
    </row>
    <row r="1891" customFormat="false" ht="15" hidden="false" customHeight="false" outlineLevel="0" collapsed="false">
      <c r="B1891" s="15" t="s">
        <v>527</v>
      </c>
      <c r="C1891" s="9" t="s">
        <v>255</v>
      </c>
      <c r="D1891" s="9"/>
      <c r="E1891" s="9"/>
      <c r="F1891" s="9"/>
      <c r="G1891" s="9"/>
      <c r="H1891" s="6" t="n">
        <f aca="false">H1890+D1891+E1891-G1891-F1891</f>
        <v>0</v>
      </c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 t="n">
        <f aca="false">Z1890+(I1891+L1891+M1891+N1891+O1891+R1891+S1891+T1891+U1891+V1891)-(J1891+K1891+P1891+Q1891+W1891+X1891+Y1891)</f>
        <v>4331.44999999998</v>
      </c>
      <c r="AA1891" s="6" t="n">
        <v>1500</v>
      </c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 t="n">
        <f aca="false">AR1890+(AA1891+AD1891+AE1891+AF1891+AG1891+AJ1891+AK1891+AL1891+AM1891+AN1891)-(AB1891+AC1891+AH1891+AI1891+AO1891+AP1891+AQ1891)</f>
        <v>39828.0200000001</v>
      </c>
      <c r="AS1891" s="18"/>
      <c r="AT1891" s="40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 t="n">
        <f aca="false">BJ1890+(AS1891+AV1891+AW1891+AX1891+AY1891+BB1891+BC1891+BD1891+BE1891+BF1891)-(AT1891+AU1891+AZ1891+BA1891+BG1891+BH1891+BI1891)</f>
        <v>0</v>
      </c>
      <c r="BL1891" s="8"/>
      <c r="BM1891" s="9"/>
    </row>
    <row r="1892" customFormat="false" ht="15" hidden="false" customHeight="false" outlineLevel="0" collapsed="false">
      <c r="B1892" s="15" t="s">
        <v>528</v>
      </c>
      <c r="C1892" s="9" t="s">
        <v>32</v>
      </c>
      <c r="D1892" s="9"/>
      <c r="E1892" s="9"/>
      <c r="F1892" s="9"/>
      <c r="G1892" s="9"/>
      <c r="H1892" s="6" t="n">
        <f aca="false">H1891+D1892+E1892-G1892-F1892</f>
        <v>0</v>
      </c>
      <c r="I1892" s="6"/>
      <c r="J1892" s="6"/>
      <c r="K1892" s="6"/>
      <c r="L1892" s="6"/>
      <c r="M1892" s="6" t="n">
        <v>479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 t="n">
        <f aca="false">Z1891+(I1892+L1892+M1892+N1892+O1892+R1892+S1892+T1892+U1892+V1892)-(J1892+K1892+P1892+Q1892+W1892+X1892+Y1892)</f>
        <v>4810.44999999998</v>
      </c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 t="n">
        <f aca="false">AR1891+(AA1892+AD1892+AE1892+AF1892+AG1892+AJ1892+AK1892+AL1892+AM1892+AN1892)-(AB1892+AC1892+AH1892+AI1892+AO1892+AP1892+AQ1892)</f>
        <v>39828.0200000001</v>
      </c>
      <c r="AS1892" s="18"/>
      <c r="AT1892" s="40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 t="n">
        <f aca="false">BJ1891+(AS1892+AV1892+AW1892+AX1892+AY1892+BB1892+BC1892+BD1892+BE1892+BF1892)-(AT1892+AU1892+AZ1892+BA1892+BG1892+BH1892+BI1892)</f>
        <v>0</v>
      </c>
      <c r="BL1892" s="8"/>
      <c r="BM1892" s="9"/>
    </row>
    <row r="1893" customFormat="false" ht="15" hidden="false" customHeight="false" outlineLevel="0" collapsed="false">
      <c r="B1893" s="15" t="s">
        <v>529</v>
      </c>
      <c r="C1893" s="9" t="s">
        <v>252</v>
      </c>
      <c r="D1893" s="9"/>
      <c r="E1893" s="9"/>
      <c r="F1893" s="9"/>
      <c r="G1893" s="9"/>
      <c r="H1893" s="6" t="n">
        <f aca="false">H1892+D1893+E1893-G1893-F1893</f>
        <v>0</v>
      </c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 t="n">
        <f aca="false">Z1892+(I1893+L1893+M1893+N1893+O1893+R1893+S1893+T1893+U1893+V1893)-(J1893+K1893+P1893+Q1893+W1893+X1893+Y1893)</f>
        <v>4810.44999999998</v>
      </c>
      <c r="AA1893" s="6" t="n">
        <v>25000</v>
      </c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 t="n">
        <f aca="false">AR1892+(AA1893+AD1893+AE1893+AF1893+AG1893+AJ1893+AK1893+AL1893+AM1893+AN1893)-(AB1893+AC1893+AH1893+AI1893+AO1893+AP1893+AQ1893)</f>
        <v>64828.0200000001</v>
      </c>
      <c r="AS1893" s="18"/>
      <c r="AT1893" s="40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 t="n">
        <f aca="false">BJ1892+(AS1893+AV1893+AW1893+AX1893+AY1893+BB1893+BC1893+BD1893+BE1893+BF1893)-(AT1893+AU1893+AZ1893+BA1893+BG1893+BH1893+BI1893)</f>
        <v>0</v>
      </c>
      <c r="BL1893" s="8"/>
      <c r="BM1893" s="9"/>
    </row>
    <row r="1894" customFormat="false" ht="15" hidden="false" customHeight="false" outlineLevel="0" collapsed="false">
      <c r="B1894" s="15" t="s">
        <v>530</v>
      </c>
      <c r="C1894" s="9" t="s">
        <v>32</v>
      </c>
      <c r="D1894" s="9"/>
      <c r="E1894" s="9"/>
      <c r="F1894" s="9"/>
      <c r="G1894" s="9"/>
      <c r="H1894" s="6" t="n">
        <f aca="false">H1893+D1894+E1894-G1894-F1894</f>
        <v>0</v>
      </c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 t="n">
        <f aca="false">Z1893+(I1894+L1894+M1894+N1894+O1894+R1894+S1894+T1894+U1894+V1894)-(J1894+K1894+P1894+Q1894+W1894+X1894+Y1894)</f>
        <v>4810.44999999998</v>
      </c>
      <c r="AA1894" s="6"/>
      <c r="AB1894" s="6"/>
      <c r="AC1894" s="6"/>
      <c r="AD1894" s="6"/>
      <c r="AE1894" s="6" t="n">
        <v>9018</v>
      </c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 t="n">
        <f aca="false">AR1893+(AA1894+AD1894+AE1894+AF1894+AG1894+AJ1894+AK1894+AL1894+AM1894+AN1894)-(AB1894+AC1894+AH1894+AI1894+AO1894+AP1894+AQ1894)</f>
        <v>73846.0200000001</v>
      </c>
      <c r="AS1894" s="18"/>
      <c r="AT1894" s="40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 t="n">
        <f aca="false">BJ1893+(AS1894+AV1894+AW1894+AX1894+AY1894+BB1894+BC1894+BD1894+BE1894+BF1894)-(AT1894+AU1894+AZ1894+BA1894+BG1894+BH1894+BI1894)</f>
        <v>0</v>
      </c>
      <c r="BL1894" s="8"/>
      <c r="BM1894" s="9"/>
    </row>
    <row r="1895" customFormat="false" ht="15" hidden="false" customHeight="false" outlineLevel="0" collapsed="false">
      <c r="B1895" s="15" t="s">
        <v>531</v>
      </c>
      <c r="C1895" s="9" t="s">
        <v>32</v>
      </c>
      <c r="D1895" s="9"/>
      <c r="E1895" s="9"/>
      <c r="F1895" s="9"/>
      <c r="G1895" s="9"/>
      <c r="H1895" s="6" t="n">
        <f aca="false">H1894+D1895+E1895-G1895-F1895</f>
        <v>0</v>
      </c>
      <c r="I1895" s="6"/>
      <c r="J1895" s="6"/>
      <c r="K1895" s="6"/>
      <c r="L1895" s="6"/>
      <c r="M1895" s="6" t="n">
        <v>479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 t="n">
        <f aca="false">Z1894+(I1895+L1895+M1895+N1895+O1895+R1895+S1895+T1895+U1895+V1895)-(J1895+K1895+P1895+Q1895+W1895+X1895+Y1895)</f>
        <v>5289.44999999998</v>
      </c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 t="n">
        <f aca="false">AR1894+(AA1895+AD1895+AE1895+AF1895+AG1895+AJ1895+AK1895+AL1895+AM1895+AN1895)-(AB1895+AC1895+AH1895+AI1895+AO1895+AP1895+AQ1895)</f>
        <v>73846.0200000001</v>
      </c>
      <c r="AS1895" s="18"/>
      <c r="AT1895" s="40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 t="n">
        <f aca="false">BJ1894+(AS1895+AV1895+AW1895+AX1895+AY1895+BB1895+BC1895+BD1895+BE1895+BF1895)-(AT1895+AU1895+AZ1895+BA1895+BG1895+BH1895+BI1895)</f>
        <v>0</v>
      </c>
      <c r="BL1895" s="8"/>
      <c r="BM1895" s="9"/>
    </row>
    <row r="1896" customFormat="false" ht="15" hidden="false" customHeight="false" outlineLevel="0" collapsed="false">
      <c r="B1896" s="15" t="s">
        <v>532</v>
      </c>
      <c r="C1896" s="9" t="s">
        <v>58</v>
      </c>
      <c r="D1896" s="9"/>
      <c r="E1896" s="9"/>
      <c r="F1896" s="9"/>
      <c r="G1896" s="9"/>
      <c r="H1896" s="6" t="n">
        <f aca="false">H1895+D1896+E1896-G1896-F1896</f>
        <v>0</v>
      </c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 t="n">
        <f aca="false">Z1895+(I1896+L1896+M1896+N1896+O1896+R1896+S1896+T1896+U1896+V1896)-(J1896+K1896+P1896+Q1896+W1896+X1896+Y1896)</f>
        <v>5289.44999999998</v>
      </c>
      <c r="AA1896" s="6"/>
      <c r="AB1896" s="6" t="n">
        <v>12500</v>
      </c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 t="n">
        <f aca="false">AR1895+(AA1896+AD1896+AE1896+AF1896+AG1896+AJ1896+AK1896+AL1896+AM1896+AN1896)-(AB1896+AC1896+AH1896+AI1896+AO1896+AP1896+AQ1896)</f>
        <v>61346.0200000001</v>
      </c>
      <c r="AS1896" s="18"/>
      <c r="AT1896" s="40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 t="n">
        <f aca="false">BJ1895+(AS1896+AV1896+AW1896+AX1896+AY1896+BB1896+BC1896+BD1896+BE1896+BF1896)-(AT1896+AU1896+AZ1896+BA1896+BG1896+BH1896+BI1896)</f>
        <v>0</v>
      </c>
      <c r="BL1896" s="8" t="n">
        <v>12500</v>
      </c>
      <c r="BM1896" s="9"/>
    </row>
    <row r="1897" customFormat="false" ht="15" hidden="false" customHeight="false" outlineLevel="0" collapsed="false">
      <c r="B1897" s="15" t="s">
        <v>532</v>
      </c>
      <c r="C1897" s="9" t="s">
        <v>471</v>
      </c>
      <c r="D1897" s="9"/>
      <c r="E1897" s="9"/>
      <c r="F1897" s="9"/>
      <c r="G1897" s="9"/>
      <c r="H1897" s="6" t="n">
        <f aca="false">H1896+D1897+E1897-G1897-F1897</f>
        <v>0</v>
      </c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 t="n">
        <f aca="false">Z1896+(I1897+L1897+M1897+N1897+O1897+R1897+S1897+T1897+U1897+V1897)-(J1897+K1897+P1897+Q1897+W1897+X1897+Y1897)</f>
        <v>5289.44999999998</v>
      </c>
      <c r="AA1897" s="6"/>
      <c r="AB1897" s="6" t="n">
        <v>7500</v>
      </c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 t="n">
        <f aca="false">AR1896+(AA1897+AD1897+AE1897+AF1897+AG1897+AJ1897+AK1897+AL1897+AM1897+AN1897)-(AB1897+AC1897+AH1897+AI1897+AO1897+AP1897+AQ1897)</f>
        <v>53846.0200000001</v>
      </c>
      <c r="AS1897" s="18"/>
      <c r="AT1897" s="40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 t="n">
        <f aca="false">BJ1896+(AS1897+AV1897+AW1897+AX1897+AY1897+BB1897+BC1897+BD1897+BE1897+BF1897)-(AT1897+AU1897+AZ1897+BA1897+BG1897+BH1897+BI1897)</f>
        <v>0</v>
      </c>
      <c r="BL1897" s="8" t="n">
        <v>7500</v>
      </c>
      <c r="BM1897" s="9"/>
    </row>
    <row r="1898" customFormat="false" ht="15" hidden="false" customHeight="false" outlineLevel="0" collapsed="false">
      <c r="B1898" s="15" t="s">
        <v>532</v>
      </c>
      <c r="C1898" s="9" t="s">
        <v>533</v>
      </c>
      <c r="D1898" s="9"/>
      <c r="E1898" s="9"/>
      <c r="F1898" s="9"/>
      <c r="G1898" s="9"/>
      <c r="H1898" s="6" t="n">
        <f aca="false">H1897+D1898+E1898-G1898-F1898</f>
        <v>0</v>
      </c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 t="n">
        <f aca="false">Z1897+(I1898+L1898+M1898+N1898+O1898+R1898+S1898+T1898+U1898+V1898)-(J1898+K1898+P1898+Q1898+W1898+X1898+Y1898)</f>
        <v>5289.44999999998</v>
      </c>
      <c r="AA1898" s="6"/>
      <c r="AB1898" s="6" t="n">
        <v>2500</v>
      </c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 t="n">
        <f aca="false">AR1897+(AA1898+AD1898+AE1898+AF1898+AG1898+AJ1898+AK1898+AL1898+AM1898+AN1898)-(AB1898+AC1898+AH1898+AI1898+AO1898+AP1898+AQ1898)</f>
        <v>51346.0200000001</v>
      </c>
      <c r="AS1898" s="18"/>
      <c r="AT1898" s="40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 t="n">
        <f aca="false">BJ1897+(AS1898+AV1898+AW1898+AX1898+AY1898+BB1898+BC1898+BD1898+BE1898+BF1898)-(AT1898+AU1898+AZ1898+BA1898+BG1898+BH1898+BI1898)</f>
        <v>0</v>
      </c>
      <c r="BL1898" s="8" t="n">
        <v>2500</v>
      </c>
      <c r="BM1898" s="9"/>
    </row>
    <row r="1899" customFormat="false" ht="15" hidden="false" customHeight="false" outlineLevel="0" collapsed="false">
      <c r="B1899" s="15" t="s">
        <v>532</v>
      </c>
      <c r="C1899" s="9" t="s">
        <v>466</v>
      </c>
      <c r="D1899" s="9"/>
      <c r="E1899" s="9"/>
      <c r="F1899" s="9"/>
      <c r="G1899" s="9"/>
      <c r="H1899" s="6" t="n">
        <f aca="false">H1898+D1899+E1899-G1899-F1899</f>
        <v>0</v>
      </c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 t="n">
        <f aca="false">Z1898+(I1899+L1899+M1899+N1899+O1899+R1899+S1899+T1899+U1899+V1899)-(J1899+K1899+P1899+Q1899+W1899+X1899+Y1899)</f>
        <v>5289.44999999998</v>
      </c>
      <c r="AA1899" s="6"/>
      <c r="AB1899" s="6" t="n">
        <v>10000</v>
      </c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 t="n">
        <f aca="false">AR1898+(AA1899+AD1899+AE1899+AF1899+AG1899+AJ1899+AK1899+AL1899+AM1899+AN1899)-(AB1899+AC1899+AH1899+AI1899+AO1899+AP1899+AQ1899)</f>
        <v>41346.0200000001</v>
      </c>
      <c r="AS1899" s="18"/>
      <c r="AT1899" s="40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 t="n">
        <f aca="false">BJ1898+(AS1899+AV1899+AW1899+AX1899+AY1899+BB1899+BC1899+BD1899+BE1899+BF1899)-(AT1899+AU1899+AZ1899+BA1899+BG1899+BH1899+BI1899)</f>
        <v>0</v>
      </c>
      <c r="BL1899" s="8" t="n">
        <v>10000</v>
      </c>
      <c r="BM1899" s="9"/>
    </row>
    <row r="1900" customFormat="false" ht="15" hidden="false" customHeight="false" outlineLevel="0" collapsed="false">
      <c r="B1900" s="15" t="s">
        <v>532</v>
      </c>
      <c r="C1900" s="9" t="s">
        <v>225</v>
      </c>
      <c r="D1900" s="9"/>
      <c r="E1900" s="9"/>
      <c r="F1900" s="9"/>
      <c r="G1900" s="9"/>
      <c r="H1900" s="6" t="n">
        <f aca="false">H1899+D1900+E1900-G1900-F1900</f>
        <v>0</v>
      </c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 t="n">
        <f aca="false">Z1899+(I1900+L1900+M1900+N1900+O1900+R1900+S1900+T1900+U1900+V1900)-(J1900+K1900+P1900+Q1900+W1900+X1900+Y1900)</f>
        <v>5289.44999999998</v>
      </c>
      <c r="AA1900" s="6"/>
      <c r="AB1900" s="6" t="n">
        <v>800</v>
      </c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 t="n">
        <f aca="false">AR1899+(AA1900+AD1900+AE1900+AF1900+AG1900+AJ1900+AK1900+AL1900+AM1900+AN1900)-(AB1900+AC1900+AH1900+AI1900+AO1900+AP1900+AQ1900)</f>
        <v>40546.0200000001</v>
      </c>
      <c r="AS1900" s="18"/>
      <c r="AT1900" s="40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 t="n">
        <f aca="false">BJ1899+(AS1900+AV1900+AW1900+AX1900+AY1900+BB1900+BC1900+BD1900+BE1900+BF1900)-(AT1900+AU1900+AZ1900+BA1900+BG1900+BH1900+BI1900)</f>
        <v>0</v>
      </c>
      <c r="BL1900" s="8" t="n">
        <v>800</v>
      </c>
      <c r="BM1900" s="9"/>
    </row>
    <row r="1901" customFormat="false" ht="15" hidden="false" customHeight="false" outlineLevel="0" collapsed="false">
      <c r="B1901" s="15" t="s">
        <v>534</v>
      </c>
      <c r="C1901" s="9" t="s">
        <v>32</v>
      </c>
      <c r="D1901" s="9"/>
      <c r="E1901" s="9"/>
      <c r="F1901" s="9"/>
      <c r="G1901" s="9"/>
      <c r="H1901" s="6" t="n">
        <f aca="false">H1900+D1901+E1901-G1901-F1901</f>
        <v>0</v>
      </c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 t="n">
        <f aca="false">Z1900+(I1901+L1901+M1901+N1901+O1901+R1901+S1901+T1901+U1901+V1901)-(J1901+K1901+P1901+Q1901+W1901+X1901+Y1901)</f>
        <v>5289.44999999998</v>
      </c>
      <c r="AA1901" s="6"/>
      <c r="AB1901" s="6"/>
      <c r="AC1901" s="6"/>
      <c r="AD1901" s="6"/>
      <c r="AE1901" s="6" t="n">
        <v>2515</v>
      </c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 t="n">
        <f aca="false">AR1900+(AA1901+AD1901+AE1901+AF1901+AG1901+AJ1901+AK1901+AL1901+AM1901+AN1901)-(AB1901+AC1901+AH1901+AI1901+AO1901+AP1901+AQ1901)</f>
        <v>43061.0200000001</v>
      </c>
      <c r="AS1901" s="18"/>
      <c r="AT1901" s="40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 t="n">
        <f aca="false">BJ1900+(AS1901+AV1901+AW1901+AX1901+AY1901+BB1901+BC1901+BD1901+BE1901+BF1901)-(AT1901+AU1901+AZ1901+BA1901+BG1901+BH1901+BI1901)</f>
        <v>0</v>
      </c>
      <c r="BL1901" s="8"/>
      <c r="BM1901" s="9"/>
    </row>
    <row r="1902" customFormat="false" ht="15" hidden="false" customHeight="false" outlineLevel="0" collapsed="false">
      <c r="B1902" s="15" t="s">
        <v>534</v>
      </c>
      <c r="C1902" s="9" t="s">
        <v>58</v>
      </c>
      <c r="D1902" s="9"/>
      <c r="E1902" s="9"/>
      <c r="F1902" s="9"/>
      <c r="G1902" s="9"/>
      <c r="H1902" s="6" t="n">
        <f aca="false">H1901+D1902+E1902-G1902-F1902</f>
        <v>0</v>
      </c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 t="n">
        <f aca="false">Z1901+(I1902+L1902+M1902+N1902+O1902+R1902+S1902+T1902+U1902+V1902)-(J1902+K1902+P1902+Q1902+W1902+X1902+Y1902)</f>
        <v>5289.44999999998</v>
      </c>
      <c r="AA1902" s="6"/>
      <c r="AB1902" s="6" t="n">
        <v>2500</v>
      </c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 t="n">
        <f aca="false">AR1901+(AA1902+AD1902+AE1902+AF1902+AG1902+AJ1902+AK1902+AL1902+AM1902+AN1902)-(AB1902+AC1902+AH1902+AI1902+AO1902+AP1902+AQ1902)</f>
        <v>40561.0200000001</v>
      </c>
      <c r="AS1902" s="18"/>
      <c r="AT1902" s="40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 t="n">
        <f aca="false">BJ1901+(AS1902+AV1902+AW1902+AX1902+AY1902+BB1902+BC1902+BD1902+BE1902+BF1902)-(AT1902+AU1902+AZ1902+BA1902+BG1902+BH1902+BI1902)</f>
        <v>0</v>
      </c>
      <c r="BL1902" s="8" t="n">
        <v>2500</v>
      </c>
      <c r="BM1902" s="9"/>
    </row>
    <row r="1903" customFormat="false" ht="15" hidden="false" customHeight="false" outlineLevel="0" collapsed="false">
      <c r="B1903" s="15" t="s">
        <v>535</v>
      </c>
      <c r="C1903" s="9" t="s">
        <v>474</v>
      </c>
      <c r="D1903" s="9"/>
      <c r="E1903" s="9"/>
      <c r="F1903" s="9"/>
      <c r="G1903" s="9"/>
      <c r="H1903" s="6" t="n">
        <f aca="false">H1902+D1903+E1903-G1903-F1903</f>
        <v>0</v>
      </c>
      <c r="I1903" s="6"/>
      <c r="J1903" s="6"/>
      <c r="K1903" s="6" t="n">
        <v>17.7</v>
      </c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 t="n">
        <f aca="false">Z1902+(I1903+L1903+M1903+N1903+O1903+R1903+S1903+T1903+U1903+V1903)-(J1903+K1903+P1903+Q1903+W1903+X1903+Y1903)</f>
        <v>5271.74999999998</v>
      </c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 t="n">
        <f aca="false">AR1902+(AA1903+AD1903+AE1903+AF1903+AG1903+AJ1903+AK1903+AL1903+AM1903+AN1903)-(AB1903+AC1903+AH1903+AI1903+AO1903+AP1903+AQ1903)</f>
        <v>40561.0200000001</v>
      </c>
      <c r="AS1903" s="18"/>
      <c r="AT1903" s="40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 t="n">
        <f aca="false">BJ1902+(AS1903+AV1903+AW1903+AX1903+AY1903+BB1903+BC1903+BD1903+BE1903+BF1903)-(AT1903+AU1903+AZ1903+BA1903+BG1903+BH1903+BI1903)</f>
        <v>0</v>
      </c>
      <c r="BL1903" s="8"/>
      <c r="BM1903" s="9"/>
    </row>
    <row r="1904" customFormat="false" ht="15" hidden="false" customHeight="false" outlineLevel="0" collapsed="false">
      <c r="B1904" s="15" t="s">
        <v>536</v>
      </c>
      <c r="C1904" s="9" t="s">
        <v>225</v>
      </c>
      <c r="D1904" s="9"/>
      <c r="E1904" s="9"/>
      <c r="F1904" s="9"/>
      <c r="G1904" s="9"/>
      <c r="H1904" s="6" t="n">
        <f aca="false">H1903+D1904+E1904-G1904-F1904</f>
        <v>0</v>
      </c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 t="n">
        <f aca="false">Z1903+(I1904+L1904+M1904+N1904+O1904+R1904+S1904+T1904+U1904+V1904)-(J1904+K1904+P1904+Q1904+W1904+X1904+Y1904)</f>
        <v>5271.74999999998</v>
      </c>
      <c r="AA1904" s="6"/>
      <c r="AB1904" s="6" t="n">
        <v>400</v>
      </c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 t="n">
        <f aca="false">AR1903+(AA1904+AD1904+AE1904+AF1904+AG1904+AJ1904+AK1904+AL1904+AM1904+AN1904)-(AB1904+AC1904+AH1904+AI1904+AO1904+AP1904+AQ1904)</f>
        <v>40161.0200000001</v>
      </c>
      <c r="AS1904" s="18"/>
      <c r="AT1904" s="40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 t="n">
        <f aca="false">BJ1903+(AS1904+AV1904+AW1904+AX1904+AY1904+BB1904+BC1904+BD1904+BE1904+BF1904)-(AT1904+AU1904+AZ1904+BA1904+BG1904+BH1904+BI1904)</f>
        <v>0</v>
      </c>
      <c r="BL1904" s="8" t="n">
        <v>400</v>
      </c>
      <c r="BM1904" s="9"/>
    </row>
    <row r="1905" customFormat="false" ht="15" hidden="false" customHeight="false" outlineLevel="0" collapsed="false">
      <c r="B1905" s="15" t="s">
        <v>537</v>
      </c>
      <c r="C1905" s="9" t="s">
        <v>32</v>
      </c>
      <c r="D1905" s="9"/>
      <c r="E1905" s="9"/>
      <c r="F1905" s="9"/>
      <c r="G1905" s="9"/>
      <c r="H1905" s="6" t="n">
        <f aca="false">H1904+D1905+E1905-G1905-F1905</f>
        <v>0</v>
      </c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 t="n">
        <f aca="false">Z1904+(I1905+L1905+M1905+N1905+O1905+R1905+S1905+T1905+U1905+V1905)-(J1905+K1905+P1905+Q1905+W1905+X1905+Y1905)</f>
        <v>5271.74999999998</v>
      </c>
      <c r="AA1905" s="6"/>
      <c r="AB1905" s="6"/>
      <c r="AC1905" s="6"/>
      <c r="AD1905" s="6"/>
      <c r="AE1905" s="6" t="n">
        <v>2358</v>
      </c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 t="n">
        <f aca="false">AR1904+(AA1905+AD1905+AE1905+AF1905+AG1905+AJ1905+AK1905+AL1905+AM1905+AN1905)-(AB1905+AC1905+AH1905+AI1905+AO1905+AP1905+AQ1905)</f>
        <v>42519.0200000001</v>
      </c>
      <c r="AS1905" s="18"/>
      <c r="AT1905" s="40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 t="n">
        <f aca="false">BJ1904+(AS1905+AV1905+AW1905+AX1905+AY1905+BB1905+BC1905+BD1905+BE1905+BF1905)-(AT1905+AU1905+AZ1905+BA1905+BG1905+BH1905+BI1905)</f>
        <v>0</v>
      </c>
      <c r="BL1905" s="8"/>
      <c r="BM1905" s="9"/>
    </row>
    <row r="1906" customFormat="false" ht="15" hidden="false" customHeight="false" outlineLevel="0" collapsed="false">
      <c r="B1906" s="15" t="s">
        <v>538</v>
      </c>
      <c r="C1906" s="9" t="s">
        <v>453</v>
      </c>
      <c r="D1906" s="9"/>
      <c r="E1906" s="9"/>
      <c r="F1906" s="9"/>
      <c r="G1906" s="9"/>
      <c r="H1906" s="6" t="n">
        <f aca="false">H1905+D1906+E1906-G1906-F1906</f>
        <v>0</v>
      </c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 t="n">
        <f aca="false">Z1905+(I1906+L1906+M1906+N1906+O1906+R1906+S1906+T1906+U1906+V1906)-(J1906+K1906+P1906+Q1906+W1906+X1906+Y1906)</f>
        <v>5271.74999999998</v>
      </c>
      <c r="AA1906" s="6"/>
      <c r="AB1906" s="6"/>
      <c r="AC1906" s="6"/>
      <c r="AD1906" s="6" t="n">
        <v>385</v>
      </c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 t="n">
        <f aca="false">AR1905+(AA1906+AD1906+AE1906+AF1906+AG1906+AJ1906+AK1906+AL1906+AM1906+AN1906)-(AB1906+AC1906+AH1906+AI1906+AO1906+AP1906+AQ1906)</f>
        <v>42904.0200000001</v>
      </c>
      <c r="AS1906" s="18"/>
      <c r="AT1906" s="40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 t="n">
        <f aca="false">BJ1905+(AS1906+AV1906+AW1906+AX1906+AY1906+BB1906+BC1906+BD1906+BE1906+BF1906)-(AT1906+AU1906+AZ1906+BA1906+BG1906+BH1906+BI1906)</f>
        <v>0</v>
      </c>
      <c r="BL1906" s="8"/>
      <c r="BM1906" s="9"/>
    </row>
    <row r="1907" customFormat="false" ht="15" hidden="false" customHeight="false" outlineLevel="0" collapsed="false">
      <c r="B1907" s="15" t="s">
        <v>539</v>
      </c>
      <c r="C1907" s="9" t="s">
        <v>70</v>
      </c>
      <c r="D1907" s="9"/>
      <c r="E1907" s="9"/>
      <c r="F1907" s="9"/>
      <c r="G1907" s="9"/>
      <c r="H1907" s="6" t="n">
        <f aca="false">H1906+D1907+E1907-G1907-F1907</f>
        <v>0</v>
      </c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 t="n">
        <f aca="false">Z1906+(I1907+L1907+M1907+N1907+O1907+R1907+S1907+T1907+U1907+V1907)-(J1907+K1907+P1907+Q1907+W1907+X1907+Y1907)</f>
        <v>5271.74999999998</v>
      </c>
      <c r="AA1907" s="6"/>
      <c r="AB1907" s="6" t="n">
        <v>7500</v>
      </c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 t="n">
        <f aca="false">AR1906+(AA1907+AD1907+AE1907+AF1907+AG1907+AJ1907+AK1907+AL1907+AM1907+AN1907)-(AB1907+AC1907+AH1907+AI1907+AO1907+AP1907+AQ1907)</f>
        <v>35404.0200000001</v>
      </c>
      <c r="AS1907" s="18"/>
      <c r="AT1907" s="40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 t="n">
        <f aca="false">BJ1906+(AS1907+AV1907+AW1907+AX1907+AY1907+BB1907+BC1907+BD1907+BE1907+BF1907)-(AT1907+AU1907+AZ1907+BA1907+BG1907+BH1907+BI1907)</f>
        <v>0</v>
      </c>
      <c r="BL1907" s="8" t="n">
        <v>7500</v>
      </c>
      <c r="BM1907" s="9"/>
    </row>
    <row r="1908" customFormat="false" ht="15" hidden="false" customHeight="false" outlineLevel="0" collapsed="false">
      <c r="B1908" s="15" t="s">
        <v>540</v>
      </c>
      <c r="C1908" s="9" t="s">
        <v>32</v>
      </c>
      <c r="D1908" s="9"/>
      <c r="E1908" s="9"/>
      <c r="F1908" s="9"/>
      <c r="G1908" s="9"/>
      <c r="H1908" s="6" t="n">
        <f aca="false">H1907+D1908+E1908-G1908-F1908</f>
        <v>0</v>
      </c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 t="n">
        <f aca="false">Z1907+(I1908+L1908+M1908+N1908+O1908+R1908+S1908+T1908+U1908+V1908)-(J1908+K1908+P1908+Q1908+W1908+X1908+Y1908)</f>
        <v>5271.74999999998</v>
      </c>
      <c r="AA1908" s="6"/>
      <c r="AB1908" s="6"/>
      <c r="AC1908" s="6"/>
      <c r="AD1908" s="6"/>
      <c r="AE1908" s="6" t="n">
        <v>3954</v>
      </c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 t="n">
        <f aca="false">AR1907+(AA1908+AD1908+AE1908+AF1908+AG1908+AJ1908+AK1908+AL1908+AM1908+AN1908)-(AB1908+AC1908+AH1908+AI1908+AO1908+AP1908+AQ1908)</f>
        <v>39358.0200000001</v>
      </c>
      <c r="AS1908" s="18"/>
      <c r="AT1908" s="40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 t="n">
        <f aca="false">BJ1907+(AS1908+AV1908+AW1908+AX1908+AY1908+BB1908+BC1908+BD1908+BE1908+BF1908)-(AT1908+AU1908+AZ1908+BA1908+BG1908+BH1908+BI1908)</f>
        <v>0</v>
      </c>
      <c r="BL1908" s="8"/>
      <c r="BM1908" s="9"/>
    </row>
    <row r="1909" customFormat="false" ht="15" hidden="false" customHeight="false" outlineLevel="0" collapsed="false">
      <c r="B1909" s="15" t="s">
        <v>541</v>
      </c>
      <c r="C1909" s="9" t="s">
        <v>32</v>
      </c>
      <c r="D1909" s="9"/>
      <c r="E1909" s="9"/>
      <c r="F1909" s="9"/>
      <c r="G1909" s="9"/>
      <c r="H1909" s="6" t="n">
        <f aca="false">H1908+D1909+E1909-G1909-F1909</f>
        <v>0</v>
      </c>
      <c r="I1909" s="6"/>
      <c r="J1909" s="6"/>
      <c r="K1909" s="6"/>
      <c r="L1909" s="6"/>
      <c r="M1909" s="6" t="n">
        <v>7227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 t="n">
        <f aca="false">Z1908+(I1909+L1909+M1909+N1909+O1909+R1909+S1909+T1909+U1909+V1909)-(J1909+K1909+P1909+Q1909+W1909+X1909+Y1909)</f>
        <v>12498.75</v>
      </c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 t="n">
        <f aca="false">AR1908+(AA1909+AD1909+AE1909+AF1909+AG1909+AJ1909+AK1909+AL1909+AM1909+AN1909)-(AB1909+AC1909+AH1909+AI1909+AO1909+AP1909+AQ1909)</f>
        <v>39358.0200000001</v>
      </c>
      <c r="AS1909" s="18"/>
      <c r="AT1909" s="40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 t="n">
        <f aca="false">BJ1908+(AS1909+AV1909+AW1909+AX1909+AY1909+BB1909+BC1909+BD1909+BE1909+BF1909)-(AT1909+AU1909+AZ1909+BA1909+BG1909+BH1909+BI1909)</f>
        <v>0</v>
      </c>
      <c r="BL1909" s="8"/>
      <c r="BM1909" s="9"/>
    </row>
    <row r="1910" customFormat="false" ht="15" hidden="false" customHeight="false" outlineLevel="0" collapsed="false">
      <c r="B1910" s="15" t="s">
        <v>541</v>
      </c>
      <c r="C1910" s="9" t="s">
        <v>32</v>
      </c>
      <c r="D1910" s="9"/>
      <c r="E1910" s="9"/>
      <c r="F1910" s="9"/>
      <c r="G1910" s="9"/>
      <c r="H1910" s="6" t="n">
        <f aca="false">H1909+D1910+E1910-G1910-F1910</f>
        <v>0</v>
      </c>
      <c r="I1910" s="6"/>
      <c r="J1910" s="6"/>
      <c r="K1910" s="6"/>
      <c r="L1910" s="6"/>
      <c r="M1910" s="6" t="n">
        <v>5782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 t="n">
        <f aca="false">Z1909+(I1910+L1910+M1910+N1910+O1910+R1910+S1910+T1910+U1910+V1910)-(J1910+K1910+P1910+Q1910+W1910+X1910+Y1910)</f>
        <v>18280.75</v>
      </c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 t="n">
        <f aca="false">AR1909+(AA1910+AD1910+AE1910+AF1910+AG1910+AJ1910+AK1910+AL1910+AM1910+AN1910)-(AB1910+AC1910+AH1910+AI1910+AO1910+AP1910+AQ1910)</f>
        <v>39358.0200000001</v>
      </c>
      <c r="AS1910" s="18"/>
      <c r="AT1910" s="40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 t="n">
        <f aca="false">BJ1909+(AS1910+AV1910+AW1910+AX1910+AY1910+BB1910+BC1910+BD1910+BE1910+BF1910)-(AT1910+AU1910+AZ1910+BA1910+BG1910+BH1910+BI1910)</f>
        <v>0</v>
      </c>
      <c r="BL1910" s="8"/>
      <c r="BM1910" s="9"/>
    </row>
    <row r="1911" customFormat="false" ht="15" hidden="false" customHeight="false" outlineLevel="0" collapsed="false">
      <c r="B1911" s="15" t="s">
        <v>541</v>
      </c>
      <c r="C1911" s="9" t="s">
        <v>32</v>
      </c>
      <c r="D1911" s="9"/>
      <c r="E1911" s="9"/>
      <c r="F1911" s="9"/>
      <c r="G1911" s="9"/>
      <c r="H1911" s="6" t="n">
        <f aca="false">H1910+D1911+E1911-G1911-F1911</f>
        <v>0</v>
      </c>
      <c r="I1911" s="6"/>
      <c r="J1911" s="6"/>
      <c r="K1911" s="6"/>
      <c r="L1911" s="6"/>
      <c r="M1911" s="6" t="n">
        <v>6865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 t="n">
        <f aca="false">Z1910+(I1911+L1911+M1911+N1911+O1911+R1911+S1911+T1911+U1911+V1911)-(J1911+K1911+P1911+Q1911+W1911+X1911+Y1911)</f>
        <v>25145.75</v>
      </c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 t="n">
        <f aca="false">AR1910+(AA1911+AD1911+AE1911+AF1911+AG1911+AJ1911+AK1911+AL1911+AM1911+AN1911)-(AB1911+AC1911+AH1911+AI1911+AO1911+AP1911+AQ1911)</f>
        <v>39358.0200000001</v>
      </c>
      <c r="AS1911" s="18"/>
      <c r="AT1911" s="40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 t="n">
        <f aca="false">BJ1910+(AS1911+AV1911+AW1911+AX1911+AY1911+BB1911+BC1911+BD1911+BE1911+BF1911)-(AT1911+AU1911+AZ1911+BA1911+BG1911+BH1911+BI1911)</f>
        <v>0</v>
      </c>
      <c r="BL1911" s="8"/>
      <c r="BM1911" s="9"/>
    </row>
    <row r="1912" customFormat="false" ht="15" hidden="false" customHeight="false" outlineLevel="0" collapsed="false">
      <c r="B1912" s="15" t="s">
        <v>541</v>
      </c>
      <c r="C1912" s="9" t="s">
        <v>32</v>
      </c>
      <c r="D1912" s="9"/>
      <c r="E1912" s="9"/>
      <c r="F1912" s="9"/>
      <c r="G1912" s="9"/>
      <c r="H1912" s="6" t="n">
        <f aca="false">H1911+D1912+E1912-G1912-F1912</f>
        <v>0</v>
      </c>
      <c r="I1912" s="6"/>
      <c r="J1912" s="6"/>
      <c r="K1912" s="6"/>
      <c r="L1912" s="6"/>
      <c r="M1912" s="6" t="n">
        <v>479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 t="n">
        <f aca="false">Z1911+(I1912+L1912+M1912+N1912+O1912+R1912+S1912+T1912+U1912+V1912)-(J1912+K1912+P1912+Q1912+W1912+X1912+Y1912)</f>
        <v>25624.75</v>
      </c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 t="n">
        <f aca="false">AR1911+(AA1912+AD1912+AE1912+AF1912+AG1912+AJ1912+AK1912+AL1912+AM1912+AN1912)-(AB1912+AC1912+AH1912+AI1912+AO1912+AP1912+AQ1912)</f>
        <v>39358.0200000001</v>
      </c>
      <c r="AS1912" s="18"/>
      <c r="AT1912" s="40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 t="n">
        <f aca="false">BJ1911+(AS1912+AV1912+AW1912+AX1912+AY1912+BB1912+BC1912+BD1912+BE1912+BF1912)-(AT1912+AU1912+AZ1912+BA1912+BG1912+BH1912+BI1912)</f>
        <v>0</v>
      </c>
      <c r="BL1912" s="8"/>
      <c r="BM1912" s="9"/>
    </row>
    <row r="1913" customFormat="false" ht="15" hidden="false" customHeight="false" outlineLevel="0" collapsed="false">
      <c r="B1913" s="15" t="s">
        <v>542</v>
      </c>
      <c r="C1913" s="9" t="s">
        <v>236</v>
      </c>
      <c r="D1913" s="9"/>
      <c r="E1913" s="9"/>
      <c r="F1913" s="9"/>
      <c r="G1913" s="9"/>
      <c r="H1913" s="6" t="n">
        <f aca="false">H1912+D1913+E1913-G1913-F1913</f>
        <v>0</v>
      </c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 t="n">
        <f aca="false">Z1912+(I1913+L1913+M1913+N1913+O1913+R1913+S1913+T1913+U1913+V1913)-(J1913+K1913+P1913+Q1913+W1913+X1913+Y1913)</f>
        <v>25624.75</v>
      </c>
      <c r="AA1913" s="6" t="n">
        <v>120000</v>
      </c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 t="n">
        <f aca="false">AR1912+(AA1913+AD1913+AE1913+AF1913+AG1913+AJ1913+AK1913+AL1913+AM1913+AN1913)-(AB1913+AC1913+AH1913+AI1913+AO1913+AP1913+AQ1913)</f>
        <v>159358.02</v>
      </c>
      <c r="AS1913" s="18"/>
      <c r="AT1913" s="40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 t="n">
        <f aca="false">BJ1912+(AS1913+AV1913+AW1913+AX1913+AY1913+BB1913+BC1913+BD1913+BE1913+BF1913)-(AT1913+AU1913+AZ1913+BA1913+BG1913+BH1913+BI1913)</f>
        <v>0</v>
      </c>
      <c r="BL1913" s="8"/>
      <c r="BM1913" s="9"/>
    </row>
    <row r="1914" customFormat="false" ht="15" hidden="false" customHeight="false" outlineLevel="0" collapsed="false">
      <c r="B1914" s="15" t="s">
        <v>543</v>
      </c>
      <c r="C1914" s="9" t="s">
        <v>453</v>
      </c>
      <c r="D1914" s="9"/>
      <c r="E1914" s="9"/>
      <c r="F1914" s="9"/>
      <c r="G1914" s="9"/>
      <c r="H1914" s="6" t="n">
        <f aca="false">H1913+D1914+E1914-G1914-F1914</f>
        <v>0</v>
      </c>
      <c r="I1914" s="6"/>
      <c r="J1914" s="6"/>
      <c r="K1914" s="6"/>
      <c r="L1914" s="6" t="n">
        <v>64</v>
      </c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 t="n">
        <f aca="false">Z1913+(I1914+L1914+M1914+N1914+O1914+R1914+S1914+T1914+U1914+V1914)-(J1914+K1914+P1914+Q1914+W1914+X1914+Y1914)</f>
        <v>25688.75</v>
      </c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 t="n">
        <f aca="false">AR1913+(AA1914+AD1914+AE1914+AF1914+AG1914+AJ1914+AK1914+AL1914+AM1914+AN1914)-(AB1914+AC1914+AH1914+AI1914+AO1914+AP1914+AQ1914)</f>
        <v>159358.02</v>
      </c>
      <c r="AS1914" s="18"/>
      <c r="AT1914" s="40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 t="n">
        <f aca="false">BJ1913+(AS1914+AV1914+AW1914+AX1914+AY1914+BB1914+BC1914+BD1914+BE1914+BF1914)-(AT1914+AU1914+AZ1914+BA1914+BG1914+BH1914+BI1914)</f>
        <v>0</v>
      </c>
      <c r="BL1914" s="8"/>
      <c r="BM1914" s="9"/>
    </row>
    <row r="1915" customFormat="false" ht="15" hidden="false" customHeight="false" outlineLevel="0" collapsed="false">
      <c r="B1915" s="15" t="s">
        <v>544</v>
      </c>
      <c r="C1915" s="9" t="s">
        <v>516</v>
      </c>
      <c r="D1915" s="9"/>
      <c r="E1915" s="9"/>
      <c r="F1915" s="9"/>
      <c r="G1915" s="9"/>
      <c r="H1915" s="6" t="n">
        <f aca="false">H1914+D1915+E1915-G1915-F1915</f>
        <v>0</v>
      </c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 t="n">
        <f aca="false">Z1914+(I1915+L1915+M1915+N1915+O1915+R1915+S1915+T1915+U1915+V1915)-(J1915+K1915+P1915+Q1915+W1915+X1915+Y1915)</f>
        <v>25688.75</v>
      </c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 t="n">
        <v>150000</v>
      </c>
      <c r="AP1915" s="6"/>
      <c r="AQ1915" s="6"/>
      <c r="AR1915" s="6" t="n">
        <f aca="false">AR1914+(AA1915+AD1915+AE1915+AF1915+AG1915+AJ1915+AK1915+AL1915+AM1915+AN1915)-(AB1915+AC1915+AH1915+AI1915+AO1915+AP1915+AQ1915)</f>
        <v>9358.02000000005</v>
      </c>
      <c r="AS1915" s="18"/>
      <c r="AT1915" s="40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 t="n">
        <f aca="false">BJ1914+(AS1915+AV1915+AW1915+AX1915+AY1915+BB1915+BC1915+BD1915+BE1915+BF1915)-(AT1915+AU1915+AZ1915+BA1915+BG1915+BH1915+BI1915)</f>
        <v>0</v>
      </c>
      <c r="BL1915" s="8"/>
      <c r="BM1915" s="9"/>
    </row>
    <row r="1916" customFormat="false" ht="15" hidden="false" customHeight="false" outlineLevel="0" collapsed="false">
      <c r="B1916" s="15" t="s">
        <v>545</v>
      </c>
      <c r="C1916" s="9" t="s">
        <v>32</v>
      </c>
      <c r="D1916" s="9"/>
      <c r="E1916" s="9"/>
      <c r="F1916" s="9"/>
      <c r="G1916" s="9"/>
      <c r="H1916" s="6" t="n">
        <f aca="false">H1915+D1916+E1916-G1916-F1916</f>
        <v>0</v>
      </c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 t="n">
        <f aca="false">Z1915+(I1916+L1916+M1916+N1916+O1916+R1916+S1916+T1916+U1916+V1916)-(J1916+K1916+P1916+Q1916+W1916+X1916+Y1916)</f>
        <v>25688.75</v>
      </c>
      <c r="AA1916" s="6"/>
      <c r="AB1916" s="6"/>
      <c r="AC1916" s="6"/>
      <c r="AD1916" s="6"/>
      <c r="AE1916" s="6" t="n">
        <v>1445</v>
      </c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 t="n">
        <f aca="false">AR1915+(AA1916+AD1916+AE1916+AF1916+AG1916+AJ1916+AK1916+AL1916+AM1916+AN1916)-(AB1916+AC1916+AH1916+AI1916+AO1916+AP1916+AQ1916)</f>
        <v>10803.02</v>
      </c>
      <c r="AS1916" s="18"/>
      <c r="AT1916" s="40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 t="n">
        <f aca="false">BJ1915+(AS1916+AV1916+AW1916+AX1916+AY1916+BB1916+BC1916+BD1916+BE1916+BF1916)-(AT1916+AU1916+AZ1916+BA1916+BG1916+BH1916+BI1916)</f>
        <v>0</v>
      </c>
      <c r="BL1916" s="8"/>
      <c r="BM1916" s="9"/>
    </row>
    <row r="1917" customFormat="false" ht="15" hidden="false" customHeight="false" outlineLevel="0" collapsed="false">
      <c r="B1917" s="15" t="s">
        <v>546</v>
      </c>
      <c r="C1917" s="9" t="s">
        <v>519</v>
      </c>
      <c r="D1917" s="9"/>
      <c r="E1917" s="9"/>
      <c r="F1917" s="9"/>
      <c r="G1917" s="9"/>
      <c r="H1917" s="6" t="n">
        <f aca="false">H1916+D1917+E1917-G1917-F1917</f>
        <v>0</v>
      </c>
      <c r="I1917" s="6"/>
      <c r="J1917" s="6"/>
      <c r="K1917" s="6"/>
      <c r="L1917" s="6"/>
      <c r="M1917" s="6"/>
      <c r="N1917" s="6"/>
      <c r="O1917" s="6"/>
      <c r="P1917" s="6"/>
      <c r="Q1917" s="6"/>
      <c r="R1917" s="6" t="n">
        <v>-23500</v>
      </c>
      <c r="S1917" s="6"/>
      <c r="T1917" s="6"/>
      <c r="U1917" s="6"/>
      <c r="V1917" s="6"/>
      <c r="W1917" s="6"/>
      <c r="X1917" s="6"/>
      <c r="Y1917" s="6"/>
      <c r="Z1917" s="6" t="n">
        <f aca="false">Z1916+(I1917+L1917+M1917+N1917+O1917+R1917+S1917+T1917+U1917+V1917)-(J1917+K1917+P1917+Q1917+W1917+X1917+Y1917)</f>
        <v>2188.74999999998</v>
      </c>
      <c r="AA1917" s="6"/>
      <c r="AB1917" s="6"/>
      <c r="AC1917" s="6"/>
      <c r="AD1917" s="6"/>
      <c r="AE1917" s="6"/>
      <c r="AF1917" s="6"/>
      <c r="AG1917" s="6"/>
      <c r="AH1917" s="6"/>
      <c r="AI1917" s="6"/>
      <c r="AJ1917" s="6" t="n">
        <v>23500</v>
      </c>
      <c r="AK1917" s="6"/>
      <c r="AL1917" s="6"/>
      <c r="AM1917" s="6"/>
      <c r="AN1917" s="6"/>
      <c r="AO1917" s="6"/>
      <c r="AP1917" s="6"/>
      <c r="AQ1917" s="6"/>
      <c r="AR1917" s="6" t="n">
        <f aca="false">AR1916+(AA1917+AD1917+AE1917+AF1917+AG1917+AJ1917+AK1917+AL1917+AM1917+AN1917)-(AB1917+AC1917+AH1917+AI1917+AO1917+AP1917+AQ1917)</f>
        <v>34303.0200000001</v>
      </c>
      <c r="AS1917" s="18"/>
      <c r="AT1917" s="40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 t="n">
        <f aca="false">BJ1916+(AS1917+AV1917+AW1917+AX1917+AY1917+BB1917+BC1917+BD1917+BE1917+BF1917)-(AT1917+AU1917+AZ1917+BA1917+BG1917+BH1917+BI1917)</f>
        <v>0</v>
      </c>
      <c r="BL1917" s="8"/>
      <c r="BM1917" s="9"/>
    </row>
    <row r="1918" customFormat="false" ht="15" hidden="false" customHeight="false" outlineLevel="0" collapsed="false">
      <c r="B1918" s="15" t="s">
        <v>547</v>
      </c>
      <c r="C1918" s="9" t="s">
        <v>32</v>
      </c>
      <c r="D1918" s="9"/>
      <c r="E1918" s="9"/>
      <c r="F1918" s="9"/>
      <c r="G1918" s="9"/>
      <c r="H1918" s="6" t="n">
        <f aca="false">H1917+D1918+E1918-G1918-F1918</f>
        <v>0</v>
      </c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 t="n">
        <f aca="false">Z1917+(I1918+L1918+M1918+N1918+O1918+R1918+S1918+T1918+U1918+V1918)-(J1918+K1918+P1918+Q1918+W1918+X1918+Y1918)</f>
        <v>2188.74999999998</v>
      </c>
      <c r="AA1918" s="6"/>
      <c r="AB1918" s="6"/>
      <c r="AC1918" s="6"/>
      <c r="AD1918" s="6"/>
      <c r="AE1918" s="6" t="n">
        <v>999</v>
      </c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 t="n">
        <f aca="false">AR1917+(AA1918+AD1918+AE1918+AF1918+AG1918+AJ1918+AK1918+AL1918+AM1918+AN1918)-(AB1918+AC1918+AH1918+AI1918+AO1918+AP1918+AQ1918)</f>
        <v>35302.0200000001</v>
      </c>
      <c r="AS1918" s="18"/>
      <c r="AT1918" s="40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 t="n">
        <f aca="false">BJ1917+(AS1918+AV1918+AW1918+AX1918+AY1918+BB1918+BC1918+BD1918+BE1918+BF1918)-(AT1918+AU1918+AZ1918+BA1918+BG1918+BH1918+BI1918)</f>
        <v>0</v>
      </c>
      <c r="BL1918" s="8"/>
      <c r="BM1918" s="9"/>
    </row>
    <row r="1919" customFormat="false" ht="15" hidden="false" customHeight="false" outlineLevel="0" collapsed="false">
      <c r="B1919" s="15" t="s">
        <v>548</v>
      </c>
      <c r="C1919" s="9" t="s">
        <v>225</v>
      </c>
      <c r="D1919" s="9"/>
      <c r="E1919" s="9"/>
      <c r="F1919" s="9"/>
      <c r="G1919" s="9"/>
      <c r="H1919" s="6" t="n">
        <f aca="false">H1918+D1919+E1919-G1919-F1919</f>
        <v>0</v>
      </c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 t="n">
        <f aca="false">Z1918+(I1919+L1919+M1919+N1919+O1919+R1919+S1919+T1919+U1919+V1919)-(J1919+K1919+P1919+Q1919+W1919+X1919+Y1919)</f>
        <v>2188.74999999998</v>
      </c>
      <c r="AA1919" s="6"/>
      <c r="AB1919" s="6" t="n">
        <v>1200</v>
      </c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 t="n">
        <f aca="false">AR1918+(AA1919+AD1919+AE1919+AF1919+AG1919+AJ1919+AK1919+AL1919+AM1919+AN1919)-(AB1919+AC1919+AH1919+AI1919+AO1919+AP1919+AQ1919)</f>
        <v>34102.0200000001</v>
      </c>
      <c r="AS1919" s="18"/>
      <c r="AT1919" s="40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 t="n">
        <f aca="false">BJ1918+(AS1919+AV1919+AW1919+AX1919+AY1919+BB1919+BC1919+BD1919+BE1919+BF1919)-(AT1919+AU1919+AZ1919+BA1919+BG1919+BH1919+BI1919)</f>
        <v>0</v>
      </c>
      <c r="BL1919" s="8" t="n">
        <v>1200</v>
      </c>
      <c r="BM1919" s="9"/>
    </row>
    <row r="1920" customFormat="false" ht="15" hidden="false" customHeight="false" outlineLevel="0" collapsed="false">
      <c r="B1920" s="15" t="s">
        <v>549</v>
      </c>
      <c r="C1920" s="9" t="s">
        <v>470</v>
      </c>
      <c r="D1920" s="9"/>
      <c r="E1920" s="9"/>
      <c r="F1920" s="9"/>
      <c r="G1920" s="9"/>
      <c r="H1920" s="6" t="n">
        <f aca="false">H1919+D1920+E1920-G1920-F1920</f>
        <v>0</v>
      </c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 t="n">
        <f aca="false">Z1919+(I1920+L1920+M1920+N1920+O1920+R1920+S1920+T1920+U1920+V1920)-(J1920+K1920+P1920+Q1920+W1920+X1920+Y1920)</f>
        <v>2188.74999999998</v>
      </c>
      <c r="AA1920" s="6" t="n">
        <v>22000</v>
      </c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 t="n">
        <f aca="false">AR1919+(AA1920+AD1920+AE1920+AF1920+AG1920+AJ1920+AK1920+AL1920+AM1920+AN1920)-(AB1920+AC1920+AH1920+AI1920+AO1920+AP1920+AQ1920)</f>
        <v>56102.0200000001</v>
      </c>
      <c r="AS1920" s="18"/>
      <c r="AT1920" s="40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 t="n">
        <f aca="false">BJ1919+(AS1920+AV1920+AW1920+AX1920+AY1920+BB1920+BC1920+BD1920+BE1920+BF1920)-(AT1920+AU1920+AZ1920+BA1920+BG1920+BH1920+BI1920)</f>
        <v>0</v>
      </c>
      <c r="BL1920" s="8"/>
      <c r="BM1920" s="9"/>
    </row>
    <row r="1921" customFormat="false" ht="15" hidden="false" customHeight="false" outlineLevel="0" collapsed="false">
      <c r="B1921" s="15" t="s">
        <v>550</v>
      </c>
      <c r="C1921" s="9" t="s">
        <v>32</v>
      </c>
      <c r="D1921" s="9"/>
      <c r="E1921" s="9"/>
      <c r="F1921" s="9"/>
      <c r="G1921" s="9"/>
      <c r="H1921" s="6" t="n">
        <f aca="false">H1920+D1921+E1921-G1921-F1921</f>
        <v>0</v>
      </c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 t="n">
        <f aca="false">Z1920+(I1921+L1921+M1921+N1921+O1921+R1921+S1921+T1921+U1921+V1921)-(J1921+K1921+P1921+Q1921+W1921+X1921+Y1921)</f>
        <v>2188.74999999998</v>
      </c>
      <c r="AA1921" s="6"/>
      <c r="AB1921" s="6"/>
      <c r="AC1921" s="6"/>
      <c r="AD1921" s="6"/>
      <c r="AE1921" s="6" t="n">
        <v>9018</v>
      </c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 t="n">
        <f aca="false">AR1920+(AA1921+AD1921+AE1921+AF1921+AG1921+AJ1921+AK1921+AL1921+AM1921+AN1921)-(AB1921+AC1921+AH1921+AI1921+AO1921+AP1921+AQ1921)</f>
        <v>65120.0200000001</v>
      </c>
      <c r="AS1921" s="18"/>
      <c r="AT1921" s="40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 t="n">
        <f aca="false">BJ1920+(AS1921+AV1921+AW1921+AX1921+AY1921+BB1921+BC1921+BD1921+BE1921+BF1921)-(AT1921+AU1921+AZ1921+BA1921+BG1921+BH1921+BI1921)</f>
        <v>0</v>
      </c>
      <c r="BL1921" s="8"/>
      <c r="BM1921" s="9"/>
    </row>
    <row r="1922" customFormat="false" ht="15" hidden="false" customHeight="false" outlineLevel="0" collapsed="false">
      <c r="B1922" s="15" t="s">
        <v>550</v>
      </c>
      <c r="C1922" s="9" t="s">
        <v>32</v>
      </c>
      <c r="D1922" s="9"/>
      <c r="E1922" s="9"/>
      <c r="F1922" s="9"/>
      <c r="G1922" s="9"/>
      <c r="H1922" s="6" t="n">
        <f aca="false">H1921+D1922+E1922-G1922-F1922</f>
        <v>0</v>
      </c>
      <c r="I1922" s="6"/>
      <c r="J1922" s="6"/>
      <c r="K1922" s="6"/>
      <c r="L1922" s="6"/>
      <c r="M1922" s="6" t="n">
        <v>3623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 t="n">
        <f aca="false">Z1921+(I1922+L1922+M1922+N1922+O1922+R1922+S1922+T1922+U1922+V1922)-(J1922+K1922+P1922+Q1922+W1922+X1922+Y1922)</f>
        <v>5811.74999999998</v>
      </c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 t="n">
        <f aca="false">AR1921+(AA1922+AD1922+AE1922+AF1922+AG1922+AJ1922+AK1922+AL1922+AM1922+AN1922)-(AB1922+AC1922+AH1922+AI1922+AO1922+AP1922+AQ1922)</f>
        <v>65120.0200000001</v>
      </c>
      <c r="AS1922" s="18"/>
      <c r="AT1922" s="40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 t="n">
        <f aca="false">BJ1921+(AS1922+AV1922+AW1922+AX1922+AY1922+BB1922+BC1922+BD1922+BE1922+BF1922)-(AT1922+AU1922+AZ1922+BA1922+BG1922+BH1922+BI1922)</f>
        <v>0</v>
      </c>
      <c r="BL1922" s="8"/>
      <c r="BM1922" s="9"/>
    </row>
    <row r="1923" customFormat="false" ht="15" hidden="false" customHeight="false" outlineLevel="0" collapsed="false">
      <c r="B1923" s="15" t="s">
        <v>551</v>
      </c>
      <c r="C1923" s="9" t="s">
        <v>490</v>
      </c>
      <c r="D1923" s="9"/>
      <c r="E1923" s="9"/>
      <c r="F1923" s="9"/>
      <c r="G1923" s="9"/>
      <c r="H1923" s="6" t="n">
        <f aca="false">H1922+D1923+E1923-G1923-F1923</f>
        <v>0</v>
      </c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 t="n">
        <f aca="false">Z1922+(I1923+L1923+M1923+N1923+O1923+R1923+S1923+T1923+U1923+V1923)-(J1923+K1923+P1923+Q1923+W1923+X1923+Y1923)</f>
        <v>5811.74999999998</v>
      </c>
      <c r="AA1923" s="6" t="n">
        <v>25000</v>
      </c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 t="n">
        <f aca="false">AR1922+(AA1923+AD1923+AE1923+AF1923+AG1923+AJ1923+AK1923+AL1923+AM1923+AN1923)-(AB1923+AC1923+AH1923+AI1923+AO1923+AP1923+AQ1923)</f>
        <v>90120.0200000001</v>
      </c>
      <c r="AS1923" s="18"/>
      <c r="AT1923" s="40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 t="n">
        <f aca="false">BJ1922+(AS1923+AV1923+AW1923+AX1923+AY1923+BB1923+BC1923+BD1923+BE1923+BF1923)-(AT1923+AU1923+AZ1923+BA1923+BG1923+BH1923+BI1923)</f>
        <v>0</v>
      </c>
      <c r="BL1923" s="8"/>
      <c r="BM1923" s="9"/>
    </row>
    <row r="1924" customFormat="false" ht="15" hidden="false" customHeight="false" outlineLevel="0" collapsed="false">
      <c r="B1924" s="15" t="s">
        <v>552</v>
      </c>
      <c r="C1924" s="9" t="s">
        <v>553</v>
      </c>
      <c r="D1924" s="9"/>
      <c r="E1924" s="9"/>
      <c r="F1924" s="9"/>
      <c r="G1924" s="9"/>
      <c r="H1924" s="6" t="n">
        <f aca="false">H1923+D1924+E1924-G1924-F1924</f>
        <v>0</v>
      </c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 t="n">
        <f aca="false">Z1923+(I1924+L1924+M1924+N1924+O1924+R1924+S1924+T1924+U1924+V1924)-(J1924+K1924+P1924+Q1924+W1924+X1924+Y1924)</f>
        <v>5811.74999999998</v>
      </c>
      <c r="AA1924" s="6"/>
      <c r="AB1924" s="6" t="n">
        <v>25000</v>
      </c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 t="n">
        <f aca="false">AR1923+(AA1924+AD1924+AE1924+AF1924+AG1924+AJ1924+AK1924+AL1924+AM1924+AN1924)-(AB1924+AC1924+AH1924+AI1924+AO1924+AP1924+AQ1924)</f>
        <v>65120.0200000001</v>
      </c>
      <c r="AS1924" s="18"/>
      <c r="AT1924" s="40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 t="n">
        <f aca="false">BJ1923+(AS1924+AV1924+AW1924+AX1924+AY1924+BB1924+BC1924+BD1924+BE1924+BF1924)-(AT1924+AU1924+AZ1924+BA1924+BG1924+BH1924+BI1924)</f>
        <v>0</v>
      </c>
      <c r="BL1924" s="8" t="n">
        <v>25000</v>
      </c>
      <c r="BM1924" s="9"/>
    </row>
    <row r="1925" customFormat="false" ht="15" hidden="false" customHeight="false" outlineLevel="0" collapsed="false">
      <c r="B1925" s="15" t="s">
        <v>554</v>
      </c>
      <c r="C1925" s="9" t="s">
        <v>255</v>
      </c>
      <c r="D1925" s="9"/>
      <c r="E1925" s="9"/>
      <c r="F1925" s="9"/>
      <c r="G1925" s="9"/>
      <c r="H1925" s="6" t="n">
        <f aca="false">H1924+D1925+E1925-G1925-F1925</f>
        <v>0</v>
      </c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 t="n">
        <f aca="false">Z1924+(I1925+L1925+M1925+N1925+O1925+R1925+S1925+T1925+U1925+V1925)-(J1925+K1925+P1925+Q1925+W1925+X1925+Y1925)</f>
        <v>5811.74999999998</v>
      </c>
      <c r="AA1925" s="6" t="n">
        <v>5000</v>
      </c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 t="n">
        <f aca="false">AR1924+(AA1925+AD1925+AE1925+AF1925+AG1925+AJ1925+AK1925+AL1925+AM1925+AN1925)-(AB1925+AC1925+AH1925+AI1925+AO1925+AP1925+AQ1925)</f>
        <v>70120.0200000001</v>
      </c>
      <c r="AS1925" s="18"/>
      <c r="AT1925" s="40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 t="n">
        <f aca="false">BJ1924+(AS1925+AV1925+AW1925+AX1925+AY1925+BB1925+BC1925+BD1925+BE1925+BF1925)-(AT1925+AU1925+AZ1925+BA1925+BG1925+BH1925+BI1925)</f>
        <v>0</v>
      </c>
      <c r="BL1925" s="8"/>
      <c r="BM1925" s="9"/>
    </row>
    <row r="1926" customFormat="false" ht="15" hidden="false" customHeight="false" outlineLevel="0" collapsed="false">
      <c r="B1926" s="15" t="s">
        <v>555</v>
      </c>
      <c r="C1926" s="9" t="s">
        <v>466</v>
      </c>
      <c r="D1926" s="9"/>
      <c r="E1926" s="9"/>
      <c r="F1926" s="9"/>
      <c r="G1926" s="9"/>
      <c r="H1926" s="6" t="n">
        <f aca="false">H1925+D1926+E1926-G1926-F1926</f>
        <v>0</v>
      </c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 t="n">
        <f aca="false">Z1925+(I1926+L1926+M1926+N1926+O1926+R1926+S1926+T1926+U1926+V1926)-(J1926+K1926+P1926+Q1926+W1926+X1926+Y1926)</f>
        <v>5811.74999999998</v>
      </c>
      <c r="AA1926" s="6"/>
      <c r="AB1926" s="6" t="n">
        <v>36000</v>
      </c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 t="n">
        <f aca="false">AR1925+(AA1926+AD1926+AE1926+AF1926+AG1926+AJ1926+AK1926+AL1926+AM1926+AN1926)-(AB1926+AC1926+AH1926+AI1926+AO1926+AP1926+AQ1926)</f>
        <v>34120.0200000001</v>
      </c>
      <c r="AS1926" s="18"/>
      <c r="AT1926" s="40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 t="n">
        <f aca="false">BJ1925+(AS1926+AV1926+AW1926+AX1926+AY1926+BB1926+BC1926+BD1926+BE1926+BF1926)-(AT1926+AU1926+AZ1926+BA1926+BG1926+BH1926+BI1926)</f>
        <v>0</v>
      </c>
      <c r="BL1926" s="8" t="n">
        <v>36000</v>
      </c>
      <c r="BM1926" s="9"/>
    </row>
    <row r="1927" customFormat="false" ht="15" hidden="false" customHeight="false" outlineLevel="0" collapsed="false">
      <c r="B1927" s="15" t="s">
        <v>556</v>
      </c>
      <c r="C1927" s="9" t="s">
        <v>69</v>
      </c>
      <c r="D1927" s="9"/>
      <c r="E1927" s="9"/>
      <c r="F1927" s="9"/>
      <c r="G1927" s="9"/>
      <c r="H1927" s="6" t="n">
        <f aca="false">H1926+D1927+E1927-G1927-F1927</f>
        <v>0</v>
      </c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 t="n">
        <f aca="false">Z1926+(I1927+L1927+M1927+N1927+O1927+R1927+S1927+T1927+U1927+V1927)-(J1927+K1927+P1927+Q1927+W1927+X1927+Y1927)</f>
        <v>5811.74999999998</v>
      </c>
      <c r="AA1927" s="6"/>
      <c r="AB1927" s="6" t="n">
        <v>18000</v>
      </c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 t="n">
        <f aca="false">AR1926+(AA1927+AD1927+AE1927+AF1927+AG1927+AJ1927+AK1927+AL1927+AM1927+AN1927)-(AB1927+AC1927+AH1927+AI1927+AO1927+AP1927+AQ1927)</f>
        <v>16120.02</v>
      </c>
      <c r="AS1927" s="18"/>
      <c r="AT1927" s="40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 t="n">
        <f aca="false">BJ1926+(AS1927+AV1927+AW1927+AX1927+AY1927+BB1927+BC1927+BD1927+BE1927+BF1927)-(AT1927+AU1927+AZ1927+BA1927+BG1927+BH1927+BI1927)</f>
        <v>0</v>
      </c>
      <c r="BL1927" s="8" t="n">
        <v>18000</v>
      </c>
      <c r="BM1927" s="9"/>
    </row>
    <row r="1928" customFormat="false" ht="15" hidden="false" customHeight="false" outlineLevel="0" collapsed="false">
      <c r="B1928" s="15" t="s">
        <v>556</v>
      </c>
      <c r="C1928" s="9" t="s">
        <v>474</v>
      </c>
      <c r="D1928" s="9"/>
      <c r="E1928" s="9"/>
      <c r="F1928" s="9"/>
      <c r="G1928" s="9"/>
      <c r="H1928" s="6" t="n">
        <f aca="false">H1927+D1928+E1928-G1928-F1928</f>
        <v>0</v>
      </c>
      <c r="I1928" s="6"/>
      <c r="J1928" s="6"/>
      <c r="K1928" s="6" t="n">
        <v>17.7</v>
      </c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 t="n">
        <f aca="false">Z1927+(I1928+L1928+M1928+N1928+O1928+R1928+S1928+T1928+U1928+V1928)-(J1928+K1928+P1928+Q1928+W1928+X1928+Y1928)</f>
        <v>5794.04999999998</v>
      </c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 t="n">
        <f aca="false">AR1927+(AA1928+AD1928+AE1928+AF1928+AG1928+AJ1928+AK1928+AL1928+AM1928+AN1928)-(AB1928+AC1928+AH1928+AI1928+AO1928+AP1928+AQ1928)</f>
        <v>16120.02</v>
      </c>
      <c r="AS1928" s="18"/>
      <c r="AT1928" s="40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 t="n">
        <f aca="false">BJ1927+(AS1928+AV1928+AW1928+AX1928+AY1928+BB1928+BC1928+BD1928+BE1928+BF1928)-(AT1928+AU1928+AZ1928+BA1928+BG1928+BH1928+BI1928)</f>
        <v>0</v>
      </c>
      <c r="BL1928" s="8"/>
      <c r="BM1928" s="9"/>
    </row>
    <row r="1929" customFormat="false" ht="15" hidden="false" customHeight="false" outlineLevel="0" collapsed="false">
      <c r="B1929" s="15" t="s">
        <v>557</v>
      </c>
      <c r="C1929" s="9" t="s">
        <v>533</v>
      </c>
      <c r="D1929" s="9"/>
      <c r="E1929" s="9"/>
      <c r="F1929" s="9"/>
      <c r="G1929" s="9"/>
      <c r="H1929" s="6" t="n">
        <f aca="false">H1928+D1929+E1929-G1929-F1929</f>
        <v>0</v>
      </c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 t="n">
        <f aca="false">Z1928+(I1929+L1929+M1929+N1929+O1929+R1929+S1929+T1929+U1929+V1929)-(J1929+K1929+P1929+Q1929+W1929+X1929+Y1929)</f>
        <v>5794.04999999998</v>
      </c>
      <c r="AA1929" s="6"/>
      <c r="AB1929" s="6" t="n">
        <v>6400</v>
      </c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 t="n">
        <f aca="false">AR1928+(AA1929+AD1929+AE1929+AF1929+AG1929+AJ1929+AK1929+AL1929+AM1929+AN1929)-(AB1929+AC1929+AH1929+AI1929+AO1929+AP1929+AQ1929)</f>
        <v>9720.02000000005</v>
      </c>
      <c r="AS1929" s="18"/>
      <c r="AT1929" s="40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 t="n">
        <f aca="false">BJ1928+(AS1929+AV1929+AW1929+AX1929+AY1929+BB1929+BC1929+BD1929+BE1929+BF1929)-(AT1929+AU1929+AZ1929+BA1929+BG1929+BH1929+BI1929)</f>
        <v>0</v>
      </c>
      <c r="BL1929" s="8" t="n">
        <v>6400</v>
      </c>
      <c r="BM1929" s="9"/>
    </row>
    <row r="1930" customFormat="false" ht="15" hidden="false" customHeight="false" outlineLevel="0" collapsed="false">
      <c r="B1930" s="15" t="s">
        <v>557</v>
      </c>
      <c r="C1930" s="9" t="s">
        <v>32</v>
      </c>
      <c r="D1930" s="9"/>
      <c r="E1930" s="9"/>
      <c r="F1930" s="9"/>
      <c r="G1930" s="9"/>
      <c r="H1930" s="6" t="n">
        <f aca="false">H1929+D1930+E1930-G1930-F1930</f>
        <v>0</v>
      </c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 t="n">
        <f aca="false">Z1929+(I1930+L1930+M1930+N1930+O1930+R1930+S1930+T1930+U1930+V1930)-(J1930+K1930+P1930+Q1930+W1930+X1930+Y1930)</f>
        <v>5794.04999999998</v>
      </c>
      <c r="AA1930" s="6"/>
      <c r="AB1930" s="6"/>
      <c r="AC1930" s="6"/>
      <c r="AD1930" s="6"/>
      <c r="AE1930" s="6" t="n">
        <v>2515</v>
      </c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 t="n">
        <f aca="false">AR1929+(AA1930+AD1930+AE1930+AF1930+AG1930+AJ1930+AK1930+AL1930+AM1930+AN1930)-(AB1930+AC1930+AH1930+AI1930+AO1930+AP1930+AQ1930)</f>
        <v>12235.02</v>
      </c>
      <c r="AS1930" s="18"/>
      <c r="AT1930" s="40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 t="n">
        <f aca="false">BJ1929+(AS1930+AV1930+AW1930+AX1930+AY1930+BB1930+BC1930+BD1930+BE1930+BF1930)-(AT1930+AU1930+AZ1930+BA1930+BG1930+BH1930+BI1930)</f>
        <v>0</v>
      </c>
      <c r="BL1930" s="8"/>
      <c r="BM1930" s="9"/>
    </row>
    <row r="1931" customFormat="false" ht="15" hidden="false" customHeight="false" outlineLevel="0" collapsed="false">
      <c r="B1931" s="15" t="s">
        <v>558</v>
      </c>
      <c r="C1931" s="9" t="s">
        <v>32</v>
      </c>
      <c r="D1931" s="9"/>
      <c r="E1931" s="9"/>
      <c r="F1931" s="9"/>
      <c r="G1931" s="9"/>
      <c r="H1931" s="6" t="n">
        <f aca="false">H1930+D1931+E1931-G1931-F1931</f>
        <v>0</v>
      </c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 t="n">
        <f aca="false">Z1930+(I1931+L1931+M1931+N1931+O1931+R1931+S1931+T1931+U1931+V1931)-(J1931+K1931+P1931+Q1931+W1931+X1931+Y1931)</f>
        <v>5794.04999999998</v>
      </c>
      <c r="AA1931" s="6"/>
      <c r="AB1931" s="6"/>
      <c r="AC1931" s="6"/>
      <c r="AD1931" s="6"/>
      <c r="AE1931" s="6" t="n">
        <v>2358</v>
      </c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 t="n">
        <f aca="false">AR1930+(AA1931+AD1931+AE1931+AF1931+AG1931+AJ1931+AK1931+AL1931+AM1931+AN1931)-(AB1931+AC1931+AH1931+AI1931+AO1931+AP1931+AQ1931)</f>
        <v>14593.02</v>
      </c>
      <c r="AS1931" s="18"/>
      <c r="AT1931" s="40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 t="n">
        <f aca="false">BJ1930+(AS1931+AV1931+AW1931+AX1931+AY1931+BB1931+BC1931+BD1931+BE1931+BF1931)-(AT1931+AU1931+AZ1931+BA1931+BG1931+BH1931+BI1931)</f>
        <v>0</v>
      </c>
      <c r="BL1931" s="8"/>
      <c r="BM1931" s="9"/>
    </row>
    <row r="1932" customFormat="false" ht="15" hidden="false" customHeight="false" outlineLevel="0" collapsed="false">
      <c r="B1932" s="15" t="s">
        <v>559</v>
      </c>
      <c r="C1932" s="9" t="s">
        <v>34</v>
      </c>
      <c r="D1932" s="9"/>
      <c r="E1932" s="9"/>
      <c r="F1932" s="9"/>
      <c r="G1932" s="9"/>
      <c r="H1932" s="6" t="n">
        <f aca="false">H1931+D1932+E1932-G1932-F1932</f>
        <v>0</v>
      </c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 t="n">
        <f aca="false">Z1931+(I1932+L1932+M1932+N1932+O1932+R1932+S1932+T1932+U1932+V1932)-(J1932+K1932+P1932+Q1932+W1932+X1932+Y1932)</f>
        <v>5794.04999999998</v>
      </c>
      <c r="AA1932" s="6"/>
      <c r="AB1932" s="6"/>
      <c r="AC1932" s="6"/>
      <c r="AD1932" s="6" t="n">
        <v>290</v>
      </c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 t="n">
        <f aca="false">AR1931+(AA1932+AD1932+AE1932+AF1932+AG1932+AJ1932+AK1932+AL1932+AM1932+AN1932)-(AB1932+AC1932+AH1932+AI1932+AO1932+AP1932+AQ1932)</f>
        <v>14883.02</v>
      </c>
      <c r="AS1932" s="18"/>
      <c r="AT1932" s="40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 t="n">
        <f aca="false">BJ1931+(AS1932+AV1932+AW1932+AX1932+AY1932+BB1932+BC1932+BD1932+BE1932+BF1932)-(AT1932+AU1932+AZ1932+BA1932+BG1932+BH1932+BI1932)</f>
        <v>0</v>
      </c>
      <c r="BL1932" s="8"/>
      <c r="BM1932" s="9"/>
    </row>
    <row r="1933" customFormat="false" ht="15" hidden="false" customHeight="false" outlineLevel="0" collapsed="false">
      <c r="B1933" s="8" t="s">
        <v>560</v>
      </c>
      <c r="C1933" s="9" t="s">
        <v>553</v>
      </c>
      <c r="D1933" s="9"/>
      <c r="E1933" s="9"/>
      <c r="F1933" s="9"/>
      <c r="G1933" s="9"/>
      <c r="H1933" s="6" t="n">
        <f aca="false">H1932+D1933+E1933-G1933-F1933</f>
        <v>0</v>
      </c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 t="n">
        <f aca="false">Z1932+(I1933+L1933+M1933+N1933+O1933+R1933+S1933+T1933+U1933+V1933)-(J1933+K1933+P1933+Q1933+W1933+X1933+Y1933)</f>
        <v>5794.04999999998</v>
      </c>
      <c r="AA1933" s="6"/>
      <c r="AB1933" s="6" t="n">
        <v>5000</v>
      </c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 t="n">
        <f aca="false">AR1932+(AA1933+AD1933+AE1933+AF1933+AG1933+AJ1933+AK1933+AL1933+AM1933+AN1933)-(AB1933+AC1933+AH1933+AI1933+AO1933+AP1933+AQ1933)</f>
        <v>9883.02000000005</v>
      </c>
      <c r="AS1933" s="18"/>
      <c r="AT1933" s="40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 t="n">
        <f aca="false">BJ1932+(AS1933+AV1933+AW1933+AX1933+AY1933+BB1933+BC1933+BD1933+BE1933+BF1933)-(AT1933+AU1933+AZ1933+BA1933+BG1933+BH1933+BI1933)</f>
        <v>0</v>
      </c>
      <c r="BL1933" s="8" t="n">
        <v>5000</v>
      </c>
      <c r="BM1933" s="9"/>
    </row>
    <row r="1934" customFormat="false" ht="15" hidden="false" customHeight="false" outlineLevel="0" collapsed="false">
      <c r="B1934" s="8" t="s">
        <v>561</v>
      </c>
      <c r="C1934" s="9" t="s">
        <v>32</v>
      </c>
      <c r="D1934" s="9"/>
      <c r="E1934" s="9"/>
      <c r="F1934" s="9"/>
      <c r="G1934" s="9"/>
      <c r="H1934" s="6" t="n">
        <f aca="false">H1933+D1934+E1934-G1934-F1934</f>
        <v>0</v>
      </c>
      <c r="I1934" s="6"/>
      <c r="J1934" s="6"/>
      <c r="K1934" s="6"/>
      <c r="L1934" s="6"/>
      <c r="M1934" s="6" t="n">
        <v>7221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 t="n">
        <f aca="false">Z1933+(I1934+L1934+M1934+N1934+O1934+R1934+S1934+T1934+U1934+V1934)-(J1934+K1934+P1934+Q1934+W1934+X1934+Y1934)</f>
        <v>13015.05</v>
      </c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 t="n">
        <f aca="false">AR1933+(AA1934+AD1934+AE1934+AF1934+AG1934+AJ1934+AK1934+AL1934+AM1934+AN1934)-(AB1934+AC1934+AH1934+AI1934+AO1934+AP1934+AQ1934)</f>
        <v>9883.02000000005</v>
      </c>
      <c r="AS1934" s="18"/>
      <c r="AT1934" s="40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 t="n">
        <f aca="false">BJ1933+(AS1934+AV1934+AW1934+AX1934+AY1934+BB1934+BC1934+BD1934+BE1934+BF1934)-(AT1934+AU1934+AZ1934+BA1934+BG1934+BH1934+BI1934)</f>
        <v>0</v>
      </c>
      <c r="BL1934" s="8"/>
      <c r="BM1934" s="9"/>
    </row>
    <row r="1935" customFormat="false" ht="15" hidden="false" customHeight="false" outlineLevel="0" collapsed="false">
      <c r="B1935" s="8" t="s">
        <v>561</v>
      </c>
      <c r="C1935" s="9" t="s">
        <v>32</v>
      </c>
      <c r="D1935" s="9"/>
      <c r="E1935" s="9"/>
      <c r="F1935" s="9"/>
      <c r="G1935" s="9"/>
      <c r="H1935" s="6" t="n">
        <f aca="false">H1934+D1935+E1935-G1935-F1935</f>
        <v>0</v>
      </c>
      <c r="I1935" s="6"/>
      <c r="J1935" s="6"/>
      <c r="K1935" s="6"/>
      <c r="L1935" s="6"/>
      <c r="M1935" s="6" t="n">
        <v>5781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 t="n">
        <f aca="false">Z1934+(I1935+L1935+M1935+N1935+O1935+R1935+S1935+T1935+U1935+V1935)-(J1935+K1935+P1935+Q1935+W1935+X1935+Y1935)</f>
        <v>18796.05</v>
      </c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 t="n">
        <f aca="false">AR1934+(AA1935+AD1935+AE1935+AF1935+AG1935+AJ1935+AK1935+AL1935+AM1935+AN1935)-(AB1935+AC1935+AH1935+AI1935+AO1935+AP1935+AQ1935)</f>
        <v>9883.02000000005</v>
      </c>
      <c r="AS1935" s="18"/>
      <c r="AT1935" s="40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 t="n">
        <f aca="false">BJ1934+(AS1935+AV1935+AW1935+AX1935+AY1935+BB1935+BC1935+BD1935+BE1935+BF1935)-(AT1935+AU1935+AZ1935+BA1935+BG1935+BH1935+BI1935)</f>
        <v>0</v>
      </c>
      <c r="BL1935" s="8"/>
      <c r="BM1935" s="9"/>
    </row>
    <row r="1936" customFormat="false" ht="15" hidden="false" customHeight="false" outlineLevel="0" collapsed="false">
      <c r="B1936" s="8" t="s">
        <v>562</v>
      </c>
      <c r="C1936" s="9" t="s">
        <v>32</v>
      </c>
      <c r="D1936" s="9"/>
      <c r="E1936" s="9"/>
      <c r="F1936" s="9"/>
      <c r="G1936" s="9"/>
      <c r="H1936" s="6" t="n">
        <f aca="false">H1935+D1936+E1936-G1936-F1936</f>
        <v>0</v>
      </c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 t="n">
        <f aca="false">Z1935+(I1936+L1936+M1936+N1936+O1936+R1936+S1936+T1936+U1936+V1936)-(J1936+K1936+P1936+Q1936+W1936+X1936+Y1936)</f>
        <v>18796.05</v>
      </c>
      <c r="AA1936" s="6"/>
      <c r="AB1936" s="6"/>
      <c r="AC1936" s="6"/>
      <c r="AD1936" s="6"/>
      <c r="AE1936" s="6" t="n">
        <v>3954</v>
      </c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 t="n">
        <f aca="false">AR1935+(AA1936+AD1936+AE1936+AF1936+AG1936+AJ1936+AK1936+AL1936+AM1936+AN1936)-(AB1936+AC1936+AH1936+AI1936+AO1936+AP1936+AQ1936)</f>
        <v>13837.02</v>
      </c>
      <c r="AS1936" s="18"/>
      <c r="AT1936" s="40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 t="n">
        <f aca="false">BJ1935+(AS1936+AV1936+AW1936+AX1936+AY1936+BB1936+BC1936+BD1936+BE1936+BF1936)-(AT1936+AU1936+AZ1936+BA1936+BG1936+BH1936+BI1936)</f>
        <v>0</v>
      </c>
      <c r="BL1936" s="8"/>
      <c r="BM1936" s="9"/>
    </row>
    <row r="1937" customFormat="false" ht="15" hidden="false" customHeight="false" outlineLevel="0" collapsed="false">
      <c r="B1937" s="8" t="s">
        <v>563</v>
      </c>
      <c r="C1937" s="9" t="s">
        <v>3</v>
      </c>
      <c r="D1937" s="9"/>
      <c r="E1937" s="9"/>
      <c r="F1937" s="9"/>
      <c r="G1937" s="9"/>
      <c r="H1937" s="6" t="n">
        <f aca="false">H1936+D1937+E1937-G1937-F1937</f>
        <v>0</v>
      </c>
      <c r="I1937" s="6"/>
      <c r="J1937" s="6"/>
      <c r="K1937" s="6"/>
      <c r="L1937" s="6"/>
      <c r="M1937" s="6"/>
      <c r="N1937" s="6"/>
      <c r="O1937" s="6"/>
      <c r="P1937" s="6"/>
      <c r="Q1937" s="6"/>
      <c r="R1937" s="6" t="n">
        <v>-16700</v>
      </c>
      <c r="S1937" s="6"/>
      <c r="T1937" s="6"/>
      <c r="U1937" s="6"/>
      <c r="V1937" s="6"/>
      <c r="W1937" s="6"/>
      <c r="X1937" s="6"/>
      <c r="Y1937" s="6"/>
      <c r="Z1937" s="6" t="n">
        <f aca="false">Z1936+(I1937+L1937+M1937+N1937+O1937+R1937+S1937+T1937+U1937+V1937)-(J1937+K1937+P1937+Q1937+W1937+X1937+Y1937)</f>
        <v>2096.04999999998</v>
      </c>
      <c r="AA1937" s="6"/>
      <c r="AB1937" s="6"/>
      <c r="AC1937" s="6"/>
      <c r="AD1937" s="6"/>
      <c r="AE1937" s="6"/>
      <c r="AF1937" s="6"/>
      <c r="AG1937" s="6"/>
      <c r="AH1937" s="6"/>
      <c r="AI1937" s="6"/>
      <c r="AJ1937" s="6" t="n">
        <v>16700</v>
      </c>
      <c r="AK1937" s="6"/>
      <c r="AL1937" s="6"/>
      <c r="AM1937" s="6"/>
      <c r="AN1937" s="6"/>
      <c r="AO1937" s="6"/>
      <c r="AP1937" s="6"/>
      <c r="AQ1937" s="6"/>
      <c r="AR1937" s="6" t="n">
        <f aca="false">AR1936+(AA1937+AD1937+AE1937+AF1937+AG1937+AJ1937+AK1937+AL1937+AM1937+AN1937)-(AB1937+AC1937+AH1937+AI1937+AO1937+AP1937+AQ1937)</f>
        <v>30537.02</v>
      </c>
      <c r="AS1937" s="18"/>
      <c r="AT1937" s="40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 t="n">
        <f aca="false">BJ1936+(AS1937+AV1937+AW1937+AX1937+AY1937+BB1937+BC1937+BD1937+BE1937+BF1937)-(AT1937+AU1937+AZ1937+BA1937+BG1937+BH1937+BI1937)</f>
        <v>0</v>
      </c>
      <c r="BL1937" s="8"/>
      <c r="BM1937" s="9"/>
    </row>
    <row r="1938" customFormat="false" ht="15" hidden="false" customHeight="false" outlineLevel="0" collapsed="false">
      <c r="B1938" s="8" t="s">
        <v>331</v>
      </c>
      <c r="C1938" s="9" t="s">
        <v>255</v>
      </c>
      <c r="D1938" s="9"/>
      <c r="E1938" s="9"/>
      <c r="F1938" s="9"/>
      <c r="G1938" s="9"/>
      <c r="H1938" s="6" t="n">
        <f aca="false">H1937+D1938+E1938-G1938-F1938</f>
        <v>0</v>
      </c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 t="n">
        <f aca="false">Z1937+(I1938+L1938+M1938+N1938+O1938+R1938+S1938+T1938+U1938+V1938)-(J1938+K1938+P1938+Q1938+W1938+X1938+Y1938)</f>
        <v>2096.04999999998</v>
      </c>
      <c r="AA1938" s="6" t="n">
        <v>44000</v>
      </c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 t="n">
        <f aca="false">AR1937+(AA1938+AD1938+AE1938+AF1938+AG1938+AJ1938+AK1938+AL1938+AM1938+AN1938)-(AB1938+AC1938+AH1938+AI1938+AO1938+AP1938+AQ1938)</f>
        <v>74537.0200000001</v>
      </c>
      <c r="AS1938" s="18"/>
      <c r="AT1938" s="40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 t="n">
        <f aca="false">BJ1937+(AS1938+AV1938+AW1938+AX1938+AY1938+BB1938+BC1938+BD1938+BE1938+BF1938)-(AT1938+AU1938+AZ1938+BA1938+BG1938+BH1938+BI1938)</f>
        <v>0</v>
      </c>
      <c r="BL1938" s="8"/>
      <c r="BM1938" s="9"/>
    </row>
    <row r="1939" customFormat="false" ht="15" hidden="false" customHeight="false" outlineLevel="0" collapsed="false">
      <c r="B1939" s="8" t="s">
        <v>332</v>
      </c>
      <c r="C1939" s="9" t="s">
        <v>32</v>
      </c>
      <c r="D1939" s="9"/>
      <c r="E1939" s="9"/>
      <c r="F1939" s="9"/>
      <c r="G1939" s="9"/>
      <c r="H1939" s="6" t="n">
        <f aca="false">H1938+D1939+E1939-G1939-F1939</f>
        <v>0</v>
      </c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 t="n">
        <f aca="false">Z1938+(I1939+L1939+M1939+N1939+O1939+R1939+S1939+T1939+U1939+V1939)-(J1939+K1939+P1939+Q1939+W1939+X1939+Y1939)</f>
        <v>2096.04999999998</v>
      </c>
      <c r="AA1939" s="6"/>
      <c r="AB1939" s="6"/>
      <c r="AC1939" s="6"/>
      <c r="AD1939" s="6"/>
      <c r="AE1939" s="6" t="n">
        <v>81</v>
      </c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 t="n">
        <f aca="false">AR1938+(AA1939+AD1939+AE1939+AF1939+AG1939+AJ1939+AK1939+AL1939+AM1939+AN1939)-(AB1939+AC1939+AH1939+AI1939+AO1939+AP1939+AQ1939)</f>
        <v>74618.0200000001</v>
      </c>
      <c r="AS1939" s="18"/>
      <c r="AT1939" s="40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 t="n">
        <f aca="false">BJ1938+(AS1939+AV1939+AW1939+AX1939+AY1939+BB1939+BC1939+BD1939+BE1939+BF1939)-(AT1939+AU1939+AZ1939+BA1939+BG1939+BH1939+BI1939)</f>
        <v>0</v>
      </c>
      <c r="BL1939" s="8"/>
      <c r="BM1939" s="9"/>
    </row>
    <row r="1940" customFormat="false" ht="15" hidden="false" customHeight="false" outlineLevel="0" collapsed="false">
      <c r="B1940" s="8" t="s">
        <v>332</v>
      </c>
      <c r="C1940" s="9" t="s">
        <v>255</v>
      </c>
      <c r="D1940" s="9"/>
      <c r="E1940" s="9"/>
      <c r="F1940" s="9"/>
      <c r="G1940" s="9"/>
      <c r="H1940" s="6" t="n">
        <f aca="false">H1939+D1940+E1940-G1940-F1940</f>
        <v>0</v>
      </c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 t="n">
        <f aca="false">Z1939+(I1940+L1940+M1940+N1940+O1940+R1940+S1940+T1940+U1940+V1940)-(J1940+K1940+P1940+Q1940+W1940+X1940+Y1940)</f>
        <v>2096.04999999998</v>
      </c>
      <c r="AA1940" s="6" t="n">
        <v>1650</v>
      </c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 t="n">
        <f aca="false">AR1939+(AA1940+AD1940+AE1940+AF1940+AG1940+AJ1940+AK1940+AL1940+AM1940+AN1940)-(AB1940+AC1940+AH1940+AI1940+AO1940+AP1940+AQ1940)</f>
        <v>76268.0200000001</v>
      </c>
      <c r="AS1940" s="18"/>
      <c r="AT1940" s="40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 t="n">
        <f aca="false">BJ1939+(AS1940+AV1940+AW1940+AX1940+AY1940+BB1940+BC1940+BD1940+BE1940+BF1940)-(AT1940+AU1940+AZ1940+BA1940+BG1940+BH1940+BI1940)</f>
        <v>0</v>
      </c>
      <c r="BL1940" s="8"/>
      <c r="BM1940" s="9"/>
    </row>
    <row r="1941" customFormat="false" ht="15" hidden="false" customHeight="false" outlineLevel="0" collapsed="false">
      <c r="B1941" s="8" t="s">
        <v>332</v>
      </c>
      <c r="C1941" s="9" t="s">
        <v>179</v>
      </c>
      <c r="D1941" s="9"/>
      <c r="E1941" s="9"/>
      <c r="F1941" s="9"/>
      <c r="G1941" s="9"/>
      <c r="H1941" s="6" t="n">
        <f aca="false">H1940+D1941+E1941-G1941-F1941</f>
        <v>0</v>
      </c>
      <c r="I1941" s="6"/>
      <c r="J1941" s="6"/>
      <c r="K1941" s="6" t="n">
        <v>188.8</v>
      </c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 t="n">
        <f aca="false">Z1940+(I1941+L1941+M1941+N1941+O1941+R1941+S1941+T1941+U1941+V1941)-(J1941+K1941+P1941+Q1941+W1941+X1941+Y1941)</f>
        <v>1907.24999999998</v>
      </c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 t="n">
        <f aca="false">AR1940+(AA1941+AD1941+AE1941+AF1941+AG1941+AJ1941+AK1941+AL1941+AM1941+AN1941)-(AB1941+AC1941+AH1941+AI1941+AO1941+AP1941+AQ1941)</f>
        <v>76268.0200000001</v>
      </c>
      <c r="AS1941" s="18"/>
      <c r="AT1941" s="40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 t="n">
        <f aca="false">BJ1940+(AS1941+AV1941+AW1941+AX1941+AY1941+BB1941+BC1941+BD1941+BE1941+BF1941)-(AT1941+AU1941+AZ1941+BA1941+BG1941+BH1941+BI1941)</f>
        <v>0</v>
      </c>
      <c r="BL1941" s="8"/>
      <c r="BM1941" s="9"/>
    </row>
    <row r="1942" customFormat="false" ht="15" hidden="false" customHeight="false" outlineLevel="0" collapsed="false">
      <c r="B1942" s="8" t="s">
        <v>333</v>
      </c>
      <c r="C1942" s="9" t="s">
        <v>32</v>
      </c>
      <c r="D1942" s="9"/>
      <c r="E1942" s="9"/>
      <c r="F1942" s="9"/>
      <c r="G1942" s="9"/>
      <c r="H1942" s="6" t="n">
        <f aca="false">H1941+D1942+E1942-G1942-F1942</f>
        <v>0</v>
      </c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 t="n">
        <f aca="false">Z1941+(I1942+L1942+M1942+N1942+O1942+R1942+S1942+T1942+U1942+V1942)-(J1942+K1942+P1942+Q1942+W1942+X1942+Y1942)</f>
        <v>1907.24999999998</v>
      </c>
      <c r="AA1942" s="6"/>
      <c r="AB1942" s="6"/>
      <c r="AC1942" s="6"/>
      <c r="AD1942" s="6"/>
      <c r="AE1942" s="6" t="n">
        <v>1443</v>
      </c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 t="n">
        <f aca="false">AR1941+(AA1942+AD1942+AE1942+AF1942+AG1942+AJ1942+AK1942+AL1942+AM1942+AN1942)-(AB1942+AC1942+AH1942+AI1942+AO1942+AP1942+AQ1942)</f>
        <v>77711.0200000001</v>
      </c>
      <c r="AS1942" s="18"/>
      <c r="AT1942" s="40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 t="n">
        <f aca="false">BJ1941+(AS1942+AV1942+AW1942+AX1942+AY1942+BB1942+BC1942+BD1942+BE1942+BF1942)-(AT1942+AU1942+AZ1942+BA1942+BG1942+BH1942+BI1942)</f>
        <v>0</v>
      </c>
      <c r="BL1942" s="8"/>
      <c r="BM1942" s="9"/>
    </row>
    <row r="1943" customFormat="false" ht="15" hidden="false" customHeight="false" outlineLevel="0" collapsed="false">
      <c r="B1943" s="8" t="s">
        <v>334</v>
      </c>
      <c r="C1943" s="9" t="s">
        <v>58</v>
      </c>
      <c r="D1943" s="9"/>
      <c r="E1943" s="9"/>
      <c r="F1943" s="9"/>
      <c r="G1943" s="9"/>
      <c r="H1943" s="6" t="n">
        <f aca="false">H1942+D1943+E1943-G1943-F1943</f>
        <v>0</v>
      </c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 t="n">
        <f aca="false">Z1942+(I1943+L1943+M1943+N1943+O1943+R1943+S1943+T1943+U1943+V1943)-(J1943+K1943+P1943+Q1943+W1943+X1943+Y1943)</f>
        <v>1907.24999999998</v>
      </c>
      <c r="AA1943" s="6"/>
      <c r="AB1943" s="6" t="n">
        <v>10000</v>
      </c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 t="n">
        <f aca="false">AR1942+(AA1943+AD1943+AE1943+AF1943+AG1943+AJ1943+AK1943+AL1943+AM1943+AN1943)-(AB1943+AC1943+AH1943+AI1943+AO1943+AP1943+AQ1943)</f>
        <v>67711.0200000001</v>
      </c>
      <c r="AS1943" s="18"/>
      <c r="AT1943" s="40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 t="n">
        <f aca="false">BJ1942+(AS1943+AV1943+AW1943+AX1943+AY1943+BB1943+BC1943+BD1943+BE1943+BF1943)-(AT1943+AU1943+AZ1943+BA1943+BG1943+BH1943+BI1943)</f>
        <v>0</v>
      </c>
      <c r="BL1943" s="8" t="n">
        <v>10000</v>
      </c>
      <c r="BM1943" s="9"/>
    </row>
    <row r="1944" customFormat="false" ht="15" hidden="false" customHeight="false" outlineLevel="0" collapsed="false">
      <c r="B1944" s="8" t="s">
        <v>335</v>
      </c>
      <c r="C1944" s="9" t="s">
        <v>34</v>
      </c>
      <c r="D1944" s="9"/>
      <c r="E1944" s="9"/>
      <c r="F1944" s="9"/>
      <c r="G1944" s="9"/>
      <c r="H1944" s="6" t="n">
        <f aca="false">H1943+D1944+E1944-G1944-F1944</f>
        <v>0</v>
      </c>
      <c r="I1944" s="6"/>
      <c r="J1944" s="6"/>
      <c r="K1944" s="6"/>
      <c r="L1944" s="6" t="n">
        <v>51</v>
      </c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 t="n">
        <f aca="false">Z1943+(I1944+L1944+M1944+N1944+O1944+R1944+S1944+T1944+U1944+V1944)-(J1944+K1944+P1944+Q1944+W1944+X1944+Y1944)</f>
        <v>1958.24999999998</v>
      </c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 t="n">
        <f aca="false">AR1943+(AA1944+AD1944+AE1944+AF1944+AG1944+AJ1944+AK1944+AL1944+AM1944+AN1944)-(AB1944+AC1944+AH1944+AI1944+AO1944+AP1944+AQ1944)</f>
        <v>67711.0200000001</v>
      </c>
      <c r="AS1944" s="18"/>
      <c r="AT1944" s="40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 t="n">
        <f aca="false">BJ1943+(AS1944+AV1944+AW1944+AX1944+AY1944+BB1944+BC1944+BD1944+BE1944+BF1944)-(AT1944+AU1944+AZ1944+BA1944+BG1944+BH1944+BI1944)</f>
        <v>0</v>
      </c>
      <c r="BL1944" s="8"/>
      <c r="BM1944" s="9"/>
    </row>
    <row r="1945" customFormat="false" ht="15" hidden="false" customHeight="false" outlineLevel="0" collapsed="false">
      <c r="B1945" s="8" t="s">
        <v>336</v>
      </c>
      <c r="C1945" s="9" t="s">
        <v>58</v>
      </c>
      <c r="D1945" s="9"/>
      <c r="E1945" s="9"/>
      <c r="F1945" s="9"/>
      <c r="G1945" s="9"/>
      <c r="H1945" s="6" t="n">
        <f aca="false">H1944+D1945+E1945-G1945-F1945</f>
        <v>0</v>
      </c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 t="n">
        <f aca="false">Z1944+(I1945+L1945+M1945+N1945+O1945+R1945+S1945+T1945+U1945+V1945)-(J1945+K1945+P1945+Q1945+W1945+X1945+Y1945)</f>
        <v>1958.24999999998</v>
      </c>
      <c r="AA1945" s="6"/>
      <c r="AB1945" s="6" t="n">
        <v>10000</v>
      </c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 t="n">
        <f aca="false">AR1944+(AA1945+AD1945+AE1945+AF1945+AG1945+AJ1945+AK1945+AL1945+AM1945+AN1945)-(AB1945+AC1945+AH1945+AI1945+AO1945+AP1945+AQ1945)</f>
        <v>57711.0200000001</v>
      </c>
      <c r="AS1945" s="18"/>
      <c r="AT1945" s="40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 t="n">
        <f aca="false">BJ1944+(AS1945+AV1945+AW1945+AX1945+AY1945+BB1945+BC1945+BD1945+BE1945+BF1945)-(AT1945+AU1945+AZ1945+BA1945+BG1945+BH1945+BI1945)</f>
        <v>0</v>
      </c>
      <c r="BL1945" s="8" t="n">
        <v>10000</v>
      </c>
      <c r="BM1945" s="9"/>
    </row>
    <row r="1946" customFormat="false" ht="15" hidden="false" customHeight="false" outlineLevel="0" collapsed="false">
      <c r="B1946" s="8" t="s">
        <v>337</v>
      </c>
      <c r="C1946" s="9" t="s">
        <v>32</v>
      </c>
      <c r="D1946" s="9"/>
      <c r="E1946" s="9"/>
      <c r="F1946" s="9"/>
      <c r="G1946" s="9"/>
      <c r="H1946" s="6" t="n">
        <f aca="false">H1945+D1946+E1946-G1946-F1946</f>
        <v>0</v>
      </c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 t="n">
        <f aca="false">Z1945+(I1946+L1946+M1946+N1946+O1946+R1946+S1946+T1946+U1946+V1946)-(J1946+K1946+P1946+Q1946+W1946+X1946+Y1946)</f>
        <v>1958.24999999998</v>
      </c>
      <c r="AA1946" s="6"/>
      <c r="AB1946" s="6"/>
      <c r="AC1946" s="6"/>
      <c r="AD1946" s="6"/>
      <c r="AE1946" s="6" t="n">
        <v>995</v>
      </c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 t="n">
        <f aca="false">AR1945+(AA1946+AD1946+AE1946+AF1946+AG1946+AJ1946+AK1946+AL1946+AM1946+AN1946)-(AB1946+AC1946+AH1946+AI1946+AO1946+AP1946+AQ1946)</f>
        <v>58706.0200000001</v>
      </c>
      <c r="AS1946" s="18"/>
      <c r="AT1946" s="40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 t="n">
        <f aca="false">BJ1945+(AS1946+AV1946+AW1946+AX1946+AY1946+BB1946+BC1946+BD1946+BE1946+BF1946)-(AT1946+AU1946+AZ1946+BA1946+BG1946+BH1946+BI1946)</f>
        <v>0</v>
      </c>
      <c r="BL1946" s="8"/>
      <c r="BM1946" s="9"/>
    </row>
    <row r="1947" customFormat="false" ht="15" hidden="false" customHeight="false" outlineLevel="0" collapsed="false">
      <c r="B1947" s="8" t="s">
        <v>338</v>
      </c>
      <c r="C1947" s="9" t="s">
        <v>69</v>
      </c>
      <c r="D1947" s="9"/>
      <c r="E1947" s="9"/>
      <c r="F1947" s="9"/>
      <c r="G1947" s="9"/>
      <c r="H1947" s="6" t="n">
        <f aca="false">H1946+D1947+E1947-G1947-F1947</f>
        <v>0</v>
      </c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 t="n">
        <f aca="false">Z1946+(I1947+L1947+M1947+N1947+O1947+R1947+S1947+T1947+U1947+V1947)-(J1947+K1947+P1947+Q1947+W1947+X1947+Y1947)</f>
        <v>1958.24999999998</v>
      </c>
      <c r="AA1947" s="6"/>
      <c r="AB1947" s="6" t="n">
        <v>36000</v>
      </c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 t="n">
        <f aca="false">AR1946+(AA1947+AD1947+AE1947+AF1947+AG1947+AJ1947+AK1947+AL1947+AM1947+AN1947)-(AB1947+AC1947+AH1947+AI1947+AO1947+AP1947+AQ1947)</f>
        <v>22706.02</v>
      </c>
      <c r="AS1947" s="18"/>
      <c r="AT1947" s="40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 t="n">
        <f aca="false">BJ1946+(AS1947+AV1947+AW1947+AX1947+AY1947+BB1947+BC1947+BD1947+BE1947+BF1947)-(AT1947+AU1947+AZ1947+BA1947+BG1947+BH1947+BI1947)</f>
        <v>0</v>
      </c>
      <c r="BL1947" s="8" t="n">
        <v>36000</v>
      </c>
      <c r="BM1947" s="9"/>
    </row>
    <row r="1948" customFormat="false" ht="15" hidden="false" customHeight="false" outlineLevel="0" collapsed="false">
      <c r="B1948" s="8" t="s">
        <v>339</v>
      </c>
      <c r="C1948" s="9" t="s">
        <v>340</v>
      </c>
      <c r="D1948" s="9"/>
      <c r="E1948" s="9"/>
      <c r="F1948" s="9"/>
      <c r="G1948" s="9"/>
      <c r="H1948" s="6" t="n">
        <f aca="false">H1947+D1948+E1948-G1948-F1948</f>
        <v>0</v>
      </c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 t="n">
        <f aca="false">Z1947+(I1948+L1948+M1948+N1948+O1948+R1948+S1948+T1948+U1948+V1948)-(J1948+K1948+P1948+Q1948+W1948+X1948+Y1948)</f>
        <v>1958.24999999998</v>
      </c>
      <c r="AA1948" s="6"/>
      <c r="AB1948" s="6" t="n">
        <v>5000</v>
      </c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 t="n">
        <f aca="false">AR1947+(AA1948+AD1948+AE1948+AF1948+AG1948+AJ1948+AK1948+AL1948+AM1948+AN1948)-(AB1948+AC1948+AH1948+AI1948+AO1948+AP1948+AQ1948)</f>
        <v>17706.02</v>
      </c>
      <c r="AS1948" s="18"/>
      <c r="AT1948" s="40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 t="n">
        <f aca="false">BJ1947+(AS1948+AV1948+AW1948+AX1948+AY1948+BB1948+BC1948+BD1948+BE1948+BF1948)-(AT1948+AU1948+AZ1948+BA1948+BG1948+BH1948+BI1948)</f>
        <v>0</v>
      </c>
      <c r="BL1948" s="8"/>
      <c r="BM1948" s="9"/>
    </row>
    <row r="1949" customFormat="false" ht="15" hidden="false" customHeight="false" outlineLevel="0" collapsed="false">
      <c r="B1949" s="8" t="s">
        <v>339</v>
      </c>
      <c r="C1949" s="9" t="s">
        <v>48</v>
      </c>
      <c r="D1949" s="9"/>
      <c r="E1949" s="9"/>
      <c r="F1949" s="9"/>
      <c r="G1949" s="9"/>
      <c r="H1949" s="6" t="n">
        <f aca="false">H1948+D1949+E1949-G1949-F1949</f>
        <v>0</v>
      </c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 t="n">
        <f aca="false">Z1948+(I1949+L1949+M1949+N1949+O1949+R1949+S1949+T1949+U1949+V1949)-(J1949+K1949+P1949+Q1949+W1949+X1949+Y1949)</f>
        <v>1958.24999999998</v>
      </c>
      <c r="AA1949" s="6" t="n">
        <v>31000</v>
      </c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 t="n">
        <f aca="false">AR1948+(AA1949+AD1949+AE1949+AF1949+AG1949+AJ1949+AK1949+AL1949+AM1949+AN1949)-(AB1949+AC1949+AH1949+AI1949+AO1949+AP1949+AQ1949)</f>
        <v>48706.0200000001</v>
      </c>
      <c r="AS1949" s="18"/>
      <c r="AT1949" s="40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 t="n">
        <f aca="false">BJ1948+(AS1949+AV1949+AW1949+AX1949+AY1949+BB1949+BC1949+BD1949+BE1949+BF1949)-(AT1949+AU1949+AZ1949+BA1949+BG1949+BH1949+BI1949)</f>
        <v>0</v>
      </c>
      <c r="BL1949" s="8"/>
      <c r="BM1949" s="9"/>
    </row>
    <row r="1950" customFormat="false" ht="15" hidden="false" customHeight="false" outlineLevel="0" collapsed="false">
      <c r="B1950" s="8" t="s">
        <v>341</v>
      </c>
      <c r="C1950" s="9" t="s">
        <v>255</v>
      </c>
      <c r="D1950" s="9"/>
      <c r="E1950" s="9"/>
      <c r="F1950" s="9"/>
      <c r="G1950" s="9"/>
      <c r="H1950" s="6" t="n">
        <f aca="false">H1949+D1950+E1950-G1950-F1950</f>
        <v>0</v>
      </c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 t="n">
        <f aca="false">Z1949+(I1950+L1950+M1950+N1950+O1950+R1950+S1950+T1950+U1950+V1950)-(J1950+K1950+P1950+Q1950+W1950+X1950+Y1950)</f>
        <v>1958.24999999998</v>
      </c>
      <c r="AA1950" s="6" t="n">
        <v>2000</v>
      </c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 t="n">
        <f aca="false">AR1949+(AA1950+AD1950+AE1950+AF1950+AG1950+AJ1950+AK1950+AL1950+AM1950+AN1950)-(AB1950+AC1950+AH1950+AI1950+AO1950+AP1950+AQ1950)</f>
        <v>50706.0200000001</v>
      </c>
      <c r="AS1950" s="18"/>
      <c r="AT1950" s="40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 t="n">
        <f aca="false">BJ1949+(AS1950+AV1950+AW1950+AX1950+AY1950+BB1950+BC1950+BD1950+BE1950+BF1950)-(AT1950+AU1950+AZ1950+BA1950+BG1950+BH1950+BI1950)</f>
        <v>0</v>
      </c>
      <c r="BL1950" s="8"/>
      <c r="BM1950" s="9"/>
    </row>
    <row r="1951" customFormat="false" ht="15" hidden="false" customHeight="false" outlineLevel="0" collapsed="false">
      <c r="B1951" s="8" t="s">
        <v>342</v>
      </c>
      <c r="C1951" s="9" t="s">
        <v>32</v>
      </c>
      <c r="D1951" s="9"/>
      <c r="E1951" s="9"/>
      <c r="F1951" s="9"/>
      <c r="G1951" s="9"/>
      <c r="H1951" s="6" t="n">
        <f aca="false">H1950+D1951+E1951-G1951-F1951</f>
        <v>0</v>
      </c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 t="n">
        <f aca="false">Z1950+(I1951+L1951+M1951+N1951+O1951+R1951+S1951+T1951+U1951+V1951)-(J1951+K1951+P1951+Q1951+W1951+X1951+Y1951)</f>
        <v>1958.24999999998</v>
      </c>
      <c r="AA1951" s="6"/>
      <c r="AB1951" s="6"/>
      <c r="AC1951" s="6"/>
      <c r="AD1951" s="6"/>
      <c r="AE1951" s="6" t="n">
        <v>8892</v>
      </c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 t="n">
        <f aca="false">AR1950+(AA1951+AD1951+AE1951+AF1951+AG1951+AJ1951+AK1951+AL1951+AM1951+AN1951)-(AB1951+AC1951+AH1951+AI1951+AO1951+AP1951+AQ1951)</f>
        <v>59598.0200000001</v>
      </c>
      <c r="AS1951" s="18"/>
      <c r="AT1951" s="40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 t="n">
        <f aca="false">BJ1950+(AS1951+AV1951+AW1951+AX1951+AY1951+BB1951+BC1951+BD1951+BE1951+BF1951)-(AT1951+AU1951+AZ1951+BA1951+BG1951+BH1951+BI1951)</f>
        <v>0</v>
      </c>
      <c r="BL1951" s="8"/>
      <c r="BM1951" s="9"/>
    </row>
    <row r="1952" customFormat="false" ht="15" hidden="false" customHeight="false" outlineLevel="0" collapsed="false">
      <c r="B1952" s="8" t="s">
        <v>342</v>
      </c>
      <c r="C1952" s="9" t="s">
        <v>32</v>
      </c>
      <c r="D1952" s="9"/>
      <c r="E1952" s="9"/>
      <c r="F1952" s="9"/>
      <c r="G1952" s="9"/>
      <c r="H1952" s="6" t="n">
        <f aca="false">H1951+D1952+E1952-G1952-F1952</f>
        <v>0</v>
      </c>
      <c r="I1952" s="6"/>
      <c r="J1952" s="6"/>
      <c r="K1952" s="6"/>
      <c r="L1952" s="6"/>
      <c r="M1952" s="6" t="n">
        <v>5878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 t="n">
        <f aca="false">Z1951+(I1952+L1952+M1952+N1952+O1952+R1952+S1952+T1952+U1952+V1952)-(J1952+K1952+P1952+Q1952+W1952+X1952+Y1952)</f>
        <v>7836.24999999998</v>
      </c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 t="n">
        <f aca="false">AR1951+(AA1952+AD1952+AE1952+AF1952+AG1952+AJ1952+AK1952+AL1952+AM1952+AN1952)-(AB1952+AC1952+AH1952+AI1952+AO1952+AP1952+AQ1952)</f>
        <v>59598.0200000001</v>
      </c>
      <c r="AS1952" s="18"/>
      <c r="AT1952" s="40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 t="n">
        <f aca="false">BJ1951+(AS1952+AV1952+AW1952+AX1952+AY1952+BB1952+BC1952+BD1952+BE1952+BF1952)-(AT1952+AU1952+AZ1952+BA1952+BG1952+BH1952+BI1952)</f>
        <v>0</v>
      </c>
      <c r="BL1952" s="8"/>
      <c r="BM1952" s="9"/>
    </row>
    <row r="1953" customFormat="false" ht="15" hidden="false" customHeight="false" outlineLevel="0" collapsed="false">
      <c r="B1953" s="8" t="s">
        <v>343</v>
      </c>
      <c r="C1953" s="9" t="s">
        <v>255</v>
      </c>
      <c r="D1953" s="9"/>
      <c r="E1953" s="9"/>
      <c r="F1953" s="9"/>
      <c r="G1953" s="9"/>
      <c r="H1953" s="6" t="n">
        <f aca="false">H1952+D1953+E1953-G1953-F1953</f>
        <v>0</v>
      </c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 t="n">
        <f aca="false">Z1952+(I1953+L1953+M1953+N1953+O1953+R1953+S1953+T1953+U1953+V1953)-(J1953+K1953+P1953+Q1953+W1953+X1953+Y1953)</f>
        <v>7836.24999999998</v>
      </c>
      <c r="AA1953" s="6" t="n">
        <v>550</v>
      </c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 t="n">
        <f aca="false">AR1952+(AA1953+AD1953+AE1953+AF1953+AG1953+AJ1953+AK1953+AL1953+AM1953+AN1953)-(AB1953+AC1953+AH1953+AI1953+AO1953+AP1953+AQ1953)</f>
        <v>60148.0200000001</v>
      </c>
      <c r="AS1953" s="18"/>
      <c r="AT1953" s="40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 t="n">
        <f aca="false">BJ1952+(AS1953+AV1953+AW1953+AX1953+AY1953+BB1953+BC1953+BD1953+BE1953+BF1953)-(AT1953+AU1953+AZ1953+BA1953+BG1953+BH1953+BI1953)</f>
        <v>0</v>
      </c>
      <c r="BL1953" s="8"/>
      <c r="BM1953" s="9"/>
    </row>
    <row r="1954" customFormat="false" ht="15" hidden="false" customHeight="false" outlineLevel="0" collapsed="false">
      <c r="B1954" s="8" t="s">
        <v>344</v>
      </c>
      <c r="C1954" s="9" t="s">
        <v>100</v>
      </c>
      <c r="D1954" s="9"/>
      <c r="E1954" s="9"/>
      <c r="F1954" s="9"/>
      <c r="G1954" s="9"/>
      <c r="H1954" s="6" t="n">
        <f aca="false">H1953+D1954+E1954-G1954-F1954</f>
        <v>0</v>
      </c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 t="n">
        <f aca="false">Z1953+(I1954+L1954+M1954+N1954+O1954+R1954+S1954+T1954+U1954+V1954)-(J1954+K1954+P1954+Q1954+W1954+X1954+Y1954)</f>
        <v>7836.24999999998</v>
      </c>
      <c r="AA1954" s="6" t="n">
        <v>101</v>
      </c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 t="n">
        <f aca="false">AR1953+(AA1954+AD1954+AE1954+AF1954+AG1954+AJ1954+AK1954+AL1954+AM1954+AN1954)-(AB1954+AC1954+AH1954+AI1954+AO1954+AP1954+AQ1954)</f>
        <v>60249.0200000001</v>
      </c>
      <c r="AS1954" s="18"/>
      <c r="AT1954" s="40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 t="n">
        <f aca="false">BJ1953+(AS1954+AV1954+AW1954+AX1954+AY1954+BB1954+BC1954+BD1954+BE1954+BF1954)-(AT1954+AU1954+AZ1954+BA1954+BG1954+BH1954+BI1954)</f>
        <v>0</v>
      </c>
      <c r="BL1954" s="8"/>
      <c r="BM1954" s="9"/>
    </row>
    <row r="1955" customFormat="false" ht="15" hidden="false" customHeight="false" outlineLevel="0" collapsed="false">
      <c r="B1955" s="8" t="s">
        <v>344</v>
      </c>
      <c r="C1955" s="9" t="s">
        <v>100</v>
      </c>
      <c r="D1955" s="9"/>
      <c r="E1955" s="9"/>
      <c r="F1955" s="9"/>
      <c r="G1955" s="9"/>
      <c r="H1955" s="6" t="n">
        <f aca="false">H1954+D1955+E1955-G1955-F1955</f>
        <v>0</v>
      </c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 t="n">
        <f aca="false">Z1954+(I1955+L1955+M1955+N1955+O1955+R1955+S1955+T1955+U1955+V1955)-(J1955+K1955+P1955+Q1955+W1955+X1955+Y1955)</f>
        <v>7836.24999999998</v>
      </c>
      <c r="AA1955" s="6" t="n">
        <v>5900</v>
      </c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 t="n">
        <f aca="false">AR1954+(AA1955+AD1955+AE1955+AF1955+AG1955+AJ1955+AK1955+AL1955+AM1955+AN1955)-(AB1955+AC1955+AH1955+AI1955+AO1955+AP1955+AQ1955)</f>
        <v>66149.0200000001</v>
      </c>
      <c r="AS1955" s="18"/>
      <c r="AT1955" s="40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 t="n">
        <f aca="false">BJ1954+(AS1955+AV1955+AW1955+AX1955+AY1955+BB1955+BC1955+BD1955+BE1955+BF1955)-(AT1955+AU1955+AZ1955+BA1955+BG1955+BH1955+BI1955)</f>
        <v>0</v>
      </c>
      <c r="BL1955" s="8"/>
      <c r="BM1955" s="9"/>
    </row>
    <row r="1956" customFormat="false" ht="15" hidden="false" customHeight="false" outlineLevel="0" collapsed="false">
      <c r="B1956" s="8" t="s">
        <v>345</v>
      </c>
      <c r="C1956" s="9" t="s">
        <v>346</v>
      </c>
      <c r="D1956" s="9"/>
      <c r="E1956" s="9"/>
      <c r="F1956" s="9"/>
      <c r="G1956" s="9"/>
      <c r="H1956" s="6" t="n">
        <f aca="false">H1955+D1956+E1956-G1956-F1956</f>
        <v>0</v>
      </c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 t="n">
        <f aca="false">Z1955+(I1956+L1956+M1956+N1956+O1956+R1956+S1956+T1956+U1956+V1956)-(J1956+K1956+P1956+Q1956+W1956+X1956+Y1956)</f>
        <v>7836.24999999998</v>
      </c>
      <c r="AA1956" s="6"/>
      <c r="AB1956" s="6" t="n">
        <v>16000</v>
      </c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 t="n">
        <f aca="false">AR1955+(AA1956+AD1956+AE1956+AF1956+AG1956+AJ1956+AK1956+AL1956+AM1956+AN1956)-(AB1956+AC1956+AH1956+AI1956+AO1956+AP1956+AQ1956)</f>
        <v>50149.0200000001</v>
      </c>
      <c r="AS1956" s="18"/>
      <c r="AT1956" s="40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 t="n">
        <f aca="false">BJ1955+(AS1956+AV1956+AW1956+AX1956+AY1956+BB1956+BC1956+BD1956+BE1956+BF1956)-(AT1956+AU1956+AZ1956+BA1956+BG1956+BH1956+BI1956)</f>
        <v>0</v>
      </c>
      <c r="BL1956" s="8"/>
      <c r="BM1956" s="9"/>
    </row>
    <row r="1957" customFormat="false" ht="15" hidden="false" customHeight="false" outlineLevel="0" collapsed="false">
      <c r="B1957" s="8" t="s">
        <v>347</v>
      </c>
      <c r="C1957" s="9" t="s">
        <v>348</v>
      </c>
      <c r="D1957" s="9"/>
      <c r="E1957" s="9"/>
      <c r="F1957" s="9"/>
      <c r="G1957" s="9"/>
      <c r="H1957" s="6" t="n">
        <f aca="false">H1956+D1957+E1957-G1957-F1957</f>
        <v>0</v>
      </c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 t="n">
        <f aca="false">Z1956+(I1957+L1957+M1957+N1957+O1957+R1957+S1957+T1957+U1957+V1957)-(J1957+K1957+P1957+Q1957+W1957+X1957+Y1957)</f>
        <v>7836.24999999998</v>
      </c>
      <c r="AA1957" s="6" t="n">
        <v>50000</v>
      </c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 t="n">
        <f aca="false">AR1956+(AA1957+AD1957+AE1957+AF1957+AG1957+AJ1957+AK1957+AL1957+AM1957+AN1957)-(AB1957+AC1957+AH1957+AI1957+AO1957+AP1957+AQ1957)</f>
        <v>100149.02</v>
      </c>
      <c r="AS1957" s="18"/>
      <c r="AT1957" s="40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 t="n">
        <f aca="false">BJ1956+(AS1957+AV1957+AW1957+AX1957+AY1957+BB1957+BC1957+BD1957+BE1957+BF1957)-(AT1957+AU1957+AZ1957+BA1957+BG1957+BH1957+BI1957)</f>
        <v>0</v>
      </c>
      <c r="BL1957" s="8"/>
      <c r="BM1957" s="9"/>
    </row>
    <row r="1958" customFormat="false" ht="15" hidden="false" customHeight="false" outlineLevel="0" collapsed="false">
      <c r="B1958" s="8" t="s">
        <v>347</v>
      </c>
      <c r="C1958" s="9" t="s">
        <v>225</v>
      </c>
      <c r="D1958" s="9"/>
      <c r="E1958" s="9"/>
      <c r="F1958" s="9"/>
      <c r="G1958" s="9"/>
      <c r="H1958" s="6" t="n">
        <f aca="false">H1957+D1958+E1958-G1958-F1958</f>
        <v>0</v>
      </c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 t="n">
        <f aca="false">Z1957+(I1958+L1958+M1958+N1958+O1958+R1958+S1958+T1958+U1958+V1958)-(J1958+K1958+P1958+Q1958+W1958+X1958+Y1958)</f>
        <v>7836.24999999998</v>
      </c>
      <c r="AA1958" s="6"/>
      <c r="AB1958" s="6" t="n">
        <v>4100</v>
      </c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 t="n">
        <f aca="false">AR1957+(AA1958+AD1958+AE1958+AF1958+AG1958+AJ1958+AK1958+AL1958+AM1958+AN1958)-(AB1958+AC1958+AH1958+AI1958+AO1958+AP1958+AQ1958)</f>
        <v>96049.0200000001</v>
      </c>
      <c r="AS1958" s="18"/>
      <c r="AT1958" s="40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 t="n">
        <f aca="false">BJ1957+(AS1958+AV1958+AW1958+AX1958+AY1958+BB1958+BC1958+BD1958+BE1958+BF1958)-(AT1958+AU1958+AZ1958+BA1958+BG1958+BH1958+BI1958)</f>
        <v>0</v>
      </c>
      <c r="BL1958" s="8" t="n">
        <v>4100</v>
      </c>
      <c r="BM1958" s="9"/>
    </row>
    <row r="1959" customFormat="false" ht="15" hidden="false" customHeight="false" outlineLevel="0" collapsed="false">
      <c r="B1959" s="8" t="s">
        <v>349</v>
      </c>
      <c r="C1959" s="9" t="s">
        <v>350</v>
      </c>
      <c r="D1959" s="9"/>
      <c r="E1959" s="9"/>
      <c r="F1959" s="9"/>
      <c r="G1959" s="9"/>
      <c r="H1959" s="6" t="n">
        <f aca="false">H1958+D1959+E1959-G1959-F1959</f>
        <v>0</v>
      </c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 t="n">
        <f aca="false">Z1958+(I1959+L1959+M1959+N1959+O1959+R1959+S1959+T1959+U1959+V1959)-(J1959+K1959+P1959+Q1959+W1959+X1959+Y1959)</f>
        <v>7836.24999999998</v>
      </c>
      <c r="AA1959" s="6" t="n">
        <v>20000</v>
      </c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 t="n">
        <f aca="false">AR1958+(AA1959+AD1959+AE1959+AF1959+AG1959+AJ1959+AK1959+AL1959+AM1959+AN1959)-(AB1959+AC1959+AH1959+AI1959+AO1959+AP1959+AQ1959)</f>
        <v>116049.02</v>
      </c>
      <c r="AS1959" s="18"/>
      <c r="AT1959" s="40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 t="n">
        <f aca="false">BJ1958+(AS1959+AV1959+AW1959+AX1959+AY1959+BB1959+BC1959+BD1959+BE1959+BF1959)-(AT1959+AU1959+AZ1959+BA1959+BG1959+BH1959+BI1959)</f>
        <v>0</v>
      </c>
      <c r="BL1959" s="8"/>
      <c r="BM1959" s="9"/>
    </row>
    <row r="1960" customFormat="false" ht="15" hidden="false" customHeight="false" outlineLevel="0" collapsed="false">
      <c r="B1960" s="8" t="s">
        <v>349</v>
      </c>
      <c r="C1960" s="9" t="s">
        <v>38</v>
      </c>
      <c r="D1960" s="9"/>
      <c r="E1960" s="9"/>
      <c r="F1960" s="9"/>
      <c r="G1960" s="9"/>
      <c r="H1960" s="6" t="n">
        <f aca="false">H1959+D1960+E1960-G1960-F1960</f>
        <v>0</v>
      </c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 t="n">
        <f aca="false">Z1959+(I1960+L1960+M1960+N1960+O1960+R1960+S1960+T1960+U1960+V1960)-(J1960+K1960+P1960+Q1960+W1960+X1960+Y1960)</f>
        <v>7836.24999999998</v>
      </c>
      <c r="AA1960" s="6" t="n">
        <v>10000</v>
      </c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 t="n">
        <f aca="false">AR1959+(AA1960+AD1960+AE1960+AF1960+AG1960+AJ1960+AK1960+AL1960+AM1960+AN1960)-(AB1960+AC1960+AH1960+AI1960+AO1960+AP1960+AQ1960)</f>
        <v>126049.02</v>
      </c>
      <c r="AS1960" s="18"/>
      <c r="AT1960" s="40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 t="n">
        <f aca="false">BJ1959+(AS1960+AV1960+AW1960+AX1960+AY1960+BB1960+BC1960+BD1960+BE1960+BF1960)-(AT1960+AU1960+AZ1960+BA1960+BG1960+BH1960+BI1960)</f>
        <v>0</v>
      </c>
      <c r="BL1960" s="8"/>
      <c r="BM1960" s="9"/>
    </row>
    <row r="1961" customFormat="false" ht="15" hidden="false" customHeight="false" outlineLevel="0" collapsed="false">
      <c r="B1961" s="8" t="s">
        <v>349</v>
      </c>
      <c r="C1961" s="9" t="s">
        <v>225</v>
      </c>
      <c r="D1961" s="9"/>
      <c r="E1961" s="9"/>
      <c r="F1961" s="9"/>
      <c r="G1961" s="9"/>
      <c r="H1961" s="6" t="n">
        <f aca="false">H1960+D1961+E1961-G1961-F1961</f>
        <v>0</v>
      </c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 t="n">
        <f aca="false">Z1960+(I1961+L1961+M1961+N1961+O1961+R1961+S1961+T1961+U1961+V1961)-(J1961+K1961+P1961+Q1961+W1961+X1961+Y1961)</f>
        <v>7836.24999999998</v>
      </c>
      <c r="AA1961" s="6"/>
      <c r="AB1961" s="6" t="n">
        <v>3500</v>
      </c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 t="n">
        <f aca="false">AR1960+(AA1961+AD1961+AE1961+AF1961+AG1961+AJ1961+AK1961+AL1961+AM1961+AN1961)-(AB1961+AC1961+AH1961+AI1961+AO1961+AP1961+AQ1961)</f>
        <v>122549.02</v>
      </c>
      <c r="AS1961" s="18"/>
      <c r="AT1961" s="40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 t="n">
        <f aca="false">BJ1960+(AS1961+AV1961+AW1961+AX1961+AY1961+BB1961+BC1961+BD1961+BE1961+BF1961)-(AT1961+AU1961+AZ1961+BA1961+BG1961+BH1961+BI1961)</f>
        <v>0</v>
      </c>
      <c r="BL1961" s="8" t="n">
        <v>3500</v>
      </c>
      <c r="BM1961" s="9"/>
    </row>
    <row r="1962" customFormat="false" ht="15" hidden="false" customHeight="false" outlineLevel="0" collapsed="false">
      <c r="B1962" s="8" t="s">
        <v>351</v>
      </c>
      <c r="C1962" s="9" t="s">
        <v>50</v>
      </c>
      <c r="D1962" s="9"/>
      <c r="E1962" s="9"/>
      <c r="F1962" s="9"/>
      <c r="G1962" s="9"/>
      <c r="H1962" s="6" t="n">
        <f aca="false">H1961+D1962+E1962-G1962-F1962</f>
        <v>0</v>
      </c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 t="n">
        <f aca="false">Z1961+(I1962+L1962+M1962+N1962+O1962+R1962+S1962+T1962+U1962+V1962)-(J1962+K1962+P1962+Q1962+W1962+X1962+Y1962)</f>
        <v>7836.24999999998</v>
      </c>
      <c r="AA1962" s="6" t="n">
        <v>1800</v>
      </c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 t="n">
        <f aca="false">AR1961+(AA1962+AD1962+AE1962+AF1962+AG1962+AJ1962+AK1962+AL1962+AM1962+AN1962)-(AB1962+AC1962+AH1962+AI1962+AO1962+AP1962+AQ1962)</f>
        <v>124349.02</v>
      </c>
      <c r="AS1962" s="18"/>
      <c r="AT1962" s="40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 t="n">
        <f aca="false">BJ1961+(AS1962+AV1962+AW1962+AX1962+AY1962+BB1962+BC1962+BD1962+BE1962+BF1962)-(AT1962+AU1962+AZ1962+BA1962+BG1962+BH1962+BI1962)</f>
        <v>0</v>
      </c>
      <c r="BL1962" s="8"/>
      <c r="BM1962" s="9"/>
    </row>
    <row r="1963" customFormat="false" ht="15" hidden="false" customHeight="false" outlineLevel="0" collapsed="false">
      <c r="B1963" s="8" t="s">
        <v>351</v>
      </c>
      <c r="C1963" s="9" t="s">
        <v>50</v>
      </c>
      <c r="D1963" s="9"/>
      <c r="E1963" s="9"/>
      <c r="F1963" s="9"/>
      <c r="G1963" s="9"/>
      <c r="H1963" s="6" t="n">
        <f aca="false">H1962+D1963+E1963-G1963-F1963</f>
        <v>0</v>
      </c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 t="n">
        <f aca="false">Z1962+(I1963+L1963+M1963+N1963+O1963+R1963+S1963+T1963+U1963+V1963)-(J1963+K1963+P1963+Q1963+W1963+X1963+Y1963)</f>
        <v>7836.24999999998</v>
      </c>
      <c r="AA1963" s="6" t="n">
        <v>16200</v>
      </c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 t="n">
        <f aca="false">AR1962+(AA1963+AD1963+AE1963+AF1963+AG1963+AJ1963+AK1963+AL1963+AM1963+AN1963)-(AB1963+AC1963+AH1963+AI1963+AO1963+AP1963+AQ1963)</f>
        <v>140549.02</v>
      </c>
      <c r="AS1963" s="18"/>
      <c r="AT1963" s="40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 t="n">
        <f aca="false">BJ1962+(AS1963+AV1963+AW1963+AX1963+AY1963+BB1963+BC1963+BD1963+BE1963+BF1963)-(AT1963+AU1963+AZ1963+BA1963+BG1963+BH1963+BI1963)</f>
        <v>0</v>
      </c>
      <c r="BL1963" s="8"/>
      <c r="BM1963" s="9"/>
    </row>
    <row r="1964" customFormat="false" ht="15" hidden="false" customHeight="false" outlineLevel="0" collapsed="false">
      <c r="B1964" s="8" t="s">
        <v>352</v>
      </c>
      <c r="C1964" s="9" t="s">
        <v>255</v>
      </c>
      <c r="D1964" s="9"/>
      <c r="E1964" s="9"/>
      <c r="F1964" s="9"/>
      <c r="G1964" s="9"/>
      <c r="H1964" s="6" t="n">
        <f aca="false">H1963+D1964+E1964-G1964-F1964</f>
        <v>0</v>
      </c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 t="n">
        <f aca="false">Z1963+(I1964+L1964+M1964+N1964+O1964+R1964+S1964+T1964+U1964+V1964)-(J1964+K1964+P1964+Q1964+W1964+X1964+Y1964)</f>
        <v>7836.24999999998</v>
      </c>
      <c r="AA1964" s="6" t="n">
        <v>2000</v>
      </c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 t="n">
        <f aca="false">AR1963+(AA1964+AD1964+AE1964+AF1964+AG1964+AJ1964+AK1964+AL1964+AM1964+AN1964)-(AB1964+AC1964+AH1964+AI1964+AO1964+AP1964+AQ1964)</f>
        <v>142549.02</v>
      </c>
      <c r="AS1964" s="18"/>
      <c r="AT1964" s="40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 t="n">
        <f aca="false">BJ1963+(AS1964+AV1964+AW1964+AX1964+AY1964+BB1964+BC1964+BD1964+BE1964+BF1964)-(AT1964+AU1964+AZ1964+BA1964+BG1964+BH1964+BI1964)</f>
        <v>0</v>
      </c>
      <c r="BL1964" s="8"/>
      <c r="BM1964" s="9"/>
    </row>
    <row r="1965" customFormat="false" ht="15" hidden="false" customHeight="false" outlineLevel="0" collapsed="false">
      <c r="B1965" s="8" t="s">
        <v>353</v>
      </c>
      <c r="C1965" s="9" t="s">
        <v>122</v>
      </c>
      <c r="D1965" s="9"/>
      <c r="E1965" s="9"/>
      <c r="F1965" s="9"/>
      <c r="G1965" s="9"/>
      <c r="H1965" s="6" t="n">
        <f aca="false">H1964+D1965+E1965-G1965-F1965</f>
        <v>0</v>
      </c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 t="n">
        <f aca="false">Z1964+(I1965+L1965+M1965+N1965+O1965+R1965+S1965+T1965+U1965+V1965)-(J1965+K1965+P1965+Q1965+W1965+X1965+Y1965)</f>
        <v>7836.24999999998</v>
      </c>
      <c r="AA1965" s="6" t="n">
        <v>10000</v>
      </c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 t="n">
        <f aca="false">AR1964+(AA1965+AD1965+AE1965+AF1965+AG1965+AJ1965+AK1965+AL1965+AM1965+AN1965)-(AB1965+AC1965+AH1965+AI1965+AO1965+AP1965+AQ1965)</f>
        <v>152549.02</v>
      </c>
      <c r="AS1965" s="18"/>
      <c r="AT1965" s="40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 t="n">
        <f aca="false">BJ1964+(AS1965+AV1965+AW1965+AX1965+AY1965+BB1965+BC1965+BD1965+BE1965+BF1965)-(AT1965+AU1965+AZ1965+BA1965+BG1965+BH1965+BI1965)</f>
        <v>0</v>
      </c>
      <c r="BL1965" s="8"/>
      <c r="BM1965" s="9"/>
    </row>
    <row r="1966" customFormat="false" ht="15" hidden="false" customHeight="false" outlineLevel="0" collapsed="false">
      <c r="B1966" s="8" t="s">
        <v>354</v>
      </c>
      <c r="C1966" s="9" t="s">
        <v>122</v>
      </c>
      <c r="D1966" s="9"/>
      <c r="E1966" s="9"/>
      <c r="F1966" s="9"/>
      <c r="G1966" s="9"/>
      <c r="H1966" s="6" t="n">
        <f aca="false">H1965+D1966+E1966-G1966-F1966</f>
        <v>0</v>
      </c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 t="n">
        <f aca="false">Z1965+(I1966+L1966+M1966+N1966+O1966+R1966+S1966+T1966+U1966+V1966)-(J1966+K1966+P1966+Q1966+W1966+X1966+Y1966)</f>
        <v>7836.24999999998</v>
      </c>
      <c r="AA1966" s="6" t="n">
        <v>10000</v>
      </c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 t="n">
        <f aca="false">AR1965+(AA1966+AD1966+AE1966+AF1966+AG1966+AJ1966+AK1966+AL1966+AM1966+AN1966)-(AB1966+AC1966+AH1966+AI1966+AO1966+AP1966+AQ1966)</f>
        <v>162549.02</v>
      </c>
      <c r="AS1966" s="18"/>
      <c r="AT1966" s="40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 t="n">
        <f aca="false">BJ1965+(AS1966+AV1966+AW1966+AX1966+AY1966+BB1966+BC1966+BD1966+BE1966+BF1966)-(AT1966+AU1966+AZ1966+BA1966+BG1966+BH1966+BI1966)</f>
        <v>0</v>
      </c>
      <c r="BL1966" s="8"/>
      <c r="BM1966" s="9"/>
    </row>
    <row r="1967" customFormat="false" ht="15" hidden="false" customHeight="false" outlineLevel="0" collapsed="false">
      <c r="B1967" s="8" t="s">
        <v>355</v>
      </c>
      <c r="C1967" s="9" t="s">
        <v>122</v>
      </c>
      <c r="D1967" s="9"/>
      <c r="E1967" s="9"/>
      <c r="F1967" s="9"/>
      <c r="G1967" s="9"/>
      <c r="H1967" s="6" t="n">
        <f aca="false">H1966+D1967+E1967-G1967-F1967</f>
        <v>0</v>
      </c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 t="n">
        <f aca="false">Z1966+(I1967+L1967+M1967+N1967+O1967+R1967+S1967+T1967+U1967+V1967)-(J1967+K1967+P1967+Q1967+W1967+X1967+Y1967)</f>
        <v>7836.24999999998</v>
      </c>
      <c r="AA1967" s="6" t="n">
        <v>5000</v>
      </c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 t="n">
        <f aca="false">AR1966+(AA1967+AD1967+AE1967+AF1967+AG1967+AJ1967+AK1967+AL1967+AM1967+AN1967)-(AB1967+AC1967+AH1967+AI1967+AO1967+AP1967+AQ1967)</f>
        <v>167549.02</v>
      </c>
      <c r="AS1967" s="18"/>
      <c r="AT1967" s="40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 t="n">
        <f aca="false">BJ1966+(AS1967+AV1967+AW1967+AX1967+AY1967+BB1967+BC1967+BD1967+BE1967+BF1967)-(AT1967+AU1967+AZ1967+BA1967+BG1967+BH1967+BI1967)</f>
        <v>0</v>
      </c>
      <c r="BL1967" s="8"/>
      <c r="BM1967" s="9"/>
    </row>
    <row r="1968" customFormat="false" ht="15" hidden="false" customHeight="false" outlineLevel="0" collapsed="false">
      <c r="B1968" s="8" t="s">
        <v>356</v>
      </c>
      <c r="C1968" s="9" t="s">
        <v>46</v>
      </c>
      <c r="D1968" s="9"/>
      <c r="E1968" s="9"/>
      <c r="F1968" s="9"/>
      <c r="G1968" s="9"/>
      <c r="H1968" s="6" t="n">
        <f aca="false">H1967+D1968+E1968-G1968-F1968</f>
        <v>0</v>
      </c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 t="n">
        <f aca="false">Z1967+(I1968+L1968+M1968+N1968+O1968+R1968+S1968+T1968+U1968+V1968)-(J1968+K1968+P1968+Q1968+W1968+X1968+Y1968)</f>
        <v>7836.24999999998</v>
      </c>
      <c r="AA1968" s="6" t="n">
        <v>10000</v>
      </c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 t="n">
        <f aca="false">AR1967+(AA1968+AD1968+AE1968+AF1968+AG1968+AJ1968+AK1968+AL1968+AM1968+AN1968)-(AB1968+AC1968+AH1968+AI1968+AO1968+AP1968+AQ1968)</f>
        <v>177549.02</v>
      </c>
      <c r="AS1968" s="18"/>
      <c r="AT1968" s="40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 t="n">
        <f aca="false">BJ1967+(AS1968+AV1968+AW1968+AX1968+AY1968+BB1968+BC1968+BD1968+BE1968+BF1968)-(AT1968+AU1968+AZ1968+BA1968+BG1968+BH1968+BI1968)</f>
        <v>0</v>
      </c>
      <c r="BL1968" s="8"/>
      <c r="BM1968" s="9"/>
    </row>
    <row r="1969" customFormat="false" ht="15" hidden="false" customHeight="false" outlineLevel="0" collapsed="false">
      <c r="B1969" s="8" t="s">
        <v>357</v>
      </c>
      <c r="C1969" s="9" t="s">
        <v>190</v>
      </c>
      <c r="D1969" s="9"/>
      <c r="E1969" s="9"/>
      <c r="F1969" s="9"/>
      <c r="G1969" s="9"/>
      <c r="H1969" s="6" t="n">
        <f aca="false">H1968+D1969+E1969-G1969-F1969</f>
        <v>0</v>
      </c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 t="n">
        <f aca="false">Z1968+(I1969+L1969+M1969+N1969+O1969+R1969+S1969+T1969+U1969+V1969)-(J1969+K1969+P1969+Q1969+W1969+X1969+Y1969)</f>
        <v>7836.24999999998</v>
      </c>
      <c r="AA1969" s="6" t="n">
        <v>5000</v>
      </c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 t="n">
        <f aca="false">AR1968+(AA1969+AD1969+AE1969+AF1969+AG1969+AJ1969+AK1969+AL1969+AM1969+AN1969)-(AB1969+AC1969+AH1969+AI1969+AO1969+AP1969+AQ1969)</f>
        <v>182549.02</v>
      </c>
      <c r="AS1969" s="18"/>
      <c r="AT1969" s="40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 t="n">
        <f aca="false">BJ1968+(AS1969+AV1969+AW1969+AX1969+AY1969+BB1969+BC1969+BD1969+BE1969+BF1969)-(AT1969+AU1969+AZ1969+BA1969+BG1969+BH1969+BI1969)</f>
        <v>0</v>
      </c>
      <c r="BL1969" s="8"/>
      <c r="BM1969" s="9"/>
    </row>
    <row r="1970" customFormat="false" ht="15" hidden="false" customHeight="false" outlineLevel="0" collapsed="false">
      <c r="B1970" s="8" t="s">
        <v>358</v>
      </c>
      <c r="C1970" s="9" t="s">
        <v>359</v>
      </c>
      <c r="D1970" s="9"/>
      <c r="E1970" s="9"/>
      <c r="F1970" s="9"/>
      <c r="G1970" s="9"/>
      <c r="H1970" s="6" t="n">
        <f aca="false">H1969+D1970+E1970-G1970-F1970</f>
        <v>0</v>
      </c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 t="n">
        <f aca="false">Z1969+(I1970+L1970+M1970+N1970+O1970+R1970+S1970+T1970+U1970+V1970)-(J1970+K1970+P1970+Q1970+W1970+X1970+Y1970)</f>
        <v>7836.24999999998</v>
      </c>
      <c r="AA1970" s="6"/>
      <c r="AB1970" s="6" t="n">
        <v>5000</v>
      </c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 t="n">
        <f aca="false">AR1969+(AA1970+AD1970+AE1970+AF1970+AG1970+AJ1970+AK1970+AL1970+AM1970+AN1970)-(AB1970+AC1970+AH1970+AI1970+AO1970+AP1970+AQ1970)</f>
        <v>177549.02</v>
      </c>
      <c r="AS1970" s="18"/>
      <c r="AT1970" s="40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 t="n">
        <f aca="false">BJ1969+(AS1970+AV1970+AW1970+AX1970+AY1970+BB1970+BC1970+BD1970+BE1970+BF1970)-(AT1970+AU1970+AZ1970+BA1970+BG1970+BH1970+BI1970)</f>
        <v>0</v>
      </c>
      <c r="BL1970" s="8" t="n">
        <v>5000</v>
      </c>
      <c r="BM1970" s="9"/>
    </row>
    <row r="1971" customFormat="false" ht="15" hidden="false" customHeight="false" outlineLevel="0" collapsed="false">
      <c r="B1971" s="8" t="s">
        <v>358</v>
      </c>
      <c r="C1971" s="9" t="s">
        <v>1873</v>
      </c>
      <c r="D1971" s="9"/>
      <c r="E1971" s="9"/>
      <c r="F1971" s="9"/>
      <c r="G1971" s="9"/>
      <c r="H1971" s="6" t="n">
        <f aca="false">H1970+D1971+E1971-G1971-F1971</f>
        <v>0</v>
      </c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 t="n">
        <f aca="false">Z1970+(I1971+L1971+M1971+N1971+O1971+R1971+S1971+T1971+U1971+V1971)-(J1971+K1971+P1971+Q1971+W1971+X1971+Y1971)</f>
        <v>7836.24999999998</v>
      </c>
      <c r="AA1971" s="6"/>
      <c r="AB1971" s="6" t="n">
        <v>5000</v>
      </c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 t="n">
        <f aca="false">AR1970+(AA1971+AD1971+AE1971+AF1971+AG1971+AJ1971+AK1971+AL1971+AM1971+AN1971)-(AB1971+AC1971+AH1971+AI1971+AO1971+AP1971+AQ1971)</f>
        <v>172549.02</v>
      </c>
      <c r="AS1971" s="18"/>
      <c r="AT1971" s="40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 t="n">
        <f aca="false">BJ1970+(AS1971+AV1971+AW1971+AX1971+AY1971+BB1971+BC1971+BD1971+BE1971+BF1971)-(AT1971+AU1971+AZ1971+BA1971+BG1971+BH1971+BI1971)</f>
        <v>0</v>
      </c>
      <c r="BL1971" s="8" t="n">
        <v>5000</v>
      </c>
      <c r="BM1971" s="9"/>
    </row>
    <row r="1972" customFormat="false" ht="15" hidden="false" customHeight="false" outlineLevel="0" collapsed="false">
      <c r="B1972" s="8" t="s">
        <v>358</v>
      </c>
      <c r="C1972" s="9" t="s">
        <v>1874</v>
      </c>
      <c r="D1972" s="9"/>
      <c r="E1972" s="9"/>
      <c r="F1972" s="9"/>
      <c r="G1972" s="9"/>
      <c r="H1972" s="6" t="n">
        <f aca="false">H1971+D1972+E1972-G1972-F1972</f>
        <v>0</v>
      </c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 t="n">
        <f aca="false">Z1971+(I1972+L1972+M1972+N1972+O1972+R1972+S1972+T1972+U1972+V1972)-(J1972+K1972+P1972+Q1972+W1972+X1972+Y1972)</f>
        <v>7836.24999999998</v>
      </c>
      <c r="AA1972" s="6"/>
      <c r="AB1972" s="6" t="n">
        <v>5000</v>
      </c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 t="n">
        <f aca="false">AR1971+(AA1972+AD1972+AE1972+AF1972+AG1972+AJ1972+AK1972+AL1972+AM1972+AN1972)-(AB1972+AC1972+AH1972+AI1972+AO1972+AP1972+AQ1972)</f>
        <v>167549.02</v>
      </c>
      <c r="AS1972" s="18"/>
      <c r="AT1972" s="40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 t="n">
        <f aca="false">BJ1971+(AS1972+AV1972+AW1972+AX1972+AY1972+BB1972+BC1972+BD1972+BE1972+BF1972)-(AT1972+AU1972+AZ1972+BA1972+BG1972+BH1972+BI1972)</f>
        <v>0</v>
      </c>
      <c r="BL1972" s="8" t="n">
        <v>5000</v>
      </c>
      <c r="BM1972" s="9"/>
    </row>
    <row r="1973" customFormat="false" ht="15" hidden="false" customHeight="false" outlineLevel="0" collapsed="false">
      <c r="B1973" s="8" t="s">
        <v>362</v>
      </c>
      <c r="C1973" s="9" t="s">
        <v>350</v>
      </c>
      <c r="D1973" s="9"/>
      <c r="E1973" s="9"/>
      <c r="F1973" s="9"/>
      <c r="G1973" s="9"/>
      <c r="H1973" s="6" t="n">
        <f aca="false">H1972+D1973+E1973-G1973-F1973</f>
        <v>0</v>
      </c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 t="n">
        <f aca="false">Z1972+(I1973+L1973+M1973+N1973+O1973+R1973+S1973+T1973+U1973+V1973)-(J1973+K1973+P1973+Q1973+W1973+X1973+Y1973)</f>
        <v>7836.24999999998</v>
      </c>
      <c r="AA1973" s="6" t="n">
        <v>10000</v>
      </c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 t="n">
        <f aca="false">AR1972+(AA1973+AD1973+AE1973+AF1973+AG1973+AJ1973+AK1973+AL1973+AM1973+AN1973)-(AB1973+AC1973+AH1973+AI1973+AO1973+AP1973+AQ1973)</f>
        <v>177549.02</v>
      </c>
      <c r="AS1973" s="18"/>
      <c r="AT1973" s="40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 t="n">
        <f aca="false">BJ1972+(AS1973+AV1973+AW1973+AX1973+AY1973+BB1973+BC1973+BD1973+BE1973+BF1973)-(AT1973+AU1973+AZ1973+BA1973+BG1973+BH1973+BI1973)</f>
        <v>0</v>
      </c>
      <c r="BL1973" s="8"/>
      <c r="BM1973" s="9"/>
    </row>
    <row r="1974" customFormat="false" ht="15" hidden="false" customHeight="false" outlineLevel="0" collapsed="false">
      <c r="B1974" s="8" t="s">
        <v>363</v>
      </c>
      <c r="C1974" s="9" t="s">
        <v>255</v>
      </c>
      <c r="D1974" s="9"/>
      <c r="E1974" s="9"/>
      <c r="F1974" s="9"/>
      <c r="G1974" s="9"/>
      <c r="H1974" s="6" t="n">
        <f aca="false">H1973+D1974+E1974-G1974-F1974</f>
        <v>0</v>
      </c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 t="n">
        <f aca="false">Z1973+(I1974+L1974+M1974+N1974+O1974+R1974+S1974+T1974+U1974+V1974)-(J1974+K1974+P1974+Q1974+W1974+X1974+Y1974)</f>
        <v>7836.24999999998</v>
      </c>
      <c r="AA1974" s="6" t="n">
        <v>5000</v>
      </c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 t="n">
        <f aca="false">AR1973+(AA1974+AD1974+AE1974+AF1974+AG1974+AJ1974+AK1974+AL1974+AM1974+AN1974)-(AB1974+AC1974+AH1974+AI1974+AO1974+AP1974+AQ1974)</f>
        <v>182549.02</v>
      </c>
      <c r="AS1974" s="18"/>
      <c r="AT1974" s="40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 t="n">
        <f aca="false">BJ1973+(AS1974+AV1974+AW1974+AX1974+AY1974+BB1974+BC1974+BD1974+BE1974+BF1974)-(AT1974+AU1974+AZ1974+BA1974+BG1974+BH1974+BI1974)</f>
        <v>0</v>
      </c>
      <c r="BL1974" s="8"/>
      <c r="BM1974" s="9"/>
    </row>
    <row r="1975" customFormat="false" ht="15" hidden="false" customHeight="false" outlineLevel="0" collapsed="false">
      <c r="B1975" s="8" t="s">
        <v>363</v>
      </c>
      <c r="C1975" s="9" t="s">
        <v>58</v>
      </c>
      <c r="D1975" s="9"/>
      <c r="E1975" s="9"/>
      <c r="F1975" s="9"/>
      <c r="G1975" s="9"/>
      <c r="H1975" s="6" t="n">
        <f aca="false">H1974+D1975+E1975-G1975-F1975</f>
        <v>0</v>
      </c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 t="n">
        <f aca="false">Z1974+(I1975+L1975+M1975+N1975+O1975+R1975+S1975+T1975+U1975+V1975)-(J1975+K1975+P1975+Q1975+W1975+X1975+Y1975)</f>
        <v>7836.24999999998</v>
      </c>
      <c r="AA1975" s="6"/>
      <c r="AB1975" s="6" t="n">
        <v>15000</v>
      </c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 t="n">
        <f aca="false">AR1974+(AA1975+AD1975+AE1975+AF1975+AG1975+AJ1975+AK1975+AL1975+AM1975+AN1975)-(AB1975+AC1975+AH1975+AI1975+AO1975+AP1975+AQ1975)</f>
        <v>167549.02</v>
      </c>
      <c r="AS1975" s="18"/>
      <c r="AT1975" s="40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 t="n">
        <f aca="false">BJ1974+(AS1975+AV1975+AW1975+AX1975+AY1975+BB1975+BC1975+BD1975+BE1975+BF1975)-(AT1975+AU1975+AZ1975+BA1975+BG1975+BH1975+BI1975)</f>
        <v>0</v>
      </c>
      <c r="BL1975" s="8" t="n">
        <v>15000</v>
      </c>
      <c r="BM1975" s="9"/>
    </row>
    <row r="1976" customFormat="false" ht="15" hidden="false" customHeight="false" outlineLevel="0" collapsed="false">
      <c r="B1976" s="8" t="s">
        <v>364</v>
      </c>
      <c r="C1976" s="9" t="s">
        <v>365</v>
      </c>
      <c r="D1976" s="9"/>
      <c r="E1976" s="9"/>
      <c r="F1976" s="9"/>
      <c r="G1976" s="9"/>
      <c r="H1976" s="6" t="n">
        <f aca="false">H1975+D1976+E1976-G1976-F1976</f>
        <v>0</v>
      </c>
      <c r="I1976" s="6"/>
      <c r="J1976" s="6"/>
      <c r="K1976" s="6" t="n">
        <v>17.7</v>
      </c>
      <c r="L1976" s="6" t="n">
        <v>0</v>
      </c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 t="n">
        <f aca="false">Z1975+(I1976+L1976+M1976+N1976+O1976+R1976+S1976+T1976+U1976+V1976)-(J1976+K1976+P1976+Q1976+W1976+X1976+Y1976)</f>
        <v>7818.54999999998</v>
      </c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 t="n">
        <f aca="false">AR1975+(AA1976+AD1976+AE1976+AF1976+AG1976+AJ1976+AK1976+AL1976+AM1976+AN1976)-(AB1976+AC1976+AH1976+AI1976+AO1976+AP1976+AQ1976)</f>
        <v>167549.02</v>
      </c>
      <c r="AS1976" s="18"/>
      <c r="AT1976" s="40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 t="n">
        <f aca="false">BJ1975+(AS1976+AV1976+AW1976+AX1976+AY1976+BB1976+BC1976+BD1976+BE1976+BF1976)-(AT1976+AU1976+AZ1976+BA1976+BG1976+BH1976+BI1976)</f>
        <v>0</v>
      </c>
      <c r="BL1976" s="8"/>
      <c r="BM1976" s="9"/>
    </row>
    <row r="1977" customFormat="false" ht="15" hidden="false" customHeight="false" outlineLevel="0" collapsed="false">
      <c r="B1977" s="8" t="s">
        <v>366</v>
      </c>
      <c r="C1977" s="9" t="s">
        <v>367</v>
      </c>
      <c r="D1977" s="9"/>
      <c r="E1977" s="9"/>
      <c r="F1977" s="9"/>
      <c r="G1977" s="9"/>
      <c r="H1977" s="6" t="n">
        <f aca="false">H1976+D1977+E1977-G1977-F1977</f>
        <v>0</v>
      </c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 t="n">
        <f aca="false">Z1976+(I1977+L1977+M1977+N1977+O1977+R1977+S1977+T1977+U1977+V1977)-(J1977+K1977+P1977+Q1977+W1977+X1977+Y1977)</f>
        <v>7818.54999999998</v>
      </c>
      <c r="AA1977" s="6"/>
      <c r="AB1977" s="6" t="n">
        <v>10000</v>
      </c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 t="n">
        <f aca="false">AR1976+(AA1977+AD1977+AE1977+AF1977+AG1977+AJ1977+AK1977+AL1977+AM1977+AN1977)-(AB1977+AC1977+AH1977+AI1977+AO1977+AP1977+AQ1977)</f>
        <v>157549.02</v>
      </c>
      <c r="AS1977" s="18"/>
      <c r="AT1977" s="40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 t="n">
        <f aca="false">BJ1976+(AS1977+AV1977+AW1977+AX1977+AY1977+BB1977+BC1977+BD1977+BE1977+BF1977)-(AT1977+AU1977+AZ1977+BA1977+BG1977+BH1977+BI1977)</f>
        <v>0</v>
      </c>
      <c r="BL1977" s="8" t="n">
        <v>10000</v>
      </c>
      <c r="BM1977" s="9"/>
    </row>
    <row r="1978" customFormat="false" ht="15" hidden="false" customHeight="false" outlineLevel="0" collapsed="false">
      <c r="B1978" s="8" t="s">
        <v>366</v>
      </c>
      <c r="C1978" s="9" t="s">
        <v>255</v>
      </c>
      <c r="D1978" s="9"/>
      <c r="E1978" s="9"/>
      <c r="F1978" s="9"/>
      <c r="G1978" s="9"/>
      <c r="H1978" s="6" t="n">
        <f aca="false">H1977+D1978+E1978-G1978-F1978</f>
        <v>0</v>
      </c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 t="n">
        <f aca="false">Z1977+(I1978+L1978+M1978+N1978+O1978+R1978+S1978+T1978+U1978+V1978)-(J1978+K1978+P1978+Q1978+W1978+X1978+Y1978)</f>
        <v>7818.54999999998</v>
      </c>
      <c r="AA1978" s="6" t="n">
        <v>5000</v>
      </c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 t="n">
        <f aca="false">AR1977+(AA1978+AD1978+AE1978+AF1978+AG1978+AJ1978+AK1978+AL1978+AM1978+AN1978)-(AB1978+AC1978+AH1978+AI1978+AO1978+AP1978+AQ1978)</f>
        <v>162549.02</v>
      </c>
      <c r="AS1978" s="18"/>
      <c r="AT1978" s="40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 t="n">
        <f aca="false">BJ1977+(AS1978+AV1978+AW1978+AX1978+AY1978+BB1978+BC1978+BD1978+BE1978+BF1978)-(AT1978+AU1978+AZ1978+BA1978+BG1978+BH1978+BI1978)</f>
        <v>0</v>
      </c>
      <c r="BL1978" s="8"/>
      <c r="BM1978" s="9"/>
    </row>
    <row r="1979" customFormat="false" ht="15" hidden="false" customHeight="false" outlineLevel="0" collapsed="false">
      <c r="B1979" s="8" t="s">
        <v>368</v>
      </c>
      <c r="C1979" s="9" t="s">
        <v>32</v>
      </c>
      <c r="D1979" s="9"/>
      <c r="E1979" s="9"/>
      <c r="F1979" s="9"/>
      <c r="G1979" s="9"/>
      <c r="H1979" s="6" t="n">
        <f aca="false">H1978+D1979+E1979-G1979-F1979</f>
        <v>0</v>
      </c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 t="n">
        <f aca="false">Z1978+(I1979+L1979+M1979+N1979+O1979+R1979+S1979+T1979+U1979+V1979)-(J1979+K1979+P1979+Q1979+W1979+X1979+Y1979)</f>
        <v>7818.54999999998</v>
      </c>
      <c r="AA1979" s="6"/>
      <c r="AB1979" s="6"/>
      <c r="AC1979" s="6"/>
      <c r="AD1979" s="6"/>
      <c r="AE1979" s="6" t="n">
        <v>2457</v>
      </c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 t="n">
        <f aca="false">AR1978+(AA1979+AD1979+AE1979+AF1979+AG1979+AJ1979+AK1979+AL1979+AM1979+AN1979)-(AB1979+AC1979+AH1979+AI1979+AO1979+AP1979+AQ1979)</f>
        <v>165006.02</v>
      </c>
      <c r="AS1979" s="18"/>
      <c r="AT1979" s="40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 t="n">
        <f aca="false">BJ1978+(AS1979+AV1979+AW1979+AX1979+AY1979+BB1979+BC1979+BD1979+BE1979+BF1979)-(AT1979+AU1979+AZ1979+BA1979+BG1979+BH1979+BI1979)</f>
        <v>0</v>
      </c>
      <c r="BL1979" s="8"/>
      <c r="BM1979" s="9"/>
    </row>
    <row r="1980" customFormat="false" ht="15" hidden="false" customHeight="false" outlineLevel="0" collapsed="false">
      <c r="B1980" s="8" t="s">
        <v>369</v>
      </c>
      <c r="C1980" s="9" t="s">
        <v>32</v>
      </c>
      <c r="D1980" s="9"/>
      <c r="E1980" s="9"/>
      <c r="F1980" s="9"/>
      <c r="G1980" s="9"/>
      <c r="H1980" s="6" t="n">
        <f aca="false">H1979+D1980+E1980-G1980-F1980</f>
        <v>0</v>
      </c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 t="n">
        <f aca="false">Z1979+(I1980+L1980+M1980+N1980+O1980+R1980+S1980+T1980+U1980+V1980)-(J1980+K1980+P1980+Q1980+W1980+X1980+Y1980)</f>
        <v>7818.54999999998</v>
      </c>
      <c r="AA1980" s="6"/>
      <c r="AB1980" s="6"/>
      <c r="AC1980" s="6"/>
      <c r="AD1980" s="6"/>
      <c r="AE1980" s="6" t="n">
        <v>2302</v>
      </c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 t="n">
        <f aca="false">AR1979+(AA1980+AD1980+AE1980+AF1980+AG1980+AJ1980+AK1980+AL1980+AM1980+AN1980)-(AB1980+AC1980+AH1980+AI1980+AO1980+AP1980+AQ1980)</f>
        <v>167308.02</v>
      </c>
      <c r="AS1980" s="18"/>
      <c r="AT1980" s="40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 t="n">
        <f aca="false">BJ1979+(AS1980+AV1980+AW1980+AX1980+AY1980+BB1980+BC1980+BD1980+BE1980+BF1980)-(AT1980+AU1980+AZ1980+BA1980+BG1980+BH1980+BI1980)</f>
        <v>0</v>
      </c>
      <c r="BL1980" s="8"/>
      <c r="BM1980" s="9"/>
    </row>
    <row r="1981" customFormat="false" ht="15" hidden="false" customHeight="false" outlineLevel="0" collapsed="false">
      <c r="B1981" s="8" t="s">
        <v>370</v>
      </c>
      <c r="C1981" s="9" t="s">
        <v>38</v>
      </c>
      <c r="D1981" s="9"/>
      <c r="E1981" s="9"/>
      <c r="F1981" s="9"/>
      <c r="G1981" s="9"/>
      <c r="H1981" s="6" t="n">
        <f aca="false">H1980+D1981+E1981-G1981-F1981</f>
        <v>0</v>
      </c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 t="n">
        <f aca="false">Z1980+(I1981+L1981+M1981+N1981+O1981+R1981+S1981+T1981+U1981+V1981)-(J1981+K1981+P1981+Q1981+W1981+X1981+Y1981)</f>
        <v>7818.54999999998</v>
      </c>
      <c r="AA1981" s="6" t="n">
        <v>10500</v>
      </c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 t="n">
        <f aca="false">AR1980+(AA1981+AD1981+AE1981+AF1981+AG1981+AJ1981+AK1981+AL1981+AM1981+AN1981)-(AB1981+AC1981+AH1981+AI1981+AO1981+AP1981+AQ1981)</f>
        <v>177808.02</v>
      </c>
      <c r="AS1981" s="18"/>
      <c r="AT1981" s="40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 t="n">
        <f aca="false">BJ1980+(AS1981+AV1981+AW1981+AX1981+AY1981+BB1981+BC1981+BD1981+BE1981+BF1981)-(AT1981+AU1981+AZ1981+BA1981+BG1981+BH1981+BI1981)</f>
        <v>0</v>
      </c>
      <c r="BL1981" s="8"/>
      <c r="BM1981" s="9"/>
    </row>
    <row r="1982" customFormat="false" ht="15" hidden="false" customHeight="false" outlineLevel="0" collapsed="false">
      <c r="B1982" s="8" t="s">
        <v>370</v>
      </c>
      <c r="C1982" s="9" t="s">
        <v>225</v>
      </c>
      <c r="D1982" s="9"/>
      <c r="E1982" s="9"/>
      <c r="F1982" s="9"/>
      <c r="G1982" s="9"/>
      <c r="H1982" s="6" t="n">
        <f aca="false">H1981+D1982+E1982-G1982-F1982</f>
        <v>0</v>
      </c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 t="n">
        <f aca="false">Z1981+(I1982+L1982+M1982+N1982+O1982+R1982+S1982+T1982+U1982+V1982)-(J1982+K1982+P1982+Q1982+W1982+X1982+Y1982)</f>
        <v>7818.54999999998</v>
      </c>
      <c r="AA1982" s="6"/>
      <c r="AB1982" s="6" t="n">
        <v>9400</v>
      </c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 t="n">
        <f aca="false">AR1981+(AA1982+AD1982+AE1982+AF1982+AG1982+AJ1982+AK1982+AL1982+AM1982+AN1982)-(AB1982+AC1982+AH1982+AI1982+AO1982+AP1982+AQ1982)</f>
        <v>168408.02</v>
      </c>
      <c r="AS1982" s="18"/>
      <c r="AT1982" s="40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 t="n">
        <f aca="false">BJ1981+(AS1982+AV1982+AW1982+AX1982+AY1982+BB1982+BC1982+BD1982+BE1982+BF1982)-(AT1982+AU1982+AZ1982+BA1982+BG1982+BH1982+BI1982)</f>
        <v>0</v>
      </c>
      <c r="BL1982" s="8" t="n">
        <v>9400</v>
      </c>
      <c r="BM1982" s="9"/>
    </row>
    <row r="1983" customFormat="false" ht="15" hidden="false" customHeight="false" outlineLevel="0" collapsed="false">
      <c r="B1983" s="8" t="s">
        <v>371</v>
      </c>
      <c r="C1983" s="9" t="s">
        <v>3</v>
      </c>
      <c r="D1983" s="9"/>
      <c r="E1983" s="9"/>
      <c r="F1983" s="9"/>
      <c r="G1983" s="9"/>
      <c r="H1983" s="6" t="n">
        <f aca="false">H1982+D1983+E1983-G1983-F1983</f>
        <v>0</v>
      </c>
      <c r="I1983" s="6"/>
      <c r="J1983" s="6"/>
      <c r="K1983" s="6"/>
      <c r="L1983" s="6"/>
      <c r="M1983" s="6"/>
      <c r="N1983" s="6"/>
      <c r="O1983" s="6"/>
      <c r="P1983" s="6"/>
      <c r="Q1983" s="6"/>
      <c r="R1983" s="6" t="n">
        <v>50000</v>
      </c>
      <c r="S1983" s="6"/>
      <c r="T1983" s="6"/>
      <c r="U1983" s="6"/>
      <c r="V1983" s="6"/>
      <c r="W1983" s="6"/>
      <c r="X1983" s="6"/>
      <c r="Y1983" s="6"/>
      <c r="Z1983" s="6" t="n">
        <f aca="false">Z1982+(I1983+L1983+M1983+N1983+O1983+R1983+S1983+T1983+U1983+V1983)-(J1983+K1983+P1983+Q1983+W1983+X1983+Y1983)</f>
        <v>57818.55</v>
      </c>
      <c r="AA1983" s="6"/>
      <c r="AB1983" s="6"/>
      <c r="AC1983" s="6"/>
      <c r="AD1983" s="6"/>
      <c r="AE1983" s="6"/>
      <c r="AF1983" s="6"/>
      <c r="AG1983" s="6"/>
      <c r="AH1983" s="6"/>
      <c r="AI1983" s="6"/>
      <c r="AJ1983" s="6" t="n">
        <v>-50000</v>
      </c>
      <c r="AK1983" s="6"/>
      <c r="AL1983" s="6"/>
      <c r="AM1983" s="6"/>
      <c r="AN1983" s="6"/>
      <c r="AO1983" s="6"/>
      <c r="AP1983" s="6"/>
      <c r="AQ1983" s="6"/>
      <c r="AR1983" s="6" t="n">
        <f aca="false">AR1982+(AA1983+AD1983+AE1983+AF1983+AG1983+AJ1983+AK1983+AL1983+AM1983+AN1983)-(AB1983+AC1983+AH1983+AI1983+AO1983+AP1983+AQ1983)</f>
        <v>118408.02</v>
      </c>
      <c r="AS1983" s="18"/>
      <c r="AT1983" s="40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 t="n">
        <f aca="false">BJ1982+(AS1983+AV1983+AW1983+AX1983+AY1983+BB1983+BC1983+BD1983+BE1983+BF1983)-(AT1983+AU1983+AZ1983+BA1983+BG1983+BH1983+BI1983)</f>
        <v>0</v>
      </c>
      <c r="BL1983" s="8"/>
      <c r="BM1983" s="9"/>
    </row>
    <row r="1984" customFormat="false" ht="15" hidden="false" customHeight="false" outlineLevel="0" collapsed="false">
      <c r="B1984" s="8" t="s">
        <v>371</v>
      </c>
      <c r="C1984" s="9" t="s">
        <v>3</v>
      </c>
      <c r="D1984" s="9"/>
      <c r="E1984" s="9"/>
      <c r="F1984" s="9"/>
      <c r="G1984" s="9"/>
      <c r="H1984" s="6" t="n">
        <f aca="false">H1983+D1984+E1984-G1984-F1984</f>
        <v>0</v>
      </c>
      <c r="I1984" s="6"/>
      <c r="J1984" s="6"/>
      <c r="K1984" s="6"/>
      <c r="L1984" s="6"/>
      <c r="M1984" s="6"/>
      <c r="N1984" s="6"/>
      <c r="O1984" s="6"/>
      <c r="P1984" s="6"/>
      <c r="Q1984" s="6"/>
      <c r="R1984" s="6" t="n">
        <v>50000</v>
      </c>
      <c r="S1984" s="6"/>
      <c r="T1984" s="6"/>
      <c r="U1984" s="6"/>
      <c r="V1984" s="6"/>
      <c r="W1984" s="6"/>
      <c r="X1984" s="6"/>
      <c r="Y1984" s="6"/>
      <c r="Z1984" s="6" t="n">
        <f aca="false">Z1983+(I1984+L1984+M1984+N1984+O1984+R1984+S1984+T1984+U1984+V1984)-(J1984+K1984+P1984+Q1984+W1984+X1984+Y1984)</f>
        <v>107818.55</v>
      </c>
      <c r="AA1984" s="6"/>
      <c r="AB1984" s="6"/>
      <c r="AC1984" s="6"/>
      <c r="AD1984" s="6"/>
      <c r="AE1984" s="6"/>
      <c r="AF1984" s="6"/>
      <c r="AG1984" s="6"/>
      <c r="AH1984" s="6"/>
      <c r="AI1984" s="6"/>
      <c r="AJ1984" s="6" t="n">
        <v>-50000</v>
      </c>
      <c r="AK1984" s="6"/>
      <c r="AL1984" s="6"/>
      <c r="AM1984" s="6"/>
      <c r="AN1984" s="6"/>
      <c r="AO1984" s="6"/>
      <c r="AP1984" s="6"/>
      <c r="AQ1984" s="6"/>
      <c r="AR1984" s="6" t="n">
        <f aca="false">AR1983+(AA1984+AD1984+AE1984+AF1984+AG1984+AJ1984+AK1984+AL1984+AM1984+AN1984)-(AB1984+AC1984+AH1984+AI1984+AO1984+AP1984+AQ1984)</f>
        <v>68408.0200000001</v>
      </c>
      <c r="AS1984" s="18"/>
      <c r="AT1984" s="40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 t="n">
        <f aca="false">BJ1983+(AS1984+AV1984+AW1984+AX1984+AY1984+BB1984+BC1984+BD1984+BE1984+BF1984)-(AT1984+AU1984+AZ1984+BA1984+BG1984+BH1984+BI1984)</f>
        <v>0</v>
      </c>
      <c r="BL1984" s="8"/>
      <c r="BM1984" s="9"/>
    </row>
    <row r="1985" customFormat="false" ht="15" hidden="false" customHeight="false" outlineLevel="0" collapsed="false">
      <c r="B1985" s="8" t="s">
        <v>371</v>
      </c>
      <c r="C1985" s="9" t="s">
        <v>3</v>
      </c>
      <c r="D1985" s="9"/>
      <c r="E1985" s="9"/>
      <c r="F1985" s="9"/>
      <c r="G1985" s="9"/>
      <c r="H1985" s="6" t="n">
        <f aca="false">H1984+D1985+E1985-G1985-F1985</f>
        <v>0</v>
      </c>
      <c r="I1985" s="6"/>
      <c r="J1985" s="6"/>
      <c r="K1985" s="6"/>
      <c r="L1985" s="6"/>
      <c r="M1985" s="6"/>
      <c r="N1985" s="6"/>
      <c r="O1985" s="6"/>
      <c r="P1985" s="6"/>
      <c r="Q1985" s="6"/>
      <c r="R1985" s="6" t="n">
        <v>50000</v>
      </c>
      <c r="S1985" s="6"/>
      <c r="T1985" s="6"/>
      <c r="U1985" s="6"/>
      <c r="V1985" s="6"/>
      <c r="W1985" s="6"/>
      <c r="X1985" s="6"/>
      <c r="Y1985" s="6"/>
      <c r="Z1985" s="6" t="n">
        <f aca="false">Z1984+(I1985+L1985+M1985+N1985+O1985+R1985+S1985+T1985+U1985+V1985)-(J1985+K1985+P1985+Q1985+W1985+X1985+Y1985)</f>
        <v>157818.55</v>
      </c>
      <c r="AA1985" s="6"/>
      <c r="AB1985" s="6"/>
      <c r="AC1985" s="6"/>
      <c r="AD1985" s="6"/>
      <c r="AE1985" s="6"/>
      <c r="AF1985" s="6"/>
      <c r="AG1985" s="6"/>
      <c r="AH1985" s="6"/>
      <c r="AI1985" s="6"/>
      <c r="AJ1985" s="6" t="n">
        <v>-50000</v>
      </c>
      <c r="AK1985" s="6"/>
      <c r="AL1985" s="6"/>
      <c r="AM1985" s="6"/>
      <c r="AN1985" s="6"/>
      <c r="AO1985" s="6"/>
      <c r="AP1985" s="6"/>
      <c r="AQ1985" s="6"/>
      <c r="AR1985" s="6" t="n">
        <f aca="false">AR1984+(AA1985+AD1985+AE1985+AF1985+AG1985+AJ1985+AK1985+AL1985+AM1985+AN1985)-(AB1985+AC1985+AH1985+AI1985+AO1985+AP1985+AQ1985)</f>
        <v>18408.02</v>
      </c>
      <c r="AS1985" s="18"/>
      <c r="AT1985" s="40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 t="n">
        <f aca="false">BJ1984+(AS1985+AV1985+AW1985+AX1985+AY1985+BB1985+BC1985+BD1985+BE1985+BF1985)-(AT1985+AU1985+AZ1985+BA1985+BG1985+BH1985+BI1985)</f>
        <v>0</v>
      </c>
      <c r="BL1985" s="8"/>
      <c r="BM1985" s="9"/>
    </row>
    <row r="1986" customFormat="false" ht="15" hidden="false" customHeight="false" outlineLevel="0" collapsed="false">
      <c r="B1986" s="8" t="s">
        <v>371</v>
      </c>
      <c r="C1986" s="9" t="s">
        <v>34</v>
      </c>
      <c r="D1986" s="9"/>
      <c r="E1986" s="9"/>
      <c r="F1986" s="9"/>
      <c r="G1986" s="9"/>
      <c r="H1986" s="6" t="n">
        <f aca="false">H1985+D1986+E1986-G1986-F1986</f>
        <v>0</v>
      </c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 t="n">
        <f aca="false">Z1985+(I1986+L1986+M1986+N1986+O1986+R1986+S1986+T1986+U1986+V1986)-(J1986+K1986+P1986+Q1986+W1986+X1986+Y1986)</f>
        <v>157818.55</v>
      </c>
      <c r="AA1986" s="6"/>
      <c r="AB1986" s="6"/>
      <c r="AC1986" s="6"/>
      <c r="AD1986" s="6" t="n">
        <v>539</v>
      </c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 t="n">
        <f aca="false">AR1985+(AA1986+AD1986+AE1986+AF1986+AG1986+AJ1986+AK1986+AL1986+AM1986+AN1986)-(AB1986+AC1986+AH1986+AI1986+AO1986+AP1986+AQ1986)</f>
        <v>18947.02</v>
      </c>
      <c r="AS1986" s="18"/>
      <c r="AT1986" s="40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 t="n">
        <f aca="false">BJ1985+(AS1986+AV1986+AW1986+AX1986+AY1986+BB1986+BC1986+BD1986+BE1986+BF1986)-(AT1986+AU1986+AZ1986+BA1986+BG1986+BH1986+BI1986)</f>
        <v>0</v>
      </c>
      <c r="BL1986" s="8"/>
      <c r="BM1986" s="9"/>
    </row>
    <row r="1987" customFormat="false" ht="15" hidden="false" customHeight="false" outlineLevel="0" collapsed="false">
      <c r="B1987" s="8" t="s">
        <v>372</v>
      </c>
      <c r="C1987" s="9" t="s">
        <v>75</v>
      </c>
      <c r="D1987" s="9"/>
      <c r="E1987" s="9"/>
      <c r="F1987" s="9"/>
      <c r="G1987" s="9"/>
      <c r="H1987" s="6" t="n">
        <f aca="false">H1986+D1987+E1987-G1987-F1987</f>
        <v>0</v>
      </c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 t="n">
        <v>150000</v>
      </c>
      <c r="X1987" s="6"/>
      <c r="Y1987" s="6"/>
      <c r="Z1987" s="6" t="n">
        <f aca="false">Z1986+(I1987+L1987+M1987+N1987+O1987+R1987+S1987+T1987+U1987+V1987)-(J1987+K1987+P1987+Q1987+W1987+X1987+Y1987)</f>
        <v>7818.54999999999</v>
      </c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 t="n">
        <f aca="false">AR1986+(AA1987+AD1987+AE1987+AF1987+AG1987+AJ1987+AK1987+AL1987+AM1987+AN1987)-(AB1987+AC1987+AH1987+AI1987+AO1987+AP1987+AQ1987)</f>
        <v>18947.02</v>
      </c>
      <c r="AS1987" s="18"/>
      <c r="AT1987" s="40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 t="n">
        <f aca="false">BJ1986+(AS1987+AV1987+AW1987+AX1987+AY1987+BB1987+BC1987+BD1987+BE1987+BF1987)-(AT1987+AU1987+AZ1987+BA1987+BG1987+BH1987+BI1987)</f>
        <v>0</v>
      </c>
      <c r="BL1987" s="8"/>
      <c r="BM1987" s="9"/>
    </row>
    <row r="1988" customFormat="false" ht="15" hidden="false" customHeight="false" outlineLevel="0" collapsed="false">
      <c r="B1988" s="8" t="s">
        <v>373</v>
      </c>
      <c r="C1988" s="9" t="s">
        <v>32</v>
      </c>
      <c r="D1988" s="9"/>
      <c r="E1988" s="9"/>
      <c r="F1988" s="9"/>
      <c r="G1988" s="9"/>
      <c r="H1988" s="6" t="n">
        <f aca="false">H1987+D1988+E1988-G1988-F1988</f>
        <v>0</v>
      </c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 t="n">
        <f aca="false">Z1987+(I1988+L1988+M1988+N1988+O1988+R1988+S1988+T1988+U1988+V1988)-(J1988+K1988+P1988+Q1988+W1988+X1988+Y1988)</f>
        <v>7818.54999999999</v>
      </c>
      <c r="AA1988" s="6"/>
      <c r="AB1988" s="6"/>
      <c r="AC1988" s="6"/>
      <c r="AD1988" s="6"/>
      <c r="AE1988" s="6" t="n">
        <v>3850</v>
      </c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 t="n">
        <f aca="false">AR1987+(AA1988+AD1988+AE1988+AF1988+AG1988+AJ1988+AK1988+AL1988+AM1988+AN1988)-(AB1988+AC1988+AH1988+AI1988+AO1988+AP1988+AQ1988)</f>
        <v>22797.02</v>
      </c>
      <c r="AS1988" s="18"/>
      <c r="AT1988" s="40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 t="n">
        <f aca="false">BJ1987+(AS1988+AV1988+AW1988+AX1988+AY1988+BB1988+BC1988+BD1988+BE1988+BF1988)-(AT1988+AU1988+AZ1988+BA1988+BG1988+BH1988+BI1988)</f>
        <v>0</v>
      </c>
      <c r="BL1988" s="8"/>
      <c r="BM1988" s="9"/>
    </row>
    <row r="1989" customFormat="false" ht="15" hidden="false" customHeight="false" outlineLevel="0" collapsed="false">
      <c r="B1989" s="8" t="s">
        <v>374</v>
      </c>
      <c r="C1989" s="9" t="s">
        <v>32</v>
      </c>
      <c r="D1989" s="9"/>
      <c r="E1989" s="9"/>
      <c r="F1989" s="9"/>
      <c r="G1989" s="9"/>
      <c r="H1989" s="6" t="n">
        <f aca="false">H1988+D1989+E1989-G1989-F1989</f>
        <v>0</v>
      </c>
      <c r="I1989" s="6"/>
      <c r="J1989" s="6"/>
      <c r="K1989" s="6"/>
      <c r="L1989" s="6"/>
      <c r="M1989" s="6" t="n">
        <v>7032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 t="n">
        <f aca="false">Z1988+(I1989+L1989+M1989+N1989+O1989+R1989+S1989+T1989+U1989+V1989)-(J1989+K1989+P1989+Q1989+W1989+X1989+Y1989)</f>
        <v>14850.55</v>
      </c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 t="n">
        <f aca="false">AR1988+(AA1989+AD1989+AE1989+AF1989+AG1989+AJ1989+AK1989+AL1989+AM1989+AN1989)-(AB1989+AC1989+AH1989+AI1989+AO1989+AP1989+AQ1989)</f>
        <v>22797.02</v>
      </c>
      <c r="AS1989" s="18"/>
      <c r="AT1989" s="40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 t="n">
        <f aca="false">BJ1988+(AS1989+AV1989+AW1989+AX1989+AY1989+BB1989+BC1989+BD1989+BE1989+BF1989)-(AT1989+AU1989+AZ1989+BA1989+BG1989+BH1989+BI1989)</f>
        <v>0</v>
      </c>
      <c r="BL1989" s="8"/>
      <c r="BM1989" s="9"/>
    </row>
    <row r="1990" customFormat="false" ht="15" hidden="false" customHeight="false" outlineLevel="0" collapsed="false">
      <c r="B1990" s="8" t="s">
        <v>374</v>
      </c>
      <c r="C1990" s="9" t="s">
        <v>32</v>
      </c>
      <c r="D1990" s="9"/>
      <c r="E1990" s="9"/>
      <c r="F1990" s="9"/>
      <c r="G1990" s="9"/>
      <c r="H1990" s="6" t="n">
        <f aca="false">H1989+D1990+E1990-G1990-F1990</f>
        <v>0</v>
      </c>
      <c r="I1990" s="6"/>
      <c r="J1990" s="6"/>
      <c r="K1990" s="6"/>
      <c r="L1990" s="6"/>
      <c r="M1990" s="6" t="n">
        <v>5625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 t="n">
        <f aca="false">Z1989+(I1990+L1990+M1990+N1990+O1990+R1990+S1990+T1990+U1990+V1990)-(J1990+K1990+P1990+Q1990+W1990+X1990+Y1990)</f>
        <v>20475.55</v>
      </c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 t="n">
        <f aca="false">AR1989+(AA1990+AD1990+AE1990+AF1990+AG1990+AJ1990+AK1990+AL1990+AM1990+AN1990)-(AB1990+AC1990+AH1990+AI1990+AO1990+AP1990+AQ1990)</f>
        <v>22797.02</v>
      </c>
      <c r="AS1990" s="18"/>
      <c r="AT1990" s="40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 t="n">
        <f aca="false">BJ1989+(AS1990+AV1990+AW1990+AX1990+AY1990+BB1990+BC1990+BD1990+BE1990+BF1990)-(AT1990+AU1990+AZ1990+BA1990+BG1990+BH1990+BI1990)</f>
        <v>0</v>
      </c>
      <c r="BL1990" s="8"/>
      <c r="BM1990" s="9"/>
    </row>
    <row r="1991" customFormat="false" ht="15" hidden="false" customHeight="false" outlineLevel="0" collapsed="false">
      <c r="B1991" s="8" t="s">
        <v>375</v>
      </c>
      <c r="C1991" s="9" t="s">
        <v>52</v>
      </c>
      <c r="D1991" s="9"/>
      <c r="E1991" s="9"/>
      <c r="F1991" s="9"/>
      <c r="G1991" s="9"/>
      <c r="H1991" s="6" t="n">
        <f aca="false">H1990+D1991+E1991-G1991-F1991</f>
        <v>0</v>
      </c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 t="n">
        <f aca="false">Z1990+(I1991+L1991+M1991+N1991+O1991+R1991+S1991+T1991+U1991+V1991)-(J1991+K1991+P1991+Q1991+W1991+X1991+Y1991)</f>
        <v>20475.55</v>
      </c>
      <c r="AA1991" s="6" t="n">
        <v>1000</v>
      </c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 t="n">
        <f aca="false">AR1990+(AA1991+AD1991+AE1991+AF1991+AG1991+AJ1991+AK1991+AL1991+AM1991+AN1991)-(AB1991+AC1991+AH1991+AI1991+AO1991+AP1991+AQ1991)</f>
        <v>23797.02</v>
      </c>
      <c r="AS1991" s="18"/>
      <c r="AT1991" s="40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 t="n">
        <f aca="false">BJ1990+(AS1991+AV1991+AW1991+AX1991+AY1991+BB1991+BC1991+BD1991+BE1991+BF1991)-(AT1991+AU1991+AZ1991+BA1991+BG1991+BH1991+BI1991)</f>
        <v>0</v>
      </c>
      <c r="BL1991" s="8"/>
      <c r="BM1991" s="9"/>
    </row>
    <row r="1992" customFormat="false" ht="15" hidden="false" customHeight="false" outlineLevel="0" collapsed="false">
      <c r="B1992" s="8" t="s">
        <v>376</v>
      </c>
      <c r="C1992" s="9" t="s">
        <v>52</v>
      </c>
      <c r="D1992" s="9"/>
      <c r="E1992" s="9"/>
      <c r="F1992" s="9"/>
      <c r="G1992" s="9"/>
      <c r="H1992" s="6" t="n">
        <f aca="false">H1991+D1992+E1992-G1992-F1992</f>
        <v>0</v>
      </c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 t="n">
        <f aca="false">Z1991+(I1992+L1992+M1992+N1992+O1992+R1992+S1992+T1992+U1992+V1992)-(J1992+K1992+P1992+Q1992+W1992+X1992+Y1992)</f>
        <v>20475.55</v>
      </c>
      <c r="AA1992" s="6" t="n">
        <v>59000</v>
      </c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 t="n">
        <f aca="false">AR1991+(AA1992+AD1992+AE1992+AF1992+AG1992+AJ1992+AK1992+AL1992+AM1992+AN1992)-(AB1992+AC1992+AH1992+AI1992+AO1992+AP1992+AQ1992)</f>
        <v>82797.0200000001</v>
      </c>
      <c r="AS1992" s="18"/>
      <c r="AT1992" s="40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 t="n">
        <f aca="false">BJ1991+(AS1992+AV1992+AW1992+AX1992+AY1992+BB1992+BC1992+BD1992+BE1992+BF1992)-(AT1992+AU1992+AZ1992+BA1992+BG1992+BH1992+BI1992)</f>
        <v>0</v>
      </c>
      <c r="BL1992" s="8"/>
      <c r="BM1992" s="9"/>
    </row>
    <row r="1993" customFormat="false" ht="15" hidden="false" customHeight="false" outlineLevel="0" collapsed="false">
      <c r="B1993" s="8" t="s">
        <v>376</v>
      </c>
      <c r="C1993" s="9" t="s">
        <v>377</v>
      </c>
      <c r="D1993" s="9"/>
      <c r="E1993" s="9"/>
      <c r="F1993" s="9"/>
      <c r="G1993" s="9"/>
      <c r="H1993" s="6" t="n">
        <f aca="false">H1992+D1993+E1993-G1993-F1993</f>
        <v>0</v>
      </c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 t="n">
        <f aca="false">Z1992+(I1993+L1993+M1993+N1993+O1993+R1993+S1993+T1993+U1993+V1993)-(J1993+K1993+P1993+Q1993+W1993+X1993+Y1993)</f>
        <v>20475.55</v>
      </c>
      <c r="AA1993" s="6"/>
      <c r="AB1993" s="6"/>
      <c r="AC1993" s="6"/>
      <c r="AD1993" s="6"/>
      <c r="AE1993" s="6" t="n">
        <v>10137</v>
      </c>
      <c r="AF1993" s="6"/>
      <c r="AG1993" s="6"/>
      <c r="AH1993" s="6"/>
      <c r="AI1993" s="6"/>
      <c r="AJ1993" s="6"/>
      <c r="AK1993" s="6"/>
      <c r="AL1993" s="6" t="n">
        <v>70000</v>
      </c>
      <c r="AM1993" s="6"/>
      <c r="AN1993" s="6"/>
      <c r="AO1993" s="6"/>
      <c r="AP1993" s="6"/>
      <c r="AQ1993" s="6"/>
      <c r="AR1993" s="6" t="n">
        <f aca="false">AR1992+(AA1993+AD1993+AE1993+AF1993+AG1993+AJ1993+AK1993+AL1993+AM1993+AN1993)-(AB1993+AC1993+AH1993+AI1993+AO1993+AP1993+AQ1993)</f>
        <v>162934.02</v>
      </c>
      <c r="AS1993" s="18"/>
      <c r="AT1993" s="40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 t="n">
        <f aca="false">BJ1992+(AS1993+AV1993+AW1993+AX1993+AY1993+BB1993+BC1993+BD1993+BE1993+BF1993)-(AT1993+AU1993+AZ1993+BA1993+BG1993+BH1993+BI1993)</f>
        <v>0</v>
      </c>
      <c r="BL1993" s="8"/>
      <c r="BM1993" s="9"/>
    </row>
    <row r="1994" customFormat="false" ht="15" hidden="false" customHeight="false" outlineLevel="0" collapsed="false">
      <c r="B1994" s="8" t="s">
        <v>376</v>
      </c>
      <c r="C1994" s="9" t="s">
        <v>377</v>
      </c>
      <c r="D1994" s="9"/>
      <c r="E1994" s="9"/>
      <c r="F1994" s="9"/>
      <c r="G1994" s="9"/>
      <c r="H1994" s="6" t="n">
        <f aca="false">H1993+D1994+E1994-G1994-F1994</f>
        <v>0</v>
      </c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 t="n">
        <f aca="false">Z1993+(I1994+L1994+M1994+N1994+O1994+R1994+S1994+T1994+U1994+V1994)-(J1994+K1994+P1994+Q1994+W1994+X1994+Y1994)</f>
        <v>20475.55</v>
      </c>
      <c r="AA1994" s="6"/>
      <c r="AB1994" s="6"/>
      <c r="AC1994" s="6"/>
      <c r="AD1994" s="6"/>
      <c r="AE1994" s="6" t="n">
        <v>19844</v>
      </c>
      <c r="AF1994" s="6"/>
      <c r="AG1994" s="6"/>
      <c r="AH1994" s="6"/>
      <c r="AI1994" s="6"/>
      <c r="AJ1994" s="6"/>
      <c r="AK1994" s="6"/>
      <c r="AL1994" s="6" t="n">
        <v>70000</v>
      </c>
      <c r="AM1994" s="6"/>
      <c r="AN1994" s="6"/>
      <c r="AO1994" s="6"/>
      <c r="AP1994" s="6"/>
      <c r="AQ1994" s="6"/>
      <c r="AR1994" s="6" t="n">
        <f aca="false">AR1993+(AA1994+AD1994+AE1994+AF1994+AG1994+AJ1994+AK1994+AL1994+AM1994+AN1994)-(AB1994+AC1994+AH1994+AI1994+AO1994+AP1994+AQ1994)</f>
        <v>252778.02</v>
      </c>
      <c r="AS1994" s="18"/>
      <c r="AT1994" s="40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 t="n">
        <f aca="false">BJ1993+(AS1994+AV1994+AW1994+AX1994+AY1994+BB1994+BC1994+BD1994+BE1994+BF1994)-(AT1994+AU1994+AZ1994+BA1994+BG1994+BH1994+BI1994)</f>
        <v>0</v>
      </c>
      <c r="BL1994" s="8"/>
      <c r="BM1994" s="9"/>
    </row>
    <row r="1995" customFormat="false" ht="15" hidden="false" customHeight="false" outlineLevel="0" collapsed="false">
      <c r="B1995" s="8" t="s">
        <v>376</v>
      </c>
      <c r="C1995" s="9" t="s">
        <v>377</v>
      </c>
      <c r="D1995" s="9"/>
      <c r="E1995" s="9"/>
      <c r="F1995" s="9"/>
      <c r="G1995" s="9"/>
      <c r="H1995" s="6" t="n">
        <f aca="false">H1994+D1995+E1995-G1995-F1995</f>
        <v>0</v>
      </c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 t="n">
        <f aca="false">Z1994+(I1995+L1995+M1995+N1995+O1995+R1995+S1995+T1995+U1995+V1995)-(J1995+K1995+P1995+Q1995+W1995+X1995+Y1995)</f>
        <v>20475.55</v>
      </c>
      <c r="AA1995" s="6"/>
      <c r="AB1995" s="6"/>
      <c r="AC1995" s="6"/>
      <c r="AD1995" s="6"/>
      <c r="AE1995" s="6" t="n">
        <v>585</v>
      </c>
      <c r="AF1995" s="6"/>
      <c r="AG1995" s="6"/>
      <c r="AH1995" s="6"/>
      <c r="AI1995" s="6"/>
      <c r="AJ1995" s="6"/>
      <c r="AK1995" s="6"/>
      <c r="AL1995" s="6" t="n">
        <v>150000</v>
      </c>
      <c r="AM1995" s="6"/>
      <c r="AN1995" s="6"/>
      <c r="AO1995" s="6"/>
      <c r="AP1995" s="6"/>
      <c r="AQ1995" s="6"/>
      <c r="AR1995" s="6" t="n">
        <f aca="false">AR1994+(AA1995+AD1995+AE1995+AF1995+AG1995+AJ1995+AK1995+AL1995+AM1995+AN1995)-(AB1995+AC1995+AH1995+AI1995+AO1995+AP1995+AQ1995)</f>
        <v>403363.02</v>
      </c>
      <c r="AS1995" s="18"/>
      <c r="AT1995" s="40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 t="n">
        <f aca="false">BJ1994+(AS1995+AV1995+AW1995+AX1995+AY1995+BB1995+BC1995+BD1995+BE1995+BF1995)-(AT1995+AU1995+AZ1995+BA1995+BG1995+BH1995+BI1995)</f>
        <v>0</v>
      </c>
      <c r="BL1995" s="8"/>
      <c r="BM1995" s="9"/>
    </row>
    <row r="1996" customFormat="false" ht="15" hidden="false" customHeight="false" outlineLevel="0" collapsed="false">
      <c r="B1996" s="8" t="s">
        <v>376</v>
      </c>
      <c r="C1996" s="9" t="s">
        <v>377</v>
      </c>
      <c r="D1996" s="9"/>
      <c r="E1996" s="9"/>
      <c r="F1996" s="9"/>
      <c r="G1996" s="9"/>
      <c r="H1996" s="6" t="n">
        <f aca="false">H1995+D1996+E1996-G1996-F1996</f>
        <v>0</v>
      </c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 t="n">
        <f aca="false">Z1995+(I1996+L1996+M1996+N1996+O1996+R1996+S1996+T1996+U1996+V1996)-(J1996+K1996+P1996+Q1996+W1996+X1996+Y1996)</f>
        <v>20475.55</v>
      </c>
      <c r="AA1996" s="6"/>
      <c r="AB1996" s="6"/>
      <c r="AC1996" s="6"/>
      <c r="AD1996" s="6"/>
      <c r="AE1996" s="6" t="n">
        <v>13774</v>
      </c>
      <c r="AF1996" s="6"/>
      <c r="AG1996" s="6"/>
      <c r="AH1996" s="6"/>
      <c r="AI1996" s="6"/>
      <c r="AJ1996" s="6"/>
      <c r="AK1996" s="6"/>
      <c r="AL1996" s="6" t="n">
        <v>55000</v>
      </c>
      <c r="AM1996" s="6"/>
      <c r="AN1996" s="6"/>
      <c r="AO1996" s="6"/>
      <c r="AP1996" s="6"/>
      <c r="AQ1996" s="6"/>
      <c r="AR1996" s="6" t="n">
        <f aca="false">AR1995+(AA1996+AD1996+AE1996+AF1996+AG1996+AJ1996+AK1996+AL1996+AM1996+AN1996)-(AB1996+AC1996+AH1996+AI1996+AO1996+AP1996+AQ1996)</f>
        <v>472137.02</v>
      </c>
      <c r="AS1996" s="18"/>
      <c r="AT1996" s="40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 t="n">
        <f aca="false">BJ1995+(AS1996+AV1996+AW1996+AX1996+AY1996+BB1996+BC1996+BD1996+BE1996+BF1996)-(AT1996+AU1996+AZ1996+BA1996+BG1996+BH1996+BI1996)</f>
        <v>0</v>
      </c>
      <c r="BL1996" s="8"/>
      <c r="BM1996" s="9"/>
    </row>
    <row r="1997" customFormat="false" ht="15" hidden="false" customHeight="false" outlineLevel="0" collapsed="false">
      <c r="B1997" s="8" t="s">
        <v>376</v>
      </c>
      <c r="C1997" s="9" t="s">
        <v>377</v>
      </c>
      <c r="D1997" s="9"/>
      <c r="E1997" s="9"/>
      <c r="F1997" s="9"/>
      <c r="G1997" s="9"/>
      <c r="H1997" s="6" t="n">
        <f aca="false">H1996+D1997+E1997-G1997-F1997</f>
        <v>0</v>
      </c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 t="n">
        <f aca="false">Z1996+(I1997+L1997+M1997+N1997+O1997+R1997+S1997+T1997+U1997+V1997)-(J1997+K1997+P1997+Q1997+W1997+X1997+Y1997)</f>
        <v>20475.55</v>
      </c>
      <c r="AA1997" s="6"/>
      <c r="AB1997" s="6"/>
      <c r="AC1997" s="6" t="n">
        <v>1519</v>
      </c>
      <c r="AD1997" s="6"/>
      <c r="AE1997" s="6" t="n">
        <v>0</v>
      </c>
      <c r="AF1997" s="6"/>
      <c r="AG1997" s="6"/>
      <c r="AH1997" s="6"/>
      <c r="AI1997" s="6"/>
      <c r="AJ1997" s="6"/>
      <c r="AK1997" s="6"/>
      <c r="AL1997" s="6" t="n">
        <v>200000</v>
      </c>
      <c r="AM1997" s="6"/>
      <c r="AN1997" s="6"/>
      <c r="AO1997" s="6"/>
      <c r="AP1997" s="6"/>
      <c r="AQ1997" s="6"/>
      <c r="AR1997" s="6" t="n">
        <f aca="false">AR1996+(AA1997+AD1997+AE1997+AF1997+AG1997+AJ1997+AK1997+AL1997+AM1997+AN1997)-(AB1997+AC1997+AH1997+AI1997+AO1997+AP1997+AQ1997)</f>
        <v>670618.02</v>
      </c>
      <c r="AS1997" s="18"/>
      <c r="AT1997" s="40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 t="n">
        <f aca="false">BJ1996+(AS1997+AV1997+AW1997+AX1997+AY1997+BB1997+BC1997+BD1997+BE1997+BF1997)-(AT1997+AU1997+AZ1997+BA1997+BG1997+BH1997+BI1997)</f>
        <v>0</v>
      </c>
      <c r="BL1997" s="8"/>
      <c r="BM1997" s="9"/>
    </row>
    <row r="1998" customFormat="false" ht="15" hidden="false" customHeight="false" outlineLevel="0" collapsed="false">
      <c r="B1998" s="8" t="s">
        <v>376</v>
      </c>
      <c r="C1998" s="9" t="s">
        <v>377</v>
      </c>
      <c r="D1998" s="9"/>
      <c r="E1998" s="9"/>
      <c r="F1998" s="9"/>
      <c r="G1998" s="9"/>
      <c r="H1998" s="6" t="n">
        <f aca="false">H1997+D1998+E1998-G1998-F1998</f>
        <v>0</v>
      </c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 t="n">
        <f aca="false">Z1997+(I1998+L1998+M1998+N1998+O1998+R1998+S1998+T1998+U1998+V1998)-(J1998+K1998+P1998+Q1998+W1998+X1998+Y1998)</f>
        <v>20475.55</v>
      </c>
      <c r="AA1998" s="6"/>
      <c r="AB1998" s="6"/>
      <c r="AC1998" s="6"/>
      <c r="AD1998" s="6"/>
      <c r="AE1998" s="6" t="n">
        <v>4216</v>
      </c>
      <c r="AF1998" s="6"/>
      <c r="AG1998" s="6"/>
      <c r="AH1998" s="6"/>
      <c r="AI1998" s="6"/>
      <c r="AJ1998" s="6"/>
      <c r="AK1998" s="6"/>
      <c r="AL1998" s="6" t="n">
        <v>64558</v>
      </c>
      <c r="AM1998" s="6"/>
      <c r="AN1998" s="6"/>
      <c r="AO1998" s="6"/>
      <c r="AP1998" s="6"/>
      <c r="AQ1998" s="6"/>
      <c r="AR1998" s="6" t="n">
        <f aca="false">AR1997+(AA1998+AD1998+AE1998+AF1998+AG1998+AJ1998+AK1998+AL1998+AM1998+AN1998)-(AB1998+AC1998+AH1998+AI1998+AO1998+AP1998+AQ1998)</f>
        <v>739392.02</v>
      </c>
      <c r="AS1998" s="18"/>
      <c r="AT1998" s="40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 t="n">
        <f aca="false">BJ1997+(AS1998+AV1998+AW1998+AX1998+AY1998+BB1998+BC1998+BD1998+BE1998+BF1998)-(AT1998+AU1998+AZ1998+BA1998+BG1998+BH1998+BI1998)</f>
        <v>0</v>
      </c>
      <c r="BL1998" s="8"/>
      <c r="BM1998" s="9"/>
    </row>
    <row r="1999" customFormat="false" ht="15" hidden="false" customHeight="false" outlineLevel="0" collapsed="false">
      <c r="B1999" s="8" t="s">
        <v>376</v>
      </c>
      <c r="C1999" s="9" t="s">
        <v>377</v>
      </c>
      <c r="D1999" s="9"/>
      <c r="E1999" s="9"/>
      <c r="F1999" s="9"/>
      <c r="G1999" s="9"/>
      <c r="H1999" s="6" t="n">
        <f aca="false">H1998+D1999+E1999-G1999-F1999</f>
        <v>0</v>
      </c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 t="n">
        <f aca="false">Z1998+(I1999+L1999+M1999+N1999+O1999+R1999+S1999+T1999+U1999+V1999)-(J1999+K1999+P1999+Q1999+W1999+X1999+Y1999)</f>
        <v>20475.55</v>
      </c>
      <c r="AA1999" s="6"/>
      <c r="AB1999" s="6"/>
      <c r="AC1999" s="6" t="n">
        <v>1722</v>
      </c>
      <c r="AD1999" s="6"/>
      <c r="AE1999" s="6" t="n">
        <v>0</v>
      </c>
      <c r="AF1999" s="6"/>
      <c r="AG1999" s="6"/>
      <c r="AH1999" s="6"/>
      <c r="AI1999" s="6"/>
      <c r="AJ1999" s="6"/>
      <c r="AK1999" s="6"/>
      <c r="AL1999" s="6" t="n">
        <v>300000</v>
      </c>
      <c r="AM1999" s="6"/>
      <c r="AN1999" s="6"/>
      <c r="AO1999" s="6"/>
      <c r="AP1999" s="6"/>
      <c r="AQ1999" s="6"/>
      <c r="AR1999" s="6" t="n">
        <f aca="false">AR1998+(AA1999+AD1999+AE1999+AF1999+AG1999+AJ1999+AK1999+AL1999+AM1999+AN1999)-(AB1999+AC1999+AH1999+AI1999+AO1999+AP1999+AQ1999)</f>
        <v>1037670.02</v>
      </c>
      <c r="AS1999" s="18"/>
      <c r="AT1999" s="40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 t="n">
        <f aca="false">BJ1998+(AS1999+AV1999+AW1999+AX1999+AY1999+BB1999+BC1999+BD1999+BE1999+BF1999)-(AT1999+AU1999+AZ1999+BA1999+BG1999+BH1999+BI1999)</f>
        <v>0</v>
      </c>
      <c r="BL1999" s="8"/>
      <c r="BM1999" s="9"/>
    </row>
    <row r="2000" customFormat="false" ht="15" hidden="false" customHeight="false" outlineLevel="0" collapsed="false">
      <c r="B2000" s="8" t="s">
        <v>376</v>
      </c>
      <c r="C2000" s="9" t="s">
        <v>377</v>
      </c>
      <c r="D2000" s="9"/>
      <c r="E2000" s="9"/>
      <c r="F2000" s="9"/>
      <c r="G2000" s="9"/>
      <c r="H2000" s="6" t="n">
        <f aca="false">H1999+D2000+E2000-G2000-F2000</f>
        <v>0</v>
      </c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 t="n">
        <f aca="false">Z1999+(I2000+L2000+M2000+N2000+O2000+R2000+S2000+T2000+U2000+V2000)-(J2000+K2000+P2000+Q2000+W2000+X2000+Y2000)</f>
        <v>20475.55</v>
      </c>
      <c r="AA2000" s="6"/>
      <c r="AB2000" s="6"/>
      <c r="AC2000" s="6"/>
      <c r="AD2000" s="6"/>
      <c r="AE2000" s="6" t="n">
        <v>2170</v>
      </c>
      <c r="AF2000" s="6"/>
      <c r="AG2000" s="6"/>
      <c r="AH2000" s="6"/>
      <c r="AI2000" s="6"/>
      <c r="AJ2000" s="6"/>
      <c r="AK2000" s="6"/>
      <c r="AL2000" s="6" t="n">
        <v>150000</v>
      </c>
      <c r="AM2000" s="6"/>
      <c r="AN2000" s="6"/>
      <c r="AO2000" s="6"/>
      <c r="AP2000" s="6"/>
      <c r="AQ2000" s="6"/>
      <c r="AR2000" s="6" t="n">
        <f aca="false">AR1999+(AA2000+AD2000+AE2000+AF2000+AG2000+AJ2000+AK2000+AL2000+AM2000+AN2000)-(AB2000+AC2000+AH2000+AI2000+AO2000+AP2000+AQ2000)</f>
        <v>1189840.02</v>
      </c>
      <c r="AS2000" s="18"/>
      <c r="AT2000" s="40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 t="n">
        <f aca="false">BJ1999+(AS2000+AV2000+AW2000+AX2000+AY2000+BB2000+BC2000+BD2000+BE2000+BF2000)-(AT2000+AU2000+AZ2000+BA2000+BG2000+BH2000+BI2000)</f>
        <v>0</v>
      </c>
      <c r="BL2000" s="8"/>
      <c r="BM2000" s="9"/>
    </row>
    <row r="2001" customFormat="false" ht="15" hidden="false" customHeight="false" outlineLevel="0" collapsed="false">
      <c r="B2001" s="8" t="s">
        <v>376</v>
      </c>
      <c r="C2001" s="9" t="s">
        <v>377</v>
      </c>
      <c r="D2001" s="9"/>
      <c r="E2001" s="9"/>
      <c r="F2001" s="9"/>
      <c r="G2001" s="9"/>
      <c r="H2001" s="6" t="n">
        <f aca="false">H2000+D2001+E2001-G2001-F2001</f>
        <v>0</v>
      </c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 t="n">
        <f aca="false">Z2000+(I2001+L2001+M2001+N2001+O2001+R2001+S2001+T2001+U2001+V2001)-(J2001+K2001+P2001+Q2001+W2001+X2001+Y2001)</f>
        <v>20475.55</v>
      </c>
      <c r="AA2001" s="6"/>
      <c r="AB2001" s="6"/>
      <c r="AC2001" s="6"/>
      <c r="AD2001" s="6"/>
      <c r="AE2001" s="6" t="n">
        <v>3540</v>
      </c>
      <c r="AF2001" s="6"/>
      <c r="AG2001" s="6"/>
      <c r="AH2001" s="6"/>
      <c r="AI2001" s="6"/>
      <c r="AJ2001" s="6"/>
      <c r="AK2001" s="6"/>
      <c r="AL2001" s="6" t="n">
        <v>70000</v>
      </c>
      <c r="AM2001" s="6"/>
      <c r="AN2001" s="6"/>
      <c r="AO2001" s="6"/>
      <c r="AP2001" s="6"/>
      <c r="AQ2001" s="6"/>
      <c r="AR2001" s="6" t="n">
        <f aca="false">AR2000+(AA2001+AD2001+AE2001+AF2001+AG2001+AJ2001+AK2001+AL2001+AM2001+AN2001)-(AB2001+AC2001+AH2001+AI2001+AO2001+AP2001+AQ2001)</f>
        <v>1263380.02</v>
      </c>
      <c r="AS2001" s="18"/>
      <c r="AT2001" s="40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 t="n">
        <f aca="false">BJ2000+(AS2001+AV2001+AW2001+AX2001+AY2001+BB2001+BC2001+BD2001+BE2001+BF2001)-(AT2001+AU2001+AZ2001+BA2001+BG2001+BH2001+BI2001)</f>
        <v>0</v>
      </c>
      <c r="BL2001" s="8"/>
      <c r="BM2001" s="9"/>
    </row>
    <row r="2002" customFormat="false" ht="15" hidden="false" customHeight="false" outlineLevel="0" collapsed="false">
      <c r="B2002" s="8" t="s">
        <v>376</v>
      </c>
      <c r="C2002" s="9" t="s">
        <v>377</v>
      </c>
      <c r="D2002" s="9"/>
      <c r="E2002" s="9"/>
      <c r="F2002" s="9"/>
      <c r="G2002" s="9"/>
      <c r="H2002" s="6" t="n">
        <f aca="false">H2001+D2002+E2002-G2002-F2002</f>
        <v>0</v>
      </c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 t="n">
        <f aca="false">Z2001+(I2002+L2002+M2002+N2002+O2002+R2002+S2002+T2002+U2002+V2002)-(J2002+K2002+P2002+Q2002+W2002+X2002+Y2002)</f>
        <v>20475.55</v>
      </c>
      <c r="AA2002" s="6"/>
      <c r="AB2002" s="6"/>
      <c r="AC2002" s="6"/>
      <c r="AD2002" s="6"/>
      <c r="AE2002" s="6" t="n">
        <v>3186</v>
      </c>
      <c r="AF2002" s="6"/>
      <c r="AG2002" s="6"/>
      <c r="AH2002" s="6"/>
      <c r="AI2002" s="6"/>
      <c r="AJ2002" s="6"/>
      <c r="AK2002" s="6"/>
      <c r="AL2002" s="6" t="n">
        <v>100000</v>
      </c>
      <c r="AM2002" s="6"/>
      <c r="AN2002" s="6"/>
      <c r="AO2002" s="6"/>
      <c r="AP2002" s="6"/>
      <c r="AQ2002" s="6"/>
      <c r="AR2002" s="6" t="n">
        <f aca="false">AR2001+(AA2002+AD2002+AE2002+AF2002+AG2002+AJ2002+AK2002+AL2002+AM2002+AN2002)-(AB2002+AC2002+AH2002+AI2002+AO2002+AP2002+AQ2002)</f>
        <v>1366566.02</v>
      </c>
      <c r="AS2002" s="18"/>
      <c r="AT2002" s="40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 t="n">
        <f aca="false">BJ2001+(AS2002+AV2002+AW2002+AX2002+AY2002+BB2002+BC2002+BD2002+BE2002+BF2002)-(AT2002+AU2002+AZ2002+BA2002+BG2002+BH2002+BI2002)</f>
        <v>0</v>
      </c>
      <c r="BL2002" s="8"/>
      <c r="BM2002" s="9"/>
    </row>
    <row r="2003" customFormat="false" ht="15" hidden="false" customHeight="false" outlineLevel="0" collapsed="false">
      <c r="B2003" s="8" t="s">
        <v>376</v>
      </c>
      <c r="C2003" s="9" t="s">
        <v>377</v>
      </c>
      <c r="D2003" s="9"/>
      <c r="E2003" s="9"/>
      <c r="F2003" s="9"/>
      <c r="G2003" s="9"/>
      <c r="H2003" s="6" t="n">
        <f aca="false">H2002+D2003+E2003-G2003-F2003</f>
        <v>0</v>
      </c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 t="n">
        <f aca="false">Z2002+(I2003+L2003+M2003+N2003+O2003+R2003+S2003+T2003+U2003+V2003)-(J2003+K2003+P2003+Q2003+W2003+X2003+Y2003)</f>
        <v>20475.55</v>
      </c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 t="n">
        <v>1350000</v>
      </c>
      <c r="AP2003" s="6"/>
      <c r="AQ2003" s="6"/>
      <c r="AR2003" s="6" t="n">
        <f aca="false">AR2002+(AA2003+AD2003+AE2003+AF2003+AG2003+AJ2003+AK2003+AL2003+AM2003+AN2003)-(AB2003+AC2003+AH2003+AI2003+AO2003+AP2003+AQ2003)</f>
        <v>16566.02</v>
      </c>
      <c r="AS2003" s="18"/>
      <c r="AT2003" s="40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 t="n">
        <f aca="false">BJ2002+(AS2003+AV2003+AW2003+AX2003+AY2003+BB2003+BC2003+BD2003+BE2003+BF2003)-(AT2003+AU2003+AZ2003+BA2003+BG2003+BH2003+BI2003)</f>
        <v>0</v>
      </c>
      <c r="BL2003" s="8"/>
      <c r="BM2003" s="9"/>
    </row>
    <row r="2004" customFormat="false" ht="15" hidden="false" customHeight="false" outlineLevel="0" collapsed="false">
      <c r="B2004" s="8" t="s">
        <v>378</v>
      </c>
      <c r="C2004" s="9" t="s">
        <v>379</v>
      </c>
      <c r="D2004" s="9"/>
      <c r="E2004" s="9"/>
      <c r="F2004" s="9"/>
      <c r="G2004" s="9"/>
      <c r="H2004" s="6" t="n">
        <f aca="false">H2003+D2004+E2004-G2004-F2004</f>
        <v>0</v>
      </c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 t="n">
        <f aca="false">Z2003+(I2004+L2004+M2004+N2004+O2004+R2004+S2004+T2004+U2004+V2004)-(J2004+K2004+P2004+Q2004+W2004+X2004+Y2004)</f>
        <v>20475.55</v>
      </c>
      <c r="AA2004" s="6"/>
      <c r="AB2004" s="6" t="n">
        <v>5000</v>
      </c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 t="n">
        <f aca="false">AR2003+(AA2004+AD2004+AE2004+AF2004+AG2004+AJ2004+AK2004+AL2004+AM2004+AN2004)-(AB2004+AC2004+AH2004+AI2004+AO2004+AP2004+AQ2004)</f>
        <v>11566.02</v>
      </c>
      <c r="AS2004" s="18"/>
      <c r="AT2004" s="40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 t="n">
        <f aca="false">BJ2003+(AS2004+AV2004+AW2004+AX2004+AY2004+BB2004+BC2004+BD2004+BE2004+BF2004)-(AT2004+AU2004+AZ2004+BA2004+BG2004+BH2004+BI2004)</f>
        <v>0</v>
      </c>
      <c r="BL2004" s="8" t="n">
        <v>5000</v>
      </c>
      <c r="BM2004" s="9"/>
    </row>
    <row r="2005" customFormat="false" ht="15" hidden="false" customHeight="false" outlineLevel="0" collapsed="false">
      <c r="B2005" s="8" t="s">
        <v>378</v>
      </c>
      <c r="C2005" s="9" t="s">
        <v>255</v>
      </c>
      <c r="D2005" s="9"/>
      <c r="E2005" s="9"/>
      <c r="F2005" s="9"/>
      <c r="G2005" s="9"/>
      <c r="H2005" s="6" t="n">
        <f aca="false">H2004+D2005+E2005-G2005-F2005</f>
        <v>0</v>
      </c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 t="n">
        <f aca="false">Z2004+(I2005+L2005+M2005+N2005+O2005+R2005+S2005+T2005+U2005+V2005)-(J2005+K2005+P2005+Q2005+W2005+X2005+Y2005)</f>
        <v>20475.55</v>
      </c>
      <c r="AA2005" s="6" t="n">
        <v>32000</v>
      </c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 t="n">
        <f aca="false">AR2004+(AA2005+AD2005+AE2005+AF2005+AG2005+AJ2005+AK2005+AL2005+AM2005+AN2005)-(AB2005+AC2005+AH2005+AI2005+AO2005+AP2005+AQ2005)</f>
        <v>43566.02</v>
      </c>
      <c r="AS2005" s="18"/>
      <c r="AT2005" s="40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 t="n">
        <f aca="false">BJ2004+(AS2005+AV2005+AW2005+AX2005+AY2005+BB2005+BC2005+BD2005+BE2005+BF2005)-(AT2005+AU2005+AZ2005+BA2005+BG2005+BH2005+BI2005)</f>
        <v>0</v>
      </c>
      <c r="BL2005" s="8"/>
      <c r="BM2005" s="9"/>
    </row>
    <row r="2006" customFormat="false" ht="15" hidden="false" customHeight="false" outlineLevel="0" collapsed="false">
      <c r="B2006" s="8" t="s">
        <v>380</v>
      </c>
      <c r="C2006" s="9" t="s">
        <v>34</v>
      </c>
      <c r="D2006" s="9"/>
      <c r="E2006" s="9"/>
      <c r="F2006" s="9"/>
      <c r="G2006" s="9"/>
      <c r="H2006" s="6" t="n">
        <f aca="false">H2005+D2006+E2006-G2006-F2006</f>
        <v>0</v>
      </c>
      <c r="I2006" s="6"/>
      <c r="J2006" s="6"/>
      <c r="K2006" s="6"/>
      <c r="L2006" s="6" t="n">
        <v>74</v>
      </c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 t="n">
        <f aca="false">Z2005+(I2006+L2006+M2006+N2006+O2006+R2006+S2006+T2006+U2006+V2006)-(J2006+K2006+P2006+Q2006+W2006+X2006+Y2006)</f>
        <v>20549.55</v>
      </c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 t="n">
        <f aca="false">AR2005+(AA2006+AD2006+AE2006+AF2006+AG2006+AJ2006+AK2006+AL2006+AM2006+AN2006)-(AB2006+AC2006+AH2006+AI2006+AO2006+AP2006+AQ2006)</f>
        <v>43566.02</v>
      </c>
      <c r="AS2006" s="18"/>
      <c r="AT2006" s="40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 t="n">
        <f aca="false">BJ2005+(AS2006+AV2006+AW2006+AX2006+AY2006+BB2006+BC2006+BD2006+BE2006+BF2006)-(AT2006+AU2006+AZ2006+BA2006+BG2006+BH2006+BI2006)</f>
        <v>0</v>
      </c>
      <c r="BL2006" s="8"/>
      <c r="BM2006" s="9"/>
    </row>
    <row r="2007" customFormat="false" ht="15" hidden="false" customHeight="false" outlineLevel="0" collapsed="false">
      <c r="B2007" s="8" t="s">
        <v>381</v>
      </c>
      <c r="C2007" s="9" t="s">
        <v>32</v>
      </c>
      <c r="D2007" s="9"/>
      <c r="E2007" s="9"/>
      <c r="F2007" s="9"/>
      <c r="G2007" s="9"/>
      <c r="H2007" s="6" t="n">
        <f aca="false">H2006+D2007+E2007-G2007-F2007</f>
        <v>0</v>
      </c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 t="n">
        <f aca="false">Z2006+(I2007+L2007+M2007+N2007+O2007+R2007+S2007+T2007+U2007+V2007)-(J2007+K2007+P2007+Q2007+W2007+X2007+Y2007)</f>
        <v>20549.55</v>
      </c>
      <c r="AA2007" s="6"/>
      <c r="AB2007" s="6"/>
      <c r="AC2007" s="6"/>
      <c r="AD2007" s="6"/>
      <c r="AE2007" s="6" t="n">
        <v>1406</v>
      </c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 t="n">
        <f aca="false">AR2006+(AA2007+AD2007+AE2007+AF2007+AG2007+AJ2007+AK2007+AL2007+AM2007+AN2007)-(AB2007+AC2007+AH2007+AI2007+AO2007+AP2007+AQ2007)</f>
        <v>44972.02</v>
      </c>
      <c r="AS2007" s="18"/>
      <c r="AT2007" s="40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 t="n">
        <f aca="false">BJ2006+(AS2007+AV2007+AW2007+AX2007+AY2007+BB2007+BC2007+BD2007+BE2007+BF2007)-(AT2007+AU2007+AZ2007+BA2007+BG2007+BH2007+BI2007)</f>
        <v>0</v>
      </c>
      <c r="BL2007" s="8"/>
      <c r="BM2007" s="9"/>
    </row>
    <row r="2008" customFormat="false" ht="15" hidden="false" customHeight="false" outlineLevel="0" collapsed="false">
      <c r="B2008" s="8" t="s">
        <v>382</v>
      </c>
      <c r="C2008" s="9" t="s">
        <v>225</v>
      </c>
      <c r="D2008" s="9"/>
      <c r="E2008" s="9"/>
      <c r="F2008" s="9"/>
      <c r="G2008" s="9"/>
      <c r="H2008" s="6" t="n">
        <f aca="false">H2007+D2008+E2008-G2008-F2008</f>
        <v>0</v>
      </c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 t="n">
        <f aca="false">Z2007+(I2008+L2008+M2008+N2008+O2008+R2008+S2008+T2008+U2008+V2008)-(J2008+K2008+P2008+Q2008+W2008+X2008+Y2008)</f>
        <v>20549.55</v>
      </c>
      <c r="AA2008" s="6"/>
      <c r="AB2008" s="6" t="n">
        <v>1200</v>
      </c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 t="n">
        <f aca="false">AR2007+(AA2008+AD2008+AE2008+AF2008+AG2008+AJ2008+AK2008+AL2008+AM2008+AN2008)-(AB2008+AC2008+AH2008+AI2008+AO2008+AP2008+AQ2008)</f>
        <v>43772.02</v>
      </c>
      <c r="AS2008" s="18"/>
      <c r="AT2008" s="40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 t="n">
        <f aca="false">BJ2007+(AS2008+AV2008+AW2008+AX2008+AY2008+BB2008+BC2008+BD2008+BE2008+BF2008)-(AT2008+AU2008+AZ2008+BA2008+BG2008+BH2008+BI2008)</f>
        <v>0</v>
      </c>
      <c r="BL2008" s="8" t="n">
        <v>1200</v>
      </c>
      <c r="BM2008" s="9"/>
    </row>
    <row r="2009" customFormat="false" ht="15" hidden="false" customHeight="false" outlineLevel="0" collapsed="false">
      <c r="B2009" s="8" t="s">
        <v>382</v>
      </c>
      <c r="C2009" s="9" t="s">
        <v>58</v>
      </c>
      <c r="D2009" s="9"/>
      <c r="E2009" s="9"/>
      <c r="F2009" s="9"/>
      <c r="G2009" s="9"/>
      <c r="H2009" s="6" t="n">
        <f aca="false">H2008+D2009+E2009-G2009-F2009</f>
        <v>0</v>
      </c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 t="n">
        <f aca="false">Z2008+(I2009+L2009+M2009+N2009+O2009+R2009+S2009+T2009+U2009+V2009)-(J2009+K2009+P2009+Q2009+W2009+X2009+Y2009)</f>
        <v>20549.55</v>
      </c>
      <c r="AA2009" s="6"/>
      <c r="AB2009" s="6" t="n">
        <v>21200</v>
      </c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 t="n">
        <f aca="false">AR2008+(AA2009+AD2009+AE2009+AF2009+AG2009+AJ2009+AK2009+AL2009+AM2009+AN2009)-(AB2009+AC2009+AH2009+AI2009+AO2009+AP2009+AQ2009)</f>
        <v>22572.02</v>
      </c>
      <c r="AS2009" s="18"/>
      <c r="AT2009" s="40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 t="n">
        <f aca="false">BJ2008+(AS2009+AV2009+AW2009+AX2009+AY2009+BB2009+BC2009+BD2009+BE2009+BF2009)-(AT2009+AU2009+AZ2009+BA2009+BG2009+BH2009+BI2009)</f>
        <v>0</v>
      </c>
      <c r="BL2009" s="8" t="n">
        <v>21200</v>
      </c>
      <c r="BM2009" s="9"/>
    </row>
    <row r="2010" customFormat="false" ht="15" hidden="false" customHeight="false" outlineLevel="0" collapsed="false">
      <c r="B2010" s="8" t="s">
        <v>382</v>
      </c>
      <c r="C2010" s="9" t="s">
        <v>383</v>
      </c>
      <c r="D2010" s="9"/>
      <c r="E2010" s="9"/>
      <c r="F2010" s="9"/>
      <c r="G2010" s="9"/>
      <c r="H2010" s="6" t="n">
        <f aca="false">H2009+D2010+E2010-G2010-F2010</f>
        <v>0</v>
      </c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 t="n">
        <f aca="false">Z2009+(I2010+L2010+M2010+N2010+O2010+R2010+S2010+T2010+U2010+V2010)-(J2010+K2010+P2010+Q2010+W2010+X2010+Y2010)</f>
        <v>20549.55</v>
      </c>
      <c r="AA2010" s="6"/>
      <c r="AB2010" s="6" t="n">
        <v>5000</v>
      </c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 t="n">
        <f aca="false">AR2009+(AA2010+AD2010+AE2010+AF2010+AG2010+AJ2010+AK2010+AL2010+AM2010+AN2010)-(AB2010+AC2010+AH2010+AI2010+AO2010+AP2010+AQ2010)</f>
        <v>17572.02</v>
      </c>
      <c r="AS2010" s="18"/>
      <c r="AT2010" s="40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 t="n">
        <f aca="false">BJ2009+(AS2010+AV2010+AW2010+AX2010+AY2010+BB2010+BC2010+BD2010+BE2010+BF2010)-(AT2010+AU2010+AZ2010+BA2010+BG2010+BH2010+BI2010)</f>
        <v>0</v>
      </c>
      <c r="BL2010" s="8"/>
      <c r="BM2010" s="9"/>
    </row>
    <row r="2011" customFormat="false" ht="15" hidden="false" customHeight="false" outlineLevel="0" collapsed="false">
      <c r="B2011" s="8" t="s">
        <v>382</v>
      </c>
      <c r="C2011" s="9" t="s">
        <v>151</v>
      </c>
      <c r="D2011" s="9"/>
      <c r="E2011" s="9"/>
      <c r="F2011" s="9"/>
      <c r="G2011" s="9"/>
      <c r="H2011" s="6" t="n">
        <f aca="false">H2010+D2011+E2011-G2011-F2011</f>
        <v>0</v>
      </c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 t="n">
        <f aca="false">Z2010+(I2011+L2011+M2011+N2011+O2011+R2011+S2011+T2011+U2011+V2011)-(J2011+K2011+P2011+Q2011+W2011+X2011+Y2011)</f>
        <v>20549.55</v>
      </c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 t="n">
        <v>21950</v>
      </c>
      <c r="AL2011" s="6"/>
      <c r="AM2011" s="6"/>
      <c r="AN2011" s="6"/>
      <c r="AO2011" s="6"/>
      <c r="AP2011" s="6"/>
      <c r="AQ2011" s="6"/>
      <c r="AR2011" s="6" t="n">
        <f aca="false">AR2010+(AA2011+AD2011+AE2011+AF2011+AG2011+AJ2011+AK2011+AL2011+AM2011+AN2011)-(AB2011+AC2011+AH2011+AI2011+AO2011+AP2011+AQ2011)</f>
        <v>39522.02</v>
      </c>
      <c r="AS2011" s="18"/>
      <c r="AT2011" s="40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 t="n">
        <f aca="false">BJ2010+(AS2011+AV2011+AW2011+AX2011+AY2011+BB2011+BC2011+BD2011+BE2011+BF2011)-(AT2011+AU2011+AZ2011+BA2011+BG2011+BH2011+BI2011)</f>
        <v>0</v>
      </c>
      <c r="BL2011" s="8"/>
      <c r="BM2011" s="9"/>
    </row>
    <row r="2012" customFormat="false" ht="15" hidden="false" customHeight="false" outlineLevel="0" collapsed="false">
      <c r="B2012" s="8" t="s">
        <v>384</v>
      </c>
      <c r="C2012" s="9" t="s">
        <v>225</v>
      </c>
      <c r="D2012" s="9"/>
      <c r="E2012" s="9"/>
      <c r="F2012" s="9"/>
      <c r="G2012" s="9"/>
      <c r="H2012" s="6" t="n">
        <f aca="false">H2011+D2012+E2012-G2012-F2012</f>
        <v>0</v>
      </c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 t="n">
        <f aca="false">Z2011+(I2012+L2012+M2012+N2012+O2012+R2012+S2012+T2012+U2012+V2012)-(J2012+K2012+P2012+Q2012+W2012+X2012+Y2012)</f>
        <v>20549.55</v>
      </c>
      <c r="AA2012" s="6"/>
      <c r="AB2012" s="6" t="n">
        <v>1000</v>
      </c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 t="n">
        <f aca="false">AR2011+(AA2012+AD2012+AE2012+AF2012+AG2012+AJ2012+AK2012+AL2012+AM2012+AN2012)-(AB2012+AC2012+AH2012+AI2012+AO2012+AP2012+AQ2012)</f>
        <v>38522.02</v>
      </c>
      <c r="AS2012" s="18"/>
      <c r="AT2012" s="40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 t="n">
        <f aca="false">BJ2011+(AS2012+AV2012+AW2012+AX2012+AY2012+BB2012+BC2012+BD2012+BE2012+BF2012)-(AT2012+AU2012+AZ2012+BA2012+BG2012+BH2012+BI2012)</f>
        <v>0</v>
      </c>
      <c r="BL2012" s="8" t="n">
        <v>1000</v>
      </c>
      <c r="BM2012" s="9"/>
    </row>
    <row r="2013" customFormat="false" ht="15" hidden="false" customHeight="false" outlineLevel="0" collapsed="false">
      <c r="B2013" s="8" t="s">
        <v>385</v>
      </c>
      <c r="C2013" s="9" t="s">
        <v>250</v>
      </c>
      <c r="D2013" s="9"/>
      <c r="E2013" s="9"/>
      <c r="F2013" s="9"/>
      <c r="G2013" s="9"/>
      <c r="H2013" s="6" t="n">
        <f aca="false">H2012+D2013+E2013-G2013-F2013</f>
        <v>0</v>
      </c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 t="n">
        <f aca="false">Z2012+(I2013+L2013+M2013+N2013+O2013+R2013+S2013+T2013+U2013+V2013)-(J2013+K2013+P2013+Q2013+W2013+X2013+Y2013)</f>
        <v>20549.55</v>
      </c>
      <c r="AA2013" s="6"/>
      <c r="AB2013" s="6" t="n">
        <v>5000</v>
      </c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 t="n">
        <f aca="false">AR2012+(AA2013+AD2013+AE2013+AF2013+AG2013+AJ2013+AK2013+AL2013+AM2013+AN2013)-(AB2013+AC2013+AH2013+AI2013+AO2013+AP2013+AQ2013)</f>
        <v>33522.02</v>
      </c>
      <c r="AS2013" s="18"/>
      <c r="AT2013" s="40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 t="n">
        <f aca="false">BJ2012+(AS2013+AV2013+AW2013+AX2013+AY2013+BB2013+BC2013+BD2013+BE2013+BF2013)-(AT2013+AU2013+AZ2013+BA2013+BG2013+BH2013+BI2013)</f>
        <v>0</v>
      </c>
      <c r="BL2013" s="8"/>
      <c r="BM2013" s="9"/>
    </row>
    <row r="2014" customFormat="false" ht="15" hidden="false" customHeight="false" outlineLevel="0" collapsed="false">
      <c r="B2014" s="8" t="s">
        <v>386</v>
      </c>
      <c r="C2014" s="9" t="s">
        <v>70</v>
      </c>
      <c r="D2014" s="9"/>
      <c r="E2014" s="9"/>
      <c r="F2014" s="9"/>
      <c r="G2014" s="9"/>
      <c r="H2014" s="6" t="n">
        <f aca="false">H2013+D2014+E2014-G2014-F2014</f>
        <v>0</v>
      </c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 t="n">
        <f aca="false">Z2013+(I2014+L2014+M2014+N2014+O2014+R2014+S2014+T2014+U2014+V2014)-(J2014+K2014+P2014+Q2014+W2014+X2014+Y2014)</f>
        <v>20549.55</v>
      </c>
      <c r="AA2014" s="6"/>
      <c r="AB2014" s="6" t="n">
        <v>7500</v>
      </c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 t="n">
        <f aca="false">AR2013+(AA2014+AD2014+AE2014+AF2014+AG2014+AJ2014+AK2014+AL2014+AM2014+AN2014)-(AB2014+AC2014+AH2014+AI2014+AO2014+AP2014+AQ2014)</f>
        <v>26022.02</v>
      </c>
      <c r="AS2014" s="18"/>
      <c r="AT2014" s="40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 t="n">
        <f aca="false">BJ2013+(AS2014+AV2014+AW2014+AX2014+AY2014+BB2014+BC2014+BD2014+BE2014+BF2014)-(AT2014+AU2014+AZ2014+BA2014+BG2014+BH2014+BI2014)</f>
        <v>0</v>
      </c>
      <c r="BL2014" s="8" t="n">
        <v>7500</v>
      </c>
      <c r="BM2014" s="9"/>
    </row>
    <row r="2015" customFormat="false" ht="15" hidden="false" customHeight="false" outlineLevel="0" collapsed="false">
      <c r="B2015" s="8" t="s">
        <v>387</v>
      </c>
      <c r="C2015" s="9" t="s">
        <v>350</v>
      </c>
      <c r="D2015" s="9"/>
      <c r="E2015" s="9"/>
      <c r="F2015" s="9"/>
      <c r="G2015" s="9"/>
      <c r="H2015" s="6" t="n">
        <f aca="false">H2014+D2015+E2015-G2015-F2015</f>
        <v>0</v>
      </c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 t="n">
        <f aca="false">Z2014+(I2015+L2015+M2015+N2015+O2015+R2015+S2015+T2015+U2015+V2015)-(J2015+K2015+P2015+Q2015+W2015+X2015+Y2015)</f>
        <v>20549.55</v>
      </c>
      <c r="AA2015" s="6" t="n">
        <v>100000</v>
      </c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 t="n">
        <f aca="false">AR2014+(AA2015+AD2015+AE2015+AF2015+AG2015+AJ2015+AK2015+AL2015+AM2015+AN2015)-(AB2015+AC2015+AH2015+AI2015+AO2015+AP2015+AQ2015)</f>
        <v>126022.02</v>
      </c>
      <c r="AS2015" s="18"/>
      <c r="AT2015" s="40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 t="n">
        <f aca="false">BJ2014+(AS2015+AV2015+AW2015+AX2015+AY2015+BB2015+BC2015+BD2015+BE2015+BF2015)-(AT2015+AU2015+AZ2015+BA2015+BG2015+BH2015+BI2015)</f>
        <v>0</v>
      </c>
      <c r="BL2015" s="8"/>
      <c r="BM2015" s="9"/>
    </row>
    <row r="2016" customFormat="false" ht="15" hidden="false" customHeight="false" outlineLevel="0" collapsed="false">
      <c r="B2016" s="8" t="s">
        <v>388</v>
      </c>
      <c r="C2016" s="9" t="s">
        <v>3</v>
      </c>
      <c r="D2016" s="9"/>
      <c r="E2016" s="9"/>
      <c r="F2016" s="9"/>
      <c r="G2016" s="9"/>
      <c r="H2016" s="6" t="n">
        <f aca="false">H2015+D2016+E2016-G2016-F2016</f>
        <v>0</v>
      </c>
      <c r="I2016" s="6"/>
      <c r="J2016" s="6"/>
      <c r="K2016" s="6"/>
      <c r="L2016" s="6"/>
      <c r="M2016" s="6"/>
      <c r="N2016" s="6"/>
      <c r="O2016" s="6"/>
      <c r="P2016" s="6"/>
      <c r="Q2016" s="6"/>
      <c r="R2016" s="6" t="n">
        <v>50000</v>
      </c>
      <c r="S2016" s="6"/>
      <c r="T2016" s="6"/>
      <c r="U2016" s="6"/>
      <c r="V2016" s="6"/>
      <c r="W2016" s="6"/>
      <c r="X2016" s="6"/>
      <c r="Y2016" s="6"/>
      <c r="Z2016" s="6" t="n">
        <f aca="false">Z2015+(I2016+L2016+M2016+N2016+O2016+R2016+S2016+T2016+U2016+V2016)-(J2016+K2016+P2016+Q2016+W2016+X2016+Y2016)</f>
        <v>70549.55</v>
      </c>
      <c r="AA2016" s="6"/>
      <c r="AB2016" s="6"/>
      <c r="AC2016" s="6"/>
      <c r="AD2016" s="6"/>
      <c r="AE2016" s="6"/>
      <c r="AF2016" s="6"/>
      <c r="AG2016" s="6"/>
      <c r="AH2016" s="6"/>
      <c r="AI2016" s="6"/>
      <c r="AJ2016" s="6" t="n">
        <v>-50000</v>
      </c>
      <c r="AK2016" s="6"/>
      <c r="AL2016" s="6"/>
      <c r="AM2016" s="6"/>
      <c r="AN2016" s="6"/>
      <c r="AO2016" s="6"/>
      <c r="AP2016" s="6"/>
      <c r="AQ2016" s="6"/>
      <c r="AR2016" s="6" t="n">
        <f aca="false">AR2015+(AA2016+AD2016+AE2016+AF2016+AG2016+AJ2016+AK2016+AL2016+AM2016+AN2016)-(AB2016+AC2016+AH2016+AI2016+AO2016+AP2016+AQ2016)</f>
        <v>76022.02</v>
      </c>
      <c r="AS2016" s="18"/>
      <c r="AT2016" s="40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 t="n">
        <f aca="false">BJ2015+(AS2016+AV2016+AW2016+AX2016+AY2016+BB2016+BC2016+BD2016+BE2016+BF2016)-(AT2016+AU2016+AZ2016+BA2016+BG2016+BH2016+BI2016)</f>
        <v>0</v>
      </c>
      <c r="BL2016" s="8"/>
      <c r="BM2016" s="9"/>
    </row>
    <row r="2017" customFormat="false" ht="15" hidden="false" customHeight="false" outlineLevel="0" collapsed="false">
      <c r="B2017" s="8" t="s">
        <v>389</v>
      </c>
      <c r="C2017" s="9" t="s">
        <v>3</v>
      </c>
      <c r="D2017" s="9"/>
      <c r="E2017" s="9"/>
      <c r="F2017" s="9"/>
      <c r="G2017" s="9"/>
      <c r="H2017" s="6" t="n">
        <f aca="false">H2016+D2017+E2017-G2017-F2017</f>
        <v>0</v>
      </c>
      <c r="I2017" s="6"/>
      <c r="J2017" s="6"/>
      <c r="K2017" s="6"/>
      <c r="L2017" s="6"/>
      <c r="M2017" s="6"/>
      <c r="N2017" s="6"/>
      <c r="O2017" s="6"/>
      <c r="P2017" s="6"/>
      <c r="Q2017" s="6"/>
      <c r="R2017" s="6" t="n">
        <v>50000</v>
      </c>
      <c r="S2017" s="6"/>
      <c r="T2017" s="6"/>
      <c r="U2017" s="6"/>
      <c r="V2017" s="6"/>
      <c r="W2017" s="6"/>
      <c r="X2017" s="6"/>
      <c r="Y2017" s="6"/>
      <c r="Z2017" s="6" t="n">
        <f aca="false">Z2016+(I2017+L2017+M2017+N2017+O2017+R2017+S2017+T2017+U2017+V2017)-(J2017+K2017+P2017+Q2017+W2017+X2017+Y2017)</f>
        <v>120549.55</v>
      </c>
      <c r="AA2017" s="6"/>
      <c r="AB2017" s="6"/>
      <c r="AC2017" s="6"/>
      <c r="AD2017" s="6"/>
      <c r="AE2017" s="6"/>
      <c r="AF2017" s="6"/>
      <c r="AG2017" s="6"/>
      <c r="AH2017" s="6"/>
      <c r="AI2017" s="6"/>
      <c r="AJ2017" s="6" t="n">
        <v>-50000</v>
      </c>
      <c r="AK2017" s="6"/>
      <c r="AL2017" s="6"/>
      <c r="AM2017" s="6"/>
      <c r="AN2017" s="6"/>
      <c r="AO2017" s="6"/>
      <c r="AP2017" s="6"/>
      <c r="AQ2017" s="6"/>
      <c r="AR2017" s="6" t="n">
        <f aca="false">AR2016+(AA2017+AD2017+AE2017+AF2017+AG2017+AJ2017+AK2017+AL2017+AM2017+AN2017)-(AB2017+AC2017+AH2017+AI2017+AO2017+AP2017+AQ2017)</f>
        <v>26022.02</v>
      </c>
      <c r="AS2017" s="18"/>
      <c r="AT2017" s="40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 t="n">
        <f aca="false">BJ2016+(AS2017+AV2017+AW2017+AX2017+AY2017+BB2017+BC2017+BD2017+BE2017+BF2017)-(AT2017+AU2017+AZ2017+BA2017+BG2017+BH2017+BI2017)</f>
        <v>0</v>
      </c>
      <c r="BL2017" s="8"/>
      <c r="BM2017" s="9"/>
    </row>
    <row r="2018" customFormat="false" ht="15" hidden="false" customHeight="false" outlineLevel="0" collapsed="false">
      <c r="B2018" s="8" t="s">
        <v>390</v>
      </c>
      <c r="C2018" s="9" t="s">
        <v>3</v>
      </c>
      <c r="D2018" s="9"/>
      <c r="E2018" s="9"/>
      <c r="F2018" s="9"/>
      <c r="G2018" s="9"/>
      <c r="H2018" s="6" t="n">
        <f aca="false">H2017+D2018+E2018-G2018-F2018</f>
        <v>0</v>
      </c>
      <c r="I2018" s="6"/>
      <c r="J2018" s="6"/>
      <c r="K2018" s="6"/>
      <c r="L2018" s="6"/>
      <c r="M2018" s="6"/>
      <c r="N2018" s="6"/>
      <c r="O2018" s="6"/>
      <c r="P2018" s="6"/>
      <c r="Q2018" s="6"/>
      <c r="R2018" s="6" t="n">
        <v>10000</v>
      </c>
      <c r="S2018" s="6"/>
      <c r="T2018" s="6"/>
      <c r="U2018" s="6"/>
      <c r="V2018" s="6"/>
      <c r="W2018" s="6"/>
      <c r="X2018" s="6"/>
      <c r="Y2018" s="6"/>
      <c r="Z2018" s="6" t="n">
        <f aca="false">Z2017+(I2018+L2018+M2018+N2018+O2018+R2018+S2018+T2018+U2018+V2018)-(J2018+K2018+P2018+Q2018+W2018+X2018+Y2018)</f>
        <v>130549.55</v>
      </c>
      <c r="AA2018" s="6"/>
      <c r="AB2018" s="6" t="n">
        <v>0</v>
      </c>
      <c r="AC2018" s="6"/>
      <c r="AD2018" s="6"/>
      <c r="AE2018" s="6"/>
      <c r="AF2018" s="6"/>
      <c r="AG2018" s="6"/>
      <c r="AH2018" s="6"/>
      <c r="AI2018" s="6"/>
      <c r="AJ2018" s="6" t="n">
        <v>-10000</v>
      </c>
      <c r="AK2018" s="6"/>
      <c r="AL2018" s="6"/>
      <c r="AM2018" s="6"/>
      <c r="AN2018" s="6"/>
      <c r="AO2018" s="6"/>
      <c r="AP2018" s="6"/>
      <c r="AQ2018" s="6"/>
      <c r="AR2018" s="6" t="n">
        <f aca="false">AR2017+(AA2018+AD2018+AE2018+AF2018+AG2018+AJ2018+AK2018+AL2018+AM2018+AN2018)-(AB2018+AC2018+AH2018+AI2018+AO2018+AP2018+AQ2018)</f>
        <v>16022.02</v>
      </c>
      <c r="AS2018" s="18"/>
      <c r="AT2018" s="40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 t="n">
        <f aca="false">BJ2017+(AS2018+AV2018+AW2018+AX2018+AY2018+BB2018+BC2018+BD2018+BE2018+BF2018)-(AT2018+AU2018+AZ2018+BA2018+BG2018+BH2018+BI2018)</f>
        <v>0</v>
      </c>
      <c r="BL2018" s="8"/>
      <c r="BM2018" s="9"/>
    </row>
    <row r="2019" customFormat="false" ht="15" hidden="false" customHeight="false" outlineLevel="0" collapsed="false">
      <c r="B2019" s="8" t="s">
        <v>390</v>
      </c>
      <c r="C2019" s="9" t="s">
        <v>75</v>
      </c>
      <c r="D2019" s="9"/>
      <c r="E2019" s="9"/>
      <c r="F2019" s="9"/>
      <c r="G2019" s="9"/>
      <c r="H2019" s="6" t="n">
        <f aca="false">H2018+D2019+E2019-G2019-F2019</f>
        <v>0</v>
      </c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 t="n">
        <v>130000</v>
      </c>
      <c r="X2019" s="6"/>
      <c r="Y2019" s="6"/>
      <c r="Z2019" s="6" t="n">
        <f aca="false">Z2018+(I2019+L2019+M2019+N2019+O2019+R2019+S2019+T2019+U2019+V2019)-(J2019+K2019+P2019+Q2019+W2019+X2019+Y2019)</f>
        <v>549.549999999988</v>
      </c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 t="n">
        <f aca="false">AR2018+(AA2019+AD2019+AE2019+AF2019+AG2019+AJ2019+AK2019+AL2019+AM2019+AN2019)-(AB2019+AC2019+AH2019+AI2019+AO2019+AP2019+AQ2019)</f>
        <v>16022.02</v>
      </c>
      <c r="AS2019" s="18"/>
      <c r="AT2019" s="40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 t="n">
        <f aca="false">BJ2018+(AS2019+AV2019+AW2019+AX2019+AY2019+BB2019+BC2019+BD2019+BE2019+BF2019)-(AT2019+AU2019+AZ2019+BA2019+BG2019+BH2019+BI2019)</f>
        <v>0</v>
      </c>
      <c r="BL2019" s="8"/>
      <c r="BM2019" s="9"/>
    </row>
    <row r="2020" customFormat="false" ht="15" hidden="false" customHeight="false" outlineLevel="0" collapsed="false">
      <c r="B2020" s="8" t="s">
        <v>390</v>
      </c>
      <c r="C2020" s="9" t="s">
        <v>255</v>
      </c>
      <c r="D2020" s="9"/>
      <c r="E2020" s="9"/>
      <c r="F2020" s="9"/>
      <c r="G2020" s="9"/>
      <c r="H2020" s="6" t="n">
        <f aca="false">H2019+D2020+E2020-G2020-F2020</f>
        <v>0</v>
      </c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 t="n">
        <f aca="false">Z2019+(I2020+L2020+M2020+N2020+O2020+R2020+S2020+T2020+U2020+V2020)-(J2020+K2020+P2020+Q2020+W2020+X2020+Y2020)</f>
        <v>549.549999999988</v>
      </c>
      <c r="AA2020" s="6" t="n">
        <v>2000</v>
      </c>
      <c r="AB2020" s="6" t="n">
        <v>0</v>
      </c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 t="n">
        <f aca="false">AR2019+(AA2020+AD2020+AE2020+AF2020+AG2020+AJ2020+AK2020+AL2020+AM2020+AN2020)-(AB2020+AC2020+AH2020+AI2020+AO2020+AP2020+AQ2020)</f>
        <v>18022.02</v>
      </c>
      <c r="AS2020" s="18"/>
      <c r="AT2020" s="40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 t="n">
        <f aca="false">BJ2019+(AS2020+AV2020+AW2020+AX2020+AY2020+BB2020+BC2020+BD2020+BE2020+BF2020)-(AT2020+AU2020+AZ2020+BA2020+BG2020+BH2020+BI2020)</f>
        <v>0</v>
      </c>
      <c r="BL2020" s="8"/>
      <c r="BM2020" s="9"/>
    </row>
    <row r="2021" customFormat="false" ht="15" hidden="false" customHeight="false" outlineLevel="0" collapsed="false">
      <c r="B2021" s="8" t="s">
        <v>391</v>
      </c>
      <c r="C2021" s="9" t="s">
        <v>250</v>
      </c>
      <c r="D2021" s="9"/>
      <c r="E2021" s="9"/>
      <c r="F2021" s="9"/>
      <c r="G2021" s="9"/>
      <c r="H2021" s="6" t="n">
        <f aca="false">H2020+D2021+E2021-G2021-F2021</f>
        <v>0</v>
      </c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 t="n">
        <f aca="false">Z2020+(I2021+L2021+M2021+N2021+O2021+R2021+S2021+T2021+U2021+V2021)-(J2021+K2021+P2021+Q2021+W2021+X2021+Y2021)</f>
        <v>549.549999999988</v>
      </c>
      <c r="AA2021" s="6"/>
      <c r="AB2021" s="6" t="n">
        <v>10000</v>
      </c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 t="n">
        <f aca="false">AR2020+(AA2021+AD2021+AE2021+AF2021+AG2021+AJ2021+AK2021+AL2021+AM2021+AN2021)-(AB2021+AC2021+AH2021+AI2021+AO2021+AP2021+AQ2021)</f>
        <v>8022.02000000002</v>
      </c>
      <c r="AS2021" s="18"/>
      <c r="AT2021" s="40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 t="n">
        <f aca="false">BJ2020+(AS2021+AV2021+AW2021+AX2021+AY2021+BB2021+BC2021+BD2021+BE2021+BF2021)-(AT2021+AU2021+AZ2021+BA2021+BG2021+BH2021+BI2021)</f>
        <v>0</v>
      </c>
      <c r="BL2021" s="8"/>
      <c r="BM2021" s="9"/>
    </row>
    <row r="2022" customFormat="false" ht="15" hidden="false" customHeight="false" outlineLevel="0" collapsed="false">
      <c r="B2022" s="8" t="s">
        <v>392</v>
      </c>
      <c r="C2022" s="9" t="s">
        <v>393</v>
      </c>
      <c r="D2022" s="9"/>
      <c r="E2022" s="9"/>
      <c r="F2022" s="9"/>
      <c r="G2022" s="9"/>
      <c r="H2022" s="6" t="n">
        <f aca="false">H2021+D2022+E2022-G2022-F2022</f>
        <v>0</v>
      </c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 t="n">
        <f aca="false">Z2021+(I2022+L2022+M2022+N2022+O2022+R2022+S2022+T2022+U2022+V2022)-(J2022+K2022+P2022+Q2022+W2022+X2022+Y2022)</f>
        <v>549.549999999988</v>
      </c>
      <c r="AA2022" s="6" t="n">
        <v>12000</v>
      </c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 t="n">
        <f aca="false">AR2021+(AA2022+AD2022+AE2022+AF2022+AG2022+AJ2022+AK2022+AL2022+AM2022+AN2022)-(AB2022+AC2022+AH2022+AI2022+AO2022+AP2022+AQ2022)</f>
        <v>20022.02</v>
      </c>
      <c r="AS2022" s="18"/>
      <c r="AT2022" s="40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 t="n">
        <f aca="false">BJ2021+(AS2022+AV2022+AW2022+AX2022+AY2022+BB2022+BC2022+BD2022+BE2022+BF2022)-(AT2022+AU2022+AZ2022+BA2022+BG2022+BH2022+BI2022)</f>
        <v>0</v>
      </c>
      <c r="BL2022" s="8"/>
      <c r="BM2022" s="9"/>
    </row>
    <row r="2023" customFormat="false" ht="15" hidden="false" customHeight="false" outlineLevel="0" collapsed="false">
      <c r="B2023" s="8" t="s">
        <v>392</v>
      </c>
      <c r="C2023" s="9" t="s">
        <v>394</v>
      </c>
      <c r="D2023" s="9"/>
      <c r="E2023" s="9"/>
      <c r="F2023" s="9"/>
      <c r="G2023" s="9"/>
      <c r="H2023" s="6" t="n">
        <f aca="false">H2022+D2023+E2023-G2023-F2023</f>
        <v>0</v>
      </c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 t="n">
        <f aca="false">Z2022+(I2023+L2023+M2023+N2023+O2023+R2023+S2023+T2023+U2023+V2023)-(J2023+K2023+P2023+Q2023+W2023+X2023+Y2023)</f>
        <v>549.549999999988</v>
      </c>
      <c r="AA2023" s="6"/>
      <c r="AB2023" s="6" t="n">
        <v>18200</v>
      </c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 t="n">
        <f aca="false">AR2022+(AA2023+AD2023+AE2023+AF2023+AG2023+AJ2023+AK2023+AL2023+AM2023+AN2023)-(AB2023+AC2023+AH2023+AI2023+AO2023+AP2023+AQ2023)</f>
        <v>1822.02000000002</v>
      </c>
      <c r="AS2023" s="18"/>
      <c r="AT2023" s="40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 t="n">
        <f aca="false">BJ2022+(AS2023+AV2023+AW2023+AX2023+AY2023+BB2023+BC2023+BD2023+BE2023+BF2023)-(AT2023+AU2023+AZ2023+BA2023+BG2023+BH2023+BI2023)</f>
        <v>0</v>
      </c>
      <c r="BL2023" s="8" t="n">
        <v>18200</v>
      </c>
      <c r="BM2023" s="9"/>
    </row>
    <row r="2024" customFormat="false" ht="15" hidden="false" customHeight="false" outlineLevel="0" collapsed="false">
      <c r="B2024" s="8" t="s">
        <v>395</v>
      </c>
      <c r="C2024" s="9" t="s">
        <v>32</v>
      </c>
      <c r="D2024" s="9"/>
      <c r="E2024" s="9"/>
      <c r="F2024" s="9"/>
      <c r="G2024" s="9"/>
      <c r="H2024" s="6" t="n">
        <f aca="false">H2023+D2024+E2024-G2024-F2024</f>
        <v>0</v>
      </c>
      <c r="I2024" s="6"/>
      <c r="J2024" s="6"/>
      <c r="K2024" s="6"/>
      <c r="L2024" s="6"/>
      <c r="M2024" s="6" t="n">
        <v>5879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 t="n">
        <f aca="false">Z2023+(I2024+L2024+M2024+N2024+O2024+R2024+S2024+T2024+U2024+V2024)-(J2024+K2024+P2024+Q2024+W2024+X2024+Y2024)</f>
        <v>6428.54999999999</v>
      </c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 t="n">
        <f aca="false">AR2023+(AA2024+AD2024+AE2024+AF2024+AG2024+AJ2024+AK2024+AL2024+AM2024+AN2024)-(AB2024+AC2024+AH2024+AI2024+AO2024+AP2024+AQ2024)</f>
        <v>1822.02000000002</v>
      </c>
      <c r="AS2024" s="18"/>
      <c r="AT2024" s="40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 t="n">
        <f aca="false">BJ2023+(AS2024+AV2024+AW2024+AX2024+AY2024+BB2024+BC2024+BD2024+BE2024+BF2024)-(AT2024+AU2024+AZ2024+BA2024+BG2024+BH2024+BI2024)</f>
        <v>0</v>
      </c>
      <c r="BL2024" s="8"/>
      <c r="BM2024" s="9"/>
    </row>
    <row r="2025" customFormat="false" ht="15" hidden="false" customHeight="false" outlineLevel="0" collapsed="false">
      <c r="B2025" s="8" t="s">
        <v>395</v>
      </c>
      <c r="C2025" s="9" t="s">
        <v>32</v>
      </c>
      <c r="D2025" s="9"/>
      <c r="E2025" s="9"/>
      <c r="F2025" s="9"/>
      <c r="G2025" s="9"/>
      <c r="H2025" s="6" t="n">
        <f aca="false">H2024+D2025+E2025-G2025-F2025</f>
        <v>0</v>
      </c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 t="n">
        <f aca="false">Z2024+(I2025+L2025+M2025+N2025+O2025+R2025+S2025+T2025+U2025+V2025)-(J2025+K2025+P2025+Q2025+W2025+X2025+Y2025)</f>
        <v>6428.54999999999</v>
      </c>
      <c r="AA2025" s="6"/>
      <c r="AB2025" s="6"/>
      <c r="AC2025" s="6"/>
      <c r="AD2025" s="6"/>
      <c r="AE2025" s="6" t="n">
        <v>8775</v>
      </c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 t="n">
        <f aca="false">AR2024+(AA2025+AD2025+AE2025+AF2025+AG2025+AJ2025+AK2025+AL2025+AM2025+AN2025)-(AB2025+AC2025+AH2025+AI2025+AO2025+AP2025+AQ2025)</f>
        <v>10597.02</v>
      </c>
      <c r="AS2025" s="18"/>
      <c r="AT2025" s="40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 t="n">
        <f aca="false">BJ2024+(AS2025+AV2025+AW2025+AX2025+AY2025+BB2025+BC2025+BD2025+BE2025+BF2025)-(AT2025+AU2025+AZ2025+BA2025+BG2025+BH2025+BI2025)</f>
        <v>0</v>
      </c>
      <c r="BL2025" s="8"/>
      <c r="BM2025" s="9"/>
    </row>
    <row r="2026" customFormat="false" ht="15" hidden="false" customHeight="false" outlineLevel="0" collapsed="false">
      <c r="B2026" s="8" t="s">
        <v>395</v>
      </c>
      <c r="C2026" s="9" t="s">
        <v>250</v>
      </c>
      <c r="D2026" s="9"/>
      <c r="E2026" s="9"/>
      <c r="F2026" s="9"/>
      <c r="G2026" s="9"/>
      <c r="H2026" s="6" t="n">
        <f aca="false">H2025+D2026+E2026-G2026-F2026</f>
        <v>0</v>
      </c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 t="n">
        <f aca="false">Z2025+(I2026+L2026+M2026+N2026+O2026+R2026+S2026+T2026+U2026+V2026)-(J2026+K2026+P2026+Q2026+W2026+X2026+Y2026)</f>
        <v>6428.54999999999</v>
      </c>
      <c r="AA2026" s="6"/>
      <c r="AB2026" s="6" t="n">
        <v>4000</v>
      </c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 t="n">
        <f aca="false">AR2025+(AA2026+AD2026+AE2026+AF2026+AG2026+AJ2026+AK2026+AL2026+AM2026+AN2026)-(AB2026+AC2026+AH2026+AI2026+AO2026+AP2026+AQ2026)</f>
        <v>6597.02000000002</v>
      </c>
      <c r="AS2026" s="18"/>
      <c r="AT2026" s="40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 t="n">
        <f aca="false">BJ2025+(AS2026+AV2026+AW2026+AX2026+AY2026+BB2026+BC2026+BD2026+BE2026+BF2026)-(AT2026+AU2026+AZ2026+BA2026+BG2026+BH2026+BI2026)</f>
        <v>0</v>
      </c>
      <c r="BL2026" s="8"/>
      <c r="BM2026" s="9"/>
    </row>
    <row r="2027" customFormat="false" ht="15" hidden="false" customHeight="false" outlineLevel="0" collapsed="false">
      <c r="B2027" s="8" t="s">
        <v>396</v>
      </c>
      <c r="C2027" s="9" t="s">
        <v>263</v>
      </c>
      <c r="D2027" s="9"/>
      <c r="E2027" s="9"/>
      <c r="F2027" s="9"/>
      <c r="G2027" s="9"/>
      <c r="H2027" s="6" t="n">
        <f aca="false">H2026+D2027+E2027-G2027-F2027</f>
        <v>0</v>
      </c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 t="n">
        <f aca="false">Z2026+(I2027+L2027+M2027+N2027+O2027+R2027+S2027+T2027+U2027+V2027)-(J2027+K2027+P2027+Q2027+W2027+X2027+Y2027)</f>
        <v>6428.54999999999</v>
      </c>
      <c r="AA2027" s="6" t="n">
        <v>10000</v>
      </c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 t="n">
        <f aca="false">AR2026+(AA2027+AD2027+AE2027+AF2027+AG2027+AJ2027+AK2027+AL2027+AM2027+AN2027)-(AB2027+AC2027+AH2027+AI2027+AO2027+AP2027+AQ2027)</f>
        <v>16597.02</v>
      </c>
      <c r="AS2027" s="18"/>
      <c r="AT2027" s="40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 t="n">
        <f aca="false">BJ2026+(AS2027+AV2027+AW2027+AX2027+AY2027+BB2027+BC2027+BD2027+BE2027+BF2027)-(AT2027+AU2027+AZ2027+BA2027+BG2027+BH2027+BI2027)</f>
        <v>0</v>
      </c>
      <c r="BL2027" s="8"/>
      <c r="BM2027" s="9"/>
    </row>
    <row r="2028" customFormat="false" ht="15" hidden="false" customHeight="false" outlineLevel="0" collapsed="false">
      <c r="B2028" s="8" t="s">
        <v>397</v>
      </c>
      <c r="C2028" s="9" t="s">
        <v>234</v>
      </c>
      <c r="D2028" s="9"/>
      <c r="E2028" s="9"/>
      <c r="F2028" s="9"/>
      <c r="G2028" s="9"/>
      <c r="H2028" s="6" t="n">
        <f aca="false">H2027+D2028+E2028-G2028-F2028</f>
        <v>0</v>
      </c>
      <c r="I2028" s="6" t="n">
        <v>23212</v>
      </c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 t="n">
        <f aca="false">Z2027+(I2028+L2028+M2028+N2028+O2028+R2028+S2028+T2028+U2028+V2028)-(J2028+K2028+P2028+Q2028+W2028+X2028+Y2028)</f>
        <v>29640.55</v>
      </c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 t="n">
        <f aca="false">AR2027+(AA2028+AD2028+AE2028+AF2028+AG2028+AJ2028+AK2028+AL2028+AM2028+AN2028)-(AB2028+AC2028+AH2028+AI2028+AO2028+AP2028+AQ2028)</f>
        <v>16597.02</v>
      </c>
      <c r="AS2028" s="18"/>
      <c r="AT2028" s="40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 t="n">
        <f aca="false">BJ2027+(AS2028+AV2028+AW2028+AX2028+AY2028+BB2028+BC2028+BD2028+BE2028+BF2028)-(AT2028+AU2028+AZ2028+BA2028+BG2028+BH2028+BI2028)</f>
        <v>0</v>
      </c>
      <c r="BL2028" s="8"/>
      <c r="BM2028" s="9"/>
    </row>
    <row r="2029" customFormat="false" ht="15" hidden="false" customHeight="false" outlineLevel="0" collapsed="false">
      <c r="B2029" s="8" t="s">
        <v>398</v>
      </c>
      <c r="C2029" s="9" t="s">
        <v>255</v>
      </c>
      <c r="D2029" s="9"/>
      <c r="E2029" s="9"/>
      <c r="F2029" s="9"/>
      <c r="G2029" s="9"/>
      <c r="H2029" s="6" t="n">
        <f aca="false">H2028+D2029+E2029-G2029-F2029</f>
        <v>0</v>
      </c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 t="n">
        <f aca="false">Z2028+(I2029+L2029+M2029+N2029+O2029+R2029+S2029+T2029+U2029+V2029)-(J2029+K2029+P2029+Q2029+W2029+X2029+Y2029)</f>
        <v>29640.55</v>
      </c>
      <c r="AA2029" s="6" t="n">
        <v>2000</v>
      </c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 t="n">
        <f aca="false">AR2028+(AA2029+AD2029+AE2029+AF2029+AG2029+AJ2029+AK2029+AL2029+AM2029+AN2029)-(AB2029+AC2029+AH2029+AI2029+AO2029+AP2029+AQ2029)</f>
        <v>18597.02</v>
      </c>
      <c r="AS2029" s="18"/>
      <c r="AT2029" s="40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 t="n">
        <f aca="false">BJ2028+(AS2029+AV2029+AW2029+AX2029+AY2029+BB2029+BC2029+BD2029+BE2029+BF2029)-(AT2029+AU2029+AZ2029+BA2029+BG2029+BH2029+BI2029)</f>
        <v>0</v>
      </c>
      <c r="BL2029" s="8"/>
      <c r="BM2029" s="9"/>
    </row>
    <row r="2030" customFormat="false" ht="15" hidden="false" customHeight="false" outlineLevel="0" collapsed="false">
      <c r="B2030" s="8" t="s">
        <v>399</v>
      </c>
      <c r="C2030" s="9" t="s">
        <v>400</v>
      </c>
      <c r="D2030" s="9"/>
      <c r="E2030" s="9"/>
      <c r="F2030" s="9"/>
      <c r="G2030" s="9"/>
      <c r="H2030" s="6" t="n">
        <f aca="false">H2029+D2030+E2030-G2030-F2030</f>
        <v>0</v>
      </c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 t="n">
        <f aca="false">Z2029+(I2030+L2030+M2030+N2030+O2030+R2030+S2030+T2030+U2030+V2030)-(J2030+K2030+P2030+Q2030+W2030+X2030+Y2030)</f>
        <v>29640.55</v>
      </c>
      <c r="AA2030" s="6" t="n">
        <v>100</v>
      </c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 t="n">
        <f aca="false">AR2029+(AA2030+AD2030+AE2030+AF2030+AG2030+AJ2030+AK2030+AL2030+AM2030+AN2030)-(AB2030+AC2030+AH2030+AI2030+AO2030+AP2030+AQ2030)</f>
        <v>18697.02</v>
      </c>
      <c r="AS2030" s="18"/>
      <c r="AT2030" s="40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 t="n">
        <f aca="false">BJ2029+(AS2030+AV2030+AW2030+AX2030+AY2030+BB2030+BC2030+BD2030+BE2030+BF2030)-(AT2030+AU2030+AZ2030+BA2030+BG2030+BH2030+BI2030)</f>
        <v>0</v>
      </c>
      <c r="BL2030" s="8"/>
      <c r="BM2030" s="9"/>
    </row>
    <row r="2031" customFormat="false" ht="15" hidden="false" customHeight="false" outlineLevel="0" collapsed="false">
      <c r="B2031" s="8" t="s">
        <v>401</v>
      </c>
      <c r="C2031" s="9" t="s">
        <v>340</v>
      </c>
      <c r="D2031" s="9"/>
      <c r="E2031" s="9"/>
      <c r="F2031" s="9"/>
      <c r="G2031" s="9"/>
      <c r="H2031" s="6" t="n">
        <f aca="false">H2030+D2031+E2031-G2031-F2031</f>
        <v>0</v>
      </c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 t="n">
        <f aca="false">Z2030+(I2031+L2031+M2031+N2031+O2031+R2031+S2031+T2031+U2031+V2031)-(J2031+K2031+P2031+Q2031+W2031+X2031+Y2031)</f>
        <v>29640.55</v>
      </c>
      <c r="AA2031" s="6"/>
      <c r="AB2031" s="6" t="n">
        <v>5000</v>
      </c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 t="n">
        <f aca="false">AR2030+(AA2031+AD2031+AE2031+AF2031+AG2031+AJ2031+AK2031+AL2031+AM2031+AN2031)-(AB2031+AC2031+AH2031+AI2031+AO2031+AP2031+AQ2031)</f>
        <v>13697.02</v>
      </c>
      <c r="AS2031" s="18"/>
      <c r="AT2031" s="40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 t="n">
        <f aca="false">BJ2030+(AS2031+AV2031+AW2031+AX2031+AY2031+BB2031+BC2031+BD2031+BE2031+BF2031)-(AT2031+AU2031+AZ2031+BA2031+BG2031+BH2031+BI2031)</f>
        <v>0</v>
      </c>
      <c r="BL2031" s="8"/>
      <c r="BM2031" s="9"/>
    </row>
    <row r="2032" customFormat="false" ht="15" hidden="false" customHeight="false" outlineLevel="0" collapsed="false">
      <c r="B2032" s="8" t="s">
        <v>402</v>
      </c>
      <c r="C2032" s="9" t="s">
        <v>179</v>
      </c>
      <c r="D2032" s="9"/>
      <c r="E2032" s="9"/>
      <c r="F2032" s="9"/>
      <c r="G2032" s="9"/>
      <c r="H2032" s="6" t="n">
        <f aca="false">H2031+D2032+E2032-G2032-F2032</f>
        <v>0</v>
      </c>
      <c r="I2032" s="6"/>
      <c r="J2032" s="6"/>
      <c r="K2032" s="6" t="n">
        <v>17.7</v>
      </c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 t="n">
        <f aca="false">Z2031+(I2032+L2032+M2032+N2032+O2032+R2032+S2032+T2032+U2032+V2032)-(J2032+K2032+P2032+Q2032+W2032+X2032+Y2032)</f>
        <v>29622.85</v>
      </c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 t="n">
        <f aca="false">AR2031+(AA2032+AD2032+AE2032+AF2032+AG2032+AJ2032+AK2032+AL2032+AM2032+AN2032)-(AB2032+AC2032+AH2032+AI2032+AO2032+AP2032+AQ2032)</f>
        <v>13697.02</v>
      </c>
      <c r="AS2032" s="18"/>
      <c r="AT2032" s="40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 t="n">
        <f aca="false">BJ2031+(AS2032+AV2032+AW2032+AX2032+AY2032+BB2032+BC2032+BD2032+BE2032+BF2032)-(AT2032+AU2032+AZ2032+BA2032+BG2032+BH2032+BI2032)</f>
        <v>0</v>
      </c>
      <c r="BL2032" s="8"/>
      <c r="BM2032" s="9"/>
    </row>
    <row r="2033" customFormat="false" ht="15" hidden="false" customHeight="false" outlineLevel="0" collapsed="false">
      <c r="B2033" s="8" t="s">
        <v>403</v>
      </c>
      <c r="C2033" s="9" t="s">
        <v>255</v>
      </c>
      <c r="D2033" s="9"/>
      <c r="E2033" s="9"/>
      <c r="F2033" s="9"/>
      <c r="G2033" s="9"/>
      <c r="H2033" s="6" t="n">
        <f aca="false">H2032+D2033+E2033-G2033-F2033</f>
        <v>0</v>
      </c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 t="n">
        <f aca="false">Z2032+(I2033+L2033+M2033+N2033+O2033+R2033+S2033+T2033+U2033+V2033)-(J2033+K2033+P2033+Q2033+W2033+X2033+Y2033)</f>
        <v>29622.85</v>
      </c>
      <c r="AA2033" s="6" t="n">
        <v>720</v>
      </c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 t="n">
        <f aca="false">AR2032+(AA2033+AD2033+AE2033+AF2033+AG2033+AJ2033+AK2033+AL2033+AM2033+AN2033)-(AB2033+AC2033+AH2033+AI2033+AO2033+AP2033+AQ2033)</f>
        <v>14417.02</v>
      </c>
      <c r="AS2033" s="18"/>
      <c r="AT2033" s="40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 t="n">
        <f aca="false">BJ2032+(AS2033+AV2033+AW2033+AX2033+AY2033+BB2033+BC2033+BD2033+BE2033+BF2033)-(AT2033+AU2033+AZ2033+BA2033+BG2033+BH2033+BI2033)</f>
        <v>0</v>
      </c>
      <c r="BL2033" s="8"/>
      <c r="BM2033" s="9"/>
    </row>
    <row r="2034" customFormat="false" ht="15" hidden="false" customHeight="false" outlineLevel="0" collapsed="false">
      <c r="B2034" s="8" t="s">
        <v>404</v>
      </c>
      <c r="C2034" s="9" t="s">
        <v>3</v>
      </c>
      <c r="D2034" s="9"/>
      <c r="E2034" s="9"/>
      <c r="F2034" s="9"/>
      <c r="G2034" s="9"/>
      <c r="H2034" s="6" t="n">
        <f aca="false">H2033+D2034+E2034-G2034-F2034</f>
        <v>0</v>
      </c>
      <c r="I2034" s="6"/>
      <c r="J2034" s="6"/>
      <c r="K2034" s="6"/>
      <c r="L2034" s="6"/>
      <c r="M2034" s="6"/>
      <c r="N2034" s="6"/>
      <c r="O2034" s="6"/>
      <c r="P2034" s="6"/>
      <c r="Q2034" s="6"/>
      <c r="R2034" s="6" t="n">
        <v>-27000</v>
      </c>
      <c r="S2034" s="6"/>
      <c r="T2034" s="6"/>
      <c r="U2034" s="6"/>
      <c r="V2034" s="6"/>
      <c r="W2034" s="6"/>
      <c r="X2034" s="6"/>
      <c r="Y2034" s="6"/>
      <c r="Z2034" s="6" t="n">
        <f aca="false">Z2033+(I2034+L2034+M2034+N2034+O2034+R2034+S2034+T2034+U2034+V2034)-(J2034+K2034+P2034+Q2034+W2034+X2034+Y2034)</f>
        <v>2622.84999999999</v>
      </c>
      <c r="AA2034" s="6"/>
      <c r="AB2034" s="6"/>
      <c r="AC2034" s="6"/>
      <c r="AD2034" s="6"/>
      <c r="AE2034" s="6"/>
      <c r="AF2034" s="6"/>
      <c r="AG2034" s="6"/>
      <c r="AH2034" s="6"/>
      <c r="AI2034" s="6"/>
      <c r="AJ2034" s="6" t="n">
        <v>27000</v>
      </c>
      <c r="AK2034" s="6"/>
      <c r="AL2034" s="6"/>
      <c r="AM2034" s="6"/>
      <c r="AN2034" s="6"/>
      <c r="AO2034" s="6"/>
      <c r="AP2034" s="6"/>
      <c r="AQ2034" s="6"/>
      <c r="AR2034" s="6" t="n">
        <f aca="false">AR2033+(AA2034+AD2034+AE2034+AF2034+AG2034+AJ2034+AK2034+AL2034+AM2034+AN2034)-(AB2034+AC2034+AH2034+AI2034+AO2034+AP2034+AQ2034)</f>
        <v>41417.02</v>
      </c>
      <c r="AS2034" s="18"/>
      <c r="AT2034" s="40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 t="n">
        <f aca="false">BJ2033+(AS2034+AV2034+AW2034+AX2034+AY2034+BB2034+BC2034+BD2034+BE2034+BF2034)-(AT2034+AU2034+AZ2034+BA2034+BG2034+BH2034+BI2034)</f>
        <v>0</v>
      </c>
      <c r="BL2034" s="8"/>
      <c r="BM2034" s="9"/>
    </row>
    <row r="2035" customFormat="false" ht="15" hidden="false" customHeight="false" outlineLevel="0" collapsed="false">
      <c r="B2035" s="8" t="s">
        <v>404</v>
      </c>
      <c r="C2035" s="9" t="s">
        <v>405</v>
      </c>
      <c r="D2035" s="9"/>
      <c r="E2035" s="9"/>
      <c r="F2035" s="9"/>
      <c r="G2035" s="9"/>
      <c r="H2035" s="6" t="n">
        <f aca="false">H2034+D2035+E2035-G2035-F2035</f>
        <v>0</v>
      </c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 t="n">
        <f aca="false">Z2034+(I2035+L2035+M2035+N2035+O2035+R2035+S2035+T2035+U2035+V2035)-(J2035+K2035+P2035+Q2035+W2035+X2035+Y2035)</f>
        <v>2622.84999999999</v>
      </c>
      <c r="AA2035" s="6"/>
      <c r="AB2035" s="6" t="n">
        <v>20000</v>
      </c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 t="n">
        <f aca="false">AR2034+(AA2035+AD2035+AE2035+AF2035+AG2035+AJ2035+AK2035+AL2035+AM2035+AN2035)-(AB2035+AC2035+AH2035+AI2035+AO2035+AP2035+AQ2035)</f>
        <v>21417.02</v>
      </c>
      <c r="AS2035" s="18"/>
      <c r="AT2035" s="40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 t="n">
        <f aca="false">BJ2034+(AS2035+AV2035+AW2035+AX2035+AY2035+BB2035+BC2035+BD2035+BE2035+BF2035)-(AT2035+AU2035+AZ2035+BA2035+BG2035+BH2035+BI2035)</f>
        <v>0</v>
      </c>
      <c r="BL2035" s="8"/>
      <c r="BM2035" s="9"/>
    </row>
    <row r="2036" customFormat="false" ht="15" hidden="false" customHeight="false" outlineLevel="0" collapsed="false">
      <c r="B2036" s="8" t="s">
        <v>406</v>
      </c>
      <c r="C2036" s="9" t="s">
        <v>34</v>
      </c>
      <c r="D2036" s="9"/>
      <c r="E2036" s="9"/>
      <c r="F2036" s="9"/>
      <c r="G2036" s="9"/>
      <c r="H2036" s="6" t="n">
        <f aca="false">H2035+D2036+E2036-G2036-F2036</f>
        <v>0</v>
      </c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 t="n">
        <f aca="false">Z2035+(I2036+L2036+M2036+N2036+O2036+R2036+S2036+T2036+U2036+V2036)-(J2036+K2036+P2036+Q2036+W2036+X2036+Y2036)</f>
        <v>2622.84999999999</v>
      </c>
      <c r="AA2036" s="6"/>
      <c r="AB2036" s="6"/>
      <c r="AC2036" s="6"/>
      <c r="AD2036" s="6" t="n">
        <v>167</v>
      </c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 t="n">
        <f aca="false">AR2035+(AA2036+AD2036+AE2036+AF2036+AG2036+AJ2036+AK2036+AL2036+AM2036+AN2036)-(AB2036+AC2036+AH2036+AI2036+AO2036+AP2036+AQ2036)</f>
        <v>21584.02</v>
      </c>
      <c r="AS2036" s="18"/>
      <c r="AT2036" s="40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 t="n">
        <f aca="false">BJ2035+(AS2036+AV2036+AW2036+AX2036+AY2036+BB2036+BC2036+BD2036+BE2036+BF2036)-(AT2036+AU2036+AZ2036+BA2036+BG2036+BH2036+BI2036)</f>
        <v>0</v>
      </c>
      <c r="BL2036" s="8"/>
      <c r="BM2036" s="9"/>
    </row>
    <row r="2037" customFormat="false" ht="15" hidden="false" customHeight="false" outlineLevel="0" collapsed="false">
      <c r="B2037" s="8" t="s">
        <v>407</v>
      </c>
      <c r="C2037" s="9" t="s">
        <v>32</v>
      </c>
      <c r="D2037" s="9"/>
      <c r="E2037" s="9"/>
      <c r="F2037" s="9"/>
      <c r="G2037" s="9"/>
      <c r="H2037" s="6" t="n">
        <f aca="false">H2036+D2037+E2037-G2037-F2037</f>
        <v>0</v>
      </c>
      <c r="I2037" s="6"/>
      <c r="J2037" s="6"/>
      <c r="K2037" s="6"/>
      <c r="L2037" s="6"/>
      <c r="M2037" s="6" t="n">
        <v>7031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 t="n">
        <f aca="false">Z2036+(I2037+L2037+M2037+N2037+O2037+R2037+S2037+T2037+U2037+V2037)-(J2037+K2037+P2037+Q2037+W2037+X2037+Y2037)</f>
        <v>9653.84999999999</v>
      </c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 t="n">
        <f aca="false">AR2036+(AA2037+AD2037+AE2037+AF2037+AG2037+AJ2037+AK2037+AL2037+AM2037+AN2037)-(AB2037+AC2037+AH2037+AI2037+AO2037+AP2037+AQ2037)</f>
        <v>21584.02</v>
      </c>
      <c r="AS2037" s="18"/>
      <c r="AT2037" s="40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 t="n">
        <f aca="false">BJ2036+(AS2037+AV2037+AW2037+AX2037+AY2037+BB2037+BC2037+BD2037+BE2037+BF2037)-(AT2037+AU2037+AZ2037+BA2037+BG2037+BH2037+BI2037)</f>
        <v>0</v>
      </c>
      <c r="BL2037" s="8"/>
      <c r="BM2037" s="9"/>
    </row>
    <row r="2038" customFormat="false" ht="15" hidden="false" customHeight="false" outlineLevel="0" collapsed="false">
      <c r="B2038" s="8" t="s">
        <v>407</v>
      </c>
      <c r="C2038" s="9" t="s">
        <v>32</v>
      </c>
      <c r="D2038" s="9"/>
      <c r="E2038" s="9"/>
      <c r="F2038" s="9"/>
      <c r="G2038" s="9"/>
      <c r="H2038" s="6" t="n">
        <f aca="false">H2037+D2038+E2038-G2038-F2038</f>
        <v>0</v>
      </c>
      <c r="I2038" s="6"/>
      <c r="J2038" s="6"/>
      <c r="K2038" s="6"/>
      <c r="L2038" s="6"/>
      <c r="M2038" s="6" t="n">
        <v>5625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 t="n">
        <f aca="false">Z2037+(I2038+L2038+M2038+N2038+O2038+R2038+S2038+T2038+U2038+V2038)-(J2038+K2038+P2038+Q2038+W2038+X2038+Y2038)</f>
        <v>15278.85</v>
      </c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 t="n">
        <f aca="false">AR2037+(AA2038+AD2038+AE2038+AF2038+AG2038+AJ2038+AK2038+AL2038+AM2038+AN2038)-(AB2038+AC2038+AH2038+AI2038+AO2038+AP2038+AQ2038)</f>
        <v>21584.02</v>
      </c>
      <c r="AS2038" s="18"/>
      <c r="AT2038" s="40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 t="n">
        <f aca="false">BJ2037+(AS2038+AV2038+AW2038+AX2038+AY2038+BB2038+BC2038+BD2038+BE2038+BF2038)-(AT2038+AU2038+AZ2038+BA2038+BG2038+BH2038+BI2038)</f>
        <v>0</v>
      </c>
      <c r="BL2038" s="8"/>
      <c r="BM2038" s="9"/>
    </row>
    <row r="2039" customFormat="false" ht="15" hidden="false" customHeight="false" outlineLevel="0" collapsed="false">
      <c r="B2039" s="8" t="s">
        <v>407</v>
      </c>
      <c r="C2039" s="9" t="s">
        <v>32</v>
      </c>
      <c r="D2039" s="9"/>
      <c r="E2039" s="9"/>
      <c r="F2039" s="9"/>
      <c r="G2039" s="9"/>
      <c r="H2039" s="6" t="n">
        <f aca="false">H2038+D2039+E2039-G2039-F2039</f>
        <v>0</v>
      </c>
      <c r="I2039" s="6"/>
      <c r="J2039" s="6"/>
      <c r="K2039" s="6"/>
      <c r="L2039" s="6"/>
      <c r="M2039" s="6" t="n">
        <v>1890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 t="n">
        <f aca="false">Z2038+(I2039+L2039+M2039+N2039+O2039+R2039+S2039+T2039+U2039+V2039)-(J2039+K2039+P2039+Q2039+W2039+X2039+Y2039)</f>
        <v>17168.85</v>
      </c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 t="n">
        <f aca="false">AR2038+(AA2039+AD2039+AE2039+AF2039+AG2039+AJ2039+AK2039+AL2039+AM2039+AN2039)-(AB2039+AC2039+AH2039+AI2039+AO2039+AP2039+AQ2039)</f>
        <v>21584.02</v>
      </c>
      <c r="AS2039" s="18"/>
      <c r="AT2039" s="40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 t="n">
        <f aca="false">BJ2038+(AS2039+AV2039+AW2039+AX2039+AY2039+BB2039+BC2039+BD2039+BE2039+BF2039)-(AT2039+AU2039+AZ2039+BA2039+BG2039+BH2039+BI2039)</f>
        <v>0</v>
      </c>
      <c r="BL2039" s="8"/>
      <c r="BM2039" s="9"/>
    </row>
    <row r="2040" customFormat="false" ht="15" hidden="false" customHeight="false" outlineLevel="0" collapsed="false">
      <c r="B2040" s="8" t="s">
        <v>408</v>
      </c>
      <c r="C2040" s="9" t="s">
        <v>34</v>
      </c>
      <c r="D2040" s="9"/>
      <c r="E2040" s="9"/>
      <c r="F2040" s="9"/>
      <c r="G2040" s="9"/>
      <c r="H2040" s="6" t="n">
        <f aca="false">H2039+D2040+E2040-G2040-F2040</f>
        <v>0</v>
      </c>
      <c r="I2040" s="6"/>
      <c r="J2040" s="6"/>
      <c r="K2040" s="6"/>
      <c r="L2040" s="6" t="n">
        <v>154</v>
      </c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 t="n">
        <f aca="false">Z2039+(I2040+L2040+M2040+N2040+O2040+R2040+S2040+T2040+U2040+V2040)-(J2040+K2040+P2040+Q2040+W2040+X2040+Y2040)</f>
        <v>17322.85</v>
      </c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 t="n">
        <f aca="false">AR2039+(AA2040+AD2040+AE2040+AF2040+AG2040+AJ2040+AK2040+AL2040+AM2040+AN2040)-(AB2040+AC2040+AH2040+AI2040+AO2040+AP2040+AQ2040)</f>
        <v>21584.02</v>
      </c>
      <c r="AS2040" s="18"/>
      <c r="AT2040" s="40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 t="n">
        <f aca="false">BJ2039+(AS2040+AV2040+AW2040+AX2040+AY2040+BB2040+BC2040+BD2040+BE2040+BF2040)-(AT2040+AU2040+AZ2040+BA2040+BG2040+BH2040+BI2040)</f>
        <v>0</v>
      </c>
      <c r="BL2040" s="8"/>
      <c r="BM2040" s="9"/>
    </row>
    <row r="2041" customFormat="false" ht="15" hidden="false" customHeight="false" outlineLevel="0" collapsed="false">
      <c r="B2041" s="8" t="s">
        <v>408</v>
      </c>
      <c r="C2041" s="9" t="s">
        <v>32</v>
      </c>
      <c r="D2041" s="9"/>
      <c r="E2041" s="9"/>
      <c r="F2041" s="9"/>
      <c r="G2041" s="9"/>
      <c r="H2041" s="6" t="n">
        <f aca="false">H2040+D2041+E2041-G2041-F2041</f>
        <v>0</v>
      </c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 t="n">
        <f aca="false">Z2040+(I2041+L2041+M2041+N2041+O2041+R2041+S2041+T2041+U2041+V2041)-(J2041+K2041+P2041+Q2041+W2041+X2041+Y2041)</f>
        <v>17322.85</v>
      </c>
      <c r="AA2041" s="6"/>
      <c r="AB2041" s="6"/>
      <c r="AC2041" s="6"/>
      <c r="AD2041" s="6"/>
      <c r="AE2041" s="6" t="n">
        <v>16402</v>
      </c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 t="n">
        <f aca="false">AR2040+(AA2041+AD2041+AE2041+AF2041+AG2041+AJ2041+AK2041+AL2041+AM2041+AN2041)-(AB2041+AC2041+AH2041+AI2041+AO2041+AP2041+AQ2041)</f>
        <v>37986.02</v>
      </c>
      <c r="AS2041" s="18"/>
      <c r="AT2041" s="40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 t="n">
        <f aca="false">BJ2040+(AS2041+AV2041+AW2041+AX2041+AY2041+BB2041+BC2041+BD2041+BE2041+BF2041)-(AT2041+AU2041+AZ2041+BA2041+BG2041+BH2041+BI2041)</f>
        <v>0</v>
      </c>
      <c r="BL2041" s="8"/>
      <c r="BM2041" s="9"/>
    </row>
    <row r="2042" customFormat="false" ht="15" hidden="false" customHeight="false" outlineLevel="0" collapsed="false">
      <c r="B2042" s="8" t="s">
        <v>408</v>
      </c>
      <c r="C2042" s="9" t="s">
        <v>255</v>
      </c>
      <c r="D2042" s="9"/>
      <c r="E2042" s="9"/>
      <c r="F2042" s="9"/>
      <c r="G2042" s="9"/>
      <c r="H2042" s="6" t="n">
        <f aca="false">H2041+D2042+E2042-G2042-F2042</f>
        <v>0</v>
      </c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 t="n">
        <f aca="false">Z2041+(I2042+L2042+M2042+N2042+O2042+R2042+S2042+T2042+U2042+V2042)-(J2042+K2042+P2042+Q2042+W2042+X2042+Y2042)</f>
        <v>17322.85</v>
      </c>
      <c r="AA2042" s="6" t="n">
        <v>2000</v>
      </c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 t="n">
        <f aca="false">AR2041+(AA2042+AD2042+AE2042+AF2042+AG2042+AJ2042+AK2042+AL2042+AM2042+AN2042)-(AB2042+AC2042+AH2042+AI2042+AO2042+AP2042+AQ2042)</f>
        <v>39986.02</v>
      </c>
      <c r="AS2042" s="18"/>
      <c r="AT2042" s="40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 t="n">
        <f aca="false">BJ2041+(AS2042+AV2042+AW2042+AX2042+AY2042+BB2042+BC2042+BD2042+BE2042+BF2042)-(AT2042+AU2042+AZ2042+BA2042+BG2042+BH2042+BI2042)</f>
        <v>0</v>
      </c>
      <c r="BL2042" s="8"/>
      <c r="BM2042" s="9"/>
    </row>
    <row r="2043" customFormat="false" ht="15" hidden="false" customHeight="false" outlineLevel="0" collapsed="false">
      <c r="B2043" s="8" t="s">
        <v>409</v>
      </c>
      <c r="C2043" s="9" t="s">
        <v>250</v>
      </c>
      <c r="D2043" s="9"/>
      <c r="E2043" s="9"/>
      <c r="F2043" s="9"/>
      <c r="G2043" s="9"/>
      <c r="H2043" s="6" t="n">
        <f aca="false">H2042+D2043+E2043-G2043-F2043</f>
        <v>0</v>
      </c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 t="n">
        <f aca="false">Z2042+(I2043+L2043+M2043+N2043+O2043+R2043+S2043+T2043+U2043+V2043)-(J2043+K2043+P2043+Q2043+W2043+X2043+Y2043)</f>
        <v>17322.85</v>
      </c>
      <c r="AA2043" s="6"/>
      <c r="AB2043" s="6" t="n">
        <v>5000</v>
      </c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 t="n">
        <f aca="false">AR2042+(AA2043+AD2043+AE2043+AF2043+AG2043+AJ2043+AK2043+AL2043+AM2043+AN2043)-(AB2043+AC2043+AH2043+AI2043+AO2043+AP2043+AQ2043)</f>
        <v>34986.02</v>
      </c>
      <c r="AS2043" s="18"/>
      <c r="AT2043" s="40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 t="n">
        <f aca="false">BJ2042+(AS2043+AV2043+AW2043+AX2043+AY2043+BB2043+BC2043+BD2043+BE2043+BF2043)-(AT2043+AU2043+AZ2043+BA2043+BG2043+BH2043+BI2043)</f>
        <v>0</v>
      </c>
      <c r="BL2043" s="8"/>
      <c r="BM2043" s="9"/>
    </row>
    <row r="2044" customFormat="false" ht="15" hidden="false" customHeight="false" outlineLevel="0" collapsed="false">
      <c r="B2044" s="8" t="s">
        <v>410</v>
      </c>
      <c r="C2044" s="9" t="s">
        <v>32</v>
      </c>
      <c r="D2044" s="9"/>
      <c r="E2044" s="9"/>
      <c r="F2044" s="9"/>
      <c r="G2044" s="9"/>
      <c r="H2044" s="6" t="n">
        <f aca="false">H2043+D2044+E2044-G2044-F2044</f>
        <v>0</v>
      </c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 t="n">
        <f aca="false">Z2043+(I2044+L2044+M2044+N2044+O2044+R2044+S2044+T2044+U2044+V2044)-(J2044+K2044+P2044+Q2044+W2044+X2044+Y2044)</f>
        <v>17322.85</v>
      </c>
      <c r="AA2044" s="6"/>
      <c r="AB2044" s="6"/>
      <c r="AC2044" s="6"/>
      <c r="AD2044" s="6"/>
      <c r="AE2044" s="6" t="n">
        <v>1406</v>
      </c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 t="n">
        <f aca="false">AR2043+(AA2044+AD2044+AE2044+AF2044+AG2044+AJ2044+AK2044+AL2044+AM2044+AN2044)-(AB2044+AC2044+AH2044+AI2044+AO2044+AP2044+AQ2044)</f>
        <v>36392.02</v>
      </c>
      <c r="AS2044" s="18"/>
      <c r="AT2044" s="40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 t="n">
        <f aca="false">BJ2043+(AS2044+AV2044+AW2044+AX2044+AY2044+BB2044+BC2044+BD2044+BE2044+BF2044)-(AT2044+AU2044+AZ2044+BA2044+BG2044+BH2044+BI2044)</f>
        <v>0</v>
      </c>
      <c r="BL2044" s="8"/>
      <c r="BM2044" s="9"/>
    </row>
    <row r="2045" customFormat="false" ht="15" hidden="false" customHeight="false" outlineLevel="0" collapsed="false">
      <c r="B2045" s="8" t="s">
        <v>411</v>
      </c>
      <c r="C2045" s="9" t="s">
        <v>412</v>
      </c>
      <c r="D2045" s="9"/>
      <c r="E2045" s="9"/>
      <c r="F2045" s="9"/>
      <c r="G2045" s="9"/>
      <c r="H2045" s="6" t="n">
        <f aca="false">H2044+D2045+E2045-G2045-F2045</f>
        <v>0</v>
      </c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 t="n">
        <f aca="false">Z2044+(I2045+L2045+M2045+N2045+O2045+R2045+S2045+T2045+U2045+V2045)-(J2045+K2045+P2045+Q2045+W2045+X2045+Y2045)</f>
        <v>17322.85</v>
      </c>
      <c r="AA2045" s="6"/>
      <c r="AB2045" s="6" t="n">
        <v>10000</v>
      </c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 t="n">
        <f aca="false">AR2044+(AA2045+AD2045+AE2045+AF2045+AG2045+AJ2045+AK2045+AL2045+AM2045+AN2045)-(AB2045+AC2045+AH2045+AI2045+AO2045+AP2045+AQ2045)</f>
        <v>26392.02</v>
      </c>
      <c r="AS2045" s="18"/>
      <c r="AT2045" s="40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 t="n">
        <f aca="false">BJ2044+(AS2045+AV2045+AW2045+AX2045+AY2045+BB2045+BC2045+BD2045+BE2045+BF2045)-(AT2045+AU2045+AZ2045+BA2045+BG2045+BH2045+BI2045)</f>
        <v>0</v>
      </c>
      <c r="BL2045" s="8" t="n">
        <v>10000</v>
      </c>
      <c r="BM2045" s="9"/>
    </row>
    <row r="2046" customFormat="false" ht="15" hidden="false" customHeight="false" outlineLevel="0" collapsed="false">
      <c r="B2046" s="8" t="s">
        <v>413</v>
      </c>
      <c r="C2046" s="9" t="s">
        <v>340</v>
      </c>
      <c r="D2046" s="9"/>
      <c r="E2046" s="9"/>
      <c r="F2046" s="9"/>
      <c r="G2046" s="9"/>
      <c r="H2046" s="6" t="n">
        <f aca="false">H2045+D2046+E2046-G2046-F2046</f>
        <v>0</v>
      </c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 t="n">
        <f aca="false">Z2045+(I2046+L2046+M2046+N2046+O2046+R2046+S2046+T2046+U2046+V2046)-(J2046+K2046+P2046+Q2046+W2046+X2046+Y2046)</f>
        <v>17322.85</v>
      </c>
      <c r="AA2046" s="6"/>
      <c r="AB2046" s="6" t="n">
        <v>10000</v>
      </c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 t="n">
        <f aca="false">AR2045+(AA2046+AD2046+AE2046+AF2046+AG2046+AJ2046+AK2046+AL2046+AM2046+AN2046)-(AB2046+AC2046+AH2046+AI2046+AO2046+AP2046+AQ2046)</f>
        <v>16392.02</v>
      </c>
      <c r="AS2046" s="18"/>
      <c r="AT2046" s="40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 t="n">
        <f aca="false">BJ2045+(AS2046+AV2046+AW2046+AX2046+AY2046+BB2046+BC2046+BD2046+BE2046+BF2046)-(AT2046+AU2046+AZ2046+BA2046+BG2046+BH2046+BI2046)</f>
        <v>0</v>
      </c>
      <c r="BL2046" s="8"/>
      <c r="BM2046" s="9"/>
    </row>
    <row r="2047" customFormat="false" ht="15" hidden="false" customHeight="false" outlineLevel="0" collapsed="false">
      <c r="B2047" s="8" t="s">
        <v>414</v>
      </c>
      <c r="C2047" s="9" t="s">
        <v>250</v>
      </c>
      <c r="D2047" s="9"/>
      <c r="E2047" s="9"/>
      <c r="F2047" s="9"/>
      <c r="G2047" s="9"/>
      <c r="H2047" s="6" t="n">
        <f aca="false">H2046+D2047+E2047-G2047-F2047</f>
        <v>0</v>
      </c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 t="n">
        <f aca="false">Z2046+(I2047+L2047+M2047+N2047+O2047+R2047+S2047+T2047+U2047+V2047)-(J2047+K2047+P2047+Q2047+W2047+X2047+Y2047)</f>
        <v>17322.85</v>
      </c>
      <c r="AA2047" s="6"/>
      <c r="AB2047" s="6" t="n">
        <v>10896</v>
      </c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 t="n">
        <f aca="false">AR2046+(AA2047+AD2047+AE2047+AF2047+AG2047+AJ2047+AK2047+AL2047+AM2047+AN2047)-(AB2047+AC2047+AH2047+AI2047+AO2047+AP2047+AQ2047)</f>
        <v>5496.02000000002</v>
      </c>
      <c r="AS2047" s="18"/>
      <c r="AT2047" s="40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 t="n">
        <f aca="false">BJ2046+(AS2047+AV2047+AW2047+AX2047+AY2047+BB2047+BC2047+BD2047+BE2047+BF2047)-(AT2047+AU2047+AZ2047+BA2047+BG2047+BH2047+BI2047)</f>
        <v>0</v>
      </c>
      <c r="BL2047" s="8"/>
      <c r="BM2047" s="9"/>
    </row>
    <row r="2048" customFormat="false" ht="15" hidden="false" customHeight="false" outlineLevel="0" collapsed="false">
      <c r="B2048" s="8" t="s">
        <v>415</v>
      </c>
      <c r="C2048" s="9" t="s">
        <v>3</v>
      </c>
      <c r="D2048" s="9"/>
      <c r="E2048" s="9"/>
      <c r="F2048" s="9"/>
      <c r="G2048" s="9"/>
      <c r="H2048" s="6" t="n">
        <f aca="false">H2047+D2048+E2048-G2048-F2048</f>
        <v>0</v>
      </c>
      <c r="I2048" s="6"/>
      <c r="J2048" s="6"/>
      <c r="K2048" s="6"/>
      <c r="L2048" s="6"/>
      <c r="M2048" s="6"/>
      <c r="N2048" s="6"/>
      <c r="O2048" s="6"/>
      <c r="P2048" s="6"/>
      <c r="Q2048" s="6"/>
      <c r="R2048" s="6" t="n">
        <v>-15000</v>
      </c>
      <c r="S2048" s="6"/>
      <c r="T2048" s="6"/>
      <c r="U2048" s="6"/>
      <c r="V2048" s="6"/>
      <c r="W2048" s="6"/>
      <c r="X2048" s="6"/>
      <c r="Y2048" s="6"/>
      <c r="Z2048" s="6" t="n">
        <f aca="false">Z2047+(I2048+L2048+M2048+N2048+O2048+R2048+S2048+T2048+U2048+V2048)-(J2048+K2048+P2048+Q2048+W2048+X2048+Y2048)</f>
        <v>2322.84999999999</v>
      </c>
      <c r="AA2048" s="6"/>
      <c r="AB2048" s="6"/>
      <c r="AC2048" s="6"/>
      <c r="AD2048" s="6"/>
      <c r="AE2048" s="6"/>
      <c r="AF2048" s="6"/>
      <c r="AG2048" s="6"/>
      <c r="AH2048" s="6"/>
      <c r="AI2048" s="6"/>
      <c r="AJ2048" s="6" t="n">
        <v>15000</v>
      </c>
      <c r="AK2048" s="6"/>
      <c r="AL2048" s="6"/>
      <c r="AM2048" s="6"/>
      <c r="AN2048" s="6"/>
      <c r="AO2048" s="6"/>
      <c r="AP2048" s="6"/>
      <c r="AQ2048" s="6"/>
      <c r="AR2048" s="6" t="n">
        <f aca="false">AR2047+(AA2048+AD2048+AE2048+AF2048+AG2048+AJ2048+AK2048+AL2048+AM2048+AN2048)-(AB2048+AC2048+AH2048+AI2048+AO2048+AP2048+AQ2048)</f>
        <v>20496.02</v>
      </c>
      <c r="AS2048" s="18"/>
      <c r="AT2048" s="40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 t="n">
        <f aca="false">BJ2047+(AS2048+AV2048+AW2048+AX2048+AY2048+BB2048+BC2048+BD2048+BE2048+BF2048)-(AT2048+AU2048+AZ2048+BA2048+BG2048+BH2048+BI2048)</f>
        <v>0</v>
      </c>
      <c r="BL2048" s="8"/>
      <c r="BM2048" s="9"/>
    </row>
    <row r="2049" customFormat="false" ht="15" hidden="false" customHeight="false" outlineLevel="0" collapsed="false">
      <c r="B2049" s="8" t="s">
        <v>415</v>
      </c>
      <c r="C2049" s="9" t="s">
        <v>416</v>
      </c>
      <c r="D2049" s="9"/>
      <c r="E2049" s="9"/>
      <c r="F2049" s="9"/>
      <c r="G2049" s="9"/>
      <c r="H2049" s="6" t="n">
        <f aca="false">H2048+D2049+E2049-G2049-F2049</f>
        <v>0</v>
      </c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 t="n">
        <f aca="false">Z2048+(I2049+L2049+M2049+N2049+O2049+R2049+S2049+T2049+U2049+V2049)-(J2049+K2049+P2049+Q2049+W2049+X2049+Y2049)</f>
        <v>2322.84999999999</v>
      </c>
      <c r="AA2049" s="6"/>
      <c r="AB2049" s="6" t="n">
        <v>15000</v>
      </c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 t="n">
        <f aca="false">AR2048+(AA2049+AD2049+AE2049+AF2049+AG2049+AJ2049+AK2049+AL2049+AM2049+AN2049)-(AB2049+AC2049+AH2049+AI2049+AO2049+AP2049+AQ2049)</f>
        <v>5496.02000000002</v>
      </c>
      <c r="AS2049" s="18"/>
      <c r="AT2049" s="40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 t="n">
        <f aca="false">BJ2048+(AS2049+AV2049+AW2049+AX2049+AY2049+BB2049+BC2049+BD2049+BE2049+BF2049)-(AT2049+AU2049+AZ2049+BA2049+BG2049+BH2049+BI2049)</f>
        <v>0</v>
      </c>
      <c r="BL2049" s="8"/>
      <c r="BM2049" s="9"/>
    </row>
    <row r="2050" customFormat="false" ht="15" hidden="false" customHeight="false" outlineLevel="0" collapsed="false">
      <c r="B2050" s="8" t="s">
        <v>417</v>
      </c>
      <c r="C2050" s="9" t="s">
        <v>174</v>
      </c>
      <c r="D2050" s="9"/>
      <c r="E2050" s="9"/>
      <c r="F2050" s="9"/>
      <c r="G2050" s="9"/>
      <c r="H2050" s="6" t="n">
        <f aca="false">H2049+D2050+E2050-G2050-F2050</f>
        <v>0</v>
      </c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 t="n">
        <f aca="false">Z2049+(I2050+L2050+M2050+N2050+O2050+R2050+S2050+T2050+U2050+V2050)-(J2050+K2050+P2050+Q2050+W2050+X2050+Y2050)</f>
        <v>2322.84999999999</v>
      </c>
      <c r="AA2050" s="6" t="n">
        <v>39000</v>
      </c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 t="n">
        <f aca="false">AR2049+(AA2050+AD2050+AE2050+AF2050+AG2050+AJ2050+AK2050+AL2050+AM2050+AN2050)-(AB2050+AC2050+AH2050+AI2050+AO2050+AP2050+AQ2050)</f>
        <v>44496.02</v>
      </c>
      <c r="AS2050" s="18"/>
      <c r="AT2050" s="40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 t="n">
        <f aca="false">BJ2049+(AS2050+AV2050+AW2050+AX2050+AY2050+BB2050+BC2050+BD2050+BE2050+BF2050)-(AT2050+AU2050+AZ2050+BA2050+BG2050+BH2050+BI2050)</f>
        <v>0</v>
      </c>
      <c r="BL2050" s="8"/>
      <c r="BM2050" s="9"/>
    </row>
    <row r="2051" customFormat="false" ht="15" hidden="false" customHeight="false" outlineLevel="0" collapsed="false">
      <c r="B2051" s="8" t="s">
        <v>418</v>
      </c>
      <c r="C2051" s="9" t="s">
        <v>255</v>
      </c>
      <c r="D2051" s="9"/>
      <c r="E2051" s="9"/>
      <c r="F2051" s="9"/>
      <c r="G2051" s="9"/>
      <c r="H2051" s="6" t="n">
        <f aca="false">H2050+D2051+E2051-G2051-F2051</f>
        <v>0</v>
      </c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 t="n">
        <f aca="false">Z2050+(I2051+L2051+M2051+N2051+O2051+R2051+S2051+T2051+U2051+V2051)-(J2051+K2051+P2051+Q2051+W2051+X2051+Y2051)</f>
        <v>2322.84999999999</v>
      </c>
      <c r="AA2051" s="6" t="n">
        <v>2000</v>
      </c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 t="n">
        <f aca="false">AR2050+(AA2051+AD2051+AE2051+AF2051+AG2051+AJ2051+AK2051+AL2051+AM2051+AN2051)-(AB2051+AC2051+AH2051+AI2051+AO2051+AP2051+AQ2051)</f>
        <v>46496.02</v>
      </c>
      <c r="AS2051" s="18"/>
      <c r="AT2051" s="40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 t="n">
        <f aca="false">BJ2050+(AS2051+AV2051+AW2051+AX2051+AY2051+BB2051+BC2051+BD2051+BE2051+BF2051)-(AT2051+AU2051+AZ2051+BA2051+BG2051+BH2051+BI2051)</f>
        <v>0</v>
      </c>
      <c r="BL2051" s="8"/>
      <c r="BM2051" s="9"/>
    </row>
    <row r="2052" customFormat="false" ht="15" hidden="false" customHeight="false" outlineLevel="0" collapsed="false">
      <c r="B2052" s="8" t="s">
        <v>419</v>
      </c>
      <c r="C2052" s="9" t="s">
        <v>32</v>
      </c>
      <c r="D2052" s="9"/>
      <c r="E2052" s="9"/>
      <c r="F2052" s="9"/>
      <c r="G2052" s="9"/>
      <c r="H2052" s="6" t="n">
        <f aca="false">H2051+D2052+E2052-G2052-F2052</f>
        <v>0</v>
      </c>
      <c r="I2052" s="6"/>
      <c r="J2052" s="6"/>
      <c r="K2052" s="6"/>
      <c r="L2052" s="6"/>
      <c r="M2052" s="6" t="n">
        <v>1638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 t="n">
        <f aca="false">Z2051+(I2052+L2052+M2052+N2052+O2052+R2052+S2052+T2052+U2052+V2052)-(J2052+K2052+P2052+Q2052+W2052+X2052+Y2052)</f>
        <v>3960.84999999999</v>
      </c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 t="n">
        <f aca="false">AR2051+(AA2052+AD2052+AE2052+AF2052+AG2052+AJ2052+AK2052+AL2052+AM2052+AN2052)-(AB2052+AC2052+AH2052+AI2052+AO2052+AP2052+AQ2052)</f>
        <v>46496.02</v>
      </c>
      <c r="AS2052" s="18"/>
      <c r="AT2052" s="40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 t="n">
        <f aca="false">BJ2051+(AS2052+AV2052+AW2052+AX2052+AY2052+BB2052+BC2052+BD2052+BE2052+BF2052)-(AT2052+AU2052+AZ2052+BA2052+BG2052+BH2052+BI2052)</f>
        <v>0</v>
      </c>
      <c r="BL2052" s="8"/>
      <c r="BM2052" s="9"/>
    </row>
    <row r="2053" customFormat="false" ht="15" hidden="false" customHeight="false" outlineLevel="0" collapsed="false">
      <c r="B2053" s="8" t="s">
        <v>420</v>
      </c>
      <c r="C2053" s="9" t="s">
        <v>139</v>
      </c>
      <c r="D2053" s="9"/>
      <c r="E2053" s="9"/>
      <c r="F2053" s="9"/>
      <c r="G2053" s="9"/>
      <c r="H2053" s="6" t="n">
        <f aca="false">H2052+D2053+E2053-G2053-F2053</f>
        <v>0</v>
      </c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 t="n">
        <f aca="false">Z2052+(I2053+L2053+M2053+N2053+O2053+R2053+S2053+T2053+U2053+V2053)-(J2053+K2053+P2053+Q2053+W2053+X2053+Y2053)</f>
        <v>3960.84999999999</v>
      </c>
      <c r="AA2053" s="6"/>
      <c r="AB2053" s="6" t="n">
        <v>25000</v>
      </c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 t="n">
        <f aca="false">AR2052+(AA2053+AD2053+AE2053+AF2053+AG2053+AJ2053+AK2053+AL2053+AM2053+AN2053)-(AB2053+AC2053+AH2053+AI2053+AO2053+AP2053+AQ2053)</f>
        <v>21496.02</v>
      </c>
      <c r="AS2053" s="18"/>
      <c r="AT2053" s="40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 t="n">
        <f aca="false">BJ2052+(AS2053+AV2053+AW2053+AX2053+AY2053+BB2053+BC2053+BD2053+BE2053+BF2053)-(AT2053+AU2053+AZ2053+BA2053+BG2053+BH2053+BI2053)</f>
        <v>0</v>
      </c>
      <c r="BL2053" s="8"/>
      <c r="BM2053" s="9"/>
    </row>
    <row r="2054" customFormat="false" ht="15" hidden="false" customHeight="false" outlineLevel="0" collapsed="false">
      <c r="B2054" s="8" t="s">
        <v>421</v>
      </c>
      <c r="C2054" s="9" t="s">
        <v>422</v>
      </c>
      <c r="D2054" s="9"/>
      <c r="E2054" s="9"/>
      <c r="F2054" s="9"/>
      <c r="G2054" s="9"/>
      <c r="H2054" s="6" t="n">
        <f aca="false">H2053+D2054+E2054-G2054-F2054</f>
        <v>0</v>
      </c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 t="n">
        <f aca="false">Z2053+(I2054+L2054+M2054+N2054+O2054+R2054+S2054+T2054+U2054+V2054)-(J2054+K2054+P2054+Q2054+W2054+X2054+Y2054)</f>
        <v>3960.84999999999</v>
      </c>
      <c r="AA2054" s="6"/>
      <c r="AB2054" s="6" t="n">
        <v>5486</v>
      </c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 t="n">
        <f aca="false">AR2053+(AA2054+AD2054+AE2054+AF2054+AG2054+AJ2054+AK2054+AL2054+AM2054+AN2054)-(AB2054+AC2054+AH2054+AI2054+AO2054+AP2054+AQ2054)</f>
        <v>16010.02</v>
      </c>
      <c r="AS2054" s="18"/>
      <c r="AT2054" s="40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 t="n">
        <f aca="false">BJ2053+(AS2054+AV2054+AW2054+AX2054+AY2054+BB2054+BC2054+BD2054+BE2054+BF2054)-(AT2054+AU2054+AZ2054+BA2054+BG2054+BH2054+BI2054)</f>
        <v>0</v>
      </c>
      <c r="BL2054" s="8"/>
      <c r="BM2054" s="9"/>
    </row>
    <row r="2055" customFormat="false" ht="15" hidden="false" customHeight="false" outlineLevel="0" collapsed="false">
      <c r="B2055" s="8" t="s">
        <v>423</v>
      </c>
      <c r="C2055" s="9" t="s">
        <v>225</v>
      </c>
      <c r="D2055" s="9"/>
      <c r="E2055" s="9"/>
      <c r="F2055" s="9"/>
      <c r="G2055" s="9"/>
      <c r="H2055" s="6" t="n">
        <f aca="false">H2054+D2055+E2055-G2055-F2055</f>
        <v>0</v>
      </c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 t="n">
        <f aca="false">Z2054+(I2055+L2055+M2055+N2055+O2055+R2055+S2055+T2055+U2055+V2055)-(J2055+K2055+P2055+Q2055+W2055+X2055+Y2055)</f>
        <v>3960.84999999999</v>
      </c>
      <c r="AA2055" s="6"/>
      <c r="AB2055" s="6" t="n">
        <v>1200</v>
      </c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 t="n">
        <f aca="false">AR2054+(AA2055+AD2055+AE2055+AF2055+AG2055+AJ2055+AK2055+AL2055+AM2055+AN2055)-(AB2055+AC2055+AH2055+AI2055+AO2055+AP2055+AQ2055)</f>
        <v>14810.02</v>
      </c>
      <c r="AS2055" s="18"/>
      <c r="AT2055" s="40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 t="n">
        <f aca="false">BJ2054+(AS2055+AV2055+AW2055+AX2055+AY2055+BB2055+BC2055+BD2055+BE2055+BF2055)-(AT2055+AU2055+AZ2055+BA2055+BG2055+BH2055+BI2055)</f>
        <v>0</v>
      </c>
      <c r="BL2055" s="8" t="n">
        <v>1200</v>
      </c>
      <c r="BM2055" s="9"/>
    </row>
    <row r="2056" customFormat="false" ht="15" hidden="false" customHeight="false" outlineLevel="0" collapsed="false">
      <c r="B2056" s="8" t="s">
        <v>424</v>
      </c>
      <c r="C2056" s="9" t="s">
        <v>32</v>
      </c>
      <c r="D2056" s="9"/>
      <c r="E2056" s="9"/>
      <c r="F2056" s="9"/>
      <c r="G2056" s="9"/>
      <c r="H2056" s="6" t="n">
        <f aca="false">H2055+D2056+E2056-G2056-F2056</f>
        <v>0</v>
      </c>
      <c r="I2056" s="6"/>
      <c r="J2056" s="6"/>
      <c r="K2056" s="6"/>
      <c r="L2056" s="6"/>
      <c r="M2056" s="6" t="n">
        <v>5878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 t="n">
        <f aca="false">Z2055+(I2056+L2056+M2056+N2056+O2056+R2056+S2056+T2056+U2056+V2056)-(J2056+K2056+P2056+Q2056+W2056+X2056+Y2056)</f>
        <v>9838.84999999999</v>
      </c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 t="n">
        <f aca="false">AR2055+(AA2056+AD2056+AE2056+AF2056+AG2056+AJ2056+AK2056+AL2056+AM2056+AN2056)-(AB2056+AC2056+AH2056+AI2056+AO2056+AP2056+AQ2056)</f>
        <v>14810.02</v>
      </c>
      <c r="AS2056" s="18"/>
      <c r="AT2056" s="40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 t="n">
        <f aca="false">BJ2055+(AS2056+AV2056+AW2056+AX2056+AY2056+BB2056+BC2056+BD2056+BE2056+BF2056)-(AT2056+AU2056+AZ2056+BA2056+BG2056+BH2056+BI2056)</f>
        <v>0</v>
      </c>
      <c r="BL2056" s="8"/>
      <c r="BM2056" s="9"/>
    </row>
    <row r="2057" customFormat="false" ht="15" hidden="false" customHeight="false" outlineLevel="0" collapsed="false">
      <c r="B2057" s="8" t="s">
        <v>424</v>
      </c>
      <c r="C2057" s="9" t="s">
        <v>32</v>
      </c>
      <c r="D2057" s="9"/>
      <c r="E2057" s="9"/>
      <c r="F2057" s="9"/>
      <c r="G2057" s="9"/>
      <c r="H2057" s="6" t="n">
        <f aca="false">H2056+D2057+E2057-G2057-F2057</f>
        <v>0</v>
      </c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 t="n">
        <f aca="false">Z2056+(I2057+L2057+M2057+N2057+O2057+R2057+S2057+T2057+U2057+V2057)-(J2057+K2057+P2057+Q2057+W2057+X2057+Y2057)</f>
        <v>9838.84999999999</v>
      </c>
      <c r="AA2057" s="6"/>
      <c r="AB2057" s="6"/>
      <c r="AC2057" s="6"/>
      <c r="AD2057" s="6"/>
      <c r="AE2057" s="6" t="n">
        <v>8775</v>
      </c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 t="n">
        <f aca="false">AR2056+(AA2057+AD2057+AE2057+AF2057+AG2057+AJ2057+AK2057+AL2057+AM2057+AN2057)-(AB2057+AC2057+AH2057+AI2057+AO2057+AP2057+AQ2057)</f>
        <v>23585.02</v>
      </c>
      <c r="AS2057" s="18"/>
      <c r="AT2057" s="40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 t="n">
        <f aca="false">BJ2056+(AS2057+AV2057+AW2057+AX2057+AY2057+BB2057+BC2057+BD2057+BE2057+BF2057)-(AT2057+AU2057+AZ2057+BA2057+BG2057+BH2057+BI2057)</f>
        <v>0</v>
      </c>
      <c r="BL2057" s="8"/>
      <c r="BM2057" s="9"/>
    </row>
    <row r="2058" customFormat="false" ht="15" hidden="false" customHeight="false" outlineLevel="0" collapsed="false">
      <c r="B2058" s="8" t="s">
        <v>425</v>
      </c>
      <c r="C2058" s="9" t="s">
        <v>255</v>
      </c>
      <c r="D2058" s="9"/>
      <c r="E2058" s="9"/>
      <c r="F2058" s="9"/>
      <c r="G2058" s="9"/>
      <c r="H2058" s="6" t="n">
        <f aca="false">H2057+D2058+E2058-G2058-F2058</f>
        <v>0</v>
      </c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 t="n">
        <f aca="false">Z2057+(I2058+L2058+M2058+N2058+O2058+R2058+S2058+T2058+U2058+V2058)-(J2058+K2058+P2058+Q2058+W2058+X2058+Y2058)</f>
        <v>9838.84999999999</v>
      </c>
      <c r="AA2058" s="6" t="n">
        <v>2000</v>
      </c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 t="n">
        <f aca="false">AR2057+(AA2058+AD2058+AE2058+AF2058+AG2058+AJ2058+AK2058+AL2058+AM2058+AN2058)-(AB2058+AC2058+AH2058+AI2058+AO2058+AP2058+AQ2058)</f>
        <v>25585.02</v>
      </c>
      <c r="AS2058" s="18"/>
      <c r="AT2058" s="40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 t="n">
        <f aca="false">BJ2057+(AS2058+AV2058+AW2058+AX2058+AY2058+BB2058+BC2058+BD2058+BE2058+BF2058)-(AT2058+AU2058+AZ2058+BA2058+BG2058+BH2058+BI2058)</f>
        <v>0</v>
      </c>
      <c r="BL2058" s="8"/>
      <c r="BM2058" s="9"/>
    </row>
    <row r="2059" customFormat="false" ht="15" hidden="false" customHeight="false" outlineLevel="0" collapsed="false">
      <c r="B2059" s="8" t="s">
        <v>426</v>
      </c>
      <c r="C2059" s="9" t="s">
        <v>179</v>
      </c>
      <c r="D2059" s="9"/>
      <c r="E2059" s="9"/>
      <c r="F2059" s="9"/>
      <c r="G2059" s="9"/>
      <c r="H2059" s="6" t="n">
        <f aca="false">H2058+D2059+E2059-G2059-F2059</f>
        <v>0</v>
      </c>
      <c r="I2059" s="6"/>
      <c r="J2059" s="6"/>
      <c r="K2059" s="6" t="n">
        <v>17.7</v>
      </c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 t="n">
        <f aca="false">Z2058+(I2059+L2059+M2059+N2059+O2059+R2059+S2059+T2059+U2059+V2059)-(J2059+K2059+P2059+Q2059+W2059+X2059+Y2059)</f>
        <v>9821.14999999999</v>
      </c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 t="n">
        <f aca="false">AR2058+(AA2059+AD2059+AE2059+AF2059+AG2059+AJ2059+AK2059+AL2059+AM2059+AN2059)-(AB2059+AC2059+AH2059+AI2059+AO2059+AP2059+AQ2059)</f>
        <v>25585.02</v>
      </c>
      <c r="AS2059" s="18"/>
      <c r="AT2059" s="40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 t="n">
        <f aca="false">BJ2058+(AS2059+AV2059+AW2059+AX2059+AY2059+BB2059+BC2059+BD2059+BE2059+BF2059)-(AT2059+AU2059+AZ2059+BA2059+BG2059+BH2059+BI2059)</f>
        <v>0</v>
      </c>
      <c r="BL2059" s="8"/>
      <c r="BM2059" s="9"/>
    </row>
    <row r="2060" customFormat="false" ht="15" hidden="false" customHeight="false" outlineLevel="0" collapsed="false">
      <c r="B2060" s="8" t="s">
        <v>427</v>
      </c>
      <c r="C2060" s="9" t="s">
        <v>225</v>
      </c>
      <c r="D2060" s="9"/>
      <c r="E2060" s="9"/>
      <c r="F2060" s="9"/>
      <c r="G2060" s="9"/>
      <c r="H2060" s="6" t="n">
        <f aca="false">H2059+D2060+E2060-G2060-F2060</f>
        <v>0</v>
      </c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 t="n">
        <f aca="false">Z2059+(I2060+L2060+M2060+N2060+O2060+R2060+S2060+T2060+U2060+V2060)-(J2060+K2060+P2060+Q2060+W2060+X2060+Y2060)</f>
        <v>9821.14999999999</v>
      </c>
      <c r="AA2060" s="6"/>
      <c r="AB2060" s="6" t="n">
        <v>600</v>
      </c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 t="n">
        <f aca="false">AR2059+(AA2060+AD2060+AE2060+AF2060+AG2060+AJ2060+AK2060+AL2060+AM2060+AN2060)-(AB2060+AC2060+AH2060+AI2060+AO2060+AP2060+AQ2060)</f>
        <v>24985.02</v>
      </c>
      <c r="AS2060" s="18"/>
      <c r="AT2060" s="40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 t="n">
        <f aca="false">BJ2059+(AS2060+AV2060+AW2060+AX2060+AY2060+BB2060+BC2060+BD2060+BE2060+BF2060)-(AT2060+AU2060+AZ2060+BA2060+BG2060+BH2060+BI2060)</f>
        <v>0</v>
      </c>
      <c r="BL2060" s="8" t="n">
        <v>600</v>
      </c>
      <c r="BM2060" s="9"/>
    </row>
    <row r="2061" customFormat="false" ht="15" hidden="false" customHeight="false" outlineLevel="0" collapsed="false">
      <c r="B2061" s="8" t="s">
        <v>428</v>
      </c>
      <c r="C2061" s="9" t="s">
        <v>34</v>
      </c>
      <c r="D2061" s="9"/>
      <c r="E2061" s="9"/>
      <c r="F2061" s="9"/>
      <c r="G2061" s="9"/>
      <c r="H2061" s="6" t="n">
        <f aca="false">H2060+D2061+E2061-G2061-F2061</f>
        <v>0</v>
      </c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 t="n">
        <f aca="false">Z2060+(I2061+L2061+M2061+N2061+O2061+R2061+S2061+T2061+U2061+V2061)-(J2061+K2061+P2061+Q2061+W2061+X2061+Y2061)</f>
        <v>9821.14999999999</v>
      </c>
      <c r="AA2061" s="6"/>
      <c r="AB2061" s="6"/>
      <c r="AC2061" s="6"/>
      <c r="AD2061" s="6" t="n">
        <v>166</v>
      </c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 t="n">
        <f aca="false">AR2060+(AA2061+AD2061+AE2061+AF2061+AG2061+AJ2061+AK2061+AL2061+AM2061+AN2061)-(AB2061+AC2061+AH2061+AI2061+AO2061+AP2061+AQ2061)</f>
        <v>25151.02</v>
      </c>
      <c r="AS2061" s="18"/>
      <c r="AT2061" s="40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 t="n">
        <f aca="false">BJ2060+(AS2061+AV2061+AW2061+AX2061+AY2061+BB2061+BC2061+BD2061+BE2061+BF2061)-(AT2061+AU2061+AZ2061+BA2061+BG2061+BH2061+BI2061)</f>
        <v>0</v>
      </c>
      <c r="BL2061" s="8"/>
      <c r="BM2061" s="9"/>
    </row>
    <row r="2062" customFormat="false" ht="15" hidden="false" customHeight="false" outlineLevel="0" collapsed="false">
      <c r="B2062" s="8" t="s">
        <v>429</v>
      </c>
      <c r="C2062" s="9" t="s">
        <v>70</v>
      </c>
      <c r="D2062" s="9"/>
      <c r="E2062" s="9"/>
      <c r="F2062" s="9"/>
      <c r="G2062" s="9"/>
      <c r="H2062" s="6" t="n">
        <f aca="false">H2061+D2062+E2062-G2062-F2062</f>
        <v>0</v>
      </c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 t="n">
        <f aca="false">Z2061+(I2062+L2062+M2062+N2062+O2062+R2062+S2062+T2062+U2062+V2062)-(J2062+K2062+P2062+Q2062+W2062+X2062+Y2062)</f>
        <v>9821.14999999999</v>
      </c>
      <c r="AA2062" s="6"/>
      <c r="AB2062" s="6" t="n">
        <v>7500</v>
      </c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 t="n">
        <f aca="false">AR2061+(AA2062+AD2062+AE2062+AF2062+AG2062+AJ2062+AK2062+AL2062+AM2062+AN2062)-(AB2062+AC2062+AH2062+AI2062+AO2062+AP2062+AQ2062)</f>
        <v>17651.02</v>
      </c>
      <c r="AS2062" s="18"/>
      <c r="AT2062" s="40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 t="n">
        <f aca="false">BJ2061+(AS2062+AV2062+AW2062+AX2062+AY2062+BB2062+BC2062+BD2062+BE2062+BF2062)-(AT2062+AU2062+AZ2062+BA2062+BG2062+BH2062+BI2062)</f>
        <v>0</v>
      </c>
      <c r="BL2062" s="8" t="n">
        <v>7500</v>
      </c>
      <c r="BM2062" s="9"/>
    </row>
    <row r="2063" customFormat="false" ht="15" hidden="false" customHeight="false" outlineLevel="0" collapsed="false">
      <c r="B2063" s="8" t="s">
        <v>429</v>
      </c>
      <c r="C2063" s="9" t="s">
        <v>70</v>
      </c>
      <c r="D2063" s="9"/>
      <c r="E2063" s="9"/>
      <c r="F2063" s="9"/>
      <c r="G2063" s="9"/>
      <c r="H2063" s="6" t="n">
        <f aca="false">H2062+D2063+E2063-G2063-F2063</f>
        <v>0</v>
      </c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 t="n">
        <f aca="false">Z2062+(I2063+L2063+M2063+N2063+O2063+R2063+S2063+T2063+U2063+V2063)-(J2063+K2063+P2063+Q2063+W2063+X2063+Y2063)</f>
        <v>9821.14999999999</v>
      </c>
      <c r="AA2063" s="6"/>
      <c r="AB2063" s="6" t="n">
        <v>5000</v>
      </c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 t="n">
        <f aca="false">AR2062+(AA2063+AD2063+AE2063+AF2063+AG2063+AJ2063+AK2063+AL2063+AM2063+AN2063)-(AB2063+AC2063+AH2063+AI2063+AO2063+AP2063+AQ2063)</f>
        <v>12651.02</v>
      </c>
      <c r="AS2063" s="18"/>
      <c r="AT2063" s="40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 t="n">
        <f aca="false">BJ2062+(AS2063+AV2063+AW2063+AX2063+AY2063+BB2063+BC2063+BD2063+BE2063+BF2063)-(AT2063+AU2063+AZ2063+BA2063+BG2063+BH2063+BI2063)</f>
        <v>0</v>
      </c>
      <c r="BL2063" s="8" t="n">
        <v>5000</v>
      </c>
      <c r="BM2063" s="9"/>
    </row>
    <row r="2064" customFormat="false" ht="15" hidden="false" customHeight="false" outlineLevel="0" collapsed="false">
      <c r="B2064" s="8" t="s">
        <v>430</v>
      </c>
      <c r="C2064" s="9" t="s">
        <v>32</v>
      </c>
      <c r="D2064" s="9"/>
      <c r="E2064" s="9"/>
      <c r="F2064" s="9"/>
      <c r="G2064" s="9"/>
      <c r="H2064" s="6" t="n">
        <f aca="false">H2063+D2064+E2064-G2064-F2064</f>
        <v>0</v>
      </c>
      <c r="I2064" s="6"/>
      <c r="J2064" s="6"/>
      <c r="K2064" s="6"/>
      <c r="L2064" s="6"/>
      <c r="M2064" s="6" t="n">
        <v>1890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 t="n">
        <f aca="false">Z2063+(I2064+L2064+M2064+N2064+O2064+R2064+S2064+T2064+U2064+V2064)-(J2064+K2064+P2064+Q2064+W2064+X2064+Y2064)</f>
        <v>11711.15</v>
      </c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 t="n">
        <f aca="false">AR2063+(AA2064+AD2064+AE2064+AF2064+AG2064+AJ2064+AK2064+AL2064+AM2064+AN2064)-(AB2064+AC2064+AH2064+AI2064+AO2064+AP2064+AQ2064)</f>
        <v>12651.02</v>
      </c>
      <c r="AS2064" s="18"/>
      <c r="AT2064" s="40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 t="n">
        <f aca="false">BJ2063+(AS2064+AV2064+AW2064+AX2064+AY2064+BB2064+BC2064+BD2064+BE2064+BF2064)-(AT2064+AU2064+AZ2064+BA2064+BG2064+BH2064+BI2064)</f>
        <v>0</v>
      </c>
      <c r="BL2064" s="8"/>
      <c r="BM2064" s="9"/>
    </row>
    <row r="2065" customFormat="false" ht="15" hidden="false" customHeight="false" outlineLevel="0" collapsed="false">
      <c r="B2065" s="8" t="s">
        <v>431</v>
      </c>
      <c r="C2065" s="9" t="s">
        <v>32</v>
      </c>
      <c r="D2065" s="9"/>
      <c r="E2065" s="9"/>
      <c r="F2065" s="9"/>
      <c r="G2065" s="9"/>
      <c r="H2065" s="6" t="n">
        <f aca="false">H2064+D2065+E2065-G2065-F2065</f>
        <v>0</v>
      </c>
      <c r="I2065" s="6"/>
      <c r="J2065" s="6"/>
      <c r="K2065" s="6"/>
      <c r="L2065" s="6"/>
      <c r="M2065" s="6" t="n">
        <v>7032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 t="n">
        <f aca="false">Z2064+(I2065+L2065+M2065+N2065+O2065+R2065+S2065+T2065+U2065+V2065)-(J2065+K2065+P2065+Q2065+W2065+X2065+Y2065)</f>
        <v>18743.15</v>
      </c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 t="n">
        <f aca="false">AR2064+(AA2065+AD2065+AE2065+AF2065+AG2065+AJ2065+AK2065+AL2065+AM2065+AN2065)-(AB2065+AC2065+AH2065+AI2065+AO2065+AP2065+AQ2065)</f>
        <v>12651.02</v>
      </c>
      <c r="AS2065" s="18"/>
      <c r="AT2065" s="40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 t="n">
        <f aca="false">BJ2064+(AS2065+AV2065+AW2065+AX2065+AY2065+BB2065+BC2065+BD2065+BE2065+BF2065)-(AT2065+AU2065+AZ2065+BA2065+BG2065+BH2065+BI2065)</f>
        <v>0</v>
      </c>
      <c r="BL2065" s="8"/>
      <c r="BM2065" s="9"/>
    </row>
    <row r="2066" customFormat="false" ht="15" hidden="false" customHeight="false" outlineLevel="0" collapsed="false">
      <c r="B2066" s="8" t="s">
        <v>431</v>
      </c>
      <c r="C2066" s="9" t="s">
        <v>32</v>
      </c>
      <c r="D2066" s="9"/>
      <c r="E2066" s="9"/>
      <c r="F2066" s="9"/>
      <c r="G2066" s="9"/>
      <c r="H2066" s="6" t="n">
        <f aca="false">H2065+D2066+E2066-G2066-F2066</f>
        <v>0</v>
      </c>
      <c r="I2066" s="6"/>
      <c r="J2066" s="6"/>
      <c r="K2066" s="6"/>
      <c r="L2066" s="6"/>
      <c r="M2066" s="6" t="n">
        <v>5625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 t="n">
        <f aca="false">Z2065+(I2066+L2066+M2066+N2066+O2066+R2066+S2066+T2066+U2066+V2066)-(J2066+K2066+P2066+Q2066+W2066+X2066+Y2066)</f>
        <v>24368.15</v>
      </c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 t="n">
        <f aca="false">AR2065+(AA2066+AD2066+AE2066+AF2066+AG2066+AJ2066+AK2066+AL2066+AM2066+AN2066)-(AB2066+AC2066+AH2066+AI2066+AO2066+AP2066+AQ2066)</f>
        <v>12651.02</v>
      </c>
      <c r="AS2066" s="18"/>
      <c r="AT2066" s="40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 t="n">
        <f aca="false">BJ2065+(AS2066+AV2066+AW2066+AX2066+AY2066+BB2066+BC2066+BD2066+BE2066+BF2066)-(AT2066+AU2066+AZ2066+BA2066+BG2066+BH2066+BI2066)</f>
        <v>0</v>
      </c>
      <c r="BL2066" s="8"/>
      <c r="BM2066" s="9"/>
    </row>
    <row r="2067" customFormat="false" ht="15" hidden="false" customHeight="false" outlineLevel="0" collapsed="false">
      <c r="B2067" s="8" t="s">
        <v>432</v>
      </c>
      <c r="C2067" s="9" t="s">
        <v>174</v>
      </c>
      <c r="D2067" s="9"/>
      <c r="E2067" s="9"/>
      <c r="F2067" s="9"/>
      <c r="G2067" s="9"/>
      <c r="H2067" s="6" t="n">
        <f aca="false">H2066+D2067+E2067-G2067-F2067</f>
        <v>0</v>
      </c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 t="n">
        <f aca="false">Z2066+(I2067+L2067+M2067+N2067+O2067+R2067+S2067+T2067+U2067+V2067)-(J2067+K2067+P2067+Q2067+W2067+X2067+Y2067)</f>
        <v>24368.15</v>
      </c>
      <c r="AA2067" s="6" t="n">
        <v>60000</v>
      </c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 t="n">
        <f aca="false">AR2066+(AA2067+AD2067+AE2067+AF2067+AG2067+AJ2067+AK2067+AL2067+AM2067+AN2067)-(AB2067+AC2067+AH2067+AI2067+AO2067+AP2067+AQ2067)</f>
        <v>72651.02</v>
      </c>
      <c r="AS2067" s="18"/>
      <c r="AT2067" s="40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 t="n">
        <f aca="false">BJ2066+(AS2067+AV2067+AW2067+AX2067+AY2067+BB2067+BC2067+BD2067+BE2067+BF2067)-(AT2067+AU2067+AZ2067+BA2067+BG2067+BH2067+BI2067)</f>
        <v>0</v>
      </c>
      <c r="BL2067" s="8"/>
      <c r="BM2067" s="9"/>
    </row>
    <row r="2068" customFormat="false" ht="15" hidden="false" customHeight="false" outlineLevel="0" collapsed="false">
      <c r="B2068" s="8" t="s">
        <v>432</v>
      </c>
      <c r="C2068" s="9" t="s">
        <v>236</v>
      </c>
      <c r="D2068" s="9"/>
      <c r="E2068" s="9"/>
      <c r="F2068" s="9"/>
      <c r="G2068" s="9"/>
      <c r="H2068" s="6" t="n">
        <f aca="false">H2067+D2068+E2068-G2068-F2068</f>
        <v>0</v>
      </c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 t="n">
        <f aca="false">Z2067+(I2068+L2068+M2068+N2068+O2068+R2068+S2068+T2068+U2068+V2068)-(J2068+K2068+P2068+Q2068+W2068+X2068+Y2068)</f>
        <v>24368.15</v>
      </c>
      <c r="AA2068" s="6" t="n">
        <v>60000</v>
      </c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 t="n">
        <f aca="false">AR2067+(AA2068+AD2068+AE2068+AF2068+AG2068+AJ2068+AK2068+AL2068+AM2068+AN2068)-(AB2068+AC2068+AH2068+AI2068+AO2068+AP2068+AQ2068)</f>
        <v>132651.02</v>
      </c>
      <c r="AS2068" s="18"/>
      <c r="AT2068" s="40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 t="n">
        <f aca="false">BJ2067+(AS2068+AV2068+AW2068+AX2068+AY2068+BB2068+BC2068+BD2068+BE2068+BF2068)-(AT2068+AU2068+AZ2068+BA2068+BG2068+BH2068+BI2068)</f>
        <v>0</v>
      </c>
      <c r="BL2068" s="8"/>
      <c r="BM2068" s="9"/>
    </row>
    <row r="2069" customFormat="false" ht="15" hidden="false" customHeight="false" outlineLevel="0" collapsed="false">
      <c r="B2069" s="8" t="s">
        <v>433</v>
      </c>
      <c r="C2069" s="9" t="s">
        <v>32</v>
      </c>
      <c r="D2069" s="9"/>
      <c r="E2069" s="9"/>
      <c r="F2069" s="9"/>
      <c r="G2069" s="9"/>
      <c r="H2069" s="6" t="n">
        <f aca="false">H2068+D2069+E2069-G2069-F2069</f>
        <v>0</v>
      </c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 t="n">
        <f aca="false">Z2068+(I2069+L2069+M2069+N2069+O2069+R2069+S2069+T2069+U2069+V2069)-(J2069+K2069+P2069+Q2069+W2069+X2069+Y2069)</f>
        <v>24368.15</v>
      </c>
      <c r="AA2069" s="6"/>
      <c r="AB2069" s="6"/>
      <c r="AC2069" s="6"/>
      <c r="AD2069" s="6"/>
      <c r="AE2069" s="6" t="n">
        <v>16402</v>
      </c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 t="n">
        <f aca="false">AR2068+(AA2069+AD2069+AE2069+AF2069+AG2069+AJ2069+AK2069+AL2069+AM2069+AN2069)-(AB2069+AC2069+AH2069+AI2069+AO2069+AP2069+AQ2069)</f>
        <v>149053.02</v>
      </c>
      <c r="AS2069" s="18"/>
      <c r="AT2069" s="40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 t="n">
        <f aca="false">BJ2068+(AS2069+AV2069+AW2069+AX2069+AY2069+BB2069+BC2069+BD2069+BE2069+BF2069)-(AT2069+AU2069+AZ2069+BA2069+BG2069+BH2069+BI2069)</f>
        <v>0</v>
      </c>
      <c r="BL2069" s="8"/>
      <c r="BM2069" s="9"/>
    </row>
    <row r="2070" customFormat="false" ht="15" hidden="false" customHeight="false" outlineLevel="0" collapsed="false">
      <c r="B2070" s="8" t="s">
        <v>433</v>
      </c>
      <c r="C2070" s="9" t="s">
        <v>255</v>
      </c>
      <c r="D2070" s="9"/>
      <c r="E2070" s="9"/>
      <c r="F2070" s="9"/>
      <c r="G2070" s="9"/>
      <c r="H2070" s="6" t="n">
        <f aca="false">H2069+D2070+E2070-G2070-F2070</f>
        <v>0</v>
      </c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 t="n">
        <f aca="false">Z2069+(I2070+L2070+M2070+N2070+O2070+R2070+S2070+T2070+U2070+V2070)-(J2070+K2070+P2070+Q2070+W2070+X2070+Y2070)</f>
        <v>24368.15</v>
      </c>
      <c r="AA2070" s="6" t="n">
        <v>24000</v>
      </c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 t="n">
        <f aca="false">AR2069+(AA2070+AD2070+AE2070+AF2070+AG2070+AJ2070+AK2070+AL2070+AM2070+AN2070)-(AB2070+AC2070+AH2070+AI2070+AO2070+AP2070+AQ2070)</f>
        <v>173053.02</v>
      </c>
      <c r="AS2070" s="18"/>
      <c r="AT2070" s="40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 t="n">
        <f aca="false">BJ2069+(AS2070+AV2070+AW2070+AX2070+AY2070+BB2070+BC2070+BD2070+BE2070+BF2070)-(AT2070+AU2070+AZ2070+BA2070+BG2070+BH2070+BI2070)</f>
        <v>0</v>
      </c>
      <c r="BL2070" s="8"/>
      <c r="BM2070" s="9"/>
    </row>
    <row r="2071" customFormat="false" ht="15" hidden="false" customHeight="false" outlineLevel="0" collapsed="false">
      <c r="B2071" s="8" t="s">
        <v>434</v>
      </c>
      <c r="C2071" s="9" t="s">
        <v>34</v>
      </c>
      <c r="D2071" s="9"/>
      <c r="E2071" s="9"/>
      <c r="F2071" s="9"/>
      <c r="G2071" s="9"/>
      <c r="H2071" s="6" t="n">
        <f aca="false">H2070+D2071+E2071-G2071-F2071</f>
        <v>0</v>
      </c>
      <c r="I2071" s="6"/>
      <c r="J2071" s="6"/>
      <c r="K2071" s="6"/>
      <c r="L2071" s="6" t="n">
        <v>77</v>
      </c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 t="n">
        <f aca="false">Z2070+(I2071+L2071+M2071+N2071+O2071+R2071+S2071+T2071+U2071+V2071)-(J2071+K2071+P2071+Q2071+W2071+X2071+Y2071)</f>
        <v>24445.15</v>
      </c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 t="n">
        <f aca="false">AR2070+(AA2071+AD2071+AE2071+AF2071+AG2071+AJ2071+AK2071+AL2071+AM2071+AN2071)-(AB2071+AC2071+AH2071+AI2071+AO2071+AP2071+AQ2071)</f>
        <v>173053.02</v>
      </c>
      <c r="AS2071" s="18"/>
      <c r="AT2071" s="40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 t="n">
        <f aca="false">BJ2070+(AS2071+AV2071+AW2071+AX2071+AY2071+BB2071+BC2071+BD2071+BE2071+BF2071)-(AT2071+AU2071+AZ2071+BA2071+BG2071+BH2071+BI2071)</f>
        <v>0</v>
      </c>
      <c r="BL2071" s="8"/>
      <c r="BM2071" s="9"/>
    </row>
    <row r="2072" customFormat="false" ht="15" hidden="false" customHeight="false" outlineLevel="0" collapsed="false">
      <c r="B2072" s="8" t="s">
        <v>434</v>
      </c>
      <c r="C2072" s="9" t="s">
        <v>75</v>
      </c>
      <c r="D2072" s="9"/>
      <c r="E2072" s="9"/>
      <c r="F2072" s="9"/>
      <c r="G2072" s="9"/>
      <c r="H2072" s="6" t="n">
        <f aca="false">H2071+D2072+E2072-G2072-F2072</f>
        <v>0</v>
      </c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 t="n">
        <f aca="false">Z2071+(I2072+L2072+M2072+N2072+O2072+R2072+S2072+T2072+U2072+V2072)-(J2072+K2072+P2072+Q2072+W2072+X2072+Y2072)</f>
        <v>24445.15</v>
      </c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 t="n">
        <v>170000</v>
      </c>
      <c r="AP2072" s="6"/>
      <c r="AQ2072" s="6"/>
      <c r="AR2072" s="6" t="n">
        <f aca="false">AR2071+(AA2072+AD2072+AE2072+AF2072+AG2072+AJ2072+AK2072+AL2072+AM2072+AN2072)-(AB2072+AC2072+AH2072+AI2072+AO2072+AP2072+AQ2072)</f>
        <v>3053.02000000002</v>
      </c>
      <c r="AS2072" s="18"/>
      <c r="AT2072" s="40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 t="n">
        <f aca="false">BJ2071+(AS2072+AV2072+AW2072+AX2072+AY2072+BB2072+BC2072+BD2072+BE2072+BF2072)-(AT2072+AU2072+AZ2072+BA2072+BG2072+BH2072+BI2072)</f>
        <v>0</v>
      </c>
      <c r="BL2072" s="8"/>
      <c r="BM2072" s="9"/>
    </row>
    <row r="2073" customFormat="false" ht="15" hidden="false" customHeight="false" outlineLevel="0" collapsed="false">
      <c r="B2073" s="8" t="s">
        <v>435</v>
      </c>
      <c r="C2073" s="9" t="s">
        <v>32</v>
      </c>
      <c r="D2073" s="9"/>
      <c r="E2073" s="9"/>
      <c r="F2073" s="9"/>
      <c r="G2073" s="9"/>
      <c r="H2073" s="6" t="n">
        <f aca="false">H2072+D2073+E2073-G2073-F2073</f>
        <v>0</v>
      </c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 t="n">
        <f aca="false">Z2072+(I2073+L2073+M2073+N2073+O2073+R2073+S2073+T2073+U2073+V2073)-(J2073+K2073+P2073+Q2073+W2073+X2073+Y2073)</f>
        <v>24445.15</v>
      </c>
      <c r="AA2073" s="6"/>
      <c r="AB2073" s="6"/>
      <c r="AC2073" s="6"/>
      <c r="AD2073" s="6"/>
      <c r="AE2073" s="6" t="n">
        <v>1406</v>
      </c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 t="n">
        <f aca="false">AR2072+(AA2073+AD2073+AE2073+AF2073+AG2073+AJ2073+AK2073+AL2073+AM2073+AN2073)-(AB2073+AC2073+AH2073+AI2073+AO2073+AP2073+AQ2073)</f>
        <v>4459.02000000002</v>
      </c>
      <c r="AS2073" s="18"/>
      <c r="AT2073" s="40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 t="n">
        <f aca="false">BJ2072+(AS2073+AV2073+AW2073+AX2073+AY2073+BB2073+BC2073+BD2073+BE2073+BF2073)-(AT2073+AU2073+AZ2073+BA2073+BG2073+BH2073+BI2073)</f>
        <v>0</v>
      </c>
      <c r="BL2073" s="8"/>
      <c r="BM2073" s="9"/>
    </row>
    <row r="2074" customFormat="false" ht="15" hidden="false" customHeight="false" outlineLevel="0" collapsed="false">
      <c r="B2074" s="8" t="s">
        <v>436</v>
      </c>
      <c r="C2074" s="9" t="s">
        <v>437</v>
      </c>
      <c r="D2074" s="9"/>
      <c r="E2074" s="9"/>
      <c r="F2074" s="9"/>
      <c r="G2074" s="9"/>
      <c r="H2074" s="6" t="n">
        <f aca="false">H2073+D2074+E2074-G2074-F2074</f>
        <v>0</v>
      </c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 t="n">
        <f aca="false">Z2073+(I2074+L2074+M2074+N2074+O2074+R2074+S2074+T2074+U2074+V2074)-(J2074+K2074+P2074+Q2074+W2074+X2074+Y2074)</f>
        <v>24445.15</v>
      </c>
      <c r="AA2074" s="6" t="n">
        <v>1000</v>
      </c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 t="n">
        <f aca="false">AR2073+(AA2074+AD2074+AE2074+AF2074+AG2074+AJ2074+AK2074+AL2074+AM2074+AN2074)-(AB2074+AC2074+AH2074+AI2074+AO2074+AP2074+AQ2074)</f>
        <v>5459.02000000002</v>
      </c>
      <c r="AS2074" s="18"/>
      <c r="AT2074" s="40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 t="n">
        <f aca="false">BJ2073+(AS2074+AV2074+AW2074+AX2074+AY2074+BB2074+BC2074+BD2074+BE2074+BF2074)-(AT2074+AU2074+AZ2074+BA2074+BG2074+BH2074+BI2074)</f>
        <v>0</v>
      </c>
      <c r="BL2074" s="8"/>
      <c r="BM2074" s="9"/>
    </row>
    <row r="2075" customFormat="false" ht="15" hidden="false" customHeight="false" outlineLevel="0" collapsed="false">
      <c r="B2075" s="8" t="s">
        <v>436</v>
      </c>
      <c r="C2075" s="9" t="s">
        <v>255</v>
      </c>
      <c r="D2075" s="9"/>
      <c r="E2075" s="9"/>
      <c r="F2075" s="9"/>
      <c r="G2075" s="9"/>
      <c r="H2075" s="6" t="n">
        <f aca="false">H2074+D2075+E2075-G2075-F2075</f>
        <v>0</v>
      </c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 t="n">
        <f aca="false">Z2074+(I2075+L2075+M2075+N2075+O2075+R2075+S2075+T2075+U2075+V2075)-(J2075+K2075+P2075+Q2075+W2075+X2075+Y2075)</f>
        <v>24445.15</v>
      </c>
      <c r="AA2075" s="6" t="n">
        <v>720</v>
      </c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 t="n">
        <f aca="false">AR2074+(AA2075+AD2075+AE2075+AF2075+AG2075+AJ2075+AK2075+AL2075+AM2075+AN2075)-(AB2075+AC2075+AH2075+AI2075+AO2075+AP2075+AQ2075)</f>
        <v>6179.02000000002</v>
      </c>
      <c r="AS2075" s="18"/>
      <c r="AT2075" s="40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 t="n">
        <f aca="false">BJ2074+(AS2075+AV2075+AW2075+AX2075+AY2075+BB2075+BC2075+BD2075+BE2075+BF2075)-(AT2075+AU2075+AZ2075+BA2075+BG2075+BH2075+BI2075)</f>
        <v>0</v>
      </c>
      <c r="BL2075" s="8"/>
      <c r="BM2075" s="9"/>
    </row>
    <row r="2076" customFormat="false" ht="15" hidden="false" customHeight="false" outlineLevel="0" collapsed="false">
      <c r="B2076" s="8" t="s">
        <v>436</v>
      </c>
      <c r="C2076" s="9" t="s">
        <v>32</v>
      </c>
      <c r="D2076" s="9"/>
      <c r="E2076" s="9"/>
      <c r="F2076" s="9"/>
      <c r="G2076" s="9"/>
      <c r="H2076" s="6" t="n">
        <f aca="false">H2075+D2076+E2076-G2076-F2076</f>
        <v>0</v>
      </c>
      <c r="I2076" s="6"/>
      <c r="J2076" s="6"/>
      <c r="K2076" s="6"/>
      <c r="L2076" s="6"/>
      <c r="M2076" s="6" t="n">
        <v>9028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 t="n">
        <f aca="false">Z2075+(I2076+L2076+M2076+N2076+O2076+R2076+S2076+T2076+U2076+V2076)-(J2076+K2076+P2076+Q2076+W2076+X2076+Y2076)</f>
        <v>33473.15</v>
      </c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 t="n">
        <f aca="false">AR2075+(AA2076+AD2076+AE2076+AF2076+AG2076+AJ2076+AK2076+AL2076+AM2076+AN2076)-(AB2076+AC2076+AH2076+AI2076+AO2076+AP2076+AQ2076)</f>
        <v>6179.02000000002</v>
      </c>
      <c r="AS2076" s="18"/>
      <c r="AT2076" s="40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 t="n">
        <f aca="false">BJ2075+(AS2076+AV2076+AW2076+AX2076+AY2076+BB2076+BC2076+BD2076+BE2076+BF2076)-(AT2076+AU2076+AZ2076+BA2076+BG2076+BH2076+BI2076)</f>
        <v>0</v>
      </c>
      <c r="BL2076" s="8"/>
      <c r="BM2076" s="9"/>
    </row>
    <row r="2077" customFormat="false" ht="15" hidden="false" customHeight="false" outlineLevel="0" collapsed="false">
      <c r="B2077" s="8" t="s">
        <v>436</v>
      </c>
      <c r="C2077" s="9" t="s">
        <v>75</v>
      </c>
      <c r="D2077" s="9"/>
      <c r="E2077" s="9"/>
      <c r="F2077" s="9"/>
      <c r="G2077" s="9"/>
      <c r="H2077" s="6" t="n">
        <f aca="false">H2076+D2077+E2077-G2077-F2077</f>
        <v>0</v>
      </c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 t="n">
        <v>9028</v>
      </c>
      <c r="X2077" s="6"/>
      <c r="Y2077" s="6"/>
      <c r="Z2077" s="6" t="n">
        <f aca="false">Z2076+(I2077+L2077+M2077+N2077+O2077+R2077+S2077+T2077+U2077+V2077)-(J2077+K2077+P2077+Q2077+W2077+X2077+Y2077)</f>
        <v>24445.15</v>
      </c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 t="n">
        <f aca="false">AR2076+(AA2077+AD2077+AE2077+AF2077+AG2077+AJ2077+AK2077+AL2077+AM2077+AN2077)-(AB2077+AC2077+AH2077+AI2077+AO2077+AP2077+AQ2077)</f>
        <v>6179.02000000002</v>
      </c>
      <c r="AS2077" s="18"/>
      <c r="AT2077" s="40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 t="n">
        <f aca="false">BJ2076+(AS2077+AV2077+AW2077+AX2077+AY2077+BB2077+BC2077+BD2077+BE2077+BF2077)-(AT2077+AU2077+AZ2077+BA2077+BG2077+BH2077+BI2077)</f>
        <v>0</v>
      </c>
      <c r="BL2077" s="8"/>
      <c r="BM2077" s="9"/>
    </row>
    <row r="2078" customFormat="false" ht="15" hidden="false" customHeight="false" outlineLevel="0" collapsed="false">
      <c r="B2078" s="8" t="s">
        <v>438</v>
      </c>
      <c r="C2078" s="9" t="s">
        <v>250</v>
      </c>
      <c r="D2078" s="9"/>
      <c r="E2078" s="9"/>
      <c r="F2078" s="9"/>
      <c r="G2078" s="9"/>
      <c r="H2078" s="6" t="n">
        <f aca="false">H2077+D2078+E2078-G2078-F2078</f>
        <v>0</v>
      </c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 t="n">
        <f aca="false">Z2077+(I2078+L2078+M2078+N2078+O2078+R2078+S2078+T2078+U2078+V2078)-(J2078+K2078+P2078+Q2078+W2078+X2078+Y2078)</f>
        <v>24445.15</v>
      </c>
      <c r="AA2078" s="6"/>
      <c r="AB2078" s="6" t="n">
        <v>4806</v>
      </c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 t="n">
        <f aca="false">AR2077+(AA2078+AD2078+AE2078+AF2078+AG2078+AJ2078+AK2078+AL2078+AM2078+AN2078)-(AB2078+AC2078+AH2078+AI2078+AO2078+AP2078+AQ2078)</f>
        <v>1373.02000000002</v>
      </c>
      <c r="AS2078" s="18"/>
      <c r="AT2078" s="40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 t="n">
        <f aca="false">BJ2077+(AS2078+AV2078+AW2078+AX2078+AY2078+BB2078+BC2078+BD2078+BE2078+BF2078)-(AT2078+AU2078+AZ2078+BA2078+BG2078+BH2078+BI2078)</f>
        <v>0</v>
      </c>
      <c r="BL2078" s="8"/>
      <c r="BM2078" s="9"/>
    </row>
    <row r="2079" customFormat="false" ht="15" hidden="false" customHeight="false" outlineLevel="0" collapsed="false">
      <c r="B2079" s="8" t="s">
        <v>439</v>
      </c>
      <c r="C2079" s="9" t="s">
        <v>32</v>
      </c>
      <c r="D2079" s="9"/>
      <c r="E2079" s="9"/>
      <c r="F2079" s="9"/>
      <c r="G2079" s="9"/>
      <c r="H2079" s="6" t="n">
        <f aca="false">H2078+D2079+E2079-G2079-F2079</f>
        <v>0</v>
      </c>
      <c r="I2079" s="6"/>
      <c r="J2079" s="6"/>
      <c r="K2079" s="6"/>
      <c r="L2079" s="6"/>
      <c r="M2079" s="6" t="n">
        <v>1638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 t="n">
        <f aca="false">Z2078+(I2079+L2079+M2079+N2079+O2079+R2079+S2079+T2079+U2079+V2079)-(J2079+K2079+P2079+Q2079+W2079+X2079+Y2079)</f>
        <v>26083.15</v>
      </c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 t="n">
        <f aca="false">AR2078+(AA2079+AD2079+AE2079+AF2079+AG2079+AJ2079+AK2079+AL2079+AM2079+AN2079)-(AB2079+AC2079+AH2079+AI2079+AO2079+AP2079+AQ2079)</f>
        <v>1373.02000000002</v>
      </c>
      <c r="AS2079" s="18"/>
      <c r="AT2079" s="40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 t="n">
        <f aca="false">BJ2078+(AS2079+AV2079+AW2079+AX2079+AY2079+BB2079+BC2079+BD2079+BE2079+BF2079)-(AT2079+AU2079+AZ2079+BA2079+BG2079+BH2079+BI2079)</f>
        <v>0</v>
      </c>
      <c r="BL2079" s="8"/>
      <c r="BM2079" s="9"/>
    </row>
    <row r="2080" customFormat="false" ht="15" hidden="false" customHeight="false" outlineLevel="0" collapsed="false">
      <c r="B2080" s="8" t="s">
        <v>440</v>
      </c>
      <c r="C2080" s="9" t="s">
        <v>32</v>
      </c>
      <c r="D2080" s="9"/>
      <c r="E2080" s="9"/>
      <c r="F2080" s="9"/>
      <c r="G2080" s="9"/>
      <c r="H2080" s="6" t="n">
        <f aca="false">H2079+D2080+E2080-G2080-F2080</f>
        <v>0</v>
      </c>
      <c r="I2080" s="6"/>
      <c r="J2080" s="6"/>
      <c r="K2080" s="6"/>
      <c r="L2080" s="6"/>
      <c r="M2080" s="6" t="n">
        <v>5878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 t="n">
        <f aca="false">Z2079+(I2080+L2080+M2080+N2080+O2080+R2080+S2080+T2080+U2080+V2080)-(J2080+K2080+P2080+Q2080+W2080+X2080+Y2080)</f>
        <v>31961.15</v>
      </c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 t="n">
        <f aca="false">AR2079+(AA2080+AD2080+AE2080+AF2080+AG2080+AJ2080+AK2080+AL2080+AM2080+AN2080)-(AB2080+AC2080+AH2080+AI2080+AO2080+AP2080+AQ2080)</f>
        <v>1373.02000000002</v>
      </c>
      <c r="AS2080" s="18"/>
      <c r="AT2080" s="40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 t="n">
        <f aca="false">BJ2079+(AS2080+AV2080+AW2080+AX2080+AY2080+BB2080+BC2080+BD2080+BE2080+BF2080)-(AT2080+AU2080+AZ2080+BA2080+BG2080+BH2080+BI2080)</f>
        <v>0</v>
      </c>
      <c r="BL2080" s="8"/>
      <c r="BM2080" s="9"/>
    </row>
    <row r="2081" customFormat="false" ht="15" hidden="false" customHeight="false" outlineLevel="0" collapsed="false">
      <c r="B2081" s="8" t="s">
        <v>440</v>
      </c>
      <c r="C2081" s="9" t="s">
        <v>32</v>
      </c>
      <c r="D2081" s="9"/>
      <c r="E2081" s="9"/>
      <c r="F2081" s="9"/>
      <c r="G2081" s="9"/>
      <c r="H2081" s="6" t="n">
        <f aca="false">H2080+D2081+E2081-G2081-F2081</f>
        <v>0</v>
      </c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 t="n">
        <f aca="false">Z2080+(I2081+L2081+M2081+N2081+O2081+R2081+S2081+T2081+U2081+V2081)-(J2081+K2081+P2081+Q2081+W2081+X2081+Y2081)</f>
        <v>31961.15</v>
      </c>
      <c r="AA2081" s="6"/>
      <c r="AB2081" s="6"/>
      <c r="AC2081" s="6"/>
      <c r="AD2081" s="6"/>
      <c r="AE2081" s="6" t="n">
        <v>8775</v>
      </c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 t="n">
        <f aca="false">AR2080+(AA2081+AD2081+AE2081+AF2081+AG2081+AJ2081+AK2081+AL2081+AM2081+AN2081)-(AB2081+AC2081+AH2081+AI2081+AO2081+AP2081+AQ2081)</f>
        <v>10148.02</v>
      </c>
      <c r="AS2081" s="18"/>
      <c r="AT2081" s="40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 t="n">
        <f aca="false">BJ2080+(AS2081+AV2081+AW2081+AX2081+AY2081+BB2081+BC2081+BD2081+BE2081+BF2081)-(AT2081+AU2081+AZ2081+BA2081+BG2081+BH2081+BI2081)</f>
        <v>0</v>
      </c>
      <c r="BL2081" s="8"/>
      <c r="BM2081" s="9"/>
    </row>
    <row r="2082" customFormat="false" ht="15" hidden="false" customHeight="false" outlineLevel="0" collapsed="false">
      <c r="B2082" s="8" t="s">
        <v>441</v>
      </c>
      <c r="C2082" s="9" t="s">
        <v>442</v>
      </c>
      <c r="D2082" s="9"/>
      <c r="E2082" s="9"/>
      <c r="F2082" s="9"/>
      <c r="G2082" s="9"/>
      <c r="H2082" s="6" t="n">
        <f aca="false">H2081+D2082+E2082-G2082-F2082</f>
        <v>0</v>
      </c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 t="n">
        <f aca="false">Z2081+(I2082+L2082+M2082+N2082+O2082+R2082+S2082+T2082+U2082+V2082)-(J2082+K2082+P2082+Q2082+W2082+X2082+Y2082)</f>
        <v>31961.15</v>
      </c>
      <c r="AA2082" s="6" t="n">
        <v>5001</v>
      </c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 t="n">
        <f aca="false">AR2081+(AA2082+AD2082+AE2082+AF2082+AG2082+AJ2082+AK2082+AL2082+AM2082+AN2082)-(AB2082+AC2082+AH2082+AI2082+AO2082+AP2082+AQ2082)</f>
        <v>15149.02</v>
      </c>
      <c r="AS2082" s="18"/>
      <c r="AT2082" s="40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 t="n">
        <f aca="false">BJ2081+(AS2082+AV2082+AW2082+AX2082+AY2082+BB2082+BC2082+BD2082+BE2082+BF2082)-(AT2082+AU2082+AZ2082+BA2082+BG2082+BH2082+BI2082)</f>
        <v>0</v>
      </c>
      <c r="BL2082" s="8"/>
      <c r="BM2082" s="9"/>
    </row>
    <row r="2083" customFormat="false" ht="15" hidden="false" customHeight="false" outlineLevel="0" collapsed="false">
      <c r="B2083" s="8" t="s">
        <v>443</v>
      </c>
      <c r="C2083" s="9" t="s">
        <v>179</v>
      </c>
      <c r="D2083" s="9"/>
      <c r="E2083" s="9"/>
      <c r="F2083" s="9"/>
      <c r="G2083" s="9"/>
      <c r="H2083" s="6" t="n">
        <f aca="false">H2082+D2083+E2083-G2083-F2083</f>
        <v>0</v>
      </c>
      <c r="I2083" s="6"/>
      <c r="J2083" s="6"/>
      <c r="K2083" s="6" t="n">
        <v>17.7</v>
      </c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 t="n">
        <f aca="false">Z2082+(I2083+L2083+M2083+N2083+O2083+R2083+S2083+T2083+U2083+V2083)-(J2083+K2083+P2083+Q2083+W2083+X2083+Y2083)</f>
        <v>31943.45</v>
      </c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 t="n">
        <f aca="false">AR2082+(AA2083+AD2083+AE2083+AF2083+AG2083+AJ2083+AK2083+AL2083+AM2083+AN2083)-(AB2083+AC2083+AH2083+AI2083+AO2083+AP2083+AQ2083)</f>
        <v>15149.02</v>
      </c>
      <c r="AS2083" s="18"/>
      <c r="AT2083" s="40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 t="n">
        <f aca="false">BJ2082+(AS2083+AV2083+AW2083+AX2083+AY2083+BB2083+BC2083+BD2083+BE2083+BF2083)-(AT2083+AU2083+AZ2083+BA2083+BG2083+BH2083+BI2083)</f>
        <v>0</v>
      </c>
      <c r="BL2083" s="8"/>
      <c r="BM2083" s="9"/>
    </row>
    <row r="2084" customFormat="false" ht="15" hidden="false" customHeight="false" outlineLevel="0" collapsed="false">
      <c r="B2084" s="8" t="s">
        <v>444</v>
      </c>
      <c r="C2084" s="9" t="s">
        <v>3</v>
      </c>
      <c r="D2084" s="9"/>
      <c r="E2084" s="9"/>
      <c r="F2084" s="9"/>
      <c r="G2084" s="9"/>
      <c r="H2084" s="6" t="n">
        <f aca="false">H2083+D2084+E2084-G2084-F2084</f>
        <v>0</v>
      </c>
      <c r="I2084" s="6"/>
      <c r="J2084" s="6"/>
      <c r="K2084" s="6"/>
      <c r="L2084" s="6"/>
      <c r="M2084" s="6"/>
      <c r="N2084" s="6"/>
      <c r="O2084" s="6"/>
      <c r="P2084" s="6"/>
      <c r="Q2084" s="6"/>
      <c r="R2084" s="6" t="n">
        <v>-30000</v>
      </c>
      <c r="S2084" s="6"/>
      <c r="T2084" s="6"/>
      <c r="U2084" s="6"/>
      <c r="V2084" s="6"/>
      <c r="W2084" s="6"/>
      <c r="X2084" s="6"/>
      <c r="Y2084" s="6"/>
      <c r="Z2084" s="6" t="n">
        <f aca="false">Z2083+(I2084+L2084+M2084+N2084+O2084+R2084+S2084+T2084+U2084+V2084)-(J2084+K2084+P2084+Q2084+W2084+X2084+Y2084)</f>
        <v>1943.44999999999</v>
      </c>
      <c r="AA2084" s="6"/>
      <c r="AB2084" s="6"/>
      <c r="AC2084" s="6"/>
      <c r="AD2084" s="6"/>
      <c r="AE2084" s="6"/>
      <c r="AF2084" s="6"/>
      <c r="AG2084" s="6"/>
      <c r="AH2084" s="6"/>
      <c r="AI2084" s="6"/>
      <c r="AJ2084" s="6" t="n">
        <v>30000</v>
      </c>
      <c r="AK2084" s="6"/>
      <c r="AL2084" s="6"/>
      <c r="AM2084" s="6"/>
      <c r="AN2084" s="6"/>
      <c r="AO2084" s="6"/>
      <c r="AP2084" s="6"/>
      <c r="AQ2084" s="6"/>
      <c r="AR2084" s="6" t="n">
        <f aca="false">AR2083+(AA2084+AD2084+AE2084+AF2084+AG2084+AJ2084+AK2084+AL2084+AM2084+AN2084)-(AB2084+AC2084+AH2084+AI2084+AO2084+AP2084+AQ2084)</f>
        <v>45149.02</v>
      </c>
      <c r="AS2084" s="18"/>
      <c r="AT2084" s="40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 t="n">
        <f aca="false">BJ2083+(AS2084+AV2084+AW2084+AX2084+AY2084+BB2084+BC2084+BD2084+BE2084+BF2084)-(AT2084+AU2084+AZ2084+BA2084+BG2084+BH2084+BI2084)</f>
        <v>0</v>
      </c>
      <c r="BL2084" s="8"/>
      <c r="BM2084" s="9"/>
    </row>
    <row r="2085" customFormat="false" ht="15" hidden="false" customHeight="false" outlineLevel="0" collapsed="false">
      <c r="B2085" s="8" t="s">
        <v>444</v>
      </c>
      <c r="C2085" s="9" t="s">
        <v>34</v>
      </c>
      <c r="D2085" s="9"/>
      <c r="E2085" s="9"/>
      <c r="F2085" s="9"/>
      <c r="G2085" s="9"/>
      <c r="H2085" s="6" t="n">
        <f aca="false">H2084+D2085+E2085-G2085-F2085</f>
        <v>0</v>
      </c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 t="n">
        <f aca="false">Z2084+(I2085+L2085+M2085+N2085+O2085+R2085+S2085+T2085+U2085+V2085)-(J2085+K2085+P2085+Q2085+W2085+X2085+Y2085)</f>
        <v>1943.44999999999</v>
      </c>
      <c r="AA2085" s="6"/>
      <c r="AB2085" s="6"/>
      <c r="AC2085" s="6"/>
      <c r="AD2085" s="6" t="n">
        <v>94</v>
      </c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 t="n">
        <f aca="false">AR2084+(AA2085+AD2085+AE2085+AF2085+AG2085+AJ2085+AK2085+AL2085+AM2085+AN2085)-(AB2085+AC2085+AH2085+AI2085+AO2085+AP2085+AQ2085)</f>
        <v>45243.02</v>
      </c>
      <c r="AS2085" s="18"/>
      <c r="AT2085" s="40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 t="n">
        <f aca="false">BJ2084+(AS2085+AV2085+AW2085+AX2085+AY2085+BB2085+BC2085+BD2085+BE2085+BF2085)-(AT2085+AU2085+AZ2085+BA2085+BG2085+BH2085+BI2085)</f>
        <v>0</v>
      </c>
      <c r="BL2085" s="8"/>
      <c r="BM2085" s="9"/>
    </row>
    <row r="2086" customFormat="false" ht="15" hidden="false" customHeight="false" outlineLevel="0" collapsed="false">
      <c r="B2086" s="8" t="s">
        <v>445</v>
      </c>
      <c r="C2086" s="9" t="s">
        <v>32</v>
      </c>
      <c r="D2086" s="9"/>
      <c r="E2086" s="9"/>
      <c r="F2086" s="9"/>
      <c r="G2086" s="9"/>
      <c r="H2086" s="6" t="n">
        <f aca="false">H2085+D2086+E2086-G2086-F2086</f>
        <v>0</v>
      </c>
      <c r="I2086" s="6"/>
      <c r="J2086" s="6"/>
      <c r="K2086" s="6"/>
      <c r="L2086" s="6"/>
      <c r="M2086" s="6" t="n">
        <v>7031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 t="n">
        <f aca="false">Z2085+(I2086+L2086+M2086+N2086+O2086+R2086+S2086+T2086+U2086+V2086)-(J2086+K2086+P2086+Q2086+W2086+X2086+Y2086)</f>
        <v>8974.44999999999</v>
      </c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 t="n">
        <f aca="false">AR2085+(AA2086+AD2086+AE2086+AF2086+AG2086+AJ2086+AK2086+AL2086+AM2086+AN2086)-(AB2086+AC2086+AH2086+AI2086+AO2086+AP2086+AQ2086)</f>
        <v>45243.02</v>
      </c>
      <c r="AS2086" s="18"/>
      <c r="AT2086" s="40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 t="n">
        <f aca="false">BJ2085+(AS2086+AV2086+AW2086+AX2086+AY2086+BB2086+BC2086+BD2086+BE2086+BF2086)-(AT2086+AU2086+AZ2086+BA2086+BG2086+BH2086+BI2086)</f>
        <v>0</v>
      </c>
      <c r="BL2086" s="8"/>
      <c r="BM2086" s="9"/>
    </row>
    <row r="2087" customFormat="false" ht="15" hidden="false" customHeight="false" outlineLevel="0" collapsed="false">
      <c r="B2087" s="8" t="s">
        <v>445</v>
      </c>
      <c r="C2087" s="9" t="s">
        <v>32</v>
      </c>
      <c r="D2087" s="9"/>
      <c r="E2087" s="9"/>
      <c r="F2087" s="9"/>
      <c r="G2087" s="9"/>
      <c r="H2087" s="6" t="n">
        <f aca="false">H2086+D2087+E2087-G2087-F2087</f>
        <v>0</v>
      </c>
      <c r="I2087" s="6"/>
      <c r="J2087" s="6"/>
      <c r="K2087" s="6"/>
      <c r="L2087" s="6"/>
      <c r="M2087" s="6" t="n">
        <v>5625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 t="n">
        <f aca="false">Z2086+(I2087+L2087+M2087+N2087+O2087+R2087+S2087+T2087+U2087+V2087)-(J2087+K2087+P2087+Q2087+W2087+X2087+Y2087)</f>
        <v>14599.45</v>
      </c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 t="n">
        <f aca="false">AR2086+(AA2087+AD2087+AE2087+AF2087+AG2087+AJ2087+AK2087+AL2087+AM2087+AN2087)-(AB2087+AC2087+AH2087+AI2087+AO2087+AP2087+AQ2087)</f>
        <v>45243.02</v>
      </c>
      <c r="AS2087" s="18"/>
      <c r="AT2087" s="40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 t="n">
        <f aca="false">BJ2086+(AS2087+AV2087+AW2087+AX2087+AY2087+BB2087+BC2087+BD2087+BE2087+BF2087)-(AT2087+AU2087+AZ2087+BA2087+BG2087+BH2087+BI2087)</f>
        <v>0</v>
      </c>
      <c r="BL2087" s="8"/>
      <c r="BM2087" s="9"/>
    </row>
    <row r="2088" customFormat="false" ht="15" hidden="false" customHeight="false" outlineLevel="0" collapsed="false">
      <c r="B2088" s="8" t="s">
        <v>445</v>
      </c>
      <c r="C2088" s="9" t="s">
        <v>32</v>
      </c>
      <c r="D2088" s="9"/>
      <c r="E2088" s="9"/>
      <c r="F2088" s="9"/>
      <c r="G2088" s="9"/>
      <c r="H2088" s="6" t="n">
        <f aca="false">H2087+D2088+E2088-G2088-F2088</f>
        <v>0</v>
      </c>
      <c r="I2088" s="6"/>
      <c r="J2088" s="6"/>
      <c r="K2088" s="6"/>
      <c r="L2088" s="6"/>
      <c r="M2088" s="6" t="n">
        <v>1890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 t="n">
        <f aca="false">Z2087+(I2088+L2088+M2088+N2088+O2088+R2088+S2088+T2088+U2088+V2088)-(J2088+K2088+P2088+Q2088+W2088+X2088+Y2088)</f>
        <v>16489.45</v>
      </c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 t="n">
        <f aca="false">AR2087+(AA2088+AD2088+AE2088+AF2088+AG2088+AJ2088+AK2088+AL2088+AM2088+AN2088)-(AB2088+AC2088+AH2088+AI2088+AO2088+AP2088+AQ2088)</f>
        <v>45243.02</v>
      </c>
      <c r="AS2088" s="18"/>
      <c r="AT2088" s="40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 t="n">
        <f aca="false">BJ2087+(AS2088+AV2088+AW2088+AX2088+AY2088+BB2088+BC2088+BD2088+BE2088+BF2088)-(AT2088+AU2088+AZ2088+BA2088+BG2088+BH2088+BI2088)</f>
        <v>0</v>
      </c>
      <c r="BL2088" s="8"/>
      <c r="BM2088" s="9"/>
    </row>
    <row r="2089" customFormat="false" ht="15" hidden="false" customHeight="false" outlineLevel="0" collapsed="false">
      <c r="B2089" s="8" t="s">
        <v>446</v>
      </c>
      <c r="C2089" s="9" t="s">
        <v>3</v>
      </c>
      <c r="D2089" s="9"/>
      <c r="E2089" s="9"/>
      <c r="F2089" s="9"/>
      <c r="G2089" s="9"/>
      <c r="H2089" s="6" t="n">
        <f aca="false">H2088+D2089+E2089-G2089-F2089</f>
        <v>0</v>
      </c>
      <c r="I2089" s="6"/>
      <c r="J2089" s="6"/>
      <c r="K2089" s="6"/>
      <c r="L2089" s="6"/>
      <c r="M2089" s="6"/>
      <c r="N2089" s="6"/>
      <c r="O2089" s="6"/>
      <c r="P2089" s="6"/>
      <c r="Q2089" s="6"/>
      <c r="R2089" s="6" t="n">
        <v>-14000</v>
      </c>
      <c r="S2089" s="6"/>
      <c r="T2089" s="6"/>
      <c r="U2089" s="6"/>
      <c r="V2089" s="6"/>
      <c r="W2089" s="6"/>
      <c r="X2089" s="6"/>
      <c r="Y2089" s="6"/>
      <c r="Z2089" s="6" t="n">
        <f aca="false">Z2088+(I2089+L2089+M2089+N2089+O2089+R2089+S2089+T2089+U2089+V2089)-(J2089+K2089+P2089+Q2089+W2089+X2089+Y2089)</f>
        <v>2489.44999999999</v>
      </c>
      <c r="AA2089" s="6"/>
      <c r="AB2089" s="6"/>
      <c r="AC2089" s="6"/>
      <c r="AD2089" s="6"/>
      <c r="AE2089" s="6"/>
      <c r="AF2089" s="6"/>
      <c r="AG2089" s="6"/>
      <c r="AH2089" s="6"/>
      <c r="AI2089" s="6"/>
      <c r="AJ2089" s="6" t="n">
        <v>14000</v>
      </c>
      <c r="AK2089" s="6"/>
      <c r="AL2089" s="6"/>
      <c r="AM2089" s="6"/>
      <c r="AN2089" s="6"/>
      <c r="AO2089" s="6"/>
      <c r="AP2089" s="6"/>
      <c r="AQ2089" s="6"/>
      <c r="AR2089" s="6" t="n">
        <f aca="false">AR2088+(AA2089+AD2089+AE2089+AF2089+AG2089+AJ2089+AK2089+AL2089+AM2089+AN2089)-(AB2089+AC2089+AH2089+AI2089+AO2089+AP2089+AQ2089)</f>
        <v>59243.02</v>
      </c>
      <c r="AS2089" s="18"/>
      <c r="AT2089" s="40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 t="n">
        <f aca="false">BJ2088+(AS2089+AV2089+AW2089+AX2089+AY2089+BB2089+BC2089+BD2089+BE2089+BF2089)-(AT2089+AU2089+AZ2089+BA2089+BG2089+BH2089+BI2089)</f>
        <v>0</v>
      </c>
      <c r="BL2089" s="8"/>
      <c r="BM2089" s="9"/>
    </row>
    <row r="2090" customFormat="false" ht="15" hidden="false" customHeight="false" outlineLevel="0" collapsed="false">
      <c r="B2090" s="8" t="s">
        <v>446</v>
      </c>
      <c r="C2090" s="9" t="s">
        <v>69</v>
      </c>
      <c r="D2090" s="9"/>
      <c r="E2090" s="9"/>
      <c r="F2090" s="9"/>
      <c r="G2090" s="9"/>
      <c r="H2090" s="6" t="n">
        <f aca="false">H2089+D2090+E2090-G2090-F2090</f>
        <v>0</v>
      </c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 t="n">
        <f aca="false">Z2089+(I2090+L2090+M2090+N2090+O2090+R2090+S2090+T2090+U2090+V2090)-(J2090+K2090+P2090+Q2090+W2090+X2090+Y2090)</f>
        <v>2489.44999999999</v>
      </c>
      <c r="AA2090" s="6"/>
      <c r="AB2090" s="6" t="n">
        <v>36000</v>
      </c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 t="n">
        <f aca="false">AR2089+(AA2090+AD2090+AE2090+AF2090+AG2090+AJ2090+AK2090+AL2090+AM2090+AN2090)-(AB2090+AC2090+AH2090+AI2090+AO2090+AP2090+AQ2090)</f>
        <v>23243.02</v>
      </c>
      <c r="AS2090" s="18"/>
      <c r="AT2090" s="40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 t="n">
        <f aca="false">BJ2089+(AS2090+AV2090+AW2090+AX2090+AY2090+BB2090+BC2090+BD2090+BE2090+BF2090)-(AT2090+AU2090+AZ2090+BA2090+BG2090+BH2090+BI2090)</f>
        <v>0</v>
      </c>
      <c r="BL2090" s="8" t="n">
        <v>36000</v>
      </c>
      <c r="BM2090" s="9"/>
    </row>
    <row r="2091" customFormat="false" ht="15" hidden="false" customHeight="false" outlineLevel="0" collapsed="false">
      <c r="B2091" s="8" t="s">
        <v>447</v>
      </c>
      <c r="C2091" s="9" t="s">
        <v>305</v>
      </c>
      <c r="D2091" s="9"/>
      <c r="E2091" s="9"/>
      <c r="F2091" s="9"/>
      <c r="G2091" s="9"/>
      <c r="H2091" s="6" t="n">
        <f aca="false">H2090+D2091+E2091-G2091-F2091</f>
        <v>0</v>
      </c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 t="n">
        <f aca="false">Z2090+(I2091+L2091+M2091+N2091+O2091+R2091+S2091+T2091+U2091+V2091)-(J2091+K2091+P2091+Q2091+W2091+X2091+Y2091)</f>
        <v>2489.44999999999</v>
      </c>
      <c r="AA2091" s="6"/>
      <c r="AB2091" s="6" t="n">
        <v>9500</v>
      </c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 t="n">
        <f aca="false">AR2090+(AA2091+AD2091+AE2091+AF2091+AG2091+AJ2091+AK2091+AL2091+AM2091+AN2091)-(AB2091+AC2091+AH2091+AI2091+AO2091+AP2091+AQ2091)</f>
        <v>13743.02</v>
      </c>
      <c r="AS2091" s="18"/>
      <c r="AT2091" s="40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 t="n">
        <f aca="false">BJ2090+(AS2091+AV2091+AW2091+AX2091+AY2091+BB2091+BC2091+BD2091+BE2091+BF2091)-(AT2091+AU2091+AZ2091+BA2091+BG2091+BH2091+BI2091)</f>
        <v>0</v>
      </c>
      <c r="BL2091" s="8" t="n">
        <v>9500</v>
      </c>
      <c r="BM2091" s="9"/>
    </row>
    <row r="2092" customFormat="false" ht="15" hidden="false" customHeight="false" outlineLevel="0" collapsed="false">
      <c r="B2092" s="8" t="s">
        <v>244</v>
      </c>
      <c r="C2092" s="9" t="s">
        <v>32</v>
      </c>
      <c r="D2092" s="9"/>
      <c r="E2092" s="9"/>
      <c r="F2092" s="9"/>
      <c r="G2092" s="9"/>
      <c r="H2092" s="6" t="n">
        <f aca="false">H2091+D2092+E2092-G2092-F2092</f>
        <v>0</v>
      </c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 t="n">
        <f aca="false">Z2091+(I2092+L2092+M2092+N2092+O2092+R2092+S2092+T2092+U2092+V2092)-(J2092+K2092+P2092+Q2092+W2092+X2092+Y2092)</f>
        <v>2489.44999999999</v>
      </c>
      <c r="AA2092" s="6"/>
      <c r="AB2092" s="6"/>
      <c r="AC2092" s="6"/>
      <c r="AD2092" s="6"/>
      <c r="AE2092" s="6" t="n">
        <v>16402</v>
      </c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 t="n">
        <f aca="false">AR2091+(AA2092+AD2092+AE2092+AF2092+AG2092+AJ2092+AK2092+AL2092+AM2092+AN2092)-(AB2092+AC2092+AH2092+AI2092+AO2092+AP2092+AQ2092)</f>
        <v>30145.02</v>
      </c>
      <c r="AS2092" s="18"/>
      <c r="AT2092" s="40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 t="n">
        <f aca="false">BJ2091+(AS2092+AV2092+AW2092+AX2092+AY2092+BB2092+BC2092+BD2092+BE2092+BF2092)-(AT2092+AU2092+AZ2092+BA2092+BG2092+BH2092+BI2092)</f>
        <v>0</v>
      </c>
      <c r="BL2092" s="8"/>
      <c r="BM2092" s="9"/>
    </row>
    <row r="2093" customFormat="false" ht="15" hidden="false" customHeight="false" outlineLevel="0" collapsed="false">
      <c r="B2093" s="8" t="s">
        <v>245</v>
      </c>
      <c r="C2093" s="9" t="s">
        <v>32</v>
      </c>
      <c r="D2093" s="9"/>
      <c r="E2093" s="9"/>
      <c r="F2093" s="9"/>
      <c r="G2093" s="9"/>
      <c r="H2093" s="6" t="n">
        <f aca="false">H2092+D2093+E2093-G2093-F2093</f>
        <v>0</v>
      </c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 t="n">
        <f aca="false">Z2092+(I2093+L2093+M2093+N2093+O2093+R2093+S2093+T2093+U2093+V2093)-(J2093+K2093+P2093+Q2093+W2093+X2093+Y2093)</f>
        <v>2489.44999999999</v>
      </c>
      <c r="AA2093" s="6"/>
      <c r="AB2093" s="6"/>
      <c r="AC2093" s="6"/>
      <c r="AD2093" s="6"/>
      <c r="AE2093" s="6" t="n">
        <v>2064</v>
      </c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 t="n">
        <f aca="false">AR2092+(AA2093+AD2093+AE2093+AF2093+AG2093+AJ2093+AK2093+AL2093+AM2093+AN2093)-(AB2093+AC2093+AH2093+AI2093+AO2093+AP2093+AQ2093)</f>
        <v>32209.02</v>
      </c>
      <c r="AS2093" s="18"/>
      <c r="AT2093" s="40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 t="n">
        <f aca="false">BJ2092+(AS2093+AV2093+AW2093+AX2093+AY2093+BB2093+BC2093+BD2093+BE2093+BF2093)-(AT2093+AU2093+AZ2093+BA2093+BG2093+BH2093+BI2093)</f>
        <v>0</v>
      </c>
      <c r="BL2093" s="8"/>
      <c r="BM2093" s="9"/>
    </row>
    <row r="2094" customFormat="false" ht="15" hidden="false" customHeight="false" outlineLevel="0" collapsed="false">
      <c r="B2094" s="8" t="s">
        <v>246</v>
      </c>
      <c r="C2094" s="9" t="s">
        <v>34</v>
      </c>
      <c r="D2094" s="9"/>
      <c r="E2094" s="9"/>
      <c r="F2094" s="9"/>
      <c r="G2094" s="9"/>
      <c r="H2094" s="6" t="n">
        <f aca="false">H2093+D2094+E2094-G2094-F2094</f>
        <v>0</v>
      </c>
      <c r="I2094" s="6"/>
      <c r="J2094" s="6"/>
      <c r="K2094" s="6"/>
      <c r="L2094" s="6" t="n">
        <v>189</v>
      </c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 t="n">
        <f aca="false">Z2093+(I2094+L2094+M2094+N2094+O2094+R2094+S2094+T2094+U2094+V2094)-(J2094+K2094+P2094+Q2094+W2094+X2094+Y2094)</f>
        <v>2678.44999999999</v>
      </c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 t="n">
        <f aca="false">AR2093+(AA2094+AD2094+AE2094+AF2094+AG2094+AJ2094+AK2094+AL2094+AM2094+AN2094)-(AB2094+AC2094+AH2094+AI2094+AO2094+AP2094+AQ2094)</f>
        <v>32209.02</v>
      </c>
      <c r="AS2094" s="18"/>
      <c r="AT2094" s="40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 t="n">
        <f aca="false">BJ2093+(AS2094+AV2094+AW2094+AX2094+AY2094+BB2094+BC2094+BD2094+BE2094+BF2094)-(AT2094+AU2094+AZ2094+BA2094+BG2094+BH2094+BI2094)</f>
        <v>0</v>
      </c>
      <c r="BL2094" s="8"/>
      <c r="BM2094" s="9"/>
    </row>
    <row r="2095" customFormat="false" ht="15" hidden="false" customHeight="false" outlineLevel="0" collapsed="false">
      <c r="B2095" s="8" t="s">
        <v>247</v>
      </c>
      <c r="C2095" s="9" t="s">
        <v>32</v>
      </c>
      <c r="D2095" s="9"/>
      <c r="E2095" s="9"/>
      <c r="F2095" s="9"/>
      <c r="G2095" s="9"/>
      <c r="H2095" s="6" t="n">
        <f aca="false">H2094+D2095+E2095-G2095-F2095</f>
        <v>0</v>
      </c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 t="n">
        <f aca="false">Z2094+(I2095+L2095+M2095+N2095+O2095+R2095+S2095+T2095+U2095+V2095)-(J2095+K2095+P2095+Q2095+W2095+X2095+Y2095)</f>
        <v>2678.44999999999</v>
      </c>
      <c r="AA2095" s="6"/>
      <c r="AB2095" s="6"/>
      <c r="AC2095" s="6"/>
      <c r="AD2095" s="6"/>
      <c r="AE2095" s="6" t="n">
        <v>1406</v>
      </c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 t="n">
        <f aca="false">AR2094+(AA2095+AD2095+AE2095+AF2095+AG2095+AJ2095+AK2095+AL2095+AM2095+AN2095)-(AB2095+AC2095+AH2095+AI2095+AO2095+AP2095+AQ2095)</f>
        <v>33615.02</v>
      </c>
      <c r="AS2095" s="18"/>
      <c r="AT2095" s="40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 t="n">
        <f aca="false">BJ2094+(AS2095+AV2095+AW2095+AX2095+AY2095+BB2095+BC2095+BD2095+BE2095+BF2095)-(AT2095+AU2095+AZ2095+BA2095+BG2095+BH2095+BI2095)</f>
        <v>0</v>
      </c>
      <c r="BL2095" s="8"/>
      <c r="BM2095" s="9"/>
    </row>
    <row r="2096" customFormat="false" ht="15" hidden="false" customHeight="false" outlineLevel="0" collapsed="false">
      <c r="B2096" s="8" t="s">
        <v>248</v>
      </c>
      <c r="C2096" s="9" t="s">
        <v>58</v>
      </c>
      <c r="D2096" s="9"/>
      <c r="E2096" s="9"/>
      <c r="F2096" s="9"/>
      <c r="G2096" s="9"/>
      <c r="H2096" s="6" t="n">
        <f aca="false">H2095+D2096+E2096-G2096-F2096</f>
        <v>0</v>
      </c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 t="n">
        <f aca="false">Z2095+(I2096+L2096+M2096+N2096+O2096+R2096+S2096+T2096+U2096+V2096)-(J2096+K2096+P2096+Q2096+W2096+X2096+Y2096)</f>
        <v>2678.44999999999</v>
      </c>
      <c r="AA2096" s="6"/>
      <c r="AB2096" s="6" t="n">
        <v>10900</v>
      </c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 t="n">
        <f aca="false">AR2095+(AA2096+AD2096+AE2096+AF2096+AG2096+AJ2096+AK2096+AL2096+AM2096+AN2096)-(AB2096+AC2096+AH2096+AI2096+AO2096+AP2096+AQ2096)</f>
        <v>22715.02</v>
      </c>
      <c r="AS2096" s="18"/>
      <c r="AT2096" s="40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 t="n">
        <f aca="false">BJ2095+(AS2096+AV2096+AW2096+AX2096+AY2096+BB2096+BC2096+BD2096+BE2096+BF2096)-(AT2096+AU2096+AZ2096+BA2096+BG2096+BH2096+BI2096)</f>
        <v>0</v>
      </c>
      <c r="BL2096" s="8" t="n">
        <v>10900</v>
      </c>
      <c r="BM2096" s="9"/>
    </row>
    <row r="2097" customFormat="false" ht="15" hidden="false" customHeight="false" outlineLevel="0" collapsed="false">
      <c r="B2097" s="8" t="s">
        <v>249</v>
      </c>
      <c r="C2097" s="9" t="s">
        <v>250</v>
      </c>
      <c r="D2097" s="9"/>
      <c r="E2097" s="9"/>
      <c r="F2097" s="9"/>
      <c r="G2097" s="9"/>
      <c r="H2097" s="6" t="n">
        <f aca="false">H2096+D2097+E2097-G2097-F2097</f>
        <v>0</v>
      </c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 t="n">
        <f aca="false">Z2096+(I2097+L2097+M2097+N2097+O2097+R2097+S2097+T2097+U2097+V2097)-(J2097+K2097+P2097+Q2097+W2097+X2097+Y2097)</f>
        <v>2678.44999999999</v>
      </c>
      <c r="AA2097" s="6"/>
      <c r="AB2097" s="6" t="n">
        <v>1356</v>
      </c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 t="n">
        <f aca="false">AR2096+(AA2097+AD2097+AE2097+AF2097+AG2097+AJ2097+AK2097+AL2097+AM2097+AN2097)-(AB2097+AC2097+AH2097+AI2097+AO2097+AP2097+AQ2097)</f>
        <v>21359.02</v>
      </c>
      <c r="AS2097" s="18"/>
      <c r="AT2097" s="40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 t="n">
        <f aca="false">BJ2096+(AS2097+AV2097+AW2097+AX2097+AY2097+BB2097+BC2097+BD2097+BE2097+BF2097)-(AT2097+AU2097+AZ2097+BA2097+BG2097+BH2097+BI2097)</f>
        <v>0</v>
      </c>
      <c r="BL2097" s="8"/>
      <c r="BM2097" s="9"/>
    </row>
    <row r="2098" customFormat="false" ht="15" hidden="false" customHeight="false" outlineLevel="0" collapsed="false">
      <c r="B2098" s="8" t="s">
        <v>251</v>
      </c>
      <c r="C2098" s="9" t="s">
        <v>252</v>
      </c>
      <c r="D2098" s="9"/>
      <c r="E2098" s="9"/>
      <c r="F2098" s="9"/>
      <c r="G2098" s="9"/>
      <c r="H2098" s="6" t="n">
        <f aca="false">H2097+D2098+E2098-G2098-F2098</f>
        <v>0</v>
      </c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 t="n">
        <f aca="false">Z2097+(I2098+L2098+M2098+N2098+O2098+R2098+S2098+T2098+U2098+V2098)-(J2098+K2098+P2098+Q2098+W2098+X2098+Y2098)</f>
        <v>2678.44999999999</v>
      </c>
      <c r="AA2098" s="6" t="n">
        <v>31000</v>
      </c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 t="n">
        <f aca="false">AR2097+(AA2098+AD2098+AE2098+AF2098+AG2098+AJ2098+AK2098+AL2098+AM2098+AN2098)-(AB2098+AC2098+AH2098+AI2098+AO2098+AP2098+AQ2098)</f>
        <v>52359.02</v>
      </c>
      <c r="AS2098" s="18"/>
      <c r="AT2098" s="40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 t="n">
        <f aca="false">BJ2097+(AS2098+AV2098+AW2098+AX2098+AY2098+BB2098+BC2098+BD2098+BE2098+BF2098)-(AT2098+AU2098+AZ2098+BA2098+BG2098+BH2098+BI2098)</f>
        <v>0</v>
      </c>
      <c r="BL2098" s="8"/>
      <c r="BM2098" s="9"/>
    </row>
    <row r="2099" customFormat="false" ht="15" hidden="false" customHeight="false" outlineLevel="0" collapsed="false">
      <c r="B2099" s="8" t="s">
        <v>253</v>
      </c>
      <c r="C2099" s="9" t="s">
        <v>1875</v>
      </c>
      <c r="D2099" s="9"/>
      <c r="E2099" s="9"/>
      <c r="F2099" s="9"/>
      <c r="G2099" s="9"/>
      <c r="H2099" s="6" t="n">
        <f aca="false">H2098+D2099+E2099-G2099-F2099</f>
        <v>0</v>
      </c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 t="n">
        <f aca="false">Z2098+(I2099+L2099+M2099+N2099+O2099+R2099+S2099+T2099+U2099+V2099)-(J2099+K2099+P2099+Q2099+W2099+X2099+Y2099)</f>
        <v>2678.44999999999</v>
      </c>
      <c r="AA2099" s="6" t="n">
        <v>10000</v>
      </c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 t="n">
        <f aca="false">AR2098+(AA2099+AD2099+AE2099+AF2099+AG2099+AJ2099+AK2099+AL2099+AM2099+AN2099)-(AB2099+AC2099+AH2099+AI2099+AO2099+AP2099+AQ2099)</f>
        <v>62359.02</v>
      </c>
      <c r="AS2099" s="18"/>
      <c r="AT2099" s="40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 t="n">
        <f aca="false">BJ2098+(AS2099+AV2099+AW2099+AX2099+AY2099+BB2099+BC2099+BD2099+BE2099+BF2099)-(AT2099+AU2099+AZ2099+BA2099+BG2099+BH2099+BI2099)</f>
        <v>0</v>
      </c>
      <c r="BL2099" s="8"/>
      <c r="BM2099" s="9"/>
    </row>
    <row r="2100" customFormat="false" ht="15" hidden="false" customHeight="false" outlineLevel="0" collapsed="false">
      <c r="B2100" s="8" t="s">
        <v>254</v>
      </c>
      <c r="C2100" s="9" t="s">
        <v>255</v>
      </c>
      <c r="D2100" s="9"/>
      <c r="E2100" s="9"/>
      <c r="F2100" s="9"/>
      <c r="G2100" s="9"/>
      <c r="H2100" s="6" t="n">
        <f aca="false">H2099+D2100+E2100-G2100-F2100</f>
        <v>0</v>
      </c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 t="n">
        <f aca="false">Z2099+(I2100+L2100+M2100+N2100+O2100+R2100+S2100+T2100+U2100+V2100)-(J2100+K2100+P2100+Q2100+W2100+X2100+Y2100)</f>
        <v>2678.44999999999</v>
      </c>
      <c r="AA2100" s="6" t="n">
        <v>12000</v>
      </c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 t="n">
        <f aca="false">AR2099+(AA2100+AD2100+AE2100+AF2100+AG2100+AJ2100+AK2100+AL2100+AM2100+AN2100)-(AB2100+AC2100+AH2100+AI2100+AO2100+AP2100+AQ2100)</f>
        <v>74359.02</v>
      </c>
      <c r="AS2100" s="18"/>
      <c r="AT2100" s="40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 t="n">
        <f aca="false">BJ2099+(AS2100+AV2100+AW2100+AX2100+AY2100+BB2100+BC2100+BD2100+BE2100+BF2100)-(AT2100+AU2100+AZ2100+BA2100+BG2100+BH2100+BI2100)</f>
        <v>0</v>
      </c>
      <c r="BL2100" s="8"/>
      <c r="BM2100" s="9"/>
    </row>
    <row r="2101" customFormat="false" ht="15" hidden="false" customHeight="false" outlineLevel="0" collapsed="false">
      <c r="B2101" s="8" t="s">
        <v>254</v>
      </c>
      <c r="C2101" s="9" t="s">
        <v>256</v>
      </c>
      <c r="D2101" s="9"/>
      <c r="E2101" s="9"/>
      <c r="F2101" s="9"/>
      <c r="G2101" s="9"/>
      <c r="H2101" s="6" t="n">
        <f aca="false">H2100+D2101+E2101-G2101-F2101</f>
        <v>0</v>
      </c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 t="n">
        <f aca="false">Z2100+(I2101+L2101+M2101+N2101+O2101+R2101+S2101+T2101+U2101+V2101)-(J2101+K2101+P2101+Q2101+W2101+X2101+Y2101)</f>
        <v>2678.44999999999</v>
      </c>
      <c r="AA2101" s="6" t="n">
        <v>100000</v>
      </c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 t="n">
        <f aca="false">AR2100+(AA2101+AD2101+AE2101+AF2101+AG2101+AJ2101+AK2101+AL2101+AM2101+AN2101)-(AB2101+AC2101+AH2101+AI2101+AO2101+AP2101+AQ2101)</f>
        <v>174359.02</v>
      </c>
      <c r="AS2101" s="18"/>
      <c r="AT2101" s="40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 t="n">
        <f aca="false">BJ2100+(AS2101+AV2101+AW2101+AX2101+AY2101+BB2101+BC2101+BD2101+BE2101+BF2101)-(AT2101+AU2101+AZ2101+BA2101+BG2101+BH2101+BI2101)</f>
        <v>0</v>
      </c>
      <c r="BL2101" s="8"/>
      <c r="BM2101" s="9"/>
    </row>
    <row r="2102" customFormat="false" ht="15" hidden="false" customHeight="false" outlineLevel="0" collapsed="false">
      <c r="B2102" s="8" t="s">
        <v>254</v>
      </c>
      <c r="C2102" s="9" t="s">
        <v>257</v>
      </c>
      <c r="D2102" s="9"/>
      <c r="E2102" s="9"/>
      <c r="F2102" s="9"/>
      <c r="G2102" s="9"/>
      <c r="H2102" s="6" t="n">
        <f aca="false">H2101+D2102+E2102-G2102-F2102</f>
        <v>0</v>
      </c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 t="n">
        <f aca="false">Z2101+(I2102+L2102+M2102+N2102+O2102+R2102+S2102+T2102+U2102+V2102)-(J2102+K2102+P2102+Q2102+W2102+X2102+Y2102)</f>
        <v>2678.44999999999</v>
      </c>
      <c r="AA2102" s="6"/>
      <c r="AB2102" s="6" t="n">
        <v>1000</v>
      </c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 t="n">
        <f aca="false">AR2101+(AA2102+AD2102+AE2102+AF2102+AG2102+AJ2102+AK2102+AL2102+AM2102+AN2102)-(AB2102+AC2102+AH2102+AI2102+AO2102+AP2102+AQ2102)</f>
        <v>173359.02</v>
      </c>
      <c r="AS2102" s="18"/>
      <c r="AT2102" s="40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 t="n">
        <f aca="false">BJ2101+(AS2102+AV2102+AW2102+AX2102+AY2102+BB2102+BC2102+BD2102+BE2102+BF2102)-(AT2102+AU2102+AZ2102+BA2102+BG2102+BH2102+BI2102)</f>
        <v>0</v>
      </c>
      <c r="BL2102" s="8"/>
      <c r="BM2102" s="9"/>
    </row>
    <row r="2103" customFormat="false" ht="15" hidden="false" customHeight="false" outlineLevel="0" collapsed="false">
      <c r="B2103" s="8" t="s">
        <v>258</v>
      </c>
      <c r="C2103" s="9" t="s">
        <v>257</v>
      </c>
      <c r="D2103" s="9"/>
      <c r="E2103" s="9"/>
      <c r="F2103" s="9"/>
      <c r="G2103" s="9"/>
      <c r="H2103" s="6" t="n">
        <f aca="false">H2102+D2103+E2103-G2103-F2103</f>
        <v>0</v>
      </c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 t="n">
        <f aca="false">Z2102+(I2103+L2103+M2103+N2103+O2103+R2103+S2103+T2103+U2103+V2103)-(J2103+K2103+P2103+Q2103+W2103+X2103+Y2103)</f>
        <v>2678.44999999999</v>
      </c>
      <c r="AA2103" s="6"/>
      <c r="AB2103" s="6" t="n">
        <v>49000</v>
      </c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 t="n">
        <f aca="false">AR2102+(AA2103+AD2103+AE2103+AF2103+AG2103+AJ2103+AK2103+AL2103+AM2103+AN2103)-(AB2103+AC2103+AH2103+AI2103+AO2103+AP2103+AQ2103)</f>
        <v>124359.02</v>
      </c>
      <c r="AS2103" s="18"/>
      <c r="AT2103" s="40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 t="n">
        <f aca="false">BJ2102+(AS2103+AV2103+AW2103+AX2103+AY2103+BB2103+BC2103+BD2103+BE2103+BF2103)-(AT2103+AU2103+AZ2103+BA2103+BG2103+BH2103+BI2103)</f>
        <v>0</v>
      </c>
      <c r="BL2103" s="8"/>
      <c r="BM2103" s="9"/>
    </row>
    <row r="2104" customFormat="false" ht="15" hidden="false" customHeight="false" outlineLevel="0" collapsed="false">
      <c r="B2104" s="8" t="s">
        <v>258</v>
      </c>
      <c r="C2104" s="9" t="s">
        <v>257</v>
      </c>
      <c r="D2104" s="9"/>
      <c r="E2104" s="9"/>
      <c r="F2104" s="9"/>
      <c r="G2104" s="9"/>
      <c r="H2104" s="6" t="n">
        <f aca="false">H2103+D2104+E2104-G2104-F2104</f>
        <v>0</v>
      </c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 t="n">
        <f aca="false">Z2103+(I2104+L2104+M2104+N2104+O2104+R2104+S2104+T2104+U2104+V2104)-(J2104+K2104+P2104+Q2104+W2104+X2104+Y2104)</f>
        <v>2678.44999999999</v>
      </c>
      <c r="AA2104" s="6"/>
      <c r="AB2104" s="6" t="n">
        <v>50000</v>
      </c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 t="n">
        <f aca="false">AR2103+(AA2104+AD2104+AE2104+AF2104+AG2104+AJ2104+AK2104+AL2104+AM2104+AN2104)-(AB2104+AC2104+AH2104+AI2104+AO2104+AP2104+AQ2104)</f>
        <v>74359.02</v>
      </c>
      <c r="AS2104" s="18"/>
      <c r="AT2104" s="40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 t="n">
        <f aca="false">BJ2103+(AS2104+AV2104+AW2104+AX2104+AY2104+BB2104+BC2104+BD2104+BE2104+BF2104)-(AT2104+AU2104+AZ2104+BA2104+BG2104+BH2104+BI2104)</f>
        <v>0</v>
      </c>
      <c r="BL2104" s="8"/>
      <c r="BM2104" s="9"/>
    </row>
    <row r="2105" customFormat="false" ht="15" hidden="false" customHeight="false" outlineLevel="0" collapsed="false">
      <c r="B2105" s="8" t="s">
        <v>258</v>
      </c>
      <c r="C2105" s="9" t="s">
        <v>122</v>
      </c>
      <c r="D2105" s="9"/>
      <c r="E2105" s="9"/>
      <c r="F2105" s="9"/>
      <c r="G2105" s="9"/>
      <c r="H2105" s="6" t="n">
        <f aca="false">H2104+D2105+E2105-G2105-F2105</f>
        <v>0</v>
      </c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 t="n">
        <f aca="false">Z2104+(I2105+L2105+M2105+N2105+O2105+R2105+S2105+T2105+U2105+V2105)-(J2105+K2105+P2105+Q2105+W2105+X2105+Y2105)</f>
        <v>2678.44999999999</v>
      </c>
      <c r="AA2105" s="6" t="n">
        <v>10000</v>
      </c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 t="n">
        <f aca="false">AR2104+(AA2105+AD2105+AE2105+AF2105+AG2105+AJ2105+AK2105+AL2105+AM2105+AN2105)-(AB2105+AC2105+AH2105+AI2105+AO2105+AP2105+AQ2105)</f>
        <v>84359.02</v>
      </c>
      <c r="AS2105" s="18"/>
      <c r="AT2105" s="40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 t="n">
        <f aca="false">BJ2104+(AS2105+AV2105+AW2105+AX2105+AY2105+BB2105+BC2105+BD2105+BE2105+BF2105)-(AT2105+AU2105+AZ2105+BA2105+BG2105+BH2105+BI2105)</f>
        <v>0</v>
      </c>
      <c r="BL2105" s="8"/>
      <c r="BM2105" s="9"/>
    </row>
    <row r="2106" customFormat="false" ht="15" hidden="false" customHeight="false" outlineLevel="0" collapsed="false">
      <c r="B2106" s="8" t="s">
        <v>258</v>
      </c>
      <c r="C2106" s="9" t="s">
        <v>32</v>
      </c>
      <c r="D2106" s="9"/>
      <c r="E2106" s="9"/>
      <c r="F2106" s="9"/>
      <c r="G2106" s="9"/>
      <c r="H2106" s="6" t="n">
        <f aca="false">H2105+D2106+E2106-G2106-F2106</f>
        <v>0</v>
      </c>
      <c r="I2106" s="6"/>
      <c r="J2106" s="6"/>
      <c r="K2106" s="6"/>
      <c r="L2106" s="6"/>
      <c r="M2106" s="6" t="n">
        <v>1638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 t="n">
        <f aca="false">Z2105+(I2106+L2106+M2106+N2106+O2106+R2106+S2106+T2106+U2106+V2106)-(J2106+K2106+P2106+Q2106+W2106+X2106+Y2106)</f>
        <v>4316.44999999999</v>
      </c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 t="n">
        <f aca="false">AR2105+(AA2106+AD2106+AE2106+AF2106+AG2106+AJ2106+AK2106+AL2106+AM2106+AN2106)-(AB2106+AC2106+AH2106+AI2106+AO2106+AP2106+AQ2106)</f>
        <v>84359.02</v>
      </c>
      <c r="AS2106" s="18"/>
      <c r="AT2106" s="40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 t="n">
        <f aca="false">BJ2105+(AS2106+AV2106+AW2106+AX2106+AY2106+BB2106+BC2106+BD2106+BE2106+BF2106)-(AT2106+AU2106+AZ2106+BA2106+BG2106+BH2106+BI2106)</f>
        <v>0</v>
      </c>
      <c r="BL2106" s="8"/>
      <c r="BM2106" s="9"/>
    </row>
    <row r="2107" customFormat="false" ht="15" hidden="false" customHeight="false" outlineLevel="0" collapsed="false">
      <c r="B2107" s="8" t="s">
        <v>259</v>
      </c>
      <c r="C2107" s="9" t="s">
        <v>260</v>
      </c>
      <c r="D2107" s="9"/>
      <c r="E2107" s="9"/>
      <c r="F2107" s="9"/>
      <c r="G2107" s="9"/>
      <c r="H2107" s="6" t="n">
        <f aca="false">H2106+D2107+E2107-G2107-F2107</f>
        <v>0</v>
      </c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 t="n">
        <f aca="false">Z2106+(I2107+L2107+M2107+N2107+O2107+R2107+S2107+T2107+U2107+V2107)-(J2107+K2107+P2107+Q2107+W2107+X2107+Y2107)</f>
        <v>4316.44999999999</v>
      </c>
      <c r="AA2107" s="6" t="n">
        <v>40000</v>
      </c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 t="n">
        <f aca="false">AR2106+(AA2107+AD2107+AE2107+AF2107+AG2107+AJ2107+AK2107+AL2107+AM2107+AN2107)-(AB2107+AC2107+AH2107+AI2107+AO2107+AP2107+AQ2107)</f>
        <v>124359.02</v>
      </c>
      <c r="AS2107" s="18"/>
      <c r="AT2107" s="40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 t="n">
        <f aca="false">BJ2106+(AS2107+AV2107+AW2107+AX2107+AY2107+BB2107+BC2107+BD2107+BE2107+BF2107)-(AT2107+AU2107+AZ2107+BA2107+BG2107+BH2107+BI2107)</f>
        <v>0</v>
      </c>
      <c r="BL2107" s="8"/>
      <c r="BM2107" s="9"/>
    </row>
    <row r="2108" customFormat="false" ht="15" hidden="false" customHeight="false" outlineLevel="0" collapsed="false">
      <c r="B2108" s="8" t="s">
        <v>261</v>
      </c>
      <c r="C2108" s="9" t="s">
        <v>52</v>
      </c>
      <c r="D2108" s="9"/>
      <c r="E2108" s="9"/>
      <c r="F2108" s="9"/>
      <c r="G2108" s="9"/>
      <c r="H2108" s="6" t="n">
        <f aca="false">H2107+D2108+E2108-G2108-F2108</f>
        <v>0</v>
      </c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 t="n">
        <f aca="false">Z2107+(I2108+L2108+M2108+N2108+O2108+R2108+S2108+T2108+U2108+V2108)-(J2108+K2108+P2108+Q2108+W2108+X2108+Y2108)</f>
        <v>4316.44999999999</v>
      </c>
      <c r="AA2108" s="6" t="n">
        <v>50000</v>
      </c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 t="n">
        <f aca="false">AR2107+(AA2108+AD2108+AE2108+AF2108+AG2108+AJ2108+AK2108+AL2108+AM2108+AN2108)-(AB2108+AC2108+AH2108+AI2108+AO2108+AP2108+AQ2108)</f>
        <v>174359.02</v>
      </c>
      <c r="AS2108" s="18"/>
      <c r="AT2108" s="40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 t="n">
        <f aca="false">BJ2107+(AS2108+AV2108+AW2108+AX2108+AY2108+BB2108+BC2108+BD2108+BE2108+BF2108)-(AT2108+AU2108+AZ2108+BA2108+BG2108+BH2108+BI2108)</f>
        <v>0</v>
      </c>
      <c r="BL2108" s="8"/>
      <c r="BM2108" s="9"/>
    </row>
    <row r="2109" customFormat="false" ht="15" hidden="false" customHeight="false" outlineLevel="0" collapsed="false">
      <c r="B2109" s="8" t="s">
        <v>262</v>
      </c>
      <c r="C2109" s="9" t="s">
        <v>263</v>
      </c>
      <c r="D2109" s="9"/>
      <c r="E2109" s="9"/>
      <c r="F2109" s="9"/>
      <c r="G2109" s="9"/>
      <c r="H2109" s="6" t="n">
        <f aca="false">H2108+D2109+E2109-G2109-F2109</f>
        <v>0</v>
      </c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 t="n">
        <f aca="false">Z2108+(I2109+L2109+M2109+N2109+O2109+R2109+S2109+T2109+U2109+V2109)-(J2109+K2109+P2109+Q2109+W2109+X2109+Y2109)</f>
        <v>4316.44999999999</v>
      </c>
      <c r="AA2109" s="6" t="n">
        <v>10000</v>
      </c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 t="n">
        <f aca="false">AR2108+(AA2109+AD2109+AE2109+AF2109+AG2109+AJ2109+AK2109+AL2109+AM2109+AN2109)-(AB2109+AC2109+AH2109+AI2109+AO2109+AP2109+AQ2109)</f>
        <v>184359.02</v>
      </c>
      <c r="AS2109" s="18"/>
      <c r="AT2109" s="40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 t="n">
        <f aca="false">BJ2108+(AS2109+AV2109+AW2109+AX2109+AY2109+BB2109+BC2109+BD2109+BE2109+BF2109)-(AT2109+AU2109+AZ2109+BA2109+BG2109+BH2109+BI2109)</f>
        <v>0</v>
      </c>
      <c r="BL2109" s="8"/>
      <c r="BM2109" s="9"/>
    </row>
    <row r="2110" customFormat="false" ht="15" hidden="false" customHeight="false" outlineLevel="0" collapsed="false">
      <c r="B2110" s="8" t="s">
        <v>264</v>
      </c>
      <c r="C2110" s="9" t="s">
        <v>32</v>
      </c>
      <c r="D2110" s="9"/>
      <c r="E2110" s="9"/>
      <c r="F2110" s="9"/>
      <c r="G2110" s="9"/>
      <c r="H2110" s="6" t="n">
        <f aca="false">H2109+D2110+E2110-G2110-F2110</f>
        <v>0</v>
      </c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 t="n">
        <f aca="false">Z2109+(I2110+L2110+M2110+N2110+O2110+R2110+S2110+T2110+U2110+V2110)-(J2110+K2110+P2110+Q2110+W2110+X2110+Y2110)</f>
        <v>4316.44999999999</v>
      </c>
      <c r="AA2110" s="6"/>
      <c r="AB2110" s="6"/>
      <c r="AC2110" s="6"/>
      <c r="AD2110" s="6"/>
      <c r="AE2110" s="6" t="n">
        <v>7424</v>
      </c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 t="n">
        <f aca="false">AR2109+(AA2110+AD2110+AE2110+AF2110+AG2110+AJ2110+AK2110+AL2110+AM2110+AN2110)-(AB2110+AC2110+AH2110+AI2110+AO2110+AP2110+AQ2110)</f>
        <v>191783.02</v>
      </c>
      <c r="AS2110" s="18"/>
      <c r="AT2110" s="40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 t="n">
        <f aca="false">BJ2109+(AS2110+AV2110+AW2110+AX2110+AY2110+BB2110+BC2110+BD2110+BE2110+BF2110)-(AT2110+AU2110+AZ2110+BA2110+BG2110+BH2110+BI2110)</f>
        <v>0</v>
      </c>
      <c r="BL2110" s="8"/>
      <c r="BM2110" s="9"/>
    </row>
    <row r="2111" customFormat="false" ht="15" hidden="false" customHeight="false" outlineLevel="0" collapsed="false">
      <c r="B2111" s="8" t="s">
        <v>264</v>
      </c>
      <c r="C2111" s="9" t="s">
        <v>32</v>
      </c>
      <c r="D2111" s="9"/>
      <c r="E2111" s="9"/>
      <c r="F2111" s="9"/>
      <c r="G2111" s="9"/>
      <c r="H2111" s="6" t="n">
        <f aca="false">H2110+D2111+E2111-G2111-F2111</f>
        <v>0</v>
      </c>
      <c r="I2111" s="6"/>
      <c r="J2111" s="6"/>
      <c r="K2111" s="6"/>
      <c r="L2111" s="6"/>
      <c r="M2111" s="6" t="n">
        <v>5878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 t="n">
        <f aca="false">Z2110+(I2111+L2111+M2111+N2111+O2111+R2111+S2111+T2111+U2111+V2111)-(J2111+K2111+P2111+Q2111+W2111+X2111+Y2111)</f>
        <v>10194.45</v>
      </c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 t="n">
        <f aca="false">AR2110+(AA2111+AD2111+AE2111+AF2111+AG2111+AJ2111+AK2111+AL2111+AM2111+AN2111)-(AB2111+AC2111+AH2111+AI2111+AO2111+AP2111+AQ2111)</f>
        <v>191783.02</v>
      </c>
      <c r="AS2111" s="18"/>
      <c r="AT2111" s="40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 t="n">
        <f aca="false">BJ2110+(AS2111+AV2111+AW2111+AX2111+AY2111+BB2111+BC2111+BD2111+BE2111+BF2111)-(AT2111+AU2111+AZ2111+BA2111+BG2111+BH2111+BI2111)</f>
        <v>0</v>
      </c>
      <c r="BL2111" s="8"/>
      <c r="BM2111" s="9"/>
    </row>
    <row r="2112" customFormat="false" ht="15" hidden="false" customHeight="false" outlineLevel="0" collapsed="false">
      <c r="B2112" s="8" t="s">
        <v>265</v>
      </c>
      <c r="C2112" s="9" t="s">
        <v>266</v>
      </c>
      <c r="D2112" s="9"/>
      <c r="E2112" s="9"/>
      <c r="F2112" s="9"/>
      <c r="G2112" s="9"/>
      <c r="H2112" s="6" t="n">
        <f aca="false">H2111+D2112+E2112-G2112-F2112</f>
        <v>0</v>
      </c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 t="n">
        <f aca="false">Z2111+(I2112+L2112+M2112+N2112+O2112+R2112+S2112+T2112+U2112+V2112)-(J2112+K2112+P2112+Q2112+W2112+X2112+Y2112)</f>
        <v>10194.45</v>
      </c>
      <c r="AA2112" s="6"/>
      <c r="AB2112" s="6" t="n">
        <v>16000</v>
      </c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 t="n">
        <f aca="false">AR2111+(AA2112+AD2112+AE2112+AF2112+AG2112+AJ2112+AK2112+AL2112+AM2112+AN2112)-(AB2112+AC2112+AH2112+AI2112+AO2112+AP2112+AQ2112)</f>
        <v>175783.02</v>
      </c>
      <c r="AS2112" s="18"/>
      <c r="AT2112" s="40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 t="n">
        <f aca="false">BJ2111+(AS2112+AV2112+AW2112+AX2112+AY2112+BB2112+BC2112+BD2112+BE2112+BF2112)-(AT2112+AU2112+AZ2112+BA2112+BG2112+BH2112+BI2112)</f>
        <v>0</v>
      </c>
      <c r="BL2112" s="8"/>
      <c r="BM2112" s="9"/>
    </row>
    <row r="2113" customFormat="false" ht="15" hidden="false" customHeight="false" outlineLevel="0" collapsed="false">
      <c r="B2113" s="8" t="s">
        <v>267</v>
      </c>
      <c r="C2113" s="9" t="s">
        <v>50</v>
      </c>
      <c r="D2113" s="9"/>
      <c r="E2113" s="9"/>
      <c r="F2113" s="9"/>
      <c r="G2113" s="9"/>
      <c r="H2113" s="6" t="n">
        <f aca="false">H2112+D2113+E2113-G2113-F2113</f>
        <v>0</v>
      </c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 t="n">
        <f aca="false">Z2112+(I2113+L2113+M2113+N2113+O2113+R2113+S2113+T2113+U2113+V2113)-(J2113+K2113+P2113+Q2113+W2113+X2113+Y2113)</f>
        <v>10194.45</v>
      </c>
      <c r="AA2113" s="6" t="n">
        <v>20000</v>
      </c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 t="n">
        <f aca="false">AR2112+(AA2113+AD2113+AE2113+AF2113+AG2113+AJ2113+AK2113+AL2113+AM2113+AN2113)-(AB2113+AC2113+AH2113+AI2113+AO2113+AP2113+AQ2113)</f>
        <v>195783.02</v>
      </c>
      <c r="AS2113" s="18"/>
      <c r="AT2113" s="40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 t="n">
        <f aca="false">BJ2112+(AS2113+AV2113+AW2113+AX2113+AY2113+BB2113+BC2113+BD2113+BE2113+BF2113)-(AT2113+AU2113+AZ2113+BA2113+BG2113+BH2113+BI2113)</f>
        <v>0</v>
      </c>
      <c r="BL2113" s="8"/>
      <c r="BM2113" s="9"/>
    </row>
    <row r="2114" customFormat="false" ht="15" hidden="false" customHeight="false" outlineLevel="0" collapsed="false">
      <c r="B2114" s="8" t="s">
        <v>268</v>
      </c>
      <c r="C2114" s="9" t="s">
        <v>269</v>
      </c>
      <c r="D2114" s="9"/>
      <c r="E2114" s="9"/>
      <c r="F2114" s="9"/>
      <c r="G2114" s="9"/>
      <c r="H2114" s="6" t="n">
        <f aca="false">H2113+D2114+E2114-G2114-F2114</f>
        <v>0</v>
      </c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 t="n">
        <f aca="false">Z2113+(I2114+L2114+M2114+N2114+O2114+R2114+S2114+T2114+U2114+V2114)-(J2114+K2114+P2114+Q2114+W2114+X2114+Y2114)</f>
        <v>10194.45</v>
      </c>
      <c r="AA2114" s="6" t="n">
        <v>5000</v>
      </c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 t="n">
        <f aca="false">AR2113+(AA2114+AD2114+AE2114+AF2114+AG2114+AJ2114+AK2114+AL2114+AM2114+AN2114)-(AB2114+AC2114+AH2114+AI2114+AO2114+AP2114+AQ2114)</f>
        <v>200783.02</v>
      </c>
      <c r="AS2114" s="18"/>
      <c r="AT2114" s="40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 t="n">
        <f aca="false">BJ2113+(AS2114+AV2114+AW2114+AX2114+AY2114+BB2114+BC2114+BD2114+BE2114+BF2114)-(AT2114+AU2114+AZ2114+BA2114+BG2114+BH2114+BI2114)</f>
        <v>0</v>
      </c>
      <c r="BL2114" s="8"/>
      <c r="BM2114" s="9"/>
    </row>
    <row r="2115" customFormat="false" ht="15" hidden="false" customHeight="false" outlineLevel="0" collapsed="false">
      <c r="B2115" s="8" t="s">
        <v>268</v>
      </c>
      <c r="C2115" s="9" t="s">
        <v>270</v>
      </c>
      <c r="D2115" s="9"/>
      <c r="E2115" s="9"/>
      <c r="F2115" s="9"/>
      <c r="G2115" s="9"/>
      <c r="H2115" s="6" t="n">
        <f aca="false">H2114+D2115+E2115-G2115-F2115</f>
        <v>0</v>
      </c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 t="n">
        <f aca="false">Z2114+(I2115+L2115+M2115+N2115+O2115+R2115+S2115+T2115+U2115+V2115)-(J2115+K2115+P2115+Q2115+W2115+X2115+Y2115)</f>
        <v>10194.45</v>
      </c>
      <c r="AA2115" s="6"/>
      <c r="AB2115" s="6" t="n">
        <v>47000</v>
      </c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 t="n">
        <f aca="false">AR2114+(AA2115+AD2115+AE2115+AF2115+AG2115+AJ2115+AK2115+AL2115+AM2115+AN2115)-(AB2115+AC2115+AH2115+AI2115+AO2115+AP2115+AQ2115)</f>
        <v>153783.02</v>
      </c>
      <c r="AS2115" s="18"/>
      <c r="AT2115" s="40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 t="n">
        <f aca="false">BJ2114+(AS2115+AV2115+AW2115+AX2115+AY2115+BB2115+BC2115+BD2115+BE2115+BF2115)-(AT2115+AU2115+AZ2115+BA2115+BG2115+BH2115+BI2115)</f>
        <v>0</v>
      </c>
      <c r="BL2115" s="8" t="n">
        <v>47000</v>
      </c>
      <c r="BM2115" s="9"/>
    </row>
    <row r="2116" customFormat="false" ht="15" hidden="false" customHeight="false" outlineLevel="0" collapsed="false">
      <c r="B2116" s="8" t="s">
        <v>268</v>
      </c>
      <c r="C2116" s="9" t="s">
        <v>271</v>
      </c>
      <c r="D2116" s="9"/>
      <c r="E2116" s="9"/>
      <c r="F2116" s="9"/>
      <c r="G2116" s="9"/>
      <c r="H2116" s="6" t="n">
        <f aca="false">H2115+D2116+E2116-G2116-F2116</f>
        <v>0</v>
      </c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 t="n">
        <f aca="false">Z2115+(I2116+L2116+M2116+N2116+O2116+R2116+S2116+T2116+U2116+V2116)-(J2116+K2116+P2116+Q2116+W2116+X2116+Y2116)</f>
        <v>10194.45</v>
      </c>
      <c r="AA2116" s="6"/>
      <c r="AB2116" s="6" t="n">
        <v>6000</v>
      </c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 t="n">
        <f aca="false">AR2115+(AA2116+AD2116+AE2116+AF2116+AG2116+AJ2116+AK2116+AL2116+AM2116+AN2116)-(AB2116+AC2116+AH2116+AI2116+AO2116+AP2116+AQ2116)</f>
        <v>147783.02</v>
      </c>
      <c r="AS2116" s="18"/>
      <c r="AT2116" s="40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 t="n">
        <f aca="false">BJ2115+(AS2116+AV2116+AW2116+AX2116+AY2116+BB2116+BC2116+BD2116+BE2116+BF2116)-(AT2116+AU2116+AZ2116+BA2116+BG2116+BH2116+BI2116)</f>
        <v>0</v>
      </c>
      <c r="BL2116" s="8" t="n">
        <v>6000</v>
      </c>
      <c r="BM2116" s="9"/>
    </row>
    <row r="2117" customFormat="false" ht="15" hidden="false" customHeight="false" outlineLevel="0" collapsed="false">
      <c r="B2117" s="8" t="s">
        <v>268</v>
      </c>
      <c r="C2117" s="9" t="s">
        <v>58</v>
      </c>
      <c r="D2117" s="9"/>
      <c r="E2117" s="9"/>
      <c r="F2117" s="9"/>
      <c r="G2117" s="9"/>
      <c r="H2117" s="6" t="n">
        <f aca="false">H2116+D2117+E2117-G2117-F2117</f>
        <v>0</v>
      </c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 t="n">
        <f aca="false">Z2116+(I2117+L2117+M2117+N2117+O2117+R2117+S2117+T2117+U2117+V2117)-(J2117+K2117+P2117+Q2117+W2117+X2117+Y2117)</f>
        <v>10194.45</v>
      </c>
      <c r="AA2117" s="6"/>
      <c r="AB2117" s="6" t="n">
        <v>37500</v>
      </c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 t="n">
        <f aca="false">AR2116+(AA2117+AD2117+AE2117+AF2117+AG2117+AJ2117+AK2117+AL2117+AM2117+AN2117)-(AB2117+AC2117+AH2117+AI2117+AO2117+AP2117+AQ2117)</f>
        <v>110283.02</v>
      </c>
      <c r="AS2117" s="18"/>
      <c r="AT2117" s="40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 t="n">
        <f aca="false">BJ2116+(AS2117+AV2117+AW2117+AX2117+AY2117+BB2117+BC2117+BD2117+BE2117+BF2117)-(AT2117+AU2117+AZ2117+BA2117+BG2117+BH2117+BI2117)</f>
        <v>0</v>
      </c>
      <c r="BL2117" s="8" t="n">
        <v>37500</v>
      </c>
      <c r="BM2117" s="9"/>
    </row>
    <row r="2118" customFormat="false" ht="15" hidden="false" customHeight="false" outlineLevel="0" collapsed="false">
      <c r="B2118" s="8" t="s">
        <v>272</v>
      </c>
      <c r="C2118" s="9" t="s">
        <v>255</v>
      </c>
      <c r="D2118" s="9"/>
      <c r="E2118" s="9"/>
      <c r="F2118" s="9"/>
      <c r="G2118" s="9"/>
      <c r="H2118" s="6" t="n">
        <f aca="false">H2117+D2118+E2118-G2118-F2118</f>
        <v>0</v>
      </c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 t="n">
        <f aca="false">Z2117+(I2118+L2118+M2118+N2118+O2118+R2118+S2118+T2118+U2118+V2118)-(J2118+K2118+P2118+Q2118+W2118+X2118+Y2118)</f>
        <v>10194.45</v>
      </c>
      <c r="AA2118" s="6" t="n">
        <v>720</v>
      </c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 t="n">
        <f aca="false">AR2117+(AA2118+AD2118+AE2118+AF2118+AG2118+AJ2118+AK2118+AL2118+AM2118+AN2118)-(AB2118+AC2118+AH2118+AI2118+AO2118+AP2118+AQ2118)</f>
        <v>111003.02</v>
      </c>
      <c r="AS2118" s="18"/>
      <c r="AT2118" s="40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 t="n">
        <f aca="false">BJ2117+(AS2118+AV2118+AW2118+AX2118+AY2118+BB2118+BC2118+BD2118+BE2118+BF2118)-(AT2118+AU2118+AZ2118+BA2118+BG2118+BH2118+BI2118)</f>
        <v>0</v>
      </c>
      <c r="BL2118" s="8"/>
      <c r="BM2118" s="9"/>
    </row>
    <row r="2119" customFormat="false" ht="15" hidden="false" customHeight="false" outlineLevel="0" collapsed="false">
      <c r="B2119" s="8" t="s">
        <v>273</v>
      </c>
      <c r="C2119" s="9" t="s">
        <v>69</v>
      </c>
      <c r="D2119" s="9"/>
      <c r="E2119" s="9"/>
      <c r="F2119" s="9"/>
      <c r="G2119" s="9"/>
      <c r="H2119" s="6" t="n">
        <f aca="false">H2118+D2119+E2119-G2119-F2119</f>
        <v>0</v>
      </c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 t="n">
        <f aca="false">Z2118+(I2119+L2119+M2119+N2119+O2119+R2119+S2119+T2119+U2119+V2119)-(J2119+K2119+P2119+Q2119+W2119+X2119+Y2119)</f>
        <v>10194.45</v>
      </c>
      <c r="AA2119" s="6"/>
      <c r="AB2119" s="6" t="n">
        <v>15000</v>
      </c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 t="n">
        <f aca="false">AR2118+(AA2119+AD2119+AE2119+AF2119+AG2119+AJ2119+AK2119+AL2119+AM2119+AN2119)-(AB2119+AC2119+AH2119+AI2119+AO2119+AP2119+AQ2119)</f>
        <v>96003.02</v>
      </c>
      <c r="AS2119" s="18"/>
      <c r="AT2119" s="40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 t="n">
        <f aca="false">BJ2118+(AS2119+AV2119+AW2119+AX2119+AY2119+BB2119+BC2119+BD2119+BE2119+BF2119)-(AT2119+AU2119+AZ2119+BA2119+BG2119+BH2119+BI2119)</f>
        <v>0</v>
      </c>
      <c r="BL2119" s="8" t="n">
        <v>15000</v>
      </c>
      <c r="BM2119" s="9"/>
    </row>
    <row r="2120" customFormat="false" ht="15" hidden="false" customHeight="false" outlineLevel="0" collapsed="false">
      <c r="B2120" s="8" t="s">
        <v>273</v>
      </c>
      <c r="C2120" s="9" t="s">
        <v>139</v>
      </c>
      <c r="D2120" s="9"/>
      <c r="E2120" s="9"/>
      <c r="F2120" s="9"/>
      <c r="G2120" s="9"/>
      <c r="H2120" s="6" t="n">
        <f aca="false">H2119+D2120+E2120-G2120-F2120</f>
        <v>0</v>
      </c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 t="n">
        <f aca="false">Z2119+(I2120+L2120+M2120+N2120+O2120+R2120+S2120+T2120+U2120+V2120)-(J2120+K2120+P2120+Q2120+W2120+X2120+Y2120)</f>
        <v>10194.45</v>
      </c>
      <c r="AA2120" s="6"/>
      <c r="AB2120" s="6" t="n">
        <v>25000</v>
      </c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 t="n">
        <f aca="false">AR2119+(AA2120+AD2120+AE2120+AF2120+AG2120+AJ2120+AK2120+AL2120+AM2120+AN2120)-(AB2120+AC2120+AH2120+AI2120+AO2120+AP2120+AQ2120)</f>
        <v>71003.02</v>
      </c>
      <c r="AS2120" s="18"/>
      <c r="AT2120" s="40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 t="n">
        <f aca="false">BJ2119+(AS2120+AV2120+AW2120+AX2120+AY2120+BB2120+BC2120+BD2120+BE2120+BF2120)-(AT2120+AU2120+AZ2120+BA2120+BG2120+BH2120+BI2120)</f>
        <v>0</v>
      </c>
      <c r="BL2120" s="8" t="n">
        <v>25000</v>
      </c>
      <c r="BM2120" s="9"/>
    </row>
    <row r="2121" customFormat="false" ht="15" hidden="false" customHeight="false" outlineLevel="0" collapsed="false">
      <c r="B2121" s="8" t="s">
        <v>274</v>
      </c>
      <c r="C2121" s="9" t="s">
        <v>179</v>
      </c>
      <c r="D2121" s="9"/>
      <c r="E2121" s="9"/>
      <c r="F2121" s="9"/>
      <c r="G2121" s="9"/>
      <c r="H2121" s="6" t="n">
        <f aca="false">H2120+D2121+E2121-G2121-F2121</f>
        <v>0</v>
      </c>
      <c r="I2121" s="6"/>
      <c r="J2121" s="6"/>
      <c r="K2121" s="6" t="n">
        <v>17.7</v>
      </c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 t="n">
        <f aca="false">Z2120+(I2121+L2121+M2121+N2121+O2121+R2121+S2121+T2121+U2121+V2121)-(J2121+K2121+P2121+Q2121+W2121+X2121+Y2121)</f>
        <v>10176.75</v>
      </c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 t="n">
        <f aca="false">AR2120+(AA2121+AD2121+AE2121+AF2121+AG2121+AJ2121+AK2121+AL2121+AM2121+AN2121)-(AB2121+AC2121+AH2121+AI2121+AO2121+AP2121+AQ2121)</f>
        <v>71003.02</v>
      </c>
      <c r="AS2121" s="18"/>
      <c r="AT2121" s="40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 t="n">
        <f aca="false">BJ2120+(AS2121+AV2121+AW2121+AX2121+AY2121+BB2121+BC2121+BD2121+BE2121+BF2121)-(AT2121+AU2121+AZ2121+BA2121+BG2121+BH2121+BI2121)</f>
        <v>0</v>
      </c>
      <c r="BL2121" s="8"/>
      <c r="BM2121" s="9"/>
    </row>
    <row r="2122" customFormat="false" ht="15" hidden="false" customHeight="false" outlineLevel="0" collapsed="false">
      <c r="B2122" s="8" t="s">
        <v>275</v>
      </c>
      <c r="C2122" s="9" t="s">
        <v>34</v>
      </c>
      <c r="D2122" s="9"/>
      <c r="E2122" s="9"/>
      <c r="F2122" s="9"/>
      <c r="G2122" s="9"/>
      <c r="H2122" s="6" t="n">
        <f aca="false">H2121+D2122+E2122-G2122-F2122</f>
        <v>0</v>
      </c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 t="n">
        <f aca="false">Z2121+(I2122+L2122+M2122+N2122+O2122+R2122+S2122+T2122+U2122+V2122)-(J2122+K2122+P2122+Q2122+W2122+X2122+Y2122)</f>
        <v>10176.75</v>
      </c>
      <c r="AA2122" s="6"/>
      <c r="AB2122" s="6"/>
      <c r="AC2122" s="6"/>
      <c r="AD2122" s="6" t="n">
        <v>643</v>
      </c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 t="n">
        <f aca="false">AR2121+(AA2122+AD2122+AE2122+AF2122+AG2122+AJ2122+AK2122+AL2122+AM2122+AN2122)-(AB2122+AC2122+AH2122+AI2122+AO2122+AP2122+AQ2122)</f>
        <v>71646.02</v>
      </c>
      <c r="AS2122" s="18"/>
      <c r="AT2122" s="40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 t="n">
        <f aca="false">BJ2121+(AS2122+AV2122+AW2122+AX2122+AY2122+BB2122+BC2122+BD2122+BE2122+BF2122)-(AT2122+AU2122+AZ2122+BA2122+BG2122+BH2122+BI2122)</f>
        <v>0</v>
      </c>
      <c r="BL2122" s="8"/>
      <c r="BM2122" s="9"/>
    </row>
    <row r="2123" customFormat="false" ht="15" hidden="false" customHeight="false" outlineLevel="0" collapsed="false">
      <c r="B2123" s="8" t="s">
        <v>276</v>
      </c>
      <c r="C2123" s="9" t="s">
        <v>32</v>
      </c>
      <c r="D2123" s="9"/>
      <c r="E2123" s="9"/>
      <c r="F2123" s="9"/>
      <c r="G2123" s="9"/>
      <c r="H2123" s="6" t="n">
        <f aca="false">H2122+D2123+E2123-G2123-F2123</f>
        <v>0</v>
      </c>
      <c r="I2123" s="6"/>
      <c r="J2123" s="6"/>
      <c r="K2123" s="6"/>
      <c r="L2123" s="6"/>
      <c r="M2123" s="6" t="n">
        <v>1890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 t="n">
        <f aca="false">Z2122+(I2123+L2123+M2123+N2123+O2123+R2123+S2123+T2123+U2123+V2123)-(J2123+K2123+P2123+Q2123+W2123+X2123+Y2123)</f>
        <v>12066.75</v>
      </c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 t="n">
        <f aca="false">AR2122+(AA2123+AD2123+AE2123+AF2123+AG2123+AJ2123+AK2123+AL2123+AM2123+AN2123)-(AB2123+AC2123+AH2123+AI2123+AO2123+AP2123+AQ2123)</f>
        <v>71646.02</v>
      </c>
      <c r="AS2123" s="18"/>
      <c r="AT2123" s="40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 t="n">
        <f aca="false">BJ2122+(AS2123+AV2123+AW2123+AX2123+AY2123+BB2123+BC2123+BD2123+BE2123+BF2123)-(AT2123+AU2123+AZ2123+BA2123+BG2123+BH2123+BI2123)</f>
        <v>0</v>
      </c>
      <c r="BL2123" s="8"/>
      <c r="BM2123" s="9"/>
    </row>
    <row r="2124" customFormat="false" ht="15" hidden="false" customHeight="false" outlineLevel="0" collapsed="false">
      <c r="B2124" s="8" t="s">
        <v>277</v>
      </c>
      <c r="C2124" s="9" t="s">
        <v>32</v>
      </c>
      <c r="D2124" s="9"/>
      <c r="E2124" s="9"/>
      <c r="F2124" s="9"/>
      <c r="G2124" s="9"/>
      <c r="H2124" s="6" t="n">
        <f aca="false">H2123+D2124+E2124-G2124-F2124</f>
        <v>0</v>
      </c>
      <c r="I2124" s="6"/>
      <c r="J2124" s="6"/>
      <c r="K2124" s="6"/>
      <c r="L2124" s="6"/>
      <c r="M2124" s="6" t="n">
        <v>7032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 t="n">
        <f aca="false">Z2123+(I2124+L2124+M2124+N2124+O2124+R2124+S2124+T2124+U2124+V2124)-(J2124+K2124+P2124+Q2124+W2124+X2124+Y2124)</f>
        <v>19098.75</v>
      </c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 t="n">
        <f aca="false">AR2123+(AA2124+AD2124+AE2124+AF2124+AG2124+AJ2124+AK2124+AL2124+AM2124+AN2124)-(AB2124+AC2124+AH2124+AI2124+AO2124+AP2124+AQ2124)</f>
        <v>71646.02</v>
      </c>
      <c r="AS2124" s="18"/>
      <c r="AT2124" s="40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 t="n">
        <f aca="false">BJ2123+(AS2124+AV2124+AW2124+AX2124+AY2124+BB2124+BC2124+BD2124+BE2124+BF2124)-(AT2124+AU2124+AZ2124+BA2124+BG2124+BH2124+BI2124)</f>
        <v>0</v>
      </c>
      <c r="BL2124" s="8"/>
      <c r="BM2124" s="9"/>
    </row>
    <row r="2125" customFormat="false" ht="15" hidden="false" customHeight="false" outlineLevel="0" collapsed="false">
      <c r="B2125" s="8" t="s">
        <v>277</v>
      </c>
      <c r="C2125" s="9" t="s">
        <v>32</v>
      </c>
      <c r="D2125" s="9"/>
      <c r="E2125" s="9"/>
      <c r="F2125" s="9"/>
      <c r="G2125" s="9"/>
      <c r="H2125" s="6" t="n">
        <f aca="false">H2124+D2125+E2125-G2125-F2125</f>
        <v>0</v>
      </c>
      <c r="I2125" s="6"/>
      <c r="J2125" s="6"/>
      <c r="K2125" s="6"/>
      <c r="L2125" s="6"/>
      <c r="M2125" s="6" t="n">
        <v>5625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 t="n">
        <f aca="false">Z2124+(I2125+L2125+M2125+N2125+O2125+R2125+S2125+T2125+U2125+V2125)-(J2125+K2125+P2125+Q2125+W2125+X2125+Y2125)</f>
        <v>24723.75</v>
      </c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 t="n">
        <f aca="false">AR2124+(AA2125+AD2125+AE2125+AF2125+AG2125+AJ2125+AK2125+AL2125+AM2125+AN2125)-(AB2125+AC2125+AH2125+AI2125+AO2125+AP2125+AQ2125)</f>
        <v>71646.02</v>
      </c>
      <c r="AS2125" s="18"/>
      <c r="AT2125" s="40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 t="n">
        <f aca="false">BJ2124+(AS2125+AV2125+AW2125+AX2125+AY2125+BB2125+BC2125+BD2125+BE2125+BF2125)-(AT2125+AU2125+AZ2125+BA2125+BG2125+BH2125+BI2125)</f>
        <v>0</v>
      </c>
      <c r="BL2125" s="8"/>
      <c r="BM2125" s="9"/>
    </row>
    <row r="2126" customFormat="false" ht="15" hidden="false" customHeight="false" outlineLevel="0" collapsed="false">
      <c r="B2126" s="8" t="s">
        <v>278</v>
      </c>
      <c r="C2126" s="9" t="s">
        <v>32</v>
      </c>
      <c r="D2126" s="9"/>
      <c r="E2126" s="9"/>
      <c r="F2126" s="9"/>
      <c r="G2126" s="9"/>
      <c r="H2126" s="6" t="n">
        <f aca="false">H2125+D2126+E2126-G2126-F2126</f>
        <v>0</v>
      </c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 t="n">
        <f aca="false">Z2125+(I2126+L2126+M2126+N2126+O2126+R2126+S2126+T2126+U2126+V2126)-(J2126+K2126+P2126+Q2126+W2126+X2126+Y2126)</f>
        <v>24723.75</v>
      </c>
      <c r="AA2126" s="6"/>
      <c r="AB2126" s="6"/>
      <c r="AC2126" s="6"/>
      <c r="AD2126" s="6"/>
      <c r="AE2126" s="6" t="n">
        <v>16402</v>
      </c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 t="n">
        <f aca="false">AR2125+(AA2126+AD2126+AE2126+AF2126+AG2126+AJ2126+AK2126+AL2126+AM2126+AN2126)-(AB2126+AC2126+AH2126+AI2126+AO2126+AP2126+AQ2126)</f>
        <v>88048.02</v>
      </c>
      <c r="AS2126" s="18"/>
      <c r="AT2126" s="40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 t="n">
        <f aca="false">BJ2125+(AS2126+AV2126+AW2126+AX2126+AY2126+BB2126+BC2126+BD2126+BE2126+BF2126)-(AT2126+AU2126+AZ2126+BA2126+BG2126+BH2126+BI2126)</f>
        <v>0</v>
      </c>
      <c r="BL2126" s="8"/>
      <c r="BM2126" s="9"/>
    </row>
    <row r="2127" customFormat="false" ht="15" hidden="false" customHeight="false" outlineLevel="0" collapsed="false">
      <c r="B2127" s="8" t="s">
        <v>278</v>
      </c>
      <c r="C2127" s="9" t="s">
        <v>279</v>
      </c>
      <c r="D2127" s="9"/>
      <c r="E2127" s="9"/>
      <c r="F2127" s="9"/>
      <c r="G2127" s="9"/>
      <c r="H2127" s="6" t="n">
        <f aca="false">H2126+D2127+E2127-G2127-F2127</f>
        <v>0</v>
      </c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 t="n">
        <f aca="false">Z2126+(I2127+L2127+M2127+N2127+O2127+R2127+S2127+T2127+U2127+V2127)-(J2127+K2127+P2127+Q2127+W2127+X2127+Y2127)</f>
        <v>24723.75</v>
      </c>
      <c r="AA2127" s="6"/>
      <c r="AB2127" s="6" t="n">
        <v>1000</v>
      </c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 t="n">
        <f aca="false">AR2126+(AA2127+AD2127+AE2127+AF2127+AG2127+AJ2127+AK2127+AL2127+AM2127+AN2127)-(AB2127+AC2127+AH2127+AI2127+AO2127+AP2127+AQ2127)</f>
        <v>87048.02</v>
      </c>
      <c r="AS2127" s="18"/>
      <c r="AT2127" s="40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 t="n">
        <f aca="false">BJ2126+(AS2127+AV2127+AW2127+AX2127+AY2127+BB2127+BC2127+BD2127+BE2127+BF2127)-(AT2127+AU2127+AZ2127+BA2127+BG2127+BH2127+BI2127)</f>
        <v>0</v>
      </c>
      <c r="BL2127" s="8"/>
      <c r="BM2127" s="9"/>
    </row>
    <row r="2128" customFormat="false" ht="15" hidden="false" customHeight="false" outlineLevel="0" collapsed="false">
      <c r="B2128" s="8" t="s">
        <v>278</v>
      </c>
      <c r="C2128" s="9" t="s">
        <v>279</v>
      </c>
      <c r="D2128" s="9"/>
      <c r="E2128" s="9"/>
      <c r="F2128" s="9"/>
      <c r="G2128" s="9"/>
      <c r="H2128" s="6" t="n">
        <f aca="false">H2127+D2128+E2128-G2128-F2128</f>
        <v>0</v>
      </c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 t="n">
        <f aca="false">Z2127+(I2128+L2128+M2128+N2128+O2128+R2128+S2128+T2128+U2128+V2128)-(J2128+K2128+P2128+Q2128+W2128+X2128+Y2128)</f>
        <v>24723.75</v>
      </c>
      <c r="AA2128" s="6"/>
      <c r="AB2128" s="6" t="n">
        <v>24000</v>
      </c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 t="n">
        <f aca="false">AR2127+(AA2128+AD2128+AE2128+AF2128+AG2128+AJ2128+AK2128+AL2128+AM2128+AN2128)-(AB2128+AC2128+AH2128+AI2128+AO2128+AP2128+AQ2128)</f>
        <v>63048.02</v>
      </c>
      <c r="AS2128" s="18"/>
      <c r="AT2128" s="40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 t="n">
        <f aca="false">BJ2127+(AS2128+AV2128+AW2128+AX2128+AY2128+BB2128+BC2128+BD2128+BE2128+BF2128)-(AT2128+AU2128+AZ2128+BA2128+BG2128+BH2128+BI2128)</f>
        <v>0</v>
      </c>
      <c r="BL2128" s="8"/>
      <c r="BM2128" s="9"/>
    </row>
    <row r="2129" customFormat="false" ht="15" hidden="false" customHeight="false" outlineLevel="0" collapsed="false">
      <c r="B2129" s="8" t="s">
        <v>280</v>
      </c>
      <c r="C2129" s="9" t="s">
        <v>32</v>
      </c>
      <c r="D2129" s="9"/>
      <c r="E2129" s="9"/>
      <c r="F2129" s="9"/>
      <c r="G2129" s="9"/>
      <c r="H2129" s="6" t="n">
        <f aca="false">H2128+D2129+E2129-G2129-F2129</f>
        <v>0</v>
      </c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 t="n">
        <f aca="false">Z2128+(I2129+L2129+M2129+N2129+O2129+R2129+S2129+T2129+U2129+V2129)-(J2129+K2129+P2129+Q2129+W2129+X2129+Y2129)</f>
        <v>24723.75</v>
      </c>
      <c r="AA2129" s="6"/>
      <c r="AB2129" s="6"/>
      <c r="AC2129" s="6"/>
      <c r="AD2129" s="6"/>
      <c r="AE2129" s="6" t="n">
        <v>2065</v>
      </c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 t="n">
        <f aca="false">AR2128+(AA2129+AD2129+AE2129+AF2129+AG2129+AJ2129+AK2129+AL2129+AM2129+AN2129)-(AB2129+AC2129+AH2129+AI2129+AO2129+AP2129+AQ2129)</f>
        <v>65113.02</v>
      </c>
      <c r="AS2129" s="18"/>
      <c r="AT2129" s="40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 t="n">
        <f aca="false">BJ2128+(AS2129+AV2129+AW2129+AX2129+AY2129+BB2129+BC2129+BD2129+BE2129+BF2129)-(AT2129+AU2129+AZ2129+BA2129+BG2129+BH2129+BI2129)</f>
        <v>0</v>
      </c>
      <c r="BL2129" s="8"/>
      <c r="BM2129" s="9"/>
    </row>
    <row r="2130" customFormat="false" ht="15" hidden="false" customHeight="false" outlineLevel="0" collapsed="false">
      <c r="B2130" s="8" t="s">
        <v>280</v>
      </c>
      <c r="C2130" s="9" t="s">
        <v>34</v>
      </c>
      <c r="D2130" s="9"/>
      <c r="E2130" s="9"/>
      <c r="F2130" s="9"/>
      <c r="G2130" s="9"/>
      <c r="H2130" s="6" t="n">
        <f aca="false">H2129+D2130+E2130-G2130-F2130</f>
        <v>0</v>
      </c>
      <c r="I2130" s="6"/>
      <c r="J2130" s="6"/>
      <c r="K2130" s="6"/>
      <c r="L2130" s="6" t="n">
        <v>48</v>
      </c>
      <c r="M2130" s="6" t="n">
        <v>0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 t="n">
        <f aca="false">Z2129+(I2130+L2130+M2130+N2130+O2130+R2130+S2130+T2130+U2130+V2130)-(J2130+K2130+P2130+Q2130+W2130+X2130+Y2130)</f>
        <v>24771.75</v>
      </c>
      <c r="AA2130" s="6"/>
      <c r="AB2130" s="6"/>
      <c r="AC2130" s="6"/>
      <c r="AD2130" s="6"/>
      <c r="AE2130" s="6" t="n">
        <v>0</v>
      </c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 t="n">
        <f aca="false">AR2129+(AA2130+AD2130+AE2130+AF2130+AG2130+AJ2130+AK2130+AL2130+AM2130+AN2130)-(AB2130+AC2130+AH2130+AI2130+AO2130+AP2130+AQ2130)</f>
        <v>65113.02</v>
      </c>
      <c r="AS2130" s="18"/>
      <c r="AT2130" s="40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 t="n">
        <f aca="false">BJ2129+(AS2130+AV2130+AW2130+AX2130+AY2130+BB2130+BC2130+BD2130+BE2130+BF2130)-(AT2130+AU2130+AZ2130+BA2130+BG2130+BH2130+BI2130)</f>
        <v>0</v>
      </c>
      <c r="BL2130" s="8"/>
      <c r="BM2130" s="9"/>
    </row>
    <row r="2131" customFormat="false" ht="15" hidden="false" customHeight="false" outlineLevel="0" collapsed="false">
      <c r="B2131" s="8" t="s">
        <v>281</v>
      </c>
      <c r="C2131" s="9" t="s">
        <v>32</v>
      </c>
      <c r="D2131" s="9"/>
      <c r="E2131" s="9"/>
      <c r="F2131" s="9"/>
      <c r="G2131" s="9"/>
      <c r="H2131" s="6" t="n">
        <f aca="false">H2130+D2131+E2131-G2131-F2131</f>
        <v>0</v>
      </c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 t="n">
        <f aca="false">Z2130+(I2131+L2131+M2131+N2131+O2131+R2131+S2131+T2131+U2131+V2131)-(J2131+K2131+P2131+Q2131+W2131+X2131+Y2131)</f>
        <v>24771.75</v>
      </c>
      <c r="AA2131" s="6"/>
      <c r="AB2131" s="6"/>
      <c r="AC2131" s="6"/>
      <c r="AD2131" s="6"/>
      <c r="AE2131" s="6" t="n">
        <v>1406</v>
      </c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 t="n">
        <f aca="false">AR2130+(AA2131+AD2131+AE2131+AF2131+AG2131+AJ2131+AK2131+AL2131+AM2131+AN2131)-(AB2131+AC2131+AH2131+AI2131+AO2131+AP2131+AQ2131)</f>
        <v>66519.02</v>
      </c>
      <c r="AS2131" s="18"/>
      <c r="AT2131" s="40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 t="n">
        <f aca="false">BJ2130+(AS2131+AV2131+AW2131+AX2131+AY2131+BB2131+BC2131+BD2131+BE2131+BF2131)-(AT2131+AU2131+AZ2131+BA2131+BG2131+BH2131+BI2131)</f>
        <v>0</v>
      </c>
      <c r="BL2131" s="8"/>
      <c r="BM2131" s="9"/>
    </row>
    <row r="2132" customFormat="false" ht="15" hidden="false" customHeight="false" outlineLevel="0" collapsed="false">
      <c r="B2132" s="8" t="s">
        <v>281</v>
      </c>
      <c r="C2132" s="9" t="s">
        <v>250</v>
      </c>
      <c r="D2132" s="9"/>
      <c r="E2132" s="9"/>
      <c r="F2132" s="9"/>
      <c r="G2132" s="9"/>
      <c r="H2132" s="6" t="n">
        <f aca="false">H2131+D2132+E2132-G2132-F2132</f>
        <v>0</v>
      </c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 t="n">
        <f aca="false">Z2131+(I2132+L2132+M2132+N2132+O2132+R2132+S2132+T2132+U2132+V2132)-(J2132+K2132+P2132+Q2132+W2132+X2132+Y2132)</f>
        <v>24771.75</v>
      </c>
      <c r="AA2132" s="6"/>
      <c r="AB2132" s="6" t="n">
        <v>2700</v>
      </c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 t="n">
        <f aca="false">AR2131+(AA2132+AD2132+AE2132+AF2132+AG2132+AJ2132+AK2132+AL2132+AM2132+AN2132)-(AB2132+AC2132+AH2132+AI2132+AO2132+AP2132+AQ2132)</f>
        <v>63819.02</v>
      </c>
      <c r="AS2132" s="18"/>
      <c r="AT2132" s="40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 t="n">
        <f aca="false">BJ2131+(AS2132+AV2132+AW2132+AX2132+AY2132+BB2132+BC2132+BD2132+BE2132+BF2132)-(AT2132+AU2132+AZ2132+BA2132+BG2132+BH2132+BI2132)</f>
        <v>0</v>
      </c>
      <c r="BL2132" s="8"/>
      <c r="BM2132" s="9"/>
    </row>
    <row r="2133" customFormat="false" ht="15" hidden="false" customHeight="false" outlineLevel="0" collapsed="false">
      <c r="B2133" s="8" t="s">
        <v>282</v>
      </c>
      <c r="C2133" s="9" t="s">
        <v>283</v>
      </c>
      <c r="D2133" s="9"/>
      <c r="E2133" s="9"/>
      <c r="F2133" s="9"/>
      <c r="G2133" s="9"/>
      <c r="H2133" s="6" t="n">
        <f aca="false">H2132+D2133+E2133-G2133-F2133</f>
        <v>0</v>
      </c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 t="n">
        <f aca="false">Z2132+(I2133+L2133+M2133+N2133+O2133+R2133+S2133+T2133+U2133+V2133)-(J2133+K2133+P2133+Q2133+W2133+X2133+Y2133)</f>
        <v>24771.75</v>
      </c>
      <c r="AA2133" s="6" t="n">
        <v>10000</v>
      </c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 t="n">
        <f aca="false">AR2132+(AA2133+AD2133+AE2133+AF2133+AG2133+AJ2133+AK2133+AL2133+AM2133+AN2133)-(AB2133+AC2133+AH2133+AI2133+AO2133+AP2133+AQ2133)</f>
        <v>73819.02</v>
      </c>
      <c r="AS2133" s="18"/>
      <c r="AT2133" s="40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 t="n">
        <f aca="false">BJ2132+(AS2133+AV2133+AW2133+AX2133+AY2133+BB2133+BC2133+BD2133+BE2133+BF2133)-(AT2133+AU2133+AZ2133+BA2133+BG2133+BH2133+BI2133)</f>
        <v>0</v>
      </c>
      <c r="BL2133" s="8"/>
      <c r="BM2133" s="9"/>
    </row>
    <row r="2134" customFormat="false" ht="15" hidden="false" customHeight="false" outlineLevel="0" collapsed="false">
      <c r="B2134" s="8" t="s">
        <v>284</v>
      </c>
      <c r="C2134" s="9" t="s">
        <v>207</v>
      </c>
      <c r="D2134" s="9"/>
      <c r="E2134" s="9"/>
      <c r="F2134" s="9"/>
      <c r="G2134" s="9"/>
      <c r="H2134" s="6" t="n">
        <f aca="false">H2133+D2134+E2134-G2134-F2134</f>
        <v>0</v>
      </c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 t="n">
        <f aca="false">Z2133+(I2134+L2134+M2134+N2134+O2134+R2134+S2134+T2134+U2134+V2134)-(J2134+K2134+P2134+Q2134+W2134+X2134+Y2134)</f>
        <v>24771.75</v>
      </c>
      <c r="AA2134" s="6"/>
      <c r="AB2134" s="6" t="n">
        <v>546</v>
      </c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 t="n">
        <f aca="false">AR2133+(AA2134+AD2134+AE2134+AF2134+AG2134+AJ2134+AK2134+AL2134+AM2134+AN2134)-(AB2134+AC2134+AH2134+AI2134+AO2134+AP2134+AQ2134)</f>
        <v>73273.02</v>
      </c>
      <c r="AS2134" s="18"/>
      <c r="AT2134" s="40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 t="n">
        <f aca="false">BJ2133+(AS2134+AV2134+AW2134+AX2134+AY2134+BB2134+BC2134+BD2134+BE2134+BF2134)-(AT2134+AU2134+AZ2134+BA2134+BG2134+BH2134+BI2134)</f>
        <v>0</v>
      </c>
      <c r="BL2134" s="8"/>
      <c r="BM2134" s="9"/>
    </row>
    <row r="2135" customFormat="false" ht="15" hidden="false" customHeight="false" outlineLevel="0" collapsed="false">
      <c r="B2135" s="8" t="s">
        <v>284</v>
      </c>
      <c r="C2135" s="9" t="s">
        <v>285</v>
      </c>
      <c r="D2135" s="9"/>
      <c r="E2135" s="9"/>
      <c r="F2135" s="9"/>
      <c r="G2135" s="9"/>
      <c r="H2135" s="6" t="n">
        <f aca="false">H2134+D2135+E2135-G2135-F2135</f>
        <v>0</v>
      </c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 t="n">
        <f aca="false">Z2134+(I2135+L2135+M2135+N2135+O2135+R2135+S2135+T2135+U2135+V2135)-(J2135+K2135+P2135+Q2135+W2135+X2135+Y2135)</f>
        <v>24771.75</v>
      </c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 t="n">
        <v>16430</v>
      </c>
      <c r="AL2135" s="6"/>
      <c r="AM2135" s="6"/>
      <c r="AN2135" s="6"/>
      <c r="AO2135" s="6"/>
      <c r="AP2135" s="6"/>
      <c r="AQ2135" s="6"/>
      <c r="AR2135" s="6" t="n">
        <f aca="false">AR2134+(AA2135+AD2135+AE2135+AF2135+AG2135+AJ2135+AK2135+AL2135+AM2135+AN2135)-(AB2135+AC2135+AH2135+AI2135+AO2135+AP2135+AQ2135)</f>
        <v>89703.02</v>
      </c>
      <c r="AS2135" s="18"/>
      <c r="AT2135" s="40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 t="n">
        <f aca="false">BJ2134+(AS2135+AV2135+AW2135+AX2135+AY2135+BB2135+BC2135+BD2135+BE2135+BF2135)-(AT2135+AU2135+AZ2135+BA2135+BG2135+BH2135+BI2135)</f>
        <v>0</v>
      </c>
      <c r="BL2135" s="8"/>
      <c r="BM2135" s="9"/>
    </row>
    <row r="2136" customFormat="false" ht="15" hidden="false" customHeight="false" outlineLevel="0" collapsed="false">
      <c r="B2136" s="8" t="s">
        <v>286</v>
      </c>
      <c r="C2136" s="9" t="s">
        <v>46</v>
      </c>
      <c r="D2136" s="9"/>
      <c r="E2136" s="9"/>
      <c r="F2136" s="9"/>
      <c r="G2136" s="9"/>
      <c r="H2136" s="6" t="n">
        <f aca="false">H2135+D2136+E2136-G2136-F2136</f>
        <v>0</v>
      </c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 t="n">
        <f aca="false">Z2135+(I2136+L2136+M2136+N2136+O2136+R2136+S2136+T2136+U2136+V2136)-(J2136+K2136+P2136+Q2136+W2136+X2136+Y2136)</f>
        <v>24771.75</v>
      </c>
      <c r="AA2136" s="6" t="n">
        <v>10000</v>
      </c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 t="n">
        <f aca="false">AR2135+(AA2136+AD2136+AE2136+AF2136+AG2136+AJ2136+AK2136+AL2136+AM2136+AN2136)-(AB2136+AC2136+AH2136+AI2136+AO2136+AP2136+AQ2136)</f>
        <v>99703.02</v>
      </c>
      <c r="AS2136" s="18"/>
      <c r="AT2136" s="40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 t="n">
        <f aca="false">BJ2135+(AS2136+AV2136+AW2136+AX2136+AY2136+BB2136+BC2136+BD2136+BE2136+BF2136)-(AT2136+AU2136+AZ2136+BA2136+BG2136+BH2136+BI2136)</f>
        <v>0</v>
      </c>
      <c r="BL2136" s="8"/>
      <c r="BM2136" s="9"/>
    </row>
    <row r="2137" customFormat="false" ht="15" hidden="false" customHeight="false" outlineLevel="0" collapsed="false">
      <c r="B2137" s="8" t="s">
        <v>287</v>
      </c>
      <c r="C2137" s="9" t="s">
        <v>191</v>
      </c>
      <c r="D2137" s="9"/>
      <c r="E2137" s="9"/>
      <c r="F2137" s="9"/>
      <c r="G2137" s="9"/>
      <c r="H2137" s="6" t="n">
        <f aca="false">H2136+D2137+E2137-G2137-F2137</f>
        <v>0</v>
      </c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 t="n">
        <f aca="false">Z2136+(I2137+L2137+M2137+N2137+O2137+R2137+S2137+T2137+U2137+V2137)-(J2137+K2137+P2137+Q2137+W2137+X2137+Y2137)</f>
        <v>24771.75</v>
      </c>
      <c r="AA2137" s="6"/>
      <c r="AB2137" s="6" t="n">
        <v>2000</v>
      </c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 t="n">
        <f aca="false">AR2136+(AA2137+AD2137+AE2137+AF2137+AG2137+AJ2137+AK2137+AL2137+AM2137+AN2137)-(AB2137+AC2137+AH2137+AI2137+AO2137+AP2137+AQ2137)</f>
        <v>97703.02</v>
      </c>
      <c r="AS2137" s="18"/>
      <c r="AT2137" s="40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 t="n">
        <f aca="false">BJ2136+(AS2137+AV2137+AW2137+AX2137+AY2137+BB2137+BC2137+BD2137+BE2137+BF2137)-(AT2137+AU2137+AZ2137+BA2137+BG2137+BH2137+BI2137)</f>
        <v>0</v>
      </c>
      <c r="BL2137" s="8" t="n">
        <v>2000</v>
      </c>
      <c r="BM2137" s="9"/>
    </row>
    <row r="2138" customFormat="false" ht="15" hidden="false" customHeight="false" outlineLevel="0" collapsed="false">
      <c r="B2138" s="8" t="s">
        <v>287</v>
      </c>
      <c r="C2138" s="9" t="s">
        <v>69</v>
      </c>
      <c r="D2138" s="9"/>
      <c r="E2138" s="9"/>
      <c r="F2138" s="9"/>
      <c r="G2138" s="9"/>
      <c r="H2138" s="6" t="n">
        <f aca="false">H2137+D2138+E2138-G2138-F2138</f>
        <v>0</v>
      </c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 t="n">
        <f aca="false">Z2137+(I2138+L2138+M2138+N2138+O2138+R2138+S2138+T2138+U2138+V2138)-(J2138+K2138+P2138+Q2138+W2138+X2138+Y2138)</f>
        <v>24771.75</v>
      </c>
      <c r="AA2138" s="6"/>
      <c r="AB2138" s="6" t="n">
        <v>7500</v>
      </c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 t="n">
        <f aca="false">AR2137+(AA2138+AD2138+AE2138+AF2138+AG2138+AJ2138+AK2138+AL2138+AM2138+AN2138)-(AB2138+AC2138+AH2138+AI2138+AO2138+AP2138+AQ2138)</f>
        <v>90203.02</v>
      </c>
      <c r="AS2138" s="18"/>
      <c r="AT2138" s="40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 t="n">
        <f aca="false">BJ2137+(AS2138+AV2138+AW2138+AX2138+AY2138+BB2138+BC2138+BD2138+BE2138+BF2138)-(AT2138+AU2138+AZ2138+BA2138+BG2138+BH2138+BI2138)</f>
        <v>0</v>
      </c>
      <c r="BL2138" s="8" t="n">
        <v>7500</v>
      </c>
      <c r="BM2138" s="9"/>
    </row>
    <row r="2139" customFormat="false" ht="15" hidden="false" customHeight="false" outlineLevel="0" collapsed="false">
      <c r="B2139" s="8" t="s">
        <v>288</v>
      </c>
      <c r="C2139" s="9" t="s">
        <v>149</v>
      </c>
      <c r="D2139" s="9"/>
      <c r="E2139" s="9"/>
      <c r="F2139" s="9"/>
      <c r="G2139" s="9"/>
      <c r="H2139" s="6" t="n">
        <f aca="false">H2138+D2139+E2139-G2139-F2139</f>
        <v>0</v>
      </c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 t="n">
        <f aca="false">Z2138+(I2139+L2139+M2139+N2139+O2139+R2139+S2139+T2139+U2139+V2139)-(J2139+K2139+P2139+Q2139+W2139+X2139+Y2139)</f>
        <v>24771.75</v>
      </c>
      <c r="AA2139" s="6"/>
      <c r="AB2139" s="6" t="n">
        <v>3500</v>
      </c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 t="n">
        <f aca="false">AR2138+(AA2139+AD2139+AE2139+AF2139+AG2139+AJ2139+AK2139+AL2139+AM2139+AN2139)-(AB2139+AC2139+AH2139+AI2139+AO2139+AP2139+AQ2139)</f>
        <v>86703.02</v>
      </c>
      <c r="AS2139" s="18"/>
      <c r="AT2139" s="40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 t="n">
        <f aca="false">BJ2138+(AS2139+AV2139+AW2139+AX2139+AY2139+BB2139+BC2139+BD2139+BE2139+BF2139)-(AT2139+AU2139+AZ2139+BA2139+BG2139+BH2139+BI2139)</f>
        <v>0</v>
      </c>
      <c r="BL2139" s="8" t="n">
        <v>3500</v>
      </c>
      <c r="BM2139" s="9"/>
    </row>
    <row r="2140" customFormat="false" ht="15" hidden="false" customHeight="false" outlineLevel="0" collapsed="false">
      <c r="B2140" s="8" t="s">
        <v>289</v>
      </c>
      <c r="C2140" s="9" t="s">
        <v>260</v>
      </c>
      <c r="D2140" s="9"/>
      <c r="E2140" s="9"/>
      <c r="F2140" s="9"/>
      <c r="G2140" s="9"/>
      <c r="H2140" s="6" t="n">
        <f aca="false">H2139+D2140+E2140-G2140-F2140</f>
        <v>0</v>
      </c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 t="n">
        <f aca="false">Z2139+(I2140+L2140+M2140+N2140+O2140+R2140+S2140+T2140+U2140+V2140)-(J2140+K2140+P2140+Q2140+W2140+X2140+Y2140)</f>
        <v>24771.75</v>
      </c>
      <c r="AA2140" s="6" t="n">
        <v>60000</v>
      </c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 t="n">
        <f aca="false">AR2139+(AA2140+AD2140+AE2140+AF2140+AG2140+AJ2140+AK2140+AL2140+AM2140+AN2140)-(AB2140+AC2140+AH2140+AI2140+AO2140+AP2140+AQ2140)</f>
        <v>146703.02</v>
      </c>
      <c r="AS2140" s="18"/>
      <c r="AT2140" s="40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 t="n">
        <f aca="false">BJ2139+(AS2140+AV2140+AW2140+AX2140+AY2140+BB2140+BC2140+BD2140+BE2140+BF2140)-(AT2140+AU2140+AZ2140+BA2140+BG2140+BH2140+BI2140)</f>
        <v>0</v>
      </c>
      <c r="BL2140" s="8"/>
      <c r="BM2140" s="9"/>
    </row>
    <row r="2141" customFormat="false" ht="15" hidden="false" customHeight="false" outlineLevel="0" collapsed="false">
      <c r="B2141" s="8" t="s">
        <v>290</v>
      </c>
      <c r="C2141" s="9" t="s">
        <v>32</v>
      </c>
      <c r="D2141" s="9"/>
      <c r="E2141" s="9"/>
      <c r="F2141" s="9"/>
      <c r="G2141" s="9"/>
      <c r="H2141" s="6" t="n">
        <f aca="false">H2140+D2141+E2141-G2141-F2141</f>
        <v>0</v>
      </c>
      <c r="I2141" s="6"/>
      <c r="J2141" s="6"/>
      <c r="K2141" s="6"/>
      <c r="L2141" s="6"/>
      <c r="M2141" s="6" t="n">
        <v>1638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 t="n">
        <f aca="false">Z2140+(I2141+L2141+M2141+N2141+O2141+R2141+S2141+T2141+U2141+V2141)-(J2141+K2141+P2141+Q2141+W2141+X2141+Y2141)</f>
        <v>26409.75</v>
      </c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 t="n">
        <f aca="false">AR2140+(AA2141+AD2141+AE2141+AF2141+AG2141+AJ2141+AK2141+AL2141+AM2141+AN2141)-(AB2141+AC2141+AH2141+AI2141+AO2141+AP2141+AQ2141)</f>
        <v>146703.02</v>
      </c>
      <c r="AS2141" s="18"/>
      <c r="AT2141" s="40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 t="n">
        <f aca="false">BJ2140+(AS2141+AV2141+AW2141+AX2141+AY2141+BB2141+BC2141+BD2141+BE2141+BF2141)-(AT2141+AU2141+AZ2141+BA2141+BG2141+BH2141+BI2141)</f>
        <v>0</v>
      </c>
      <c r="BL2141" s="8"/>
      <c r="BM2141" s="9"/>
    </row>
    <row r="2142" customFormat="false" ht="15" hidden="false" customHeight="false" outlineLevel="0" collapsed="false">
      <c r="B2142" s="8" t="s">
        <v>291</v>
      </c>
      <c r="C2142" s="9" t="s">
        <v>70</v>
      </c>
      <c r="D2142" s="9"/>
      <c r="E2142" s="9"/>
      <c r="F2142" s="9"/>
      <c r="G2142" s="9"/>
      <c r="H2142" s="6" t="n">
        <f aca="false">H2141+D2142+E2142-G2142-F2142</f>
        <v>0</v>
      </c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 t="n">
        <f aca="false">Z2141+(I2142+L2142+M2142+N2142+O2142+R2142+S2142+T2142+U2142+V2142)-(J2142+K2142+P2142+Q2142+W2142+X2142+Y2142)</f>
        <v>26409.75</v>
      </c>
      <c r="AA2142" s="6"/>
      <c r="AB2142" s="6" t="n">
        <v>30500</v>
      </c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 t="n">
        <f aca="false">AR2141+(AA2142+AD2142+AE2142+AF2142+AG2142+AJ2142+AK2142+AL2142+AM2142+AN2142)-(AB2142+AC2142+AH2142+AI2142+AO2142+AP2142+AQ2142)</f>
        <v>116203.02</v>
      </c>
      <c r="AS2142" s="18"/>
      <c r="AT2142" s="40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 t="n">
        <f aca="false">BJ2141+(AS2142+AV2142+AW2142+AX2142+AY2142+BB2142+BC2142+BD2142+BE2142+BF2142)-(AT2142+AU2142+AZ2142+BA2142+BG2142+BH2142+BI2142)</f>
        <v>0</v>
      </c>
      <c r="BL2142" s="8" t="n">
        <v>30500</v>
      </c>
      <c r="BM2142" s="9"/>
    </row>
    <row r="2143" customFormat="false" ht="15" hidden="false" customHeight="false" outlineLevel="0" collapsed="false">
      <c r="B2143" s="8" t="s">
        <v>292</v>
      </c>
      <c r="C2143" s="9" t="s">
        <v>70</v>
      </c>
      <c r="D2143" s="9"/>
      <c r="E2143" s="9"/>
      <c r="F2143" s="9"/>
      <c r="G2143" s="9"/>
      <c r="H2143" s="6" t="n">
        <f aca="false">H2142+D2143+E2143-G2143-F2143</f>
        <v>0</v>
      </c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 t="n">
        <f aca="false">Z2142+(I2143+L2143+M2143+N2143+O2143+R2143+S2143+T2143+U2143+V2143)-(J2143+K2143+P2143+Q2143+W2143+X2143+Y2143)</f>
        <v>26409.75</v>
      </c>
      <c r="AA2143" s="6"/>
      <c r="AB2143" s="6" t="n">
        <v>5500</v>
      </c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 t="n">
        <f aca="false">AR2142+(AA2143+AD2143+AE2143+AF2143+AG2143+AJ2143+AK2143+AL2143+AM2143+AN2143)-(AB2143+AC2143+AH2143+AI2143+AO2143+AP2143+AQ2143)</f>
        <v>110703.02</v>
      </c>
      <c r="AS2143" s="18"/>
      <c r="AT2143" s="40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 t="n">
        <f aca="false">BJ2142+(AS2143+AV2143+AW2143+AX2143+AY2143+BB2143+BC2143+BD2143+BE2143+BF2143)-(AT2143+AU2143+AZ2143+BA2143+BG2143+BH2143+BI2143)</f>
        <v>0</v>
      </c>
      <c r="BL2143" s="8" t="n">
        <v>5500</v>
      </c>
      <c r="BM2143" s="9"/>
    </row>
    <row r="2144" customFormat="false" ht="15" hidden="false" customHeight="false" outlineLevel="0" collapsed="false">
      <c r="B2144" s="8" t="s">
        <v>293</v>
      </c>
      <c r="C2144" s="9" t="s">
        <v>32</v>
      </c>
      <c r="D2144" s="9"/>
      <c r="E2144" s="9"/>
      <c r="F2144" s="9"/>
      <c r="G2144" s="9"/>
      <c r="H2144" s="6" t="n">
        <f aca="false">H2143+D2144+E2144-G2144-F2144</f>
        <v>0</v>
      </c>
      <c r="I2144" s="6"/>
      <c r="J2144" s="6"/>
      <c r="K2144" s="6"/>
      <c r="L2144" s="6"/>
      <c r="M2144" s="6" t="n">
        <v>5879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 t="n">
        <f aca="false">Z2143+(I2144+L2144+M2144+N2144+O2144+R2144+S2144+T2144+U2144+V2144)-(J2144+K2144+P2144+Q2144+W2144+X2144+Y2144)</f>
        <v>32288.75</v>
      </c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 t="n">
        <f aca="false">AR2143+(AA2144+AD2144+AE2144+AF2144+AG2144+AJ2144+AK2144+AL2144+AM2144+AN2144)-(AB2144+AC2144+AH2144+AI2144+AO2144+AP2144+AQ2144)</f>
        <v>110703.02</v>
      </c>
      <c r="AS2144" s="18"/>
      <c r="AT2144" s="40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 t="n">
        <f aca="false">BJ2143+(AS2144+AV2144+AW2144+AX2144+AY2144+BB2144+BC2144+BD2144+BE2144+BF2144)-(AT2144+AU2144+AZ2144+BA2144+BG2144+BH2144+BI2144)</f>
        <v>0</v>
      </c>
      <c r="BL2144" s="8"/>
      <c r="BM2144" s="9"/>
    </row>
    <row r="2145" customFormat="false" ht="15" hidden="false" customHeight="false" outlineLevel="0" collapsed="false">
      <c r="B2145" s="8" t="s">
        <v>293</v>
      </c>
      <c r="C2145" s="9" t="s">
        <v>32</v>
      </c>
      <c r="D2145" s="9"/>
      <c r="E2145" s="9"/>
      <c r="F2145" s="9"/>
      <c r="G2145" s="9"/>
      <c r="H2145" s="6" t="n">
        <f aca="false">H2144+D2145+E2145-G2145-F2145</f>
        <v>0</v>
      </c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 t="n">
        <f aca="false">Z2144+(I2145+L2145+M2145+N2145+O2145+R2145+S2145+T2145+U2145+V2145)-(J2145+K2145+P2145+Q2145+W2145+X2145+Y2145)</f>
        <v>32288.75</v>
      </c>
      <c r="AA2145" s="6"/>
      <c r="AB2145" s="6"/>
      <c r="AC2145" s="6"/>
      <c r="AD2145" s="6"/>
      <c r="AE2145" s="6" t="n">
        <v>7425</v>
      </c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 t="n">
        <f aca="false">AR2144+(AA2145+AD2145+AE2145+AF2145+AG2145+AJ2145+AK2145+AL2145+AM2145+AN2145)-(AB2145+AC2145+AH2145+AI2145+AO2145+AP2145+AQ2145)</f>
        <v>118128.02</v>
      </c>
      <c r="AS2145" s="18"/>
      <c r="AT2145" s="40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 t="n">
        <f aca="false">BJ2144+(AS2145+AV2145+AW2145+AX2145+AY2145+BB2145+BC2145+BD2145+BE2145+BF2145)-(AT2145+AU2145+AZ2145+BA2145+BG2145+BH2145+BI2145)</f>
        <v>0</v>
      </c>
      <c r="BL2145" s="8"/>
      <c r="BM2145" s="9"/>
    </row>
    <row r="2146" customFormat="false" ht="15" hidden="false" customHeight="false" outlineLevel="0" collapsed="false">
      <c r="B2146" s="8" t="s">
        <v>294</v>
      </c>
      <c r="C2146" s="9" t="s">
        <v>295</v>
      </c>
      <c r="D2146" s="9"/>
      <c r="E2146" s="9"/>
      <c r="F2146" s="9"/>
      <c r="G2146" s="9"/>
      <c r="H2146" s="6" t="n">
        <f aca="false">H2145+D2146+E2146-G2146-F2146</f>
        <v>0</v>
      </c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 t="n">
        <f aca="false">Z2145+(I2146+L2146+M2146+N2146+O2146+R2146+S2146+T2146+U2146+V2146)-(J2146+K2146+P2146+Q2146+W2146+X2146+Y2146)</f>
        <v>32288.75</v>
      </c>
      <c r="AA2146" s="6" t="n">
        <v>5000</v>
      </c>
      <c r="AB2146" s="6" t="n">
        <v>0</v>
      </c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 t="n">
        <f aca="false">AR2145+(AA2146+AD2146+AE2146+AF2146+AG2146+AJ2146+AK2146+AL2146+AM2146+AN2146)-(AB2146+AC2146+AH2146+AI2146+AO2146+AP2146+AQ2146)</f>
        <v>123128.02</v>
      </c>
      <c r="AS2146" s="18"/>
      <c r="AT2146" s="40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 t="n">
        <f aca="false">BJ2145+(AS2146+AV2146+AW2146+AX2146+AY2146+BB2146+BC2146+BD2146+BE2146+BF2146)-(AT2146+AU2146+AZ2146+BA2146+BG2146+BH2146+BI2146)</f>
        <v>0</v>
      </c>
      <c r="BL2146" s="8"/>
      <c r="BM2146" s="9"/>
    </row>
    <row r="2147" customFormat="false" ht="15" hidden="false" customHeight="false" outlineLevel="0" collapsed="false">
      <c r="B2147" s="8" t="s">
        <v>296</v>
      </c>
      <c r="C2147" s="9" t="s">
        <v>3</v>
      </c>
      <c r="D2147" s="9"/>
      <c r="E2147" s="9"/>
      <c r="F2147" s="9"/>
      <c r="G2147" s="9"/>
      <c r="H2147" s="6" t="n">
        <f aca="false">H2146+D2147+E2147-G2147-F2147</f>
        <v>0</v>
      </c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 t="n">
        <f aca="false">Z2146+(I2147+L2147+M2147+N2147+O2147+R2147+S2147+T2147+U2147+V2147)-(J2147+K2147+P2147+Q2147+W2147+X2147+Y2147)</f>
        <v>32288.75</v>
      </c>
      <c r="AA2147" s="6"/>
      <c r="AB2147" s="6"/>
      <c r="AC2147" s="6"/>
      <c r="AD2147" s="6"/>
      <c r="AE2147" s="6"/>
      <c r="AF2147" s="6"/>
      <c r="AG2147" s="6"/>
      <c r="AH2147" s="6"/>
      <c r="AI2147" s="6"/>
      <c r="AJ2147" s="6" t="n">
        <v>0</v>
      </c>
      <c r="AK2147" s="6"/>
      <c r="AL2147" s="6"/>
      <c r="AM2147" s="6"/>
      <c r="AN2147" s="6"/>
      <c r="AO2147" s="6" t="n">
        <v>1000</v>
      </c>
      <c r="AP2147" s="6"/>
      <c r="AQ2147" s="6"/>
      <c r="AR2147" s="6" t="n">
        <f aca="false">AR2146+(AA2147+AD2147+AE2147+AF2147+AG2147+AJ2147+AK2147+AL2147+AM2147+AN2147)-(AB2147+AC2147+AH2147+AI2147+AO2147+AP2147+AQ2147)</f>
        <v>122128.02</v>
      </c>
      <c r="AS2147" s="18"/>
      <c r="AT2147" s="40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 t="n">
        <f aca="false">BJ2146+(AS2147+AV2147+AW2147+AX2147+AY2147+BB2147+BC2147+BD2147+BE2147+BF2147)-(AT2147+AU2147+AZ2147+BA2147+BG2147+BH2147+BI2147)</f>
        <v>0</v>
      </c>
      <c r="BL2147" s="8"/>
      <c r="BM2147" s="9"/>
    </row>
    <row r="2148" customFormat="false" ht="15" hidden="false" customHeight="false" outlineLevel="0" collapsed="false">
      <c r="B2148" s="8" t="s">
        <v>297</v>
      </c>
      <c r="C2148" s="9" t="s">
        <v>3</v>
      </c>
      <c r="D2148" s="9"/>
      <c r="E2148" s="9"/>
      <c r="F2148" s="9"/>
      <c r="G2148" s="9"/>
      <c r="H2148" s="6" t="n">
        <f aca="false">H2147+D2148+E2148-G2148-F2148</f>
        <v>0</v>
      </c>
      <c r="I2148" s="6"/>
      <c r="J2148" s="6"/>
      <c r="K2148" s="6"/>
      <c r="L2148" s="6"/>
      <c r="M2148" s="6"/>
      <c r="N2148" s="6"/>
      <c r="O2148" s="6"/>
      <c r="P2148" s="6"/>
      <c r="Q2148" s="6"/>
      <c r="R2148" s="6" t="n">
        <v>-30000</v>
      </c>
      <c r="S2148" s="6"/>
      <c r="T2148" s="6"/>
      <c r="U2148" s="6"/>
      <c r="V2148" s="6"/>
      <c r="W2148" s="6"/>
      <c r="X2148" s="6"/>
      <c r="Y2148" s="6"/>
      <c r="Z2148" s="6" t="n">
        <f aca="false">Z2147+(I2148+L2148+M2148+N2148+O2148+R2148+S2148+T2148+U2148+V2148)-(J2148+K2148+P2148+Q2148+W2148+X2148+Y2148)</f>
        <v>2288.74999999999</v>
      </c>
      <c r="AA2148" s="6"/>
      <c r="AB2148" s="6"/>
      <c r="AC2148" s="6"/>
      <c r="AD2148" s="6"/>
      <c r="AE2148" s="6"/>
      <c r="AF2148" s="6"/>
      <c r="AG2148" s="6"/>
      <c r="AH2148" s="6"/>
      <c r="AI2148" s="6"/>
      <c r="AJ2148" s="6" t="n">
        <v>30000</v>
      </c>
      <c r="AK2148" s="6"/>
      <c r="AL2148" s="6"/>
      <c r="AM2148" s="6"/>
      <c r="AN2148" s="6"/>
      <c r="AO2148" s="6"/>
      <c r="AP2148" s="6"/>
      <c r="AQ2148" s="6"/>
      <c r="AR2148" s="6" t="n">
        <f aca="false">AR2147+(AA2148+AD2148+AE2148+AF2148+AG2148+AJ2148+AK2148+AL2148+AM2148+AN2148)-(AB2148+AC2148+AH2148+AI2148+AO2148+AP2148+AQ2148)</f>
        <v>152128.02</v>
      </c>
      <c r="AS2148" s="18"/>
      <c r="AT2148" s="40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 t="n">
        <f aca="false">BJ2147+(AS2148+AV2148+AW2148+AX2148+AY2148+BB2148+BC2148+BD2148+BE2148+BF2148)-(AT2148+AU2148+AZ2148+BA2148+BG2148+BH2148+BI2148)</f>
        <v>0</v>
      </c>
      <c r="BL2148" s="8"/>
      <c r="BM2148" s="9"/>
    </row>
    <row r="2149" customFormat="false" ht="15" hidden="false" customHeight="false" outlineLevel="0" collapsed="false">
      <c r="B2149" s="8" t="s">
        <v>298</v>
      </c>
      <c r="C2149" s="9" t="s">
        <v>179</v>
      </c>
      <c r="D2149" s="9"/>
      <c r="E2149" s="9"/>
      <c r="F2149" s="9"/>
      <c r="G2149" s="9"/>
      <c r="H2149" s="6" t="n">
        <f aca="false">H2148+D2149+E2149-G2149-F2149</f>
        <v>0</v>
      </c>
      <c r="I2149" s="6"/>
      <c r="J2149" s="6"/>
      <c r="K2149" s="6" t="n">
        <v>17.7</v>
      </c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 t="n">
        <f aca="false">Z2148+(I2149+L2149+M2149+N2149+O2149+R2149+S2149+T2149+U2149+V2149)-(J2149+K2149+P2149+Q2149+W2149+X2149+Y2149)</f>
        <v>2271.04999999999</v>
      </c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 t="n">
        <f aca="false">AR2148+(AA2149+AD2149+AE2149+AF2149+AG2149+AJ2149+AK2149+AL2149+AM2149+AN2149)-(AB2149+AC2149+AH2149+AI2149+AO2149+AP2149+AQ2149)</f>
        <v>152128.02</v>
      </c>
      <c r="AS2149" s="18"/>
      <c r="AT2149" s="40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 t="n">
        <f aca="false">BJ2148+(AS2149+AV2149+AW2149+AX2149+AY2149+BB2149+BC2149+BD2149+BE2149+BF2149)-(AT2149+AU2149+AZ2149+BA2149+BG2149+BH2149+BI2149)</f>
        <v>0</v>
      </c>
      <c r="BL2149" s="8"/>
      <c r="BM2149" s="9"/>
    </row>
    <row r="2150" customFormat="false" ht="15" hidden="false" customHeight="false" outlineLevel="0" collapsed="false">
      <c r="B2150" s="8" t="s">
        <v>299</v>
      </c>
      <c r="C2150" s="9" t="s">
        <v>32</v>
      </c>
      <c r="D2150" s="9"/>
      <c r="E2150" s="9"/>
      <c r="F2150" s="9"/>
      <c r="G2150" s="9"/>
      <c r="H2150" s="6" t="n">
        <f aca="false">H2149+D2150+E2150-G2150-F2150</f>
        <v>0</v>
      </c>
      <c r="I2150" s="6"/>
      <c r="J2150" s="6"/>
      <c r="K2150" s="6"/>
      <c r="L2150" s="6"/>
      <c r="M2150" s="6" t="n">
        <v>7030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 t="n">
        <f aca="false">Z2149+(I2150+L2150+M2150+N2150+O2150+R2150+S2150+T2150+U2150+V2150)-(J2150+K2150+P2150+Q2150+W2150+X2150+Y2150)</f>
        <v>9301.04999999999</v>
      </c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 t="n">
        <f aca="false">AR2149+(AA2150+AD2150+AE2150+AF2150+AG2150+AJ2150+AK2150+AL2150+AM2150+AN2150)-(AB2150+AC2150+AH2150+AI2150+AO2150+AP2150+AQ2150)</f>
        <v>152128.02</v>
      </c>
      <c r="AS2150" s="18"/>
      <c r="AT2150" s="40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 t="n">
        <f aca="false">BJ2149+(AS2150+AV2150+AW2150+AX2150+AY2150+BB2150+BC2150+BD2150+BE2150+BF2150)-(AT2150+AU2150+AZ2150+BA2150+BG2150+BH2150+BI2150)</f>
        <v>0</v>
      </c>
      <c r="BL2150" s="8"/>
      <c r="BM2150" s="9"/>
    </row>
    <row r="2151" customFormat="false" ht="15" hidden="false" customHeight="false" outlineLevel="0" collapsed="false">
      <c r="B2151" s="8" t="s">
        <v>299</v>
      </c>
      <c r="C2151" s="9" t="s">
        <v>32</v>
      </c>
      <c r="D2151" s="9"/>
      <c r="E2151" s="9"/>
      <c r="F2151" s="9"/>
      <c r="G2151" s="9"/>
      <c r="H2151" s="6" t="n">
        <f aca="false">H2150+D2151+E2151-G2151-F2151</f>
        <v>0</v>
      </c>
      <c r="I2151" s="6"/>
      <c r="J2151" s="6"/>
      <c r="K2151" s="6"/>
      <c r="L2151" s="6"/>
      <c r="M2151" s="6" t="n">
        <v>5625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 t="n">
        <f aca="false">Z2150+(I2151+L2151+M2151+N2151+O2151+R2151+S2151+T2151+U2151+V2151)-(J2151+K2151+P2151+Q2151+W2151+X2151+Y2151)</f>
        <v>14926.05</v>
      </c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 t="n">
        <f aca="false">AR2150+(AA2151+AD2151+AE2151+AF2151+AG2151+AJ2151+AK2151+AL2151+AM2151+AN2151)-(AB2151+AC2151+AH2151+AI2151+AO2151+AP2151+AQ2151)</f>
        <v>152128.02</v>
      </c>
      <c r="AS2151" s="18"/>
      <c r="AT2151" s="40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 t="n">
        <f aca="false">BJ2150+(AS2151+AV2151+AW2151+AX2151+AY2151+BB2151+BC2151+BD2151+BE2151+BF2151)-(AT2151+AU2151+AZ2151+BA2151+BG2151+BH2151+BI2151)</f>
        <v>0</v>
      </c>
      <c r="BL2151" s="8"/>
      <c r="BM2151" s="9"/>
    </row>
    <row r="2152" customFormat="false" ht="15" hidden="false" customHeight="false" outlineLevel="0" collapsed="false">
      <c r="B2152" s="8" t="s">
        <v>299</v>
      </c>
      <c r="C2152" s="9" t="s">
        <v>32</v>
      </c>
      <c r="D2152" s="9"/>
      <c r="E2152" s="9"/>
      <c r="F2152" s="9"/>
      <c r="G2152" s="9"/>
      <c r="H2152" s="6" t="n">
        <f aca="false">H2151+D2152+E2152-G2152-F2152</f>
        <v>0</v>
      </c>
      <c r="I2152" s="6"/>
      <c r="J2152" s="6"/>
      <c r="K2152" s="6"/>
      <c r="L2152" s="6"/>
      <c r="M2152" s="6" t="n">
        <v>1890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 t="n">
        <f aca="false">Z2151+(I2152+L2152+M2152+N2152+O2152+R2152+S2152+T2152+U2152+V2152)-(J2152+K2152+P2152+Q2152+W2152+X2152+Y2152)</f>
        <v>16816.05</v>
      </c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 t="n">
        <f aca="false">AR2151+(AA2152+AD2152+AE2152+AF2152+AG2152+AJ2152+AK2152+AL2152+AM2152+AN2152)-(AB2152+AC2152+AH2152+AI2152+AO2152+AP2152+AQ2152)</f>
        <v>152128.02</v>
      </c>
      <c r="AS2152" s="18"/>
      <c r="AT2152" s="40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 t="n">
        <f aca="false">BJ2151+(AS2152+AV2152+AW2152+AX2152+AY2152+BB2152+BC2152+BD2152+BE2152+BF2152)-(AT2152+AU2152+AZ2152+BA2152+BG2152+BH2152+BI2152)</f>
        <v>0</v>
      </c>
      <c r="BL2152" s="8"/>
      <c r="BM2152" s="9"/>
    </row>
    <row r="2153" customFormat="false" ht="15" hidden="false" customHeight="false" outlineLevel="0" collapsed="false">
      <c r="B2153" s="8" t="s">
        <v>300</v>
      </c>
      <c r="C2153" s="9" t="s">
        <v>34</v>
      </c>
      <c r="D2153" s="9"/>
      <c r="E2153" s="9"/>
      <c r="F2153" s="9"/>
      <c r="G2153" s="9"/>
      <c r="H2153" s="6" t="n">
        <f aca="false">H2152+D2153+E2153-G2153-F2153</f>
        <v>0</v>
      </c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 t="n">
        <f aca="false">Z2152+(I2153+L2153+M2153+N2153+O2153+R2153+S2153+T2153+U2153+V2153)-(J2153+K2153+P2153+Q2153+W2153+X2153+Y2153)</f>
        <v>16816.05</v>
      </c>
      <c r="AA2153" s="6"/>
      <c r="AB2153" s="6"/>
      <c r="AC2153" s="6"/>
      <c r="AD2153" s="6" t="n">
        <v>799</v>
      </c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 t="n">
        <f aca="false">AR2152+(AA2153+AD2153+AE2153+AF2153+AG2153+AJ2153+AK2153+AL2153+AM2153+AN2153)-(AB2153+AC2153+AH2153+AI2153+AO2153+AP2153+AQ2153)</f>
        <v>152927.02</v>
      </c>
      <c r="AS2153" s="18"/>
      <c r="AT2153" s="40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 t="n">
        <f aca="false">BJ2152+(AS2153+AV2153+AW2153+AX2153+AY2153+BB2153+BC2153+BD2153+BE2153+BF2153)-(AT2153+AU2153+AZ2153+BA2153+BG2153+BH2153+BI2153)</f>
        <v>0</v>
      </c>
      <c r="BL2153" s="8"/>
      <c r="BM2153" s="9"/>
    </row>
    <row r="2154" customFormat="false" ht="15" hidden="false" customHeight="false" outlineLevel="0" collapsed="false">
      <c r="B2154" s="8" t="s">
        <v>301</v>
      </c>
      <c r="C2154" s="9" t="s">
        <v>32</v>
      </c>
      <c r="D2154" s="9"/>
      <c r="E2154" s="9"/>
      <c r="F2154" s="9"/>
      <c r="G2154" s="9"/>
      <c r="H2154" s="6" t="n">
        <f aca="false">H2153+D2154+E2154-G2154-F2154</f>
        <v>0</v>
      </c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 t="n">
        <f aca="false">Z2153+(I2154+L2154+M2154+N2154+O2154+R2154+S2154+T2154+U2154+V2154)-(J2154+K2154+P2154+Q2154+W2154+X2154+Y2154)</f>
        <v>16816.05</v>
      </c>
      <c r="AA2154" s="6"/>
      <c r="AB2154" s="6"/>
      <c r="AC2154" s="6"/>
      <c r="AD2154" s="6"/>
      <c r="AE2154" s="6" t="n">
        <v>16402</v>
      </c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 t="n">
        <f aca="false">AR2153+(AA2154+AD2154+AE2154+AF2154+AG2154+AJ2154+AK2154+AL2154+AM2154+AN2154)-(AB2154+AC2154+AH2154+AI2154+AO2154+AP2154+AQ2154)</f>
        <v>169329.02</v>
      </c>
      <c r="AS2154" s="18"/>
      <c r="AT2154" s="40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 t="n">
        <f aca="false">BJ2153+(AS2154+AV2154+AW2154+AX2154+AY2154+BB2154+BC2154+BD2154+BE2154+BF2154)-(AT2154+AU2154+AZ2154+BA2154+BG2154+BH2154+BI2154)</f>
        <v>0</v>
      </c>
      <c r="BL2154" s="8"/>
      <c r="BM2154" s="9"/>
    </row>
    <row r="2155" customFormat="false" ht="15" hidden="false" customHeight="false" outlineLevel="0" collapsed="false">
      <c r="B2155" s="8" t="s">
        <v>302</v>
      </c>
      <c r="C2155" s="9" t="s">
        <v>32</v>
      </c>
      <c r="D2155" s="9"/>
      <c r="E2155" s="9"/>
      <c r="F2155" s="9"/>
      <c r="G2155" s="9"/>
      <c r="H2155" s="6" t="n">
        <f aca="false">H2154+D2155+E2155-G2155-F2155</f>
        <v>0</v>
      </c>
      <c r="I2155" s="6"/>
      <c r="J2155" s="6"/>
      <c r="K2155" s="6"/>
      <c r="L2155" s="6"/>
      <c r="M2155" s="6" t="n">
        <v>118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 t="n">
        <f aca="false">Z2154+(I2155+L2155+M2155+N2155+O2155+R2155+S2155+T2155+U2155+V2155)-(J2155+K2155+P2155+Q2155+W2155+X2155+Y2155)</f>
        <v>16934.05</v>
      </c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 t="n">
        <f aca="false">AR2154+(AA2155+AD2155+AE2155+AF2155+AG2155+AJ2155+AK2155+AL2155+AM2155+AN2155)-(AB2155+AC2155+AH2155+AI2155+AO2155+AP2155+AQ2155)</f>
        <v>169329.02</v>
      </c>
      <c r="AS2155" s="18"/>
      <c r="AT2155" s="40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 t="n">
        <f aca="false">BJ2154+(AS2155+AV2155+AW2155+AX2155+AY2155+BB2155+BC2155+BD2155+BE2155+BF2155)-(AT2155+AU2155+AZ2155+BA2155+BG2155+BH2155+BI2155)</f>
        <v>0</v>
      </c>
      <c r="BL2155" s="8"/>
      <c r="BM2155" s="9"/>
    </row>
    <row r="2156" customFormat="false" ht="15" hidden="false" customHeight="false" outlineLevel="0" collapsed="false">
      <c r="B2156" s="8" t="s">
        <v>302</v>
      </c>
      <c r="C2156" s="9" t="s">
        <v>32</v>
      </c>
      <c r="D2156" s="9"/>
      <c r="E2156" s="9"/>
      <c r="F2156" s="9"/>
      <c r="G2156" s="9"/>
      <c r="H2156" s="6" t="n">
        <f aca="false">H2155+D2156+E2156-G2156-F2156</f>
        <v>0</v>
      </c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 t="n">
        <f aca="false">Z2155+(I2156+L2156+M2156+N2156+O2156+R2156+S2156+T2156+U2156+V2156)-(J2156+K2156+P2156+Q2156+W2156+X2156+Y2156)</f>
        <v>16934.05</v>
      </c>
      <c r="AA2156" s="6"/>
      <c r="AB2156" s="6"/>
      <c r="AC2156" s="6"/>
      <c r="AD2156" s="6"/>
      <c r="AE2156" s="6" t="n">
        <v>2065</v>
      </c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 t="n">
        <f aca="false">AR2155+(AA2156+AD2156+AE2156+AF2156+AG2156+AJ2156+AK2156+AL2156+AM2156+AN2156)-(AB2156+AC2156+AH2156+AI2156+AO2156+AP2156+AQ2156)</f>
        <v>171394.02</v>
      </c>
      <c r="AS2156" s="18"/>
      <c r="AT2156" s="40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 t="n">
        <f aca="false">BJ2155+(AS2156+AV2156+AW2156+AX2156+AY2156+BB2156+BC2156+BD2156+BE2156+BF2156)-(AT2156+AU2156+AZ2156+BA2156+BG2156+BH2156+BI2156)</f>
        <v>0</v>
      </c>
      <c r="BL2156" s="8"/>
      <c r="BM2156" s="9"/>
    </row>
    <row r="2157" customFormat="false" ht="15" hidden="false" customHeight="false" outlineLevel="0" collapsed="false">
      <c r="B2157" s="8" t="s">
        <v>303</v>
      </c>
      <c r="C2157" s="9" t="s">
        <v>32</v>
      </c>
      <c r="D2157" s="9"/>
      <c r="E2157" s="9"/>
      <c r="F2157" s="9"/>
      <c r="G2157" s="9"/>
      <c r="H2157" s="6" t="n">
        <f aca="false">H2156+D2157+E2157-G2157-F2157</f>
        <v>0</v>
      </c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 t="n">
        <f aca="false">Z2156+(I2157+L2157+M2157+N2157+O2157+R2157+S2157+T2157+U2157+V2157)-(J2157+K2157+P2157+Q2157+W2157+X2157+Y2157)</f>
        <v>16934.05</v>
      </c>
      <c r="AA2157" s="6"/>
      <c r="AB2157" s="6"/>
      <c r="AC2157" s="6"/>
      <c r="AD2157" s="6"/>
      <c r="AE2157" s="6" t="n">
        <v>1406</v>
      </c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 t="n">
        <f aca="false">AR2156+(AA2157+AD2157+AE2157+AF2157+AG2157+AJ2157+AK2157+AL2157+AM2157+AN2157)-(AB2157+AC2157+AH2157+AI2157+AO2157+AP2157+AQ2157)</f>
        <v>172800.02</v>
      </c>
      <c r="AS2157" s="18"/>
      <c r="AT2157" s="40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 t="n">
        <f aca="false">BJ2156+(AS2157+AV2157+AW2157+AX2157+AY2157+BB2157+BC2157+BD2157+BE2157+BF2157)-(AT2157+AU2157+AZ2157+BA2157+BG2157+BH2157+BI2157)</f>
        <v>0</v>
      </c>
      <c r="BL2157" s="8"/>
      <c r="BM2157" s="9"/>
    </row>
    <row r="2158" customFormat="false" ht="15" hidden="false" customHeight="false" outlineLevel="0" collapsed="false">
      <c r="B2158" s="8" t="s">
        <v>304</v>
      </c>
      <c r="C2158" s="9" t="s">
        <v>305</v>
      </c>
      <c r="D2158" s="9"/>
      <c r="E2158" s="9"/>
      <c r="F2158" s="9"/>
      <c r="G2158" s="9"/>
      <c r="H2158" s="6" t="n">
        <f aca="false">H2157+D2158+E2158-G2158-F2158</f>
        <v>0</v>
      </c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 t="n">
        <f aca="false">Z2157+(I2158+L2158+M2158+N2158+O2158+R2158+S2158+T2158+U2158+V2158)-(J2158+K2158+P2158+Q2158+W2158+X2158+Y2158)</f>
        <v>16934.05</v>
      </c>
      <c r="AA2158" s="6"/>
      <c r="AB2158" s="6" t="n">
        <v>10000</v>
      </c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 t="n">
        <f aca="false">AR2157+(AA2158+AD2158+AE2158+AF2158+AG2158+AJ2158+AK2158+AL2158+AM2158+AN2158)-(AB2158+AC2158+AH2158+AI2158+AO2158+AP2158+AQ2158)</f>
        <v>162800.02</v>
      </c>
      <c r="AS2158" s="18"/>
      <c r="AT2158" s="40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 t="n">
        <f aca="false">BJ2157+(AS2158+AV2158+AW2158+AX2158+AY2158+BB2158+BC2158+BD2158+BE2158+BF2158)-(AT2158+AU2158+AZ2158+BA2158+BG2158+BH2158+BI2158)</f>
        <v>0</v>
      </c>
      <c r="BL2158" s="8" t="n">
        <v>10000</v>
      </c>
      <c r="BM2158" s="9"/>
    </row>
    <row r="2159" customFormat="false" ht="15" hidden="false" customHeight="false" outlineLevel="0" collapsed="false">
      <c r="B2159" s="8" t="s">
        <v>306</v>
      </c>
      <c r="C2159" s="9" t="s">
        <v>61</v>
      </c>
      <c r="D2159" s="9"/>
      <c r="E2159" s="9"/>
      <c r="F2159" s="9"/>
      <c r="G2159" s="9"/>
      <c r="H2159" s="6" t="n">
        <f aca="false">H2158+D2159+E2159-G2159-F2159</f>
        <v>0</v>
      </c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 t="n">
        <f aca="false">Z2158+(I2159+L2159+M2159+N2159+O2159+R2159+S2159+T2159+U2159+V2159)-(J2159+K2159+P2159+Q2159+W2159+X2159+Y2159)</f>
        <v>16934.05</v>
      </c>
      <c r="AA2159" s="6" t="n">
        <v>2500</v>
      </c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 t="n">
        <f aca="false">AR2158+(AA2159+AD2159+AE2159+AF2159+AG2159+AJ2159+AK2159+AL2159+AM2159+AN2159)-(AB2159+AC2159+AH2159+AI2159+AO2159+AP2159+AQ2159)</f>
        <v>165300.02</v>
      </c>
      <c r="AS2159" s="18"/>
      <c r="AT2159" s="40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 t="n">
        <f aca="false">BJ2158+(AS2159+AV2159+AW2159+AX2159+AY2159+BB2159+BC2159+BD2159+BE2159+BF2159)-(AT2159+AU2159+AZ2159+BA2159+BG2159+BH2159+BI2159)</f>
        <v>0</v>
      </c>
      <c r="BL2159" s="8"/>
      <c r="BM2159" s="9"/>
    </row>
    <row r="2160" customFormat="false" ht="15" hidden="false" customHeight="false" outlineLevel="0" collapsed="false">
      <c r="B2160" s="8" t="s">
        <v>307</v>
      </c>
      <c r="C2160" s="9" t="s">
        <v>207</v>
      </c>
      <c r="D2160" s="9"/>
      <c r="E2160" s="9"/>
      <c r="F2160" s="9"/>
      <c r="G2160" s="9"/>
      <c r="H2160" s="6" t="n">
        <f aca="false">H2159+D2160+E2160-G2160-F2160</f>
        <v>0</v>
      </c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 t="n">
        <f aca="false">Z2159+(I2160+L2160+M2160+N2160+O2160+R2160+S2160+T2160+U2160+V2160)-(J2160+K2160+P2160+Q2160+W2160+X2160+Y2160)</f>
        <v>16934.05</v>
      </c>
      <c r="AA2160" s="6"/>
      <c r="AB2160" s="6" t="n">
        <v>1770</v>
      </c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 t="n">
        <f aca="false">AR2159+(AA2160+AD2160+AE2160+AF2160+AG2160+AJ2160+AK2160+AL2160+AM2160+AN2160)-(AB2160+AC2160+AH2160+AI2160+AO2160+AP2160+AQ2160)</f>
        <v>163530.02</v>
      </c>
      <c r="AS2160" s="18"/>
      <c r="AT2160" s="40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 t="n">
        <f aca="false">BJ2159+(AS2160+AV2160+AW2160+AX2160+AY2160+BB2160+BC2160+BD2160+BE2160+BF2160)-(AT2160+AU2160+AZ2160+BA2160+BG2160+BH2160+BI2160)</f>
        <v>0</v>
      </c>
      <c r="BL2160" s="8"/>
      <c r="BM2160" s="9"/>
    </row>
    <row r="2161" customFormat="false" ht="15" hidden="false" customHeight="false" outlineLevel="0" collapsed="false">
      <c r="B2161" s="8" t="s">
        <v>308</v>
      </c>
      <c r="C2161" s="9" t="s">
        <v>225</v>
      </c>
      <c r="D2161" s="9"/>
      <c r="E2161" s="9"/>
      <c r="F2161" s="9"/>
      <c r="G2161" s="9"/>
      <c r="H2161" s="6" t="n">
        <f aca="false">H2160+D2161+E2161-G2161-F2161</f>
        <v>0</v>
      </c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 t="n">
        <f aca="false">Z2160+(I2161+L2161+M2161+N2161+O2161+R2161+S2161+T2161+U2161+V2161)-(J2161+K2161+P2161+Q2161+W2161+X2161+Y2161)</f>
        <v>16934.05</v>
      </c>
      <c r="AA2161" s="6"/>
      <c r="AB2161" s="6" t="n">
        <v>1800</v>
      </c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 t="n">
        <f aca="false">AR2160+(AA2161+AD2161+AE2161+AF2161+AG2161+AJ2161+AK2161+AL2161+AM2161+AN2161)-(AB2161+AC2161+AH2161+AI2161+AO2161+AP2161+AQ2161)</f>
        <v>161730.02</v>
      </c>
      <c r="AS2161" s="18"/>
      <c r="AT2161" s="40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 t="n">
        <f aca="false">BJ2160+(AS2161+AV2161+AW2161+AX2161+AY2161+BB2161+BC2161+BD2161+BE2161+BF2161)-(AT2161+AU2161+AZ2161+BA2161+BG2161+BH2161+BI2161)</f>
        <v>0</v>
      </c>
      <c r="BL2161" s="8" t="n">
        <v>1800</v>
      </c>
      <c r="BM2161" s="9"/>
    </row>
    <row r="2162" customFormat="false" ht="15" hidden="false" customHeight="false" outlineLevel="0" collapsed="false">
      <c r="B2162" s="8" t="s">
        <v>309</v>
      </c>
      <c r="C2162" s="9" t="s">
        <v>32</v>
      </c>
      <c r="D2162" s="9"/>
      <c r="E2162" s="9"/>
      <c r="F2162" s="9"/>
      <c r="G2162" s="9"/>
      <c r="H2162" s="6" t="n">
        <f aca="false">H2161+D2162+E2162-G2162-F2162</f>
        <v>0</v>
      </c>
      <c r="I2162" s="6"/>
      <c r="J2162" s="6"/>
      <c r="K2162" s="6"/>
      <c r="L2162" s="6"/>
      <c r="M2162" s="6" t="n">
        <v>2422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 t="n">
        <f aca="false">Z2161+(I2162+L2162+M2162+N2162+O2162+R2162+S2162+T2162+U2162+V2162)-(J2162+K2162+P2162+Q2162+W2162+X2162+Y2162)</f>
        <v>19356.05</v>
      </c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 t="n">
        <f aca="false">AR2161+(AA2162+AD2162+AE2162+AF2162+AG2162+AJ2162+AK2162+AL2162+AM2162+AN2162)-(AB2162+AC2162+AH2162+AI2162+AO2162+AP2162+AQ2162)</f>
        <v>161730.02</v>
      </c>
      <c r="AS2162" s="18"/>
      <c r="AT2162" s="40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 t="n">
        <f aca="false">BJ2161+(AS2162+AV2162+AW2162+AX2162+AY2162+BB2162+BC2162+BD2162+BE2162+BF2162)-(AT2162+AU2162+AZ2162+BA2162+BG2162+BH2162+BI2162)</f>
        <v>0</v>
      </c>
      <c r="BL2162" s="8"/>
      <c r="BM2162" s="9"/>
    </row>
    <row r="2163" customFormat="false" ht="15" hidden="false" customHeight="false" outlineLevel="0" collapsed="false">
      <c r="B2163" s="8" t="s">
        <v>309</v>
      </c>
      <c r="C2163" s="9" t="s">
        <v>32</v>
      </c>
      <c r="D2163" s="9"/>
      <c r="E2163" s="9"/>
      <c r="F2163" s="9"/>
      <c r="G2163" s="9"/>
      <c r="H2163" s="6" t="n">
        <f aca="false">H2162+D2163+E2163-G2163-F2163</f>
        <v>0</v>
      </c>
      <c r="I2163" s="6"/>
      <c r="J2163" s="6"/>
      <c r="K2163" s="6"/>
      <c r="L2163" s="6"/>
      <c r="M2163" s="6" t="n">
        <v>1938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 t="n">
        <f aca="false">Z2162+(I2163+L2163+M2163+N2163+O2163+R2163+S2163+T2163+U2163+V2163)-(J2163+K2163+P2163+Q2163+W2163+X2163+Y2163)</f>
        <v>21294.05</v>
      </c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 t="n">
        <f aca="false">AR2162+(AA2163+AD2163+AE2163+AF2163+AG2163+AJ2163+AK2163+AL2163+AM2163+AN2163)-(AB2163+AC2163+AH2163+AI2163+AO2163+AP2163+AQ2163)</f>
        <v>161730.02</v>
      </c>
      <c r="AS2163" s="18"/>
      <c r="AT2163" s="40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 t="n">
        <f aca="false">BJ2162+(AS2163+AV2163+AW2163+AX2163+AY2163+BB2163+BC2163+BD2163+BE2163+BF2163)-(AT2163+AU2163+AZ2163+BA2163+BG2163+BH2163+BI2163)</f>
        <v>0</v>
      </c>
      <c r="BL2163" s="8"/>
      <c r="BM2163" s="9"/>
    </row>
    <row r="2164" customFormat="false" ht="15" hidden="false" customHeight="false" outlineLevel="0" collapsed="false">
      <c r="B2164" s="8" t="s">
        <v>310</v>
      </c>
      <c r="C2164" s="9" t="s">
        <v>32</v>
      </c>
      <c r="D2164" s="9"/>
      <c r="E2164" s="9"/>
      <c r="F2164" s="9"/>
      <c r="G2164" s="9"/>
      <c r="H2164" s="6" t="n">
        <f aca="false">H2163+D2164+E2164-G2164-F2164</f>
        <v>0</v>
      </c>
      <c r="I2164" s="6"/>
      <c r="J2164" s="6"/>
      <c r="K2164" s="6"/>
      <c r="L2164" s="6"/>
      <c r="M2164" s="6" t="n">
        <v>1638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 t="n">
        <f aca="false">Z2163+(I2164+L2164+M2164+N2164+O2164+R2164+S2164+T2164+U2164+V2164)-(J2164+K2164+P2164+Q2164+W2164+X2164+Y2164)</f>
        <v>22932.05</v>
      </c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 t="n">
        <f aca="false">AR2163+(AA2164+AD2164+AE2164+AF2164+AG2164+AJ2164+AK2164+AL2164+AM2164+AN2164)-(AB2164+AC2164+AH2164+AI2164+AO2164+AP2164+AQ2164)</f>
        <v>161730.02</v>
      </c>
      <c r="AS2164" s="18"/>
      <c r="AT2164" s="40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 t="n">
        <f aca="false">BJ2163+(AS2164+AV2164+AW2164+AX2164+AY2164+BB2164+BC2164+BD2164+BE2164+BF2164)-(AT2164+AU2164+AZ2164+BA2164+BG2164+BH2164+BI2164)</f>
        <v>0</v>
      </c>
      <c r="BL2164" s="8"/>
      <c r="BM2164" s="9"/>
    </row>
    <row r="2165" customFormat="false" ht="15" hidden="false" customHeight="false" outlineLevel="0" collapsed="false">
      <c r="B2165" s="8" t="s">
        <v>311</v>
      </c>
      <c r="C2165" s="9" t="s">
        <v>32</v>
      </c>
      <c r="D2165" s="9"/>
      <c r="E2165" s="9"/>
      <c r="F2165" s="9"/>
      <c r="G2165" s="9"/>
      <c r="H2165" s="6" t="n">
        <f aca="false">H2164+D2165+E2165-G2165-F2165</f>
        <v>0</v>
      </c>
      <c r="I2165" s="6"/>
      <c r="J2165" s="6"/>
      <c r="K2165" s="6"/>
      <c r="L2165" s="6"/>
      <c r="M2165" s="6" t="n">
        <v>5878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 t="n">
        <f aca="false">Z2164+(I2165+L2165+M2165+N2165+O2165+R2165+S2165+T2165+U2165+V2165)-(J2165+K2165+P2165+Q2165+W2165+X2165+Y2165)</f>
        <v>28810.05</v>
      </c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 t="n">
        <f aca="false">AR2164+(AA2165+AD2165+AE2165+AF2165+AG2165+AJ2165+AK2165+AL2165+AM2165+AN2165)-(AB2165+AC2165+AH2165+AI2165+AO2165+AP2165+AQ2165)</f>
        <v>161730.02</v>
      </c>
      <c r="AS2165" s="18"/>
      <c r="AT2165" s="40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 t="n">
        <f aca="false">BJ2164+(AS2165+AV2165+AW2165+AX2165+AY2165+BB2165+BC2165+BD2165+BE2165+BF2165)-(AT2165+AU2165+AZ2165+BA2165+BG2165+BH2165+BI2165)</f>
        <v>0</v>
      </c>
      <c r="BL2165" s="8"/>
      <c r="BM2165" s="9"/>
    </row>
    <row r="2166" customFormat="false" ht="15" hidden="false" customHeight="false" outlineLevel="0" collapsed="false">
      <c r="B2166" s="8" t="s">
        <v>311</v>
      </c>
      <c r="C2166" s="9" t="s">
        <v>32</v>
      </c>
      <c r="D2166" s="9"/>
      <c r="E2166" s="9"/>
      <c r="F2166" s="9"/>
      <c r="G2166" s="9"/>
      <c r="H2166" s="6" t="n">
        <f aca="false">H2165+D2166+E2166-G2166-F2166</f>
        <v>0</v>
      </c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 t="n">
        <f aca="false">Z2165+(I2166+L2166+M2166+N2166+O2166+R2166+S2166+T2166+U2166+V2166)-(J2166+K2166+P2166+Q2166+W2166+X2166+Y2166)</f>
        <v>28810.05</v>
      </c>
      <c r="AA2166" s="6"/>
      <c r="AB2166" s="6"/>
      <c r="AC2166" s="6"/>
      <c r="AD2166" s="6"/>
      <c r="AE2166" s="6" t="n">
        <v>7425</v>
      </c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 t="n">
        <f aca="false">AR2165+(AA2166+AD2166+AE2166+AF2166+AG2166+AJ2166+AK2166+AL2166+AM2166+AN2166)-(AB2166+AC2166+AH2166+AI2166+AO2166+AP2166+AQ2166)</f>
        <v>169155.02</v>
      </c>
      <c r="AS2166" s="18"/>
      <c r="AT2166" s="40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 t="n">
        <f aca="false">BJ2165+(AS2166+AV2166+AW2166+AX2166+AY2166+BB2166+BC2166+BD2166+BE2166+BF2166)-(AT2166+AU2166+AZ2166+BA2166+BG2166+BH2166+BI2166)</f>
        <v>0</v>
      </c>
      <c r="BL2166" s="8"/>
      <c r="BM2166" s="9"/>
    </row>
    <row r="2167" customFormat="false" ht="15" hidden="false" customHeight="false" outlineLevel="0" collapsed="false">
      <c r="B2167" s="8" t="s">
        <v>312</v>
      </c>
      <c r="C2167" s="9" t="s">
        <v>305</v>
      </c>
      <c r="D2167" s="9"/>
      <c r="E2167" s="9"/>
      <c r="F2167" s="9"/>
      <c r="G2167" s="9"/>
      <c r="H2167" s="6" t="n">
        <f aca="false">H2166+D2167+E2167-G2167-F2167</f>
        <v>0</v>
      </c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 t="n">
        <f aca="false">Z2166+(I2167+L2167+M2167+N2167+O2167+R2167+S2167+T2167+U2167+V2167)-(J2167+K2167+P2167+Q2167+W2167+X2167+Y2167)</f>
        <v>28810.05</v>
      </c>
      <c r="AA2167" s="6"/>
      <c r="AB2167" s="6" t="n">
        <v>2000</v>
      </c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 t="n">
        <f aca="false">AR2166+(AA2167+AD2167+AE2167+AF2167+AG2167+AJ2167+AK2167+AL2167+AM2167+AN2167)-(AB2167+AC2167+AH2167+AI2167+AO2167+AP2167+AQ2167)</f>
        <v>167155.02</v>
      </c>
      <c r="AS2167" s="18"/>
      <c r="AT2167" s="40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 t="n">
        <f aca="false">BJ2166+(AS2167+AV2167+AW2167+AX2167+AY2167+BB2167+BC2167+BD2167+BE2167+BF2167)-(AT2167+AU2167+AZ2167+BA2167+BG2167+BH2167+BI2167)</f>
        <v>0</v>
      </c>
      <c r="BL2167" s="8" t="n">
        <v>2000</v>
      </c>
      <c r="BM2167" s="9"/>
    </row>
    <row r="2168" customFormat="false" ht="15" hidden="false" customHeight="false" outlineLevel="0" collapsed="false">
      <c r="B2168" s="8" t="s">
        <v>313</v>
      </c>
      <c r="C2168" s="9" t="s">
        <v>179</v>
      </c>
      <c r="D2168" s="9"/>
      <c r="E2168" s="9"/>
      <c r="F2168" s="9"/>
      <c r="G2168" s="9"/>
      <c r="H2168" s="6" t="n">
        <f aca="false">H2167+D2168+E2168-G2168-F2168</f>
        <v>0</v>
      </c>
      <c r="I2168" s="6"/>
      <c r="J2168" s="6"/>
      <c r="K2168" s="6" t="n">
        <v>17.7</v>
      </c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 t="n">
        <f aca="false">Z2167+(I2168+L2168+M2168+N2168+O2168+R2168+S2168+T2168+U2168+V2168)-(J2168+K2168+P2168+Q2168+W2168+X2168+Y2168)</f>
        <v>28792.35</v>
      </c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 t="n">
        <f aca="false">AR2167+(AA2168+AD2168+AE2168+AF2168+AG2168+AJ2168+AK2168+AL2168+AM2168+AN2168)-(AB2168+AC2168+AH2168+AI2168+AO2168+AP2168+AQ2168)</f>
        <v>167155.02</v>
      </c>
      <c r="AS2168" s="18"/>
      <c r="AT2168" s="40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 t="n">
        <f aca="false">BJ2167+(AS2168+AV2168+AW2168+AX2168+AY2168+BB2168+BC2168+BD2168+BE2168+BF2168)-(AT2168+AU2168+AZ2168+BA2168+BG2168+BH2168+BI2168)</f>
        <v>0</v>
      </c>
      <c r="BL2168" s="8"/>
      <c r="BM2168" s="9"/>
    </row>
    <row r="2169" customFormat="false" ht="15" hidden="false" customHeight="false" outlineLevel="0" collapsed="false">
      <c r="B2169" s="8" t="s">
        <v>314</v>
      </c>
      <c r="C2169" s="9" t="s">
        <v>34</v>
      </c>
      <c r="D2169" s="9"/>
      <c r="E2169" s="9"/>
      <c r="F2169" s="9"/>
      <c r="G2169" s="9"/>
      <c r="H2169" s="6" t="n">
        <f aca="false">H2168+D2169+E2169-G2169-F2169</f>
        <v>0</v>
      </c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 t="n">
        <f aca="false">Z2168+(I2169+L2169+M2169+N2169+O2169+R2169+S2169+T2169+U2169+V2169)-(J2169+K2169+P2169+Q2169+W2169+X2169+Y2169)</f>
        <v>28792.35</v>
      </c>
      <c r="AA2169" s="6"/>
      <c r="AB2169" s="6"/>
      <c r="AC2169" s="6"/>
      <c r="AD2169" s="6" t="n">
        <v>1112</v>
      </c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 t="n">
        <f aca="false">AR2168+(AA2169+AD2169+AE2169+AF2169+AG2169+AJ2169+AK2169+AL2169+AM2169+AN2169)-(AB2169+AC2169+AH2169+AI2169+AO2169+AP2169+AQ2169)</f>
        <v>168267.02</v>
      </c>
      <c r="AS2169" s="18"/>
      <c r="AT2169" s="40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 t="n">
        <f aca="false">BJ2168+(AS2169+AV2169+AW2169+AX2169+AY2169+BB2169+BC2169+BD2169+BE2169+BF2169)-(AT2169+AU2169+AZ2169+BA2169+BG2169+BH2169+BI2169)</f>
        <v>0</v>
      </c>
      <c r="BL2169" s="8"/>
      <c r="BM2169" s="9"/>
    </row>
    <row r="2170" customFormat="false" ht="15" hidden="false" customHeight="false" outlineLevel="0" collapsed="false">
      <c r="B2170" s="8" t="s">
        <v>315</v>
      </c>
      <c r="C2170" s="9" t="s">
        <v>316</v>
      </c>
      <c r="D2170" s="9"/>
      <c r="E2170" s="9"/>
      <c r="F2170" s="9"/>
      <c r="G2170" s="9"/>
      <c r="H2170" s="6" t="n">
        <f aca="false">H2169+D2170+E2170-G2170-F2170</f>
        <v>0</v>
      </c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 t="n">
        <f aca="false">Z2169+(I2170+L2170+M2170+N2170+O2170+R2170+S2170+T2170+U2170+V2170)-(J2170+K2170+P2170+Q2170+W2170+X2170+Y2170)</f>
        <v>28792.35</v>
      </c>
      <c r="AA2170" s="6"/>
      <c r="AB2170" s="6" t="n">
        <v>20000</v>
      </c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 t="n">
        <f aca="false">AR2169+(AA2170+AD2170+AE2170+AF2170+AG2170+AJ2170+AK2170+AL2170+AM2170+AN2170)-(AB2170+AC2170+AH2170+AI2170+AO2170+AP2170+AQ2170)</f>
        <v>148267.02</v>
      </c>
      <c r="AS2170" s="18"/>
      <c r="AT2170" s="40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 t="n">
        <f aca="false">BJ2169+(AS2170+AV2170+AW2170+AX2170+AY2170+BB2170+BC2170+BD2170+BE2170+BF2170)-(AT2170+AU2170+AZ2170+BA2170+BG2170+BH2170+BI2170)</f>
        <v>0</v>
      </c>
      <c r="BL2170" s="8"/>
      <c r="BM2170" s="9"/>
    </row>
    <row r="2171" customFormat="false" ht="15" hidden="false" customHeight="false" outlineLevel="0" collapsed="false">
      <c r="B2171" s="8" t="s">
        <v>317</v>
      </c>
      <c r="C2171" s="9" t="s">
        <v>32</v>
      </c>
      <c r="D2171" s="9"/>
      <c r="E2171" s="9"/>
      <c r="F2171" s="9"/>
      <c r="G2171" s="9"/>
      <c r="H2171" s="6" t="n">
        <f aca="false">H2170+D2171+E2171-G2171-F2171</f>
        <v>0</v>
      </c>
      <c r="I2171" s="6"/>
      <c r="J2171" s="6"/>
      <c r="K2171" s="6"/>
      <c r="L2171" s="6"/>
      <c r="M2171" s="6" t="n">
        <v>10627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 t="n">
        <f aca="false">Z2170+(I2171+L2171+M2171+N2171+O2171+R2171+S2171+T2171+U2171+V2171)-(J2171+K2171+P2171+Q2171+W2171+X2171+Y2171)</f>
        <v>39419.35</v>
      </c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 t="n">
        <f aca="false">AR2170+(AA2171+AD2171+AE2171+AF2171+AG2171+AJ2171+AK2171+AL2171+AM2171+AN2171)-(AB2171+AC2171+AH2171+AI2171+AO2171+AP2171+AQ2171)</f>
        <v>148267.02</v>
      </c>
      <c r="AS2171" s="18"/>
      <c r="AT2171" s="40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 t="n">
        <f aca="false">BJ2170+(AS2171+AV2171+AW2171+AX2171+AY2171+BB2171+BC2171+BD2171+BE2171+BF2171)-(AT2171+AU2171+AZ2171+BA2171+BG2171+BH2171+BI2171)</f>
        <v>0</v>
      </c>
      <c r="BL2171" s="8"/>
      <c r="BM2171" s="9"/>
    </row>
    <row r="2172" customFormat="false" ht="15" hidden="false" customHeight="false" outlineLevel="0" collapsed="false">
      <c r="B2172" s="8" t="s">
        <v>317</v>
      </c>
      <c r="C2172" s="9" t="s">
        <v>32</v>
      </c>
      <c r="D2172" s="9"/>
      <c r="E2172" s="9"/>
      <c r="F2172" s="9"/>
      <c r="G2172" s="9"/>
      <c r="H2172" s="6" t="n">
        <f aca="false">H2171+D2172+E2172-G2172-F2172</f>
        <v>0</v>
      </c>
      <c r="I2172" s="6"/>
      <c r="J2172" s="6"/>
      <c r="K2172" s="6"/>
      <c r="L2172" s="6"/>
      <c r="M2172" s="6" t="n">
        <v>2106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 t="n">
        <f aca="false">Z2171+(I2172+L2172+M2172+N2172+O2172+R2172+S2172+T2172+U2172+V2172)-(J2172+K2172+P2172+Q2172+W2172+X2172+Y2172)</f>
        <v>41525.35</v>
      </c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 t="n">
        <f aca="false">AR2171+(AA2172+AD2172+AE2172+AF2172+AG2172+AJ2172+AK2172+AL2172+AM2172+AN2172)-(AB2172+AC2172+AH2172+AI2172+AO2172+AP2172+AQ2172)</f>
        <v>148267.02</v>
      </c>
      <c r="AS2172" s="18"/>
      <c r="AT2172" s="40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 t="n">
        <f aca="false">BJ2171+(AS2172+AV2172+AW2172+AX2172+AY2172+BB2172+BC2172+BD2172+BE2172+BF2172)-(AT2172+AU2172+AZ2172+BA2172+BG2172+BH2172+BI2172)</f>
        <v>0</v>
      </c>
      <c r="BL2172" s="8"/>
      <c r="BM2172" s="9"/>
    </row>
    <row r="2173" customFormat="false" ht="15" hidden="false" customHeight="false" outlineLevel="0" collapsed="false">
      <c r="B2173" s="8" t="s">
        <v>317</v>
      </c>
      <c r="C2173" s="9" t="s">
        <v>3</v>
      </c>
      <c r="D2173" s="9"/>
      <c r="E2173" s="9"/>
      <c r="F2173" s="9"/>
      <c r="G2173" s="9"/>
      <c r="H2173" s="6" t="n">
        <f aca="false">H2172+D2173+E2173-G2173-F2173</f>
        <v>0</v>
      </c>
      <c r="I2173" s="6"/>
      <c r="J2173" s="6"/>
      <c r="K2173" s="6"/>
      <c r="L2173" s="6"/>
      <c r="M2173" s="6"/>
      <c r="N2173" s="6"/>
      <c r="O2173" s="6"/>
      <c r="P2173" s="6"/>
      <c r="Q2173" s="6"/>
      <c r="R2173" s="6" t="n">
        <v>10000</v>
      </c>
      <c r="S2173" s="6"/>
      <c r="T2173" s="6"/>
      <c r="U2173" s="6"/>
      <c r="V2173" s="6"/>
      <c r="W2173" s="6"/>
      <c r="X2173" s="6"/>
      <c r="Y2173" s="6"/>
      <c r="Z2173" s="6" t="n">
        <f aca="false">Z2172+(I2173+L2173+M2173+N2173+O2173+R2173+S2173+T2173+U2173+V2173)-(J2173+K2173+P2173+Q2173+W2173+X2173+Y2173)</f>
        <v>51525.35</v>
      </c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 t="n">
        <f aca="false">AR2172+(AA2173+AD2173+AE2173+AF2173+AG2173+AJ2173+AK2173+AL2173+AM2173+AN2173)-(AB2173+AC2173+AH2173+AI2173+AO2173+AP2173+AQ2173)</f>
        <v>148267.02</v>
      </c>
      <c r="AS2173" s="18"/>
      <c r="AT2173" s="40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 t="n">
        <f aca="false">BJ2172+(AS2173+AV2173+AW2173+AX2173+AY2173+BB2173+BC2173+BD2173+BE2173+BF2173)-(AT2173+AU2173+AZ2173+BA2173+BG2173+BH2173+BI2173)</f>
        <v>0</v>
      </c>
      <c r="BL2173" s="8"/>
      <c r="BM2173" s="9"/>
    </row>
    <row r="2174" customFormat="false" ht="15" hidden="false" customHeight="false" outlineLevel="0" collapsed="false">
      <c r="B2174" s="8" t="s">
        <v>317</v>
      </c>
      <c r="C2174" s="9" t="s">
        <v>54</v>
      </c>
      <c r="D2174" s="9"/>
      <c r="E2174" s="9"/>
      <c r="F2174" s="9"/>
      <c r="G2174" s="9"/>
      <c r="H2174" s="6" t="n">
        <f aca="false">H2173+D2174+E2174-G2174-F2174</f>
        <v>0</v>
      </c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 t="n">
        <v>500000</v>
      </c>
      <c r="U2174" s="6"/>
      <c r="V2174" s="6"/>
      <c r="W2174" s="6"/>
      <c r="X2174" s="6"/>
      <c r="Y2174" s="6"/>
      <c r="Z2174" s="6" t="n">
        <f aca="false">Z2173+(I2174+L2174+M2174+N2174+O2174+R2174+S2174+T2174+U2174+V2174)-(J2174+K2174+P2174+Q2174+W2174+X2174+Y2174)</f>
        <v>551525.35</v>
      </c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 t="n">
        <f aca="false">AR2173+(AA2174+AD2174+AE2174+AF2174+AG2174+AJ2174+AK2174+AL2174+AM2174+AN2174)-(AB2174+AC2174+AH2174+AI2174+AO2174+AP2174+AQ2174)</f>
        <v>148267.02</v>
      </c>
      <c r="AS2174" s="18"/>
      <c r="AT2174" s="40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 t="n">
        <f aca="false">BJ2173+(AS2174+AV2174+AW2174+AX2174+AY2174+BB2174+BC2174+BD2174+BE2174+BF2174)-(AT2174+AU2174+AZ2174+BA2174+BG2174+BH2174+BI2174)</f>
        <v>0</v>
      </c>
      <c r="BL2174" s="8"/>
      <c r="BM2174" s="9"/>
    </row>
    <row r="2175" customFormat="false" ht="15" hidden="false" customHeight="false" outlineLevel="0" collapsed="false">
      <c r="B2175" s="8" t="s">
        <v>317</v>
      </c>
      <c r="C2175" s="9" t="s">
        <v>54</v>
      </c>
      <c r="D2175" s="9"/>
      <c r="E2175" s="9"/>
      <c r="F2175" s="9"/>
      <c r="G2175" s="9"/>
      <c r="H2175" s="6" t="n">
        <f aca="false">H2174+D2175+E2175-G2175-F2175</f>
        <v>0</v>
      </c>
      <c r="I2175" s="6"/>
      <c r="J2175" s="6"/>
      <c r="K2175" s="6"/>
      <c r="L2175" s="6"/>
      <c r="M2175" s="6" t="n">
        <v>-847</v>
      </c>
      <c r="N2175" s="6"/>
      <c r="O2175" s="6"/>
      <c r="P2175" s="6"/>
      <c r="Q2175" s="6"/>
      <c r="R2175" s="6"/>
      <c r="S2175" s="6"/>
      <c r="T2175" s="6" t="n">
        <v>150000</v>
      </c>
      <c r="U2175" s="6"/>
      <c r="V2175" s="6"/>
      <c r="W2175" s="6"/>
      <c r="X2175" s="6"/>
      <c r="Y2175" s="6"/>
      <c r="Z2175" s="6" t="n">
        <f aca="false">Z2174+(I2175+L2175+M2175+N2175+O2175+R2175+S2175+T2175+U2175+V2175)-(J2175+K2175+P2175+Q2175+W2175+X2175+Y2175)</f>
        <v>700678.35</v>
      </c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 t="n">
        <f aca="false">AR2174+(AA2175+AD2175+AE2175+AF2175+AG2175+AJ2175+AK2175+AL2175+AM2175+AN2175)-(AB2175+AC2175+AH2175+AI2175+AO2175+AP2175+AQ2175)</f>
        <v>148267.02</v>
      </c>
      <c r="AS2175" s="18"/>
      <c r="AT2175" s="40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 t="n">
        <f aca="false">BJ2174+(AS2175+AV2175+AW2175+AX2175+AY2175+BB2175+BC2175+BD2175+BE2175+BF2175)-(AT2175+AU2175+AZ2175+BA2175+BG2175+BH2175+BI2175)</f>
        <v>0</v>
      </c>
      <c r="BL2175" s="8"/>
      <c r="BM2175" s="9"/>
    </row>
    <row r="2176" customFormat="false" ht="15" hidden="false" customHeight="false" outlineLevel="0" collapsed="false">
      <c r="B2176" s="8" t="s">
        <v>317</v>
      </c>
      <c r="C2176" s="9" t="s">
        <v>54</v>
      </c>
      <c r="D2176" s="9"/>
      <c r="E2176" s="9"/>
      <c r="F2176" s="9"/>
      <c r="G2176" s="9"/>
      <c r="H2176" s="6" t="n">
        <f aca="false">H2175+D2176+E2176-G2176-F2176</f>
        <v>0</v>
      </c>
      <c r="I2176" s="6"/>
      <c r="J2176" s="6"/>
      <c r="K2176" s="6"/>
      <c r="L2176" s="6"/>
      <c r="M2176" s="6" t="n">
        <v>-1452</v>
      </c>
      <c r="N2176" s="6"/>
      <c r="O2176" s="6"/>
      <c r="P2176" s="6"/>
      <c r="Q2176" s="6"/>
      <c r="R2176" s="6"/>
      <c r="S2176" s="6"/>
      <c r="T2176" s="6" t="n">
        <v>130000</v>
      </c>
      <c r="U2176" s="6"/>
      <c r="V2176" s="6"/>
      <c r="W2176" s="6"/>
      <c r="X2176" s="6"/>
      <c r="Y2176" s="6"/>
      <c r="Z2176" s="6" t="n">
        <f aca="false">Z2175+(I2176+L2176+M2176+N2176+O2176+R2176+S2176+T2176+U2176+V2176)-(J2176+K2176+P2176+Q2176+W2176+X2176+Y2176)</f>
        <v>829226.35</v>
      </c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 t="n">
        <f aca="false">AR2175+(AA2176+AD2176+AE2176+AF2176+AG2176+AJ2176+AK2176+AL2176+AM2176+AN2176)-(AB2176+AC2176+AH2176+AI2176+AO2176+AP2176+AQ2176)</f>
        <v>148267.02</v>
      </c>
      <c r="AS2176" s="18"/>
      <c r="AT2176" s="40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 t="n">
        <f aca="false">BJ2175+(AS2176+AV2176+AW2176+AX2176+AY2176+BB2176+BC2176+BD2176+BE2176+BF2176)-(AT2176+AU2176+AZ2176+BA2176+BG2176+BH2176+BI2176)</f>
        <v>0</v>
      </c>
      <c r="BL2176" s="8"/>
      <c r="BM2176" s="9"/>
    </row>
    <row r="2177" customFormat="false" ht="15" hidden="false" customHeight="false" outlineLevel="0" collapsed="false">
      <c r="B2177" s="8" t="s">
        <v>317</v>
      </c>
      <c r="C2177" s="9" t="s">
        <v>32</v>
      </c>
      <c r="D2177" s="9"/>
      <c r="E2177" s="9"/>
      <c r="F2177" s="9"/>
      <c r="G2177" s="9"/>
      <c r="H2177" s="6" t="n">
        <f aca="false">H2176+D2177+E2177-G2177-F2177</f>
        <v>0</v>
      </c>
      <c r="I2177" s="6"/>
      <c r="J2177" s="6"/>
      <c r="K2177" s="6"/>
      <c r="L2177" s="6"/>
      <c r="M2177" s="6" t="n">
        <v>1872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 t="n">
        <f aca="false">Z2176+(I2177+L2177+M2177+N2177+O2177+R2177+S2177+T2177+U2177+V2177)-(J2177+K2177+P2177+Q2177+W2177+X2177+Y2177)</f>
        <v>831098.35</v>
      </c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 t="n">
        <f aca="false">AR2176+(AA2177+AD2177+AE2177+AF2177+AG2177+AJ2177+AK2177+AL2177+AM2177+AN2177)-(AB2177+AC2177+AH2177+AI2177+AO2177+AP2177+AQ2177)</f>
        <v>148267.02</v>
      </c>
      <c r="AS2177" s="18"/>
      <c r="AT2177" s="40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 t="n">
        <f aca="false">BJ2176+(AS2177+AV2177+AW2177+AX2177+AY2177+BB2177+BC2177+BD2177+BE2177+BF2177)-(AT2177+AU2177+AZ2177+BA2177+BG2177+BH2177+BI2177)</f>
        <v>0</v>
      </c>
      <c r="BL2177" s="8"/>
      <c r="BM2177" s="9"/>
    </row>
    <row r="2178" customFormat="false" ht="15" hidden="false" customHeight="false" outlineLevel="0" collapsed="false">
      <c r="B2178" s="8" t="s">
        <v>317</v>
      </c>
      <c r="C2178" s="9" t="s">
        <v>54</v>
      </c>
      <c r="D2178" s="9"/>
      <c r="E2178" s="9"/>
      <c r="F2178" s="9"/>
      <c r="G2178" s="9"/>
      <c r="H2178" s="6" t="n">
        <f aca="false">H2177+D2178+E2178-G2178-F2178</f>
        <v>0</v>
      </c>
      <c r="I2178" s="6"/>
      <c r="J2178" s="6"/>
      <c r="K2178" s="6"/>
      <c r="L2178" s="6"/>
      <c r="M2178" s="6" t="n">
        <v>-7793</v>
      </c>
      <c r="N2178" s="6"/>
      <c r="O2178" s="6"/>
      <c r="P2178" s="6"/>
      <c r="Q2178" s="6"/>
      <c r="R2178" s="6"/>
      <c r="S2178" s="6"/>
      <c r="T2178" s="6" t="n">
        <v>475000</v>
      </c>
      <c r="U2178" s="6"/>
      <c r="V2178" s="6"/>
      <c r="W2178" s="6"/>
      <c r="X2178" s="6"/>
      <c r="Y2178" s="6"/>
      <c r="Z2178" s="6" t="n">
        <f aca="false">Z2177+(I2178+L2178+M2178+N2178+O2178+R2178+S2178+T2178+U2178+V2178)-(J2178+K2178+P2178+Q2178+W2178+X2178+Y2178)</f>
        <v>1298305.35</v>
      </c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 t="n">
        <f aca="false">AR2177+(AA2178+AD2178+AE2178+AF2178+AG2178+AJ2178+AK2178+AL2178+AM2178+AN2178)-(AB2178+AC2178+AH2178+AI2178+AO2178+AP2178+AQ2178)</f>
        <v>148267.02</v>
      </c>
      <c r="AS2178" s="18"/>
      <c r="AT2178" s="40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 t="n">
        <f aca="false">BJ2177+(AS2178+AV2178+AW2178+AX2178+AY2178+BB2178+BC2178+BD2178+BE2178+BF2178)-(AT2178+AU2178+AZ2178+BA2178+BG2178+BH2178+BI2178)</f>
        <v>0</v>
      </c>
      <c r="BL2178" s="8"/>
      <c r="BM2178" s="9"/>
    </row>
    <row r="2179" customFormat="false" ht="15" hidden="false" customHeight="false" outlineLevel="0" collapsed="false">
      <c r="B2179" s="8" t="s">
        <v>317</v>
      </c>
      <c r="C2179" s="9" t="s">
        <v>54</v>
      </c>
      <c r="D2179" s="9"/>
      <c r="E2179" s="9"/>
      <c r="F2179" s="9"/>
      <c r="G2179" s="9"/>
      <c r="H2179" s="6" t="n">
        <f aca="false">H2178+D2179+E2179-G2179-F2179</f>
        <v>0</v>
      </c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 t="n">
        <v>400000</v>
      </c>
      <c r="U2179" s="6"/>
      <c r="V2179" s="6"/>
      <c r="W2179" s="6"/>
      <c r="X2179" s="6"/>
      <c r="Y2179" s="6"/>
      <c r="Z2179" s="6" t="n">
        <f aca="false">Z2178+(I2179+L2179+M2179+N2179+O2179+R2179+S2179+T2179+U2179+V2179)-(J2179+K2179+P2179+Q2179+W2179+X2179+Y2179)</f>
        <v>1698305.35</v>
      </c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 t="n">
        <f aca="false">AR2178+(AA2179+AD2179+AE2179+AF2179+AG2179+AJ2179+AK2179+AL2179+AM2179+AN2179)-(AB2179+AC2179+AH2179+AI2179+AO2179+AP2179+AQ2179)</f>
        <v>148267.02</v>
      </c>
      <c r="AS2179" s="18"/>
      <c r="AT2179" s="40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 t="n">
        <f aca="false">BJ2178+(AS2179+AV2179+AW2179+AX2179+AY2179+BB2179+BC2179+BD2179+BE2179+BF2179)-(AT2179+AU2179+AZ2179+BA2179+BG2179+BH2179+BI2179)</f>
        <v>0</v>
      </c>
      <c r="BL2179" s="8"/>
      <c r="BM2179" s="9"/>
    </row>
    <row r="2180" customFormat="false" ht="15" hidden="false" customHeight="false" outlineLevel="0" collapsed="false">
      <c r="B2180" s="8" t="s">
        <v>317</v>
      </c>
      <c r="C2180" s="9" t="s">
        <v>54</v>
      </c>
      <c r="D2180" s="9"/>
      <c r="E2180" s="9"/>
      <c r="F2180" s="9"/>
      <c r="G2180" s="9"/>
      <c r="H2180" s="6" t="n">
        <f aca="false">H2179+D2180+E2180-G2180-F2180</f>
        <v>0</v>
      </c>
      <c r="I2180" s="6"/>
      <c r="J2180" s="6"/>
      <c r="K2180" s="6"/>
      <c r="L2180" s="6"/>
      <c r="M2180" s="6" t="n">
        <v>4509</v>
      </c>
      <c r="N2180" s="6"/>
      <c r="O2180" s="6"/>
      <c r="P2180" s="6"/>
      <c r="Q2180" s="6"/>
      <c r="R2180" s="6"/>
      <c r="S2180" s="6"/>
      <c r="T2180" s="6" t="n">
        <v>59465</v>
      </c>
      <c r="U2180" s="6"/>
      <c r="V2180" s="6"/>
      <c r="W2180" s="6"/>
      <c r="X2180" s="6"/>
      <c r="Y2180" s="6"/>
      <c r="Z2180" s="6" t="n">
        <f aca="false">Z2179+(I2180+L2180+M2180+N2180+O2180+R2180+S2180+T2180+U2180+V2180)-(J2180+K2180+P2180+Q2180+W2180+X2180+Y2180)</f>
        <v>1762279.35</v>
      </c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 t="n">
        <f aca="false">AR2179+(AA2180+AD2180+AE2180+AF2180+AG2180+AJ2180+AK2180+AL2180+AM2180+AN2180)-(AB2180+AC2180+AH2180+AI2180+AO2180+AP2180+AQ2180)</f>
        <v>148267.02</v>
      </c>
      <c r="AS2180" s="18"/>
      <c r="AT2180" s="40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 t="n">
        <f aca="false">BJ2179+(AS2180+AV2180+AW2180+AX2180+AY2180+BB2180+BC2180+BD2180+BE2180+BF2180)-(AT2180+AU2180+AZ2180+BA2180+BG2180+BH2180+BI2180)</f>
        <v>0</v>
      </c>
      <c r="BL2180" s="8"/>
      <c r="BM2180" s="9"/>
    </row>
    <row r="2181" customFormat="false" ht="15" hidden="false" customHeight="false" outlineLevel="0" collapsed="false">
      <c r="B2181" s="8" t="s">
        <v>317</v>
      </c>
      <c r="C2181" s="9" t="s">
        <v>54</v>
      </c>
      <c r="D2181" s="9"/>
      <c r="E2181" s="9"/>
      <c r="F2181" s="9"/>
      <c r="G2181" s="9"/>
      <c r="H2181" s="6" t="n">
        <f aca="false">H2180+D2181+E2181-G2181-F2181</f>
        <v>0</v>
      </c>
      <c r="I2181" s="6"/>
      <c r="J2181" s="6"/>
      <c r="K2181" s="6"/>
      <c r="L2181" s="6"/>
      <c r="M2181" s="6" t="n">
        <v>-678</v>
      </c>
      <c r="N2181" s="6"/>
      <c r="O2181" s="6"/>
      <c r="P2181" s="6"/>
      <c r="Q2181" s="6"/>
      <c r="R2181" s="6"/>
      <c r="S2181" s="6"/>
      <c r="T2181" s="6" t="n">
        <v>100000</v>
      </c>
      <c r="U2181" s="6"/>
      <c r="V2181" s="6"/>
      <c r="W2181" s="6"/>
      <c r="X2181" s="6"/>
      <c r="Y2181" s="6"/>
      <c r="Z2181" s="6" t="n">
        <f aca="false">Z2180+(I2181+L2181+M2181+N2181+O2181+R2181+S2181+T2181+U2181+V2181)-(J2181+K2181+P2181+Q2181+W2181+X2181+Y2181)</f>
        <v>1861601.35</v>
      </c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 t="n">
        <f aca="false">AR2180+(AA2181+AD2181+AE2181+AF2181+AG2181+AJ2181+AK2181+AL2181+AM2181+AN2181)-(AB2181+AC2181+AH2181+AI2181+AO2181+AP2181+AQ2181)</f>
        <v>148267.02</v>
      </c>
      <c r="AS2181" s="18"/>
      <c r="AT2181" s="40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 t="n">
        <f aca="false">BJ2180+(AS2181+AV2181+AW2181+AX2181+AY2181+BB2181+BC2181+BD2181+BE2181+BF2181)-(AT2181+AU2181+AZ2181+BA2181+BG2181+BH2181+BI2181)</f>
        <v>0</v>
      </c>
      <c r="BL2181" s="8"/>
      <c r="BM2181" s="9"/>
    </row>
    <row r="2182" customFormat="false" ht="15" hidden="false" customHeight="false" outlineLevel="0" collapsed="false">
      <c r="B2182" s="8" t="s">
        <v>317</v>
      </c>
      <c r="C2182" s="9" t="s">
        <v>54</v>
      </c>
      <c r="D2182" s="9"/>
      <c r="E2182" s="9"/>
      <c r="F2182" s="9"/>
      <c r="G2182" s="9"/>
      <c r="H2182" s="6" t="n">
        <f aca="false">H2181+D2182+E2182-G2182-F2182</f>
        <v>0</v>
      </c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 t="n">
        <f aca="false">Z2181+(I2182+L2182+M2182+N2182+O2182+R2182+S2182+T2182+U2182+V2182)-(J2182+K2182+P2182+Q2182+W2182+X2182+Y2182)</f>
        <v>1861601.35</v>
      </c>
      <c r="AA2182" s="6"/>
      <c r="AB2182" s="6"/>
      <c r="AC2182" s="6" t="n">
        <v>9123</v>
      </c>
      <c r="AD2182" s="6"/>
      <c r="AE2182" s="6" t="n">
        <v>0</v>
      </c>
      <c r="AF2182" s="6"/>
      <c r="AG2182" s="6"/>
      <c r="AH2182" s="6"/>
      <c r="AI2182" s="6"/>
      <c r="AJ2182" s="6"/>
      <c r="AK2182" s="6"/>
      <c r="AL2182" s="6" t="n">
        <v>1350000</v>
      </c>
      <c r="AM2182" s="6"/>
      <c r="AN2182" s="6"/>
      <c r="AO2182" s="6"/>
      <c r="AP2182" s="6"/>
      <c r="AQ2182" s="6"/>
      <c r="AR2182" s="6" t="n">
        <f aca="false">AR2181+(AA2182+AD2182+AE2182+AF2182+AG2182+AJ2182+AK2182+AL2182+AM2182+AN2182)-(AB2182+AC2182+AH2182+AI2182+AO2182+AP2182+AQ2182)</f>
        <v>1489144.02</v>
      </c>
      <c r="AS2182" s="18"/>
      <c r="AT2182" s="40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 t="n">
        <f aca="false">BJ2181+(AS2182+AV2182+AW2182+AX2182+AY2182+BB2182+BC2182+BD2182+BE2182+BF2182)-(AT2182+AU2182+AZ2182+BA2182+BG2182+BH2182+BI2182)</f>
        <v>0</v>
      </c>
      <c r="BL2182" s="8"/>
      <c r="BM2182" s="9"/>
    </row>
    <row r="2183" customFormat="false" ht="15" hidden="false" customHeight="false" outlineLevel="0" collapsed="false">
      <c r="B2183" s="8" t="s">
        <v>317</v>
      </c>
      <c r="C2183" s="9" t="s">
        <v>54</v>
      </c>
      <c r="D2183" s="9"/>
      <c r="E2183" s="9"/>
      <c r="F2183" s="9"/>
      <c r="G2183" s="9"/>
      <c r="H2183" s="6" t="n">
        <f aca="false">H2182+D2183+E2183-G2183-F2183</f>
        <v>0</v>
      </c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 t="n">
        <f aca="false">Z2182+(I2183+L2183+M2183+N2183+O2183+R2183+S2183+T2183+U2183+V2183)-(J2183+K2183+P2183+Q2183+W2183+X2183+Y2183)</f>
        <v>1861601.35</v>
      </c>
      <c r="AA2183" s="6"/>
      <c r="AB2183" s="6"/>
      <c r="AC2183" s="6" t="n">
        <v>6847</v>
      </c>
      <c r="AD2183" s="6"/>
      <c r="AE2183" s="6" t="n">
        <v>0</v>
      </c>
      <c r="AF2183" s="6"/>
      <c r="AG2183" s="6"/>
      <c r="AH2183" s="6"/>
      <c r="AI2183" s="6"/>
      <c r="AJ2183" s="6"/>
      <c r="AK2183" s="6"/>
      <c r="AL2183" s="6" t="n">
        <v>600000</v>
      </c>
      <c r="AM2183" s="6"/>
      <c r="AN2183" s="6"/>
      <c r="AO2183" s="6"/>
      <c r="AP2183" s="6"/>
      <c r="AQ2183" s="6"/>
      <c r="AR2183" s="6" t="n">
        <f aca="false">AR2182+(AA2183+AD2183+AE2183+AF2183+AG2183+AJ2183+AK2183+AL2183+AM2183+AN2183)-(AB2183+AC2183+AH2183+AI2183+AO2183+AP2183+AQ2183)</f>
        <v>2082297.02</v>
      </c>
      <c r="AS2183" s="18"/>
      <c r="AT2183" s="40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 t="n">
        <f aca="false">BJ2182+(AS2183+AV2183+AW2183+AX2183+AY2183+BB2183+BC2183+BD2183+BE2183+BF2183)-(AT2183+AU2183+AZ2183+BA2183+BG2183+BH2183+BI2183)</f>
        <v>0</v>
      </c>
      <c r="BL2183" s="8"/>
      <c r="BM2183" s="9"/>
    </row>
    <row r="2184" customFormat="false" ht="15" hidden="false" customHeight="false" outlineLevel="0" collapsed="false">
      <c r="B2184" s="8" t="s">
        <v>317</v>
      </c>
      <c r="C2184" s="9" t="s">
        <v>54</v>
      </c>
      <c r="D2184" s="9"/>
      <c r="E2184" s="9"/>
      <c r="F2184" s="9"/>
      <c r="G2184" s="9"/>
      <c r="H2184" s="6" t="n">
        <f aca="false">H2183+D2184+E2184-G2184-F2184</f>
        <v>0</v>
      </c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 t="n">
        <f aca="false">Z2183+(I2184+L2184+M2184+N2184+O2184+R2184+S2184+T2184+U2184+V2184)-(J2184+K2184+P2184+Q2184+W2184+X2184+Y2184)</f>
        <v>1861601.35</v>
      </c>
      <c r="AA2184" s="6"/>
      <c r="AB2184" s="6"/>
      <c r="AC2184" s="6" t="n">
        <v>167</v>
      </c>
      <c r="AD2184" s="6"/>
      <c r="AE2184" s="6" t="n">
        <v>0</v>
      </c>
      <c r="AF2184" s="6"/>
      <c r="AG2184" s="6"/>
      <c r="AH2184" s="6"/>
      <c r="AI2184" s="6"/>
      <c r="AJ2184" s="6"/>
      <c r="AK2184" s="6"/>
      <c r="AL2184" s="6" t="n">
        <v>170000</v>
      </c>
      <c r="AM2184" s="6"/>
      <c r="AN2184" s="6"/>
      <c r="AO2184" s="6"/>
      <c r="AP2184" s="6"/>
      <c r="AQ2184" s="6"/>
      <c r="AR2184" s="6" t="n">
        <f aca="false">AR2183+(AA2184+AD2184+AE2184+AF2184+AG2184+AJ2184+AK2184+AL2184+AM2184+AN2184)-(AB2184+AC2184+AH2184+AI2184+AO2184+AP2184+AQ2184)</f>
        <v>2252130.02</v>
      </c>
      <c r="AS2184" s="18"/>
      <c r="AT2184" s="40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 t="n">
        <f aca="false">BJ2183+(AS2184+AV2184+AW2184+AX2184+AY2184+BB2184+BC2184+BD2184+BE2184+BF2184)-(AT2184+AU2184+AZ2184+BA2184+BG2184+BH2184+BI2184)</f>
        <v>0</v>
      </c>
      <c r="BL2184" s="8"/>
      <c r="BM2184" s="9"/>
    </row>
    <row r="2185" customFormat="false" ht="15" hidden="false" customHeight="false" outlineLevel="0" collapsed="false">
      <c r="B2185" s="8" t="s">
        <v>317</v>
      </c>
      <c r="C2185" s="9" t="s">
        <v>54</v>
      </c>
      <c r="D2185" s="9"/>
      <c r="E2185" s="9"/>
      <c r="F2185" s="9"/>
      <c r="G2185" s="9"/>
      <c r="H2185" s="6" t="n">
        <f aca="false">H2184+D2185+E2185-G2185-F2185</f>
        <v>0</v>
      </c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 t="n">
        <f aca="false">Z2184+(I2185+L2185+M2185+N2185+O2185+R2185+S2185+T2185+U2185+V2185)-(J2185+K2185+P2185+Q2185+W2185+X2185+Y2185)</f>
        <v>1861601.35</v>
      </c>
      <c r="AA2185" s="6"/>
      <c r="AB2185" s="6"/>
      <c r="AC2185" s="6"/>
      <c r="AD2185" s="6"/>
      <c r="AE2185" s="6" t="n">
        <v>294</v>
      </c>
      <c r="AF2185" s="6"/>
      <c r="AG2185" s="6"/>
      <c r="AH2185" s="6"/>
      <c r="AI2185" s="6"/>
      <c r="AJ2185" s="6"/>
      <c r="AK2185" s="6"/>
      <c r="AL2185" s="6" t="n">
        <v>100000</v>
      </c>
      <c r="AM2185" s="6"/>
      <c r="AN2185" s="6"/>
      <c r="AO2185" s="6"/>
      <c r="AP2185" s="6"/>
      <c r="AQ2185" s="6"/>
      <c r="AR2185" s="6" t="n">
        <f aca="false">AR2184+(AA2185+AD2185+AE2185+AF2185+AG2185+AJ2185+AK2185+AL2185+AM2185+AN2185)-(AB2185+AC2185+AH2185+AI2185+AO2185+AP2185+AQ2185)</f>
        <v>2352424.02</v>
      </c>
      <c r="AS2185" s="18"/>
      <c r="AT2185" s="40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 t="n">
        <f aca="false">BJ2184+(AS2185+AV2185+AW2185+AX2185+AY2185+BB2185+BC2185+BD2185+BE2185+BF2185)-(AT2185+AU2185+AZ2185+BA2185+BG2185+BH2185+BI2185)</f>
        <v>0</v>
      </c>
      <c r="BL2185" s="8"/>
      <c r="BM2185" s="9"/>
    </row>
    <row r="2186" customFormat="false" ht="15" hidden="false" customHeight="false" outlineLevel="0" collapsed="false">
      <c r="B2186" s="8" t="s">
        <v>317</v>
      </c>
      <c r="C2186" s="9" t="s">
        <v>3</v>
      </c>
      <c r="D2186" s="9"/>
      <c r="E2186" s="9"/>
      <c r="F2186" s="9"/>
      <c r="G2186" s="9"/>
      <c r="H2186" s="6" t="n">
        <f aca="false">H2185+D2186+E2186-G2186-F2186</f>
        <v>0</v>
      </c>
      <c r="I2186" s="6"/>
      <c r="J2186" s="6"/>
      <c r="K2186" s="6"/>
      <c r="L2186" s="6"/>
      <c r="M2186" s="6"/>
      <c r="N2186" s="6"/>
      <c r="O2186" s="6"/>
      <c r="P2186" s="6"/>
      <c r="Q2186" s="6"/>
      <c r="R2186" s="6" t="n">
        <v>0</v>
      </c>
      <c r="S2186" s="6"/>
      <c r="T2186" s="6"/>
      <c r="U2186" s="6"/>
      <c r="V2186" s="6"/>
      <c r="W2186" s="6"/>
      <c r="X2186" s="6"/>
      <c r="Y2186" s="6"/>
      <c r="Z2186" s="6" t="n">
        <f aca="false">Z2185+(I2186+L2186+M2186+N2186+O2186+R2186+S2186+T2186+U2186+V2186)-(J2186+K2186+P2186+Q2186+W2186+X2186+Y2186)</f>
        <v>1861601.35</v>
      </c>
      <c r="AA2186" s="6"/>
      <c r="AB2186" s="6"/>
      <c r="AC2186" s="6"/>
      <c r="AD2186" s="6"/>
      <c r="AE2186" s="6"/>
      <c r="AF2186" s="6"/>
      <c r="AG2186" s="6"/>
      <c r="AH2186" s="6"/>
      <c r="AI2186" s="6"/>
      <c r="AJ2186" s="6" t="n">
        <v>-10000</v>
      </c>
      <c r="AK2186" s="6"/>
      <c r="AL2186" s="6"/>
      <c r="AM2186" s="6"/>
      <c r="AN2186" s="6"/>
      <c r="AO2186" s="6"/>
      <c r="AP2186" s="6"/>
      <c r="AQ2186" s="6"/>
      <c r="AR2186" s="6" t="n">
        <f aca="false">AR2185+(AA2186+AD2186+AE2186+AF2186+AG2186+AJ2186+AK2186+AL2186+AM2186+AN2186)-(AB2186+AC2186+AH2186+AI2186+AO2186+AP2186+AQ2186)</f>
        <v>2342424.02</v>
      </c>
      <c r="AS2186" s="18"/>
      <c r="AT2186" s="40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 t="n">
        <f aca="false">BJ2185+(AS2186+AV2186+AW2186+AX2186+AY2186+BB2186+BC2186+BD2186+BE2186+BF2186)-(AT2186+AU2186+AZ2186+BA2186+BG2186+BH2186+BI2186)</f>
        <v>0</v>
      </c>
      <c r="BL2186" s="8"/>
      <c r="BM2186" s="9"/>
    </row>
    <row r="2187" customFormat="false" ht="15" hidden="false" customHeight="false" outlineLevel="0" collapsed="false">
      <c r="B2187" s="8" t="s">
        <v>318</v>
      </c>
      <c r="C2187" s="9" t="s">
        <v>3</v>
      </c>
      <c r="D2187" s="9"/>
      <c r="E2187" s="9"/>
      <c r="F2187" s="9"/>
      <c r="G2187" s="9"/>
      <c r="H2187" s="6" t="n">
        <f aca="false">H2186+D2187+E2187-G2187-F2187</f>
        <v>0</v>
      </c>
      <c r="I2187" s="6"/>
      <c r="J2187" s="6"/>
      <c r="K2187" s="6"/>
      <c r="L2187" s="6"/>
      <c r="M2187" s="6"/>
      <c r="N2187" s="6"/>
      <c r="O2187" s="6"/>
      <c r="P2187" s="6"/>
      <c r="Q2187" s="6"/>
      <c r="R2187" s="6" t="n">
        <v>50000</v>
      </c>
      <c r="S2187" s="6"/>
      <c r="T2187" s="6"/>
      <c r="U2187" s="6"/>
      <c r="V2187" s="6"/>
      <c r="W2187" s="6"/>
      <c r="X2187" s="6"/>
      <c r="Y2187" s="6"/>
      <c r="Z2187" s="6" t="n">
        <f aca="false">Z2186+(I2187+L2187+M2187+N2187+O2187+R2187+S2187+T2187+U2187+V2187)-(J2187+K2187+P2187+Q2187+W2187+X2187+Y2187)</f>
        <v>1911601.35</v>
      </c>
      <c r="AA2187" s="6"/>
      <c r="AB2187" s="6"/>
      <c r="AC2187" s="6"/>
      <c r="AD2187" s="6"/>
      <c r="AE2187" s="6"/>
      <c r="AF2187" s="6"/>
      <c r="AG2187" s="6"/>
      <c r="AH2187" s="6"/>
      <c r="AI2187" s="6"/>
      <c r="AJ2187" s="6" t="n">
        <v>-50000</v>
      </c>
      <c r="AK2187" s="6"/>
      <c r="AL2187" s="6"/>
      <c r="AM2187" s="6"/>
      <c r="AN2187" s="6"/>
      <c r="AO2187" s="6"/>
      <c r="AP2187" s="6"/>
      <c r="AQ2187" s="6"/>
      <c r="AR2187" s="6" t="n">
        <f aca="false">AR2186+(AA2187+AD2187+AE2187+AF2187+AG2187+AJ2187+AK2187+AL2187+AM2187+AN2187)-(AB2187+AC2187+AH2187+AI2187+AO2187+AP2187+AQ2187)</f>
        <v>2292424.02</v>
      </c>
      <c r="AS2187" s="18"/>
      <c r="AT2187" s="40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 t="n">
        <f aca="false">BJ2186+(AS2187+AV2187+AW2187+AX2187+AY2187+BB2187+BC2187+BD2187+BE2187+BF2187)-(AT2187+AU2187+AZ2187+BA2187+BG2187+BH2187+BI2187)</f>
        <v>0</v>
      </c>
      <c r="BL2187" s="8"/>
      <c r="BM2187" s="9"/>
    </row>
    <row r="2188" customFormat="false" ht="15" hidden="false" customHeight="false" outlineLevel="0" collapsed="false">
      <c r="B2188" s="8" t="s">
        <v>318</v>
      </c>
      <c r="C2188" s="9" t="s">
        <v>3</v>
      </c>
      <c r="D2188" s="9"/>
      <c r="E2188" s="9"/>
      <c r="F2188" s="9"/>
      <c r="G2188" s="9"/>
      <c r="H2188" s="6" t="n">
        <f aca="false">H2187+D2188+E2188-G2188-F2188</f>
        <v>0</v>
      </c>
      <c r="I2188" s="6"/>
      <c r="J2188" s="6"/>
      <c r="K2188" s="6"/>
      <c r="L2188" s="6"/>
      <c r="M2188" s="6"/>
      <c r="N2188" s="6"/>
      <c r="O2188" s="6"/>
      <c r="P2188" s="6"/>
      <c r="Q2188" s="6"/>
      <c r="R2188" s="6" t="n">
        <v>50000</v>
      </c>
      <c r="S2188" s="6"/>
      <c r="T2188" s="6"/>
      <c r="U2188" s="6"/>
      <c r="V2188" s="6"/>
      <c r="W2188" s="6"/>
      <c r="X2188" s="6"/>
      <c r="Y2188" s="6"/>
      <c r="Z2188" s="6" t="n">
        <f aca="false">Z2187+(I2188+L2188+M2188+N2188+O2188+R2188+S2188+T2188+U2188+V2188)-(J2188+K2188+P2188+Q2188+W2188+X2188+Y2188)</f>
        <v>1961601.35</v>
      </c>
      <c r="AA2188" s="6"/>
      <c r="AB2188" s="6"/>
      <c r="AC2188" s="6"/>
      <c r="AD2188" s="6"/>
      <c r="AE2188" s="6"/>
      <c r="AF2188" s="6"/>
      <c r="AG2188" s="6"/>
      <c r="AH2188" s="6"/>
      <c r="AI2188" s="6"/>
      <c r="AJ2188" s="6" t="n">
        <v>-50000</v>
      </c>
      <c r="AK2188" s="6"/>
      <c r="AL2188" s="6"/>
      <c r="AM2188" s="6"/>
      <c r="AN2188" s="6"/>
      <c r="AO2188" s="6"/>
      <c r="AP2188" s="6"/>
      <c r="AQ2188" s="6"/>
      <c r="AR2188" s="6" t="n">
        <f aca="false">AR2187+(AA2188+AD2188+AE2188+AF2188+AG2188+AJ2188+AK2188+AL2188+AM2188+AN2188)-(AB2188+AC2188+AH2188+AI2188+AO2188+AP2188+AQ2188)</f>
        <v>2242424.02</v>
      </c>
      <c r="AS2188" s="18"/>
      <c r="AT2188" s="40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 t="n">
        <f aca="false">BJ2187+(AS2188+AV2188+AW2188+AX2188+AY2188+BB2188+BC2188+BD2188+BE2188+BF2188)-(AT2188+AU2188+AZ2188+BA2188+BG2188+BH2188+BI2188)</f>
        <v>0</v>
      </c>
      <c r="BL2188" s="8"/>
      <c r="BM2188" s="9"/>
    </row>
    <row r="2189" customFormat="false" ht="15" hidden="false" customHeight="false" outlineLevel="0" collapsed="false">
      <c r="B2189" s="8" t="s">
        <v>318</v>
      </c>
      <c r="C2189" s="9" t="s">
        <v>3</v>
      </c>
      <c r="D2189" s="9"/>
      <c r="E2189" s="9"/>
      <c r="F2189" s="9"/>
      <c r="G2189" s="9"/>
      <c r="H2189" s="6" t="n">
        <f aca="false">H2188+D2189+E2189-G2189-F2189</f>
        <v>0</v>
      </c>
      <c r="I2189" s="6"/>
      <c r="J2189" s="6"/>
      <c r="K2189" s="6"/>
      <c r="L2189" s="6"/>
      <c r="M2189" s="6"/>
      <c r="N2189" s="6"/>
      <c r="O2189" s="6"/>
      <c r="P2189" s="6"/>
      <c r="Q2189" s="6"/>
      <c r="R2189" s="6" t="n">
        <v>50000</v>
      </c>
      <c r="S2189" s="6"/>
      <c r="T2189" s="6"/>
      <c r="U2189" s="6"/>
      <c r="V2189" s="6"/>
      <c r="W2189" s="6"/>
      <c r="X2189" s="6"/>
      <c r="Y2189" s="6"/>
      <c r="Z2189" s="6" t="n">
        <f aca="false">Z2188+(I2189+L2189+M2189+N2189+O2189+R2189+S2189+T2189+U2189+V2189)-(J2189+K2189+P2189+Q2189+W2189+X2189+Y2189)</f>
        <v>2011601.35</v>
      </c>
      <c r="AA2189" s="6"/>
      <c r="AB2189" s="6"/>
      <c r="AC2189" s="6"/>
      <c r="AD2189" s="6"/>
      <c r="AE2189" s="6"/>
      <c r="AF2189" s="6"/>
      <c r="AG2189" s="6"/>
      <c r="AH2189" s="6"/>
      <c r="AI2189" s="6"/>
      <c r="AJ2189" s="6" t="n">
        <v>-50000</v>
      </c>
      <c r="AK2189" s="6"/>
      <c r="AL2189" s="6"/>
      <c r="AM2189" s="6"/>
      <c r="AN2189" s="6"/>
      <c r="AO2189" s="6"/>
      <c r="AP2189" s="6"/>
      <c r="AQ2189" s="6"/>
      <c r="AR2189" s="6" t="n">
        <f aca="false">AR2188+(AA2189+AD2189+AE2189+AF2189+AG2189+AJ2189+AK2189+AL2189+AM2189+AN2189)-(AB2189+AC2189+AH2189+AI2189+AO2189+AP2189+AQ2189)</f>
        <v>2192424.02</v>
      </c>
      <c r="AS2189" s="18"/>
      <c r="AT2189" s="40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 t="n">
        <f aca="false">BJ2188+(AS2189+AV2189+AW2189+AX2189+AY2189+BB2189+BC2189+BD2189+BE2189+BF2189)-(AT2189+AU2189+AZ2189+BA2189+BG2189+BH2189+BI2189)</f>
        <v>0</v>
      </c>
      <c r="BL2189" s="8"/>
      <c r="BM2189" s="9"/>
    </row>
    <row r="2190" customFormat="false" ht="15" hidden="false" customHeight="false" outlineLevel="0" collapsed="false">
      <c r="B2190" s="8" t="s">
        <v>318</v>
      </c>
      <c r="C2190" s="9" t="s">
        <v>3</v>
      </c>
      <c r="D2190" s="9"/>
      <c r="E2190" s="9"/>
      <c r="F2190" s="9"/>
      <c r="G2190" s="9"/>
      <c r="H2190" s="6" t="n">
        <f aca="false">H2189+D2190+E2190-G2190-F2190</f>
        <v>0</v>
      </c>
      <c r="I2190" s="6"/>
      <c r="J2190" s="6"/>
      <c r="K2190" s="6"/>
      <c r="L2190" s="6"/>
      <c r="M2190" s="6"/>
      <c r="N2190" s="6"/>
      <c r="O2190" s="6"/>
      <c r="P2190" s="6"/>
      <c r="Q2190" s="6"/>
      <c r="R2190" s="6" t="n">
        <v>50000</v>
      </c>
      <c r="S2190" s="6"/>
      <c r="T2190" s="6"/>
      <c r="U2190" s="6"/>
      <c r="V2190" s="6"/>
      <c r="W2190" s="6"/>
      <c r="X2190" s="6"/>
      <c r="Y2190" s="6"/>
      <c r="Z2190" s="6" t="n">
        <f aca="false">Z2189+(I2190+L2190+M2190+N2190+O2190+R2190+S2190+T2190+U2190+V2190)-(J2190+K2190+P2190+Q2190+W2190+X2190+Y2190)</f>
        <v>2061601.35</v>
      </c>
      <c r="AA2190" s="6"/>
      <c r="AB2190" s="6"/>
      <c r="AC2190" s="6"/>
      <c r="AD2190" s="6"/>
      <c r="AE2190" s="6"/>
      <c r="AF2190" s="6"/>
      <c r="AG2190" s="6"/>
      <c r="AH2190" s="6"/>
      <c r="AI2190" s="6"/>
      <c r="AJ2190" s="6" t="n">
        <v>-50000</v>
      </c>
      <c r="AK2190" s="6"/>
      <c r="AL2190" s="6"/>
      <c r="AM2190" s="6"/>
      <c r="AN2190" s="6"/>
      <c r="AO2190" s="6"/>
      <c r="AP2190" s="6"/>
      <c r="AQ2190" s="6"/>
      <c r="AR2190" s="6" t="n">
        <f aca="false">AR2189+(AA2190+AD2190+AE2190+AF2190+AG2190+AJ2190+AK2190+AL2190+AM2190+AN2190)-(AB2190+AC2190+AH2190+AI2190+AO2190+AP2190+AQ2190)</f>
        <v>2142424.02</v>
      </c>
      <c r="AS2190" s="18"/>
      <c r="AT2190" s="40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 t="n">
        <f aca="false">BJ2189+(AS2190+AV2190+AW2190+AX2190+AY2190+BB2190+BC2190+BD2190+BE2190+BF2190)-(AT2190+AU2190+AZ2190+BA2190+BG2190+BH2190+BI2190)</f>
        <v>0</v>
      </c>
      <c r="BL2190" s="8"/>
      <c r="BM2190" s="9"/>
    </row>
    <row r="2191" customFormat="false" ht="15" hidden="false" customHeight="false" outlineLevel="0" collapsed="false">
      <c r="B2191" s="8" t="s">
        <v>318</v>
      </c>
      <c r="C2191" s="9" t="s">
        <v>3</v>
      </c>
      <c r="D2191" s="9"/>
      <c r="E2191" s="9"/>
      <c r="F2191" s="9"/>
      <c r="G2191" s="9"/>
      <c r="H2191" s="6" t="n">
        <f aca="false">H2190+D2191+E2191-G2191-F2191</f>
        <v>0</v>
      </c>
      <c r="I2191" s="6"/>
      <c r="J2191" s="6"/>
      <c r="K2191" s="6"/>
      <c r="L2191" s="6"/>
      <c r="M2191" s="6"/>
      <c r="N2191" s="6"/>
      <c r="O2191" s="6"/>
      <c r="P2191" s="6"/>
      <c r="Q2191" s="6"/>
      <c r="R2191" s="6" t="n">
        <v>50000</v>
      </c>
      <c r="S2191" s="6"/>
      <c r="T2191" s="6"/>
      <c r="U2191" s="6"/>
      <c r="V2191" s="6"/>
      <c r="W2191" s="6"/>
      <c r="X2191" s="6"/>
      <c r="Y2191" s="6"/>
      <c r="Z2191" s="6" t="n">
        <f aca="false">Z2190+(I2191+L2191+M2191+N2191+O2191+R2191+S2191+T2191+U2191+V2191)-(J2191+K2191+P2191+Q2191+W2191+X2191+Y2191)</f>
        <v>2111601.35</v>
      </c>
      <c r="AA2191" s="6"/>
      <c r="AB2191" s="6"/>
      <c r="AC2191" s="6"/>
      <c r="AD2191" s="6"/>
      <c r="AE2191" s="6"/>
      <c r="AF2191" s="6"/>
      <c r="AG2191" s="6"/>
      <c r="AH2191" s="6"/>
      <c r="AI2191" s="6"/>
      <c r="AJ2191" s="6" t="n">
        <v>-50000</v>
      </c>
      <c r="AK2191" s="6"/>
      <c r="AL2191" s="6"/>
      <c r="AM2191" s="6"/>
      <c r="AN2191" s="6"/>
      <c r="AO2191" s="6"/>
      <c r="AP2191" s="6"/>
      <c r="AQ2191" s="6"/>
      <c r="AR2191" s="6" t="n">
        <f aca="false">AR2190+(AA2191+AD2191+AE2191+AF2191+AG2191+AJ2191+AK2191+AL2191+AM2191+AN2191)-(AB2191+AC2191+AH2191+AI2191+AO2191+AP2191+AQ2191)</f>
        <v>2092424.02</v>
      </c>
      <c r="AS2191" s="18"/>
      <c r="AT2191" s="40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 t="n">
        <f aca="false">BJ2190+(AS2191+AV2191+AW2191+AX2191+AY2191+BB2191+BC2191+BD2191+BE2191+BF2191)-(AT2191+AU2191+AZ2191+BA2191+BG2191+BH2191+BI2191)</f>
        <v>0</v>
      </c>
      <c r="BL2191" s="8"/>
      <c r="BM2191" s="9"/>
    </row>
    <row r="2192" customFormat="false" ht="15" hidden="false" customHeight="false" outlineLevel="0" collapsed="false">
      <c r="B2192" s="8" t="s">
        <v>318</v>
      </c>
      <c r="C2192" s="9" t="s">
        <v>3</v>
      </c>
      <c r="D2192" s="9"/>
      <c r="E2192" s="9"/>
      <c r="F2192" s="9"/>
      <c r="G2192" s="9"/>
      <c r="H2192" s="6" t="n">
        <f aca="false">H2191+D2192+E2192-G2192-F2192</f>
        <v>0</v>
      </c>
      <c r="I2192" s="6"/>
      <c r="J2192" s="6"/>
      <c r="K2192" s="6"/>
      <c r="L2192" s="6"/>
      <c r="M2192" s="6"/>
      <c r="N2192" s="6"/>
      <c r="O2192" s="6"/>
      <c r="P2192" s="6"/>
      <c r="Q2192" s="6"/>
      <c r="R2192" s="6" t="n">
        <v>50000</v>
      </c>
      <c r="S2192" s="6"/>
      <c r="T2192" s="6"/>
      <c r="U2192" s="6"/>
      <c r="V2192" s="6"/>
      <c r="W2192" s="6"/>
      <c r="X2192" s="6"/>
      <c r="Y2192" s="6"/>
      <c r="Z2192" s="6" t="n">
        <f aca="false">Z2191+(I2192+L2192+M2192+N2192+O2192+R2192+S2192+T2192+U2192+V2192)-(J2192+K2192+P2192+Q2192+W2192+X2192+Y2192)</f>
        <v>2161601.35</v>
      </c>
      <c r="AA2192" s="6"/>
      <c r="AB2192" s="6"/>
      <c r="AC2192" s="6"/>
      <c r="AD2192" s="6"/>
      <c r="AE2192" s="6"/>
      <c r="AF2192" s="6"/>
      <c r="AG2192" s="6"/>
      <c r="AH2192" s="6"/>
      <c r="AI2192" s="6"/>
      <c r="AJ2192" s="6" t="n">
        <v>-50000</v>
      </c>
      <c r="AK2192" s="6"/>
      <c r="AL2192" s="6"/>
      <c r="AM2192" s="6"/>
      <c r="AN2192" s="6"/>
      <c r="AO2192" s="6"/>
      <c r="AP2192" s="6"/>
      <c r="AQ2192" s="6"/>
      <c r="AR2192" s="6" t="n">
        <f aca="false">AR2191+(AA2192+AD2192+AE2192+AF2192+AG2192+AJ2192+AK2192+AL2192+AM2192+AN2192)-(AB2192+AC2192+AH2192+AI2192+AO2192+AP2192+AQ2192)</f>
        <v>2042424.02</v>
      </c>
      <c r="AS2192" s="18"/>
      <c r="AT2192" s="40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 t="n">
        <f aca="false">BJ2191+(AS2192+AV2192+AW2192+AX2192+AY2192+BB2192+BC2192+BD2192+BE2192+BF2192)-(AT2192+AU2192+AZ2192+BA2192+BG2192+BH2192+BI2192)</f>
        <v>0</v>
      </c>
      <c r="BL2192" s="8"/>
      <c r="BM2192" s="9"/>
    </row>
    <row r="2193" customFormat="false" ht="15" hidden="false" customHeight="false" outlineLevel="0" collapsed="false">
      <c r="B2193" s="8" t="s">
        <v>318</v>
      </c>
      <c r="C2193" s="9" t="s">
        <v>3</v>
      </c>
      <c r="D2193" s="9"/>
      <c r="E2193" s="9"/>
      <c r="F2193" s="9"/>
      <c r="G2193" s="9"/>
      <c r="H2193" s="6" t="n">
        <f aca="false">H2192+D2193+E2193-G2193-F2193</f>
        <v>0</v>
      </c>
      <c r="I2193" s="6"/>
      <c r="J2193" s="6"/>
      <c r="K2193" s="6"/>
      <c r="L2193" s="6"/>
      <c r="M2193" s="6"/>
      <c r="N2193" s="6"/>
      <c r="O2193" s="6"/>
      <c r="P2193" s="6"/>
      <c r="Q2193" s="6"/>
      <c r="R2193" s="6" t="n">
        <v>50000</v>
      </c>
      <c r="S2193" s="6"/>
      <c r="T2193" s="6"/>
      <c r="U2193" s="6"/>
      <c r="V2193" s="6"/>
      <c r="W2193" s="6"/>
      <c r="X2193" s="6"/>
      <c r="Y2193" s="6"/>
      <c r="Z2193" s="6" t="n">
        <f aca="false">Z2192+(I2193+L2193+M2193+N2193+O2193+R2193+S2193+T2193+U2193+V2193)-(J2193+K2193+P2193+Q2193+W2193+X2193+Y2193)</f>
        <v>2211601.35</v>
      </c>
      <c r="AA2193" s="6"/>
      <c r="AB2193" s="6"/>
      <c r="AC2193" s="6"/>
      <c r="AD2193" s="6"/>
      <c r="AE2193" s="6"/>
      <c r="AF2193" s="6"/>
      <c r="AG2193" s="6"/>
      <c r="AH2193" s="6"/>
      <c r="AI2193" s="6"/>
      <c r="AJ2193" s="6" t="n">
        <v>-50000</v>
      </c>
      <c r="AK2193" s="6"/>
      <c r="AL2193" s="6"/>
      <c r="AM2193" s="6"/>
      <c r="AN2193" s="6"/>
      <c r="AO2193" s="6"/>
      <c r="AP2193" s="6"/>
      <c r="AQ2193" s="6"/>
      <c r="AR2193" s="6" t="n">
        <f aca="false">AR2192+(AA2193+AD2193+AE2193+AF2193+AG2193+AJ2193+AK2193+AL2193+AM2193+AN2193)-(AB2193+AC2193+AH2193+AI2193+AO2193+AP2193+AQ2193)</f>
        <v>1992424.02</v>
      </c>
      <c r="AS2193" s="18"/>
      <c r="AT2193" s="40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 t="n">
        <f aca="false">BJ2192+(AS2193+AV2193+AW2193+AX2193+AY2193+BB2193+BC2193+BD2193+BE2193+BF2193)-(AT2193+AU2193+AZ2193+BA2193+BG2193+BH2193+BI2193)</f>
        <v>0</v>
      </c>
      <c r="BL2193" s="8"/>
      <c r="BM2193" s="9"/>
    </row>
    <row r="2194" customFormat="false" ht="15" hidden="false" customHeight="false" outlineLevel="0" collapsed="false">
      <c r="B2194" s="8" t="s">
        <v>318</v>
      </c>
      <c r="C2194" s="9" t="s">
        <v>3</v>
      </c>
      <c r="D2194" s="9"/>
      <c r="E2194" s="9"/>
      <c r="F2194" s="9"/>
      <c r="G2194" s="9"/>
      <c r="H2194" s="6" t="n">
        <f aca="false">H2193+D2194+E2194-G2194-F2194</f>
        <v>0</v>
      </c>
      <c r="I2194" s="6"/>
      <c r="J2194" s="6"/>
      <c r="K2194" s="6"/>
      <c r="L2194" s="6"/>
      <c r="M2194" s="6"/>
      <c r="N2194" s="6"/>
      <c r="O2194" s="6"/>
      <c r="P2194" s="6"/>
      <c r="Q2194" s="6"/>
      <c r="R2194" s="6" t="n">
        <v>50000</v>
      </c>
      <c r="S2194" s="6"/>
      <c r="T2194" s="6"/>
      <c r="U2194" s="6"/>
      <c r="V2194" s="6"/>
      <c r="W2194" s="6"/>
      <c r="X2194" s="6"/>
      <c r="Y2194" s="6"/>
      <c r="Z2194" s="6" t="n">
        <f aca="false">Z2193+(I2194+L2194+M2194+N2194+O2194+R2194+S2194+T2194+U2194+V2194)-(J2194+K2194+P2194+Q2194+W2194+X2194+Y2194)</f>
        <v>2261601.35</v>
      </c>
      <c r="AA2194" s="6"/>
      <c r="AB2194" s="6"/>
      <c r="AC2194" s="6"/>
      <c r="AD2194" s="6"/>
      <c r="AE2194" s="6"/>
      <c r="AF2194" s="6"/>
      <c r="AG2194" s="6"/>
      <c r="AH2194" s="6"/>
      <c r="AI2194" s="6"/>
      <c r="AJ2194" s="6" t="n">
        <v>-50000</v>
      </c>
      <c r="AK2194" s="6"/>
      <c r="AL2194" s="6"/>
      <c r="AM2194" s="6"/>
      <c r="AN2194" s="6"/>
      <c r="AO2194" s="6"/>
      <c r="AP2194" s="6"/>
      <c r="AQ2194" s="6"/>
      <c r="AR2194" s="6" t="n">
        <f aca="false">AR2193+(AA2194+AD2194+AE2194+AF2194+AG2194+AJ2194+AK2194+AL2194+AM2194+AN2194)-(AB2194+AC2194+AH2194+AI2194+AO2194+AP2194+AQ2194)</f>
        <v>1942424.02</v>
      </c>
      <c r="AS2194" s="18"/>
      <c r="AT2194" s="40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 t="n">
        <f aca="false">BJ2193+(AS2194+AV2194+AW2194+AX2194+AY2194+BB2194+BC2194+BD2194+BE2194+BF2194)-(AT2194+AU2194+AZ2194+BA2194+BG2194+BH2194+BI2194)</f>
        <v>0</v>
      </c>
      <c r="BL2194" s="8"/>
      <c r="BM2194" s="9"/>
    </row>
    <row r="2195" customFormat="false" ht="15" hidden="false" customHeight="false" outlineLevel="0" collapsed="false">
      <c r="B2195" s="8" t="s">
        <v>318</v>
      </c>
      <c r="C2195" s="9" t="s">
        <v>3</v>
      </c>
      <c r="D2195" s="9"/>
      <c r="E2195" s="9"/>
      <c r="F2195" s="9"/>
      <c r="G2195" s="9"/>
      <c r="H2195" s="6" t="n">
        <f aca="false">H2194+D2195+E2195-G2195-F2195</f>
        <v>0</v>
      </c>
      <c r="I2195" s="6"/>
      <c r="J2195" s="6"/>
      <c r="K2195" s="6"/>
      <c r="L2195" s="6"/>
      <c r="M2195" s="6"/>
      <c r="N2195" s="6"/>
      <c r="O2195" s="6"/>
      <c r="P2195" s="6"/>
      <c r="Q2195" s="6"/>
      <c r="R2195" s="6" t="n">
        <v>50000</v>
      </c>
      <c r="S2195" s="6"/>
      <c r="T2195" s="6"/>
      <c r="U2195" s="6"/>
      <c r="V2195" s="6"/>
      <c r="W2195" s="6"/>
      <c r="X2195" s="6"/>
      <c r="Y2195" s="6"/>
      <c r="Z2195" s="6" t="n">
        <f aca="false">Z2194+(I2195+L2195+M2195+N2195+O2195+R2195+S2195+T2195+U2195+V2195)-(J2195+K2195+P2195+Q2195+W2195+X2195+Y2195)</f>
        <v>2311601.35</v>
      </c>
      <c r="AA2195" s="6"/>
      <c r="AB2195" s="6"/>
      <c r="AC2195" s="6"/>
      <c r="AD2195" s="6"/>
      <c r="AE2195" s="6"/>
      <c r="AF2195" s="6"/>
      <c r="AG2195" s="6"/>
      <c r="AH2195" s="6"/>
      <c r="AI2195" s="6"/>
      <c r="AJ2195" s="6" t="n">
        <v>-50000</v>
      </c>
      <c r="AK2195" s="6"/>
      <c r="AL2195" s="6"/>
      <c r="AM2195" s="6"/>
      <c r="AN2195" s="6"/>
      <c r="AO2195" s="6"/>
      <c r="AP2195" s="6"/>
      <c r="AQ2195" s="6"/>
      <c r="AR2195" s="6" t="n">
        <f aca="false">AR2194+(AA2195+AD2195+AE2195+AF2195+AG2195+AJ2195+AK2195+AL2195+AM2195+AN2195)-(AB2195+AC2195+AH2195+AI2195+AO2195+AP2195+AQ2195)</f>
        <v>1892424.02</v>
      </c>
      <c r="AS2195" s="18"/>
      <c r="AT2195" s="40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 t="n">
        <f aca="false">BJ2194+(AS2195+AV2195+AW2195+AX2195+AY2195+BB2195+BC2195+BD2195+BE2195+BF2195)-(AT2195+AU2195+AZ2195+BA2195+BG2195+BH2195+BI2195)</f>
        <v>0</v>
      </c>
      <c r="BL2195" s="8"/>
      <c r="BM2195" s="9"/>
    </row>
    <row r="2196" customFormat="false" ht="15" hidden="false" customHeight="false" outlineLevel="0" collapsed="false">
      <c r="B2196" s="8" t="s">
        <v>318</v>
      </c>
      <c r="C2196" s="9" t="s">
        <v>3</v>
      </c>
      <c r="D2196" s="9"/>
      <c r="E2196" s="9"/>
      <c r="F2196" s="9"/>
      <c r="G2196" s="9"/>
      <c r="H2196" s="6" t="n">
        <f aca="false">H2195+D2196+E2196-G2196-F2196</f>
        <v>0</v>
      </c>
      <c r="I2196" s="6"/>
      <c r="J2196" s="6"/>
      <c r="K2196" s="6"/>
      <c r="L2196" s="6"/>
      <c r="M2196" s="6"/>
      <c r="N2196" s="6"/>
      <c r="O2196" s="6"/>
      <c r="P2196" s="6"/>
      <c r="Q2196" s="6"/>
      <c r="R2196" s="6" t="n">
        <v>50000</v>
      </c>
      <c r="S2196" s="6"/>
      <c r="T2196" s="6"/>
      <c r="U2196" s="6"/>
      <c r="V2196" s="6"/>
      <c r="W2196" s="6"/>
      <c r="X2196" s="6"/>
      <c r="Y2196" s="6"/>
      <c r="Z2196" s="6" t="n">
        <f aca="false">Z2195+(I2196+L2196+M2196+N2196+O2196+R2196+S2196+T2196+U2196+V2196)-(J2196+K2196+P2196+Q2196+W2196+X2196+Y2196)</f>
        <v>2361601.35</v>
      </c>
      <c r="AA2196" s="6"/>
      <c r="AB2196" s="6"/>
      <c r="AC2196" s="6"/>
      <c r="AD2196" s="6"/>
      <c r="AE2196" s="6"/>
      <c r="AF2196" s="6"/>
      <c r="AG2196" s="6"/>
      <c r="AH2196" s="6"/>
      <c r="AI2196" s="6"/>
      <c r="AJ2196" s="6" t="n">
        <v>-50000</v>
      </c>
      <c r="AK2196" s="6"/>
      <c r="AL2196" s="6"/>
      <c r="AM2196" s="6"/>
      <c r="AN2196" s="6"/>
      <c r="AO2196" s="6"/>
      <c r="AP2196" s="6"/>
      <c r="AQ2196" s="6"/>
      <c r="AR2196" s="6" t="n">
        <f aca="false">AR2195+(AA2196+AD2196+AE2196+AF2196+AG2196+AJ2196+AK2196+AL2196+AM2196+AN2196)-(AB2196+AC2196+AH2196+AI2196+AO2196+AP2196+AQ2196)</f>
        <v>1842424.02</v>
      </c>
      <c r="AS2196" s="18"/>
      <c r="AT2196" s="40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 t="n">
        <f aca="false">BJ2195+(AS2196+AV2196+AW2196+AX2196+AY2196+BB2196+BC2196+BD2196+BE2196+BF2196)-(AT2196+AU2196+AZ2196+BA2196+BG2196+BH2196+BI2196)</f>
        <v>0</v>
      </c>
      <c r="BL2196" s="8"/>
      <c r="BM2196" s="9"/>
    </row>
    <row r="2197" customFormat="false" ht="15" hidden="false" customHeight="false" outlineLevel="0" collapsed="false">
      <c r="B2197" s="8" t="s">
        <v>318</v>
      </c>
      <c r="C2197" s="9" t="s">
        <v>3</v>
      </c>
      <c r="D2197" s="9"/>
      <c r="E2197" s="9"/>
      <c r="F2197" s="9"/>
      <c r="G2197" s="9"/>
      <c r="H2197" s="6" t="n">
        <f aca="false">H2196+D2197+E2197-G2197-F2197</f>
        <v>0</v>
      </c>
      <c r="I2197" s="6"/>
      <c r="J2197" s="6"/>
      <c r="K2197" s="6"/>
      <c r="L2197" s="6"/>
      <c r="M2197" s="6"/>
      <c r="N2197" s="6"/>
      <c r="O2197" s="6"/>
      <c r="P2197" s="6"/>
      <c r="Q2197" s="6"/>
      <c r="R2197" s="6" t="n">
        <v>50000</v>
      </c>
      <c r="S2197" s="6"/>
      <c r="T2197" s="6"/>
      <c r="U2197" s="6"/>
      <c r="V2197" s="6"/>
      <c r="W2197" s="6"/>
      <c r="X2197" s="6"/>
      <c r="Y2197" s="6"/>
      <c r="Z2197" s="6" t="n">
        <f aca="false">Z2196+(I2197+L2197+M2197+N2197+O2197+R2197+S2197+T2197+U2197+V2197)-(J2197+K2197+P2197+Q2197+W2197+X2197+Y2197)</f>
        <v>2411601.35</v>
      </c>
      <c r="AA2197" s="6"/>
      <c r="AB2197" s="6"/>
      <c r="AC2197" s="6"/>
      <c r="AD2197" s="6"/>
      <c r="AE2197" s="6"/>
      <c r="AF2197" s="6"/>
      <c r="AG2197" s="6"/>
      <c r="AH2197" s="6"/>
      <c r="AI2197" s="6"/>
      <c r="AJ2197" s="6" t="n">
        <v>-50000</v>
      </c>
      <c r="AK2197" s="6"/>
      <c r="AL2197" s="6"/>
      <c r="AM2197" s="6"/>
      <c r="AN2197" s="6"/>
      <c r="AO2197" s="6"/>
      <c r="AP2197" s="6"/>
      <c r="AQ2197" s="6"/>
      <c r="AR2197" s="6" t="n">
        <f aca="false">AR2196+(AA2197+AD2197+AE2197+AF2197+AG2197+AJ2197+AK2197+AL2197+AM2197+AN2197)-(AB2197+AC2197+AH2197+AI2197+AO2197+AP2197+AQ2197)</f>
        <v>1792424.02</v>
      </c>
      <c r="AS2197" s="18"/>
      <c r="AT2197" s="40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 t="n">
        <f aca="false">BJ2196+(AS2197+AV2197+AW2197+AX2197+AY2197+BB2197+BC2197+BD2197+BE2197+BF2197)-(AT2197+AU2197+AZ2197+BA2197+BG2197+BH2197+BI2197)</f>
        <v>0</v>
      </c>
      <c r="BL2197" s="8"/>
      <c r="BM2197" s="9"/>
    </row>
    <row r="2198" customFormat="false" ht="15" hidden="false" customHeight="false" outlineLevel="0" collapsed="false">
      <c r="B2198" s="8" t="s">
        <v>318</v>
      </c>
      <c r="C2198" s="9" t="s">
        <v>3</v>
      </c>
      <c r="D2198" s="9"/>
      <c r="E2198" s="9"/>
      <c r="F2198" s="9"/>
      <c r="G2198" s="9"/>
      <c r="H2198" s="6" t="n">
        <f aca="false">H2197+D2198+E2198-G2198-F2198</f>
        <v>0</v>
      </c>
      <c r="I2198" s="6"/>
      <c r="J2198" s="6"/>
      <c r="K2198" s="6"/>
      <c r="L2198" s="6"/>
      <c r="M2198" s="6"/>
      <c r="N2198" s="6"/>
      <c r="O2198" s="6"/>
      <c r="P2198" s="6"/>
      <c r="Q2198" s="6"/>
      <c r="R2198" s="6" t="n">
        <v>50000</v>
      </c>
      <c r="S2198" s="6"/>
      <c r="T2198" s="6"/>
      <c r="U2198" s="6"/>
      <c r="V2198" s="6"/>
      <c r="W2198" s="6"/>
      <c r="X2198" s="6"/>
      <c r="Y2198" s="6"/>
      <c r="Z2198" s="6" t="n">
        <f aca="false">Z2197+(I2198+L2198+M2198+N2198+O2198+R2198+S2198+T2198+U2198+V2198)-(J2198+K2198+P2198+Q2198+W2198+X2198+Y2198)</f>
        <v>2461601.35</v>
      </c>
      <c r="AA2198" s="6"/>
      <c r="AB2198" s="6"/>
      <c r="AC2198" s="6"/>
      <c r="AD2198" s="6"/>
      <c r="AE2198" s="6"/>
      <c r="AF2198" s="6"/>
      <c r="AG2198" s="6"/>
      <c r="AH2198" s="6"/>
      <c r="AI2198" s="6"/>
      <c r="AJ2198" s="6" t="n">
        <v>-50000</v>
      </c>
      <c r="AK2198" s="6"/>
      <c r="AL2198" s="6"/>
      <c r="AM2198" s="6"/>
      <c r="AN2198" s="6"/>
      <c r="AO2198" s="6"/>
      <c r="AP2198" s="6"/>
      <c r="AQ2198" s="6"/>
      <c r="AR2198" s="6" t="n">
        <f aca="false">AR2197+(AA2198+AD2198+AE2198+AF2198+AG2198+AJ2198+AK2198+AL2198+AM2198+AN2198)-(AB2198+AC2198+AH2198+AI2198+AO2198+AP2198+AQ2198)</f>
        <v>1742424.02</v>
      </c>
      <c r="AS2198" s="18"/>
      <c r="AT2198" s="40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 t="n">
        <f aca="false">BJ2197+(AS2198+AV2198+AW2198+AX2198+AY2198+BB2198+BC2198+BD2198+BE2198+BF2198)-(AT2198+AU2198+AZ2198+BA2198+BG2198+BH2198+BI2198)</f>
        <v>0</v>
      </c>
      <c r="BL2198" s="8"/>
      <c r="BM2198" s="9"/>
    </row>
    <row r="2199" customFormat="false" ht="15" hidden="false" customHeight="false" outlineLevel="0" collapsed="false">
      <c r="B2199" s="8" t="s">
        <v>318</v>
      </c>
      <c r="C2199" s="9" t="s">
        <v>3</v>
      </c>
      <c r="D2199" s="9"/>
      <c r="E2199" s="9"/>
      <c r="F2199" s="9"/>
      <c r="G2199" s="9"/>
      <c r="H2199" s="6" t="n">
        <f aca="false">H2198+D2199+E2199-G2199-F2199</f>
        <v>0</v>
      </c>
      <c r="I2199" s="6"/>
      <c r="J2199" s="6"/>
      <c r="K2199" s="6"/>
      <c r="L2199" s="6"/>
      <c r="M2199" s="6"/>
      <c r="N2199" s="6"/>
      <c r="O2199" s="6"/>
      <c r="P2199" s="6"/>
      <c r="Q2199" s="6"/>
      <c r="R2199" s="6" t="n">
        <v>40000</v>
      </c>
      <c r="S2199" s="6"/>
      <c r="T2199" s="6"/>
      <c r="U2199" s="6"/>
      <c r="V2199" s="6"/>
      <c r="W2199" s="6"/>
      <c r="X2199" s="6"/>
      <c r="Y2199" s="6"/>
      <c r="Z2199" s="6" t="n">
        <f aca="false">Z2198+(I2199+L2199+M2199+N2199+O2199+R2199+S2199+T2199+U2199+V2199)-(J2199+K2199+P2199+Q2199+W2199+X2199+Y2199)</f>
        <v>2501601.35</v>
      </c>
      <c r="AA2199" s="6"/>
      <c r="AB2199" s="6"/>
      <c r="AC2199" s="6"/>
      <c r="AD2199" s="6"/>
      <c r="AE2199" s="6"/>
      <c r="AF2199" s="6"/>
      <c r="AG2199" s="6"/>
      <c r="AH2199" s="6"/>
      <c r="AI2199" s="6"/>
      <c r="AJ2199" s="6" t="n">
        <v>-40000</v>
      </c>
      <c r="AK2199" s="6"/>
      <c r="AL2199" s="6"/>
      <c r="AM2199" s="6"/>
      <c r="AN2199" s="6"/>
      <c r="AO2199" s="6"/>
      <c r="AP2199" s="6"/>
      <c r="AQ2199" s="6"/>
      <c r="AR2199" s="6" t="n">
        <f aca="false">AR2198+(AA2199+AD2199+AE2199+AF2199+AG2199+AJ2199+AK2199+AL2199+AM2199+AN2199)-(AB2199+AC2199+AH2199+AI2199+AO2199+AP2199+AQ2199)</f>
        <v>1702424.02</v>
      </c>
      <c r="AS2199" s="18"/>
      <c r="AT2199" s="40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 t="n">
        <f aca="false">BJ2198+(AS2199+AV2199+AW2199+AX2199+AY2199+BB2199+BC2199+BD2199+BE2199+BF2199)-(AT2199+AU2199+AZ2199+BA2199+BG2199+BH2199+BI2199)</f>
        <v>0</v>
      </c>
      <c r="BL2199" s="8"/>
      <c r="BM2199" s="9"/>
    </row>
    <row r="2200" customFormat="false" ht="15" hidden="false" customHeight="false" outlineLevel="0" collapsed="false">
      <c r="B2200" s="8" t="s">
        <v>319</v>
      </c>
      <c r="C2200" s="9" t="s">
        <v>75</v>
      </c>
      <c r="D2200" s="9"/>
      <c r="E2200" s="9"/>
      <c r="F2200" s="9"/>
      <c r="G2200" s="9"/>
      <c r="H2200" s="6" t="n">
        <f aca="false">H2199+D2200+E2200-G2200-F2200</f>
        <v>0</v>
      </c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 t="n">
        <v>2500000</v>
      </c>
      <c r="X2200" s="6"/>
      <c r="Y2200" s="6"/>
      <c r="Z2200" s="6" t="n">
        <f aca="false">Z2199+(I2200+L2200+M2200+N2200+O2200+R2200+S2200+T2200+U2200+V2200)-(J2200+K2200+P2200+Q2200+W2200+X2200+Y2200)</f>
        <v>1601.35000000009</v>
      </c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 t="n">
        <f aca="false">AR2199+(AA2200+AD2200+AE2200+AF2200+AG2200+AJ2200+AK2200+AL2200+AM2200+AN2200)-(AB2200+AC2200+AH2200+AI2200+AO2200+AP2200+AQ2200)</f>
        <v>1702424.02</v>
      </c>
      <c r="AS2200" s="18"/>
      <c r="AT2200" s="40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 t="n">
        <f aca="false">BJ2199+(AS2200+AV2200+AW2200+AX2200+AY2200+BB2200+BC2200+BD2200+BE2200+BF2200)-(AT2200+AU2200+AZ2200+BA2200+BG2200+BH2200+BI2200)</f>
        <v>0</v>
      </c>
      <c r="BL2200" s="8"/>
      <c r="BM2200" s="9"/>
    </row>
    <row r="2201" customFormat="false" ht="15" hidden="false" customHeight="false" outlineLevel="0" collapsed="false">
      <c r="B2201" s="8" t="s">
        <v>320</v>
      </c>
      <c r="C2201" s="9" t="s">
        <v>34</v>
      </c>
      <c r="D2201" s="9"/>
      <c r="E2201" s="9"/>
      <c r="F2201" s="9"/>
      <c r="G2201" s="9"/>
      <c r="H2201" s="6" t="n">
        <f aca="false">H2200+D2201+E2201-G2201-F2201</f>
        <v>0</v>
      </c>
      <c r="I2201" s="6"/>
      <c r="J2201" s="6"/>
      <c r="K2201" s="6"/>
      <c r="L2201" s="6" t="n">
        <v>859</v>
      </c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 t="n">
        <f aca="false">Z2200+(I2201+L2201+M2201+N2201+O2201+R2201+S2201+T2201+U2201+V2201)-(J2201+K2201+P2201+Q2201+W2201+X2201+Y2201)</f>
        <v>2460.35000000009</v>
      </c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 t="n">
        <f aca="false">AR2200+(AA2201+AD2201+AE2201+AF2201+AG2201+AJ2201+AK2201+AL2201+AM2201+AN2201)-(AB2201+AC2201+AH2201+AI2201+AO2201+AP2201+AQ2201)</f>
        <v>1702424.02</v>
      </c>
      <c r="AS2201" s="18"/>
      <c r="AT2201" s="40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 t="n">
        <f aca="false">BJ2200+(AS2201+AV2201+AW2201+AX2201+AY2201+BB2201+BC2201+BD2201+BE2201+BF2201)-(AT2201+AU2201+AZ2201+BA2201+BG2201+BH2201+BI2201)</f>
        <v>0</v>
      </c>
      <c r="BL2201" s="8"/>
      <c r="BM2201" s="9"/>
    </row>
    <row r="2202" customFormat="false" ht="15" hidden="false" customHeight="false" outlineLevel="0" collapsed="false">
      <c r="B2202" s="8" t="s">
        <v>320</v>
      </c>
      <c r="C2202" s="9" t="s">
        <v>75</v>
      </c>
      <c r="D2202" s="9"/>
      <c r="E2202" s="9"/>
      <c r="F2202" s="9"/>
      <c r="G2202" s="9"/>
      <c r="H2202" s="6" t="n">
        <f aca="false">H2201+D2202+E2202-G2202-F2202</f>
        <v>0</v>
      </c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 t="n">
        <f aca="false">Z2201+(I2202+L2202+M2202+N2202+O2202+R2202+S2202+T2202+U2202+V2202)-(J2202+K2202+P2202+Q2202+W2202+X2202+Y2202)</f>
        <v>2460.35000000009</v>
      </c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 t="n">
        <v>1700000</v>
      </c>
      <c r="AP2202" s="6"/>
      <c r="AQ2202" s="6"/>
      <c r="AR2202" s="6" t="n">
        <f aca="false">AR2201+(AA2202+AD2202+AE2202+AF2202+AG2202+AJ2202+AK2202+AL2202+AM2202+AN2202)-(AB2202+AC2202+AH2202+AI2202+AO2202+AP2202+AQ2202)</f>
        <v>2424.02000000002</v>
      </c>
      <c r="AS2202" s="18"/>
      <c r="AT2202" s="40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 t="n">
        <f aca="false">BJ2201+(AS2202+AV2202+AW2202+AX2202+AY2202+BB2202+BC2202+BD2202+BE2202+BF2202)-(AT2202+AU2202+AZ2202+BA2202+BG2202+BH2202+BI2202)</f>
        <v>0</v>
      </c>
      <c r="BL2202" s="8"/>
      <c r="BM2202" s="9"/>
    </row>
    <row r="2203" customFormat="false" ht="15" hidden="false" customHeight="false" outlineLevel="0" collapsed="false">
      <c r="B2203" s="8" t="s">
        <v>320</v>
      </c>
      <c r="C2203" s="9" t="s">
        <v>61</v>
      </c>
      <c r="D2203" s="9"/>
      <c r="E2203" s="9"/>
      <c r="F2203" s="9"/>
      <c r="G2203" s="9"/>
      <c r="H2203" s="6" t="n">
        <f aca="false">H2202+D2203+E2203-G2203-F2203</f>
        <v>0</v>
      </c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 t="n">
        <f aca="false">Z2202+(I2203+L2203+M2203+N2203+O2203+R2203+S2203+T2203+U2203+V2203)-(J2203+K2203+P2203+Q2203+W2203+X2203+Y2203)</f>
        <v>2460.35000000009</v>
      </c>
      <c r="AA2203" s="6" t="n">
        <v>12000</v>
      </c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 t="n">
        <f aca="false">AR2202+(AA2203+AD2203+AE2203+AF2203+AG2203+AJ2203+AK2203+AL2203+AM2203+AN2203)-(AB2203+AC2203+AH2203+AI2203+AO2203+AP2203+AQ2203)</f>
        <v>14424.02</v>
      </c>
      <c r="AS2203" s="18"/>
      <c r="AT2203" s="40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 t="n">
        <f aca="false">BJ2202+(AS2203+AV2203+AW2203+AX2203+AY2203+BB2203+BC2203+BD2203+BE2203+BF2203)-(AT2203+AU2203+AZ2203+BA2203+BG2203+BH2203+BI2203)</f>
        <v>0</v>
      </c>
      <c r="BL2203" s="8"/>
      <c r="BM2203" s="9"/>
    </row>
    <row r="2204" customFormat="false" ht="15" hidden="false" customHeight="false" outlineLevel="0" collapsed="false">
      <c r="B2204" s="8" t="s">
        <v>321</v>
      </c>
      <c r="C2204" s="9" t="s">
        <v>232</v>
      </c>
      <c r="D2204" s="9"/>
      <c r="E2204" s="9"/>
      <c r="F2204" s="9"/>
      <c r="G2204" s="9"/>
      <c r="H2204" s="6" t="n">
        <f aca="false">H2203+D2204+E2204-G2204-F2204</f>
        <v>0</v>
      </c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 t="n">
        <f aca="false">Z2203+(I2204+L2204+M2204+N2204+O2204+R2204+S2204+T2204+U2204+V2204)-(J2204+K2204+P2204+Q2204+W2204+X2204+Y2204)</f>
        <v>2460.35000000009</v>
      </c>
      <c r="AA2204" s="6" t="n">
        <v>60000</v>
      </c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 t="n">
        <f aca="false">AR2203+(AA2204+AD2204+AE2204+AF2204+AG2204+AJ2204+AK2204+AL2204+AM2204+AN2204)-(AB2204+AC2204+AH2204+AI2204+AO2204+AP2204+AQ2204)</f>
        <v>74424.02</v>
      </c>
      <c r="AS2204" s="18"/>
      <c r="AT2204" s="40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 t="n">
        <f aca="false">BJ2203+(AS2204+AV2204+AW2204+AX2204+AY2204+BB2204+BC2204+BD2204+BE2204+BF2204)-(AT2204+AU2204+AZ2204+BA2204+BG2204+BH2204+BI2204)</f>
        <v>0</v>
      </c>
      <c r="BL2204" s="8"/>
      <c r="BM2204" s="9"/>
    </row>
    <row r="2205" customFormat="false" ht="15" hidden="false" customHeight="false" outlineLevel="0" collapsed="false">
      <c r="B2205" s="8" t="s">
        <v>321</v>
      </c>
      <c r="C2205" s="9" t="s">
        <v>236</v>
      </c>
      <c r="D2205" s="9"/>
      <c r="E2205" s="9"/>
      <c r="F2205" s="9"/>
      <c r="G2205" s="9"/>
      <c r="H2205" s="6" t="n">
        <f aca="false">H2204+D2205+E2205-G2205-F2205</f>
        <v>0</v>
      </c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 t="n">
        <f aca="false">Z2204+(I2205+L2205+M2205+N2205+O2205+R2205+S2205+T2205+U2205+V2205)-(J2205+K2205+P2205+Q2205+W2205+X2205+Y2205)</f>
        <v>2460.35000000009</v>
      </c>
      <c r="AA2205" s="6" t="n">
        <v>60000</v>
      </c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 t="n">
        <f aca="false">AR2204+(AA2205+AD2205+AE2205+AF2205+AG2205+AJ2205+AK2205+AL2205+AM2205+AN2205)-(AB2205+AC2205+AH2205+AI2205+AO2205+AP2205+AQ2205)</f>
        <v>134424.02</v>
      </c>
      <c r="AS2205" s="18"/>
      <c r="AT2205" s="40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 t="n">
        <f aca="false">BJ2204+(AS2205+AV2205+AW2205+AX2205+AY2205+BB2205+BC2205+BD2205+BE2205+BF2205)-(AT2205+AU2205+AZ2205+BA2205+BG2205+BH2205+BI2205)</f>
        <v>0</v>
      </c>
      <c r="BL2205" s="8"/>
      <c r="BM2205" s="9"/>
    </row>
    <row r="2206" customFormat="false" ht="15" hidden="false" customHeight="false" outlineLevel="0" collapsed="false">
      <c r="B2206" s="8" t="s">
        <v>321</v>
      </c>
      <c r="C2206" s="9" t="s">
        <v>3</v>
      </c>
      <c r="D2206" s="9"/>
      <c r="E2206" s="9"/>
      <c r="F2206" s="9"/>
      <c r="G2206" s="9"/>
      <c r="H2206" s="6" t="n">
        <f aca="false">H2205+D2206+E2206-G2206-F2206</f>
        <v>0</v>
      </c>
      <c r="I2206" s="6"/>
      <c r="J2206" s="6"/>
      <c r="K2206" s="6"/>
      <c r="L2206" s="6"/>
      <c r="M2206" s="6"/>
      <c r="N2206" s="6"/>
      <c r="O2206" s="6"/>
      <c r="P2206" s="6"/>
      <c r="Q2206" s="6"/>
      <c r="R2206" s="6" t="n">
        <v>50000</v>
      </c>
      <c r="S2206" s="6"/>
      <c r="T2206" s="6"/>
      <c r="U2206" s="6"/>
      <c r="V2206" s="6"/>
      <c r="W2206" s="6"/>
      <c r="X2206" s="6"/>
      <c r="Y2206" s="6"/>
      <c r="Z2206" s="6" t="n">
        <f aca="false">Z2205+(I2206+L2206+M2206+N2206+O2206+R2206+S2206+T2206+U2206+V2206)-(J2206+K2206+P2206+Q2206+W2206+X2206+Y2206)</f>
        <v>52460.3500000001</v>
      </c>
      <c r="AA2206" s="6"/>
      <c r="AB2206" s="6"/>
      <c r="AC2206" s="6"/>
      <c r="AD2206" s="6"/>
      <c r="AE2206" s="6"/>
      <c r="AF2206" s="6"/>
      <c r="AG2206" s="6"/>
      <c r="AH2206" s="6"/>
      <c r="AI2206" s="6"/>
      <c r="AJ2206" s="6" t="n">
        <v>-50000</v>
      </c>
      <c r="AK2206" s="6"/>
      <c r="AL2206" s="6"/>
      <c r="AM2206" s="6"/>
      <c r="AN2206" s="6"/>
      <c r="AO2206" s="6"/>
      <c r="AP2206" s="6"/>
      <c r="AQ2206" s="6"/>
      <c r="AR2206" s="6" t="n">
        <f aca="false">AR2205+(AA2206+AD2206+AE2206+AF2206+AG2206+AJ2206+AK2206+AL2206+AM2206+AN2206)-(AB2206+AC2206+AH2206+AI2206+AO2206+AP2206+AQ2206)</f>
        <v>84424.02</v>
      </c>
      <c r="AS2206" s="18"/>
      <c r="AT2206" s="40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 t="n">
        <f aca="false">BJ2205+(AS2206+AV2206+AW2206+AX2206+AY2206+BB2206+BC2206+BD2206+BE2206+BF2206)-(AT2206+AU2206+AZ2206+BA2206+BG2206+BH2206+BI2206)</f>
        <v>0</v>
      </c>
      <c r="BL2206" s="8"/>
      <c r="BM2206" s="9"/>
    </row>
    <row r="2207" customFormat="false" ht="15" hidden="false" customHeight="false" outlineLevel="0" collapsed="false">
      <c r="B2207" s="8" t="s">
        <v>321</v>
      </c>
      <c r="C2207" s="9" t="s">
        <v>3</v>
      </c>
      <c r="D2207" s="9"/>
      <c r="E2207" s="9"/>
      <c r="F2207" s="9"/>
      <c r="G2207" s="9"/>
      <c r="H2207" s="6" t="n">
        <f aca="false">H2206+D2207+E2207-G2207-F2207</f>
        <v>0</v>
      </c>
      <c r="I2207" s="6"/>
      <c r="J2207" s="6"/>
      <c r="K2207" s="6"/>
      <c r="L2207" s="6"/>
      <c r="M2207" s="6"/>
      <c r="N2207" s="6"/>
      <c r="O2207" s="6"/>
      <c r="P2207" s="6"/>
      <c r="Q2207" s="6"/>
      <c r="R2207" s="6" t="n">
        <v>50000</v>
      </c>
      <c r="S2207" s="6"/>
      <c r="T2207" s="6"/>
      <c r="U2207" s="6"/>
      <c r="V2207" s="6"/>
      <c r="W2207" s="6"/>
      <c r="X2207" s="6"/>
      <c r="Y2207" s="6"/>
      <c r="Z2207" s="6" t="n">
        <f aca="false">Z2206+(I2207+L2207+M2207+N2207+O2207+R2207+S2207+T2207+U2207+V2207)-(J2207+K2207+P2207+Q2207+W2207+X2207+Y2207)</f>
        <v>102460.35</v>
      </c>
      <c r="AA2207" s="6"/>
      <c r="AB2207" s="6"/>
      <c r="AC2207" s="6"/>
      <c r="AD2207" s="6"/>
      <c r="AE2207" s="6"/>
      <c r="AF2207" s="6"/>
      <c r="AG2207" s="6"/>
      <c r="AH2207" s="6"/>
      <c r="AI2207" s="6"/>
      <c r="AJ2207" s="6" t="n">
        <v>-50000</v>
      </c>
      <c r="AK2207" s="6"/>
      <c r="AL2207" s="6"/>
      <c r="AM2207" s="6"/>
      <c r="AN2207" s="6"/>
      <c r="AO2207" s="6"/>
      <c r="AP2207" s="6"/>
      <c r="AQ2207" s="6"/>
      <c r="AR2207" s="6" t="n">
        <f aca="false">AR2206+(AA2207+AD2207+AE2207+AF2207+AG2207+AJ2207+AK2207+AL2207+AM2207+AN2207)-(AB2207+AC2207+AH2207+AI2207+AO2207+AP2207+AQ2207)</f>
        <v>34424.02</v>
      </c>
      <c r="AS2207" s="18"/>
      <c r="AT2207" s="40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 t="n">
        <f aca="false">BJ2206+(AS2207+AV2207+AW2207+AX2207+AY2207+BB2207+BC2207+BD2207+BE2207+BF2207)-(AT2207+AU2207+AZ2207+BA2207+BG2207+BH2207+BI2207)</f>
        <v>0</v>
      </c>
      <c r="BL2207" s="8"/>
      <c r="BM2207" s="9"/>
    </row>
    <row r="2208" customFormat="false" ht="15" hidden="false" customHeight="false" outlineLevel="0" collapsed="false">
      <c r="B2208" s="8" t="s">
        <v>321</v>
      </c>
      <c r="C2208" s="9" t="s">
        <v>3</v>
      </c>
      <c r="D2208" s="9"/>
      <c r="E2208" s="9"/>
      <c r="F2208" s="9"/>
      <c r="G2208" s="9"/>
      <c r="H2208" s="6" t="n">
        <f aca="false">H2207+D2208+E2208-G2208-F2208</f>
        <v>0</v>
      </c>
      <c r="I2208" s="6"/>
      <c r="J2208" s="6"/>
      <c r="K2208" s="6"/>
      <c r="L2208" s="6"/>
      <c r="M2208" s="6"/>
      <c r="N2208" s="6"/>
      <c r="O2208" s="6"/>
      <c r="P2208" s="6"/>
      <c r="Q2208" s="6"/>
      <c r="R2208" s="6" t="n">
        <v>32000</v>
      </c>
      <c r="S2208" s="6"/>
      <c r="T2208" s="6"/>
      <c r="U2208" s="6"/>
      <c r="V2208" s="6"/>
      <c r="W2208" s="6"/>
      <c r="X2208" s="6"/>
      <c r="Y2208" s="6"/>
      <c r="Z2208" s="6" t="n">
        <f aca="false">Z2207+(I2208+L2208+M2208+N2208+O2208+R2208+S2208+T2208+U2208+V2208)-(J2208+K2208+P2208+Q2208+W2208+X2208+Y2208)</f>
        <v>134460.35</v>
      </c>
      <c r="AA2208" s="6"/>
      <c r="AB2208" s="6"/>
      <c r="AC2208" s="6"/>
      <c r="AD2208" s="6"/>
      <c r="AE2208" s="6"/>
      <c r="AF2208" s="6"/>
      <c r="AG2208" s="6"/>
      <c r="AH2208" s="6"/>
      <c r="AI2208" s="6"/>
      <c r="AJ2208" s="6" t="n">
        <v>-32000</v>
      </c>
      <c r="AK2208" s="6"/>
      <c r="AL2208" s="6"/>
      <c r="AM2208" s="6"/>
      <c r="AN2208" s="6"/>
      <c r="AO2208" s="6"/>
      <c r="AP2208" s="6"/>
      <c r="AQ2208" s="6"/>
      <c r="AR2208" s="6" t="n">
        <f aca="false">AR2207+(AA2208+AD2208+AE2208+AF2208+AG2208+AJ2208+AK2208+AL2208+AM2208+AN2208)-(AB2208+AC2208+AH2208+AI2208+AO2208+AP2208+AQ2208)</f>
        <v>2424.02000000002</v>
      </c>
      <c r="AS2208" s="18"/>
      <c r="AT2208" s="40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 t="n">
        <f aca="false">BJ2207+(AS2208+AV2208+AW2208+AX2208+AY2208+BB2208+BC2208+BD2208+BE2208+BF2208)-(AT2208+AU2208+AZ2208+BA2208+BG2208+BH2208+BI2208)</f>
        <v>0</v>
      </c>
      <c r="BL2208" s="8"/>
      <c r="BM2208" s="9"/>
    </row>
    <row r="2209" customFormat="false" ht="15" hidden="false" customHeight="false" outlineLevel="0" collapsed="false">
      <c r="B2209" s="8" t="s">
        <v>322</v>
      </c>
      <c r="C2209" s="9" t="s">
        <v>61</v>
      </c>
      <c r="D2209" s="9"/>
      <c r="E2209" s="9"/>
      <c r="F2209" s="9"/>
      <c r="G2209" s="9"/>
      <c r="H2209" s="6" t="n">
        <f aca="false">H2208+D2209+E2209-G2209-F2209</f>
        <v>0</v>
      </c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 t="n">
        <f aca="false">Z2208+(I2209+L2209+M2209+N2209+O2209+R2209+S2209+T2209+U2209+V2209)-(J2209+K2209+P2209+Q2209+W2209+X2209+Y2209)</f>
        <v>134460.35</v>
      </c>
      <c r="AA2209" s="6" t="n">
        <v>700</v>
      </c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 t="n">
        <f aca="false">AR2208+(AA2209+AD2209+AE2209+AF2209+AG2209+AJ2209+AK2209+AL2209+AM2209+AN2209)-(AB2209+AC2209+AH2209+AI2209+AO2209+AP2209+AQ2209)</f>
        <v>3124.02000000002</v>
      </c>
      <c r="AS2209" s="18"/>
      <c r="AT2209" s="40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 t="n">
        <f aca="false">BJ2208+(AS2209+AV2209+AW2209+AX2209+AY2209+BB2209+BC2209+BD2209+BE2209+BF2209)-(AT2209+AU2209+AZ2209+BA2209+BG2209+BH2209+BI2209)</f>
        <v>0</v>
      </c>
      <c r="BL2209" s="8"/>
      <c r="BM2209" s="9"/>
    </row>
    <row r="2210" customFormat="false" ht="15" hidden="false" customHeight="false" outlineLevel="0" collapsed="false">
      <c r="B2210" s="8" t="s">
        <v>323</v>
      </c>
      <c r="C2210" s="9" t="s">
        <v>151</v>
      </c>
      <c r="D2210" s="9"/>
      <c r="E2210" s="9"/>
      <c r="F2210" s="9"/>
      <c r="G2210" s="9"/>
      <c r="H2210" s="6" t="n">
        <f aca="false">H2209+D2210+E2210-G2210-F2210</f>
        <v>0</v>
      </c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 t="n">
        <f aca="false">Z2209+(I2210+L2210+M2210+N2210+O2210+R2210+S2210+T2210+U2210+V2210)-(J2210+K2210+P2210+Q2210+W2210+X2210+Y2210)</f>
        <v>134460.35</v>
      </c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 t="n">
        <v>22850</v>
      </c>
      <c r="AL2210" s="6"/>
      <c r="AM2210" s="6"/>
      <c r="AN2210" s="6"/>
      <c r="AO2210" s="6"/>
      <c r="AP2210" s="6"/>
      <c r="AQ2210" s="6"/>
      <c r="AR2210" s="6" t="n">
        <f aca="false">AR2209+(AA2210+AD2210+AE2210+AF2210+AG2210+AJ2210+AK2210+AL2210+AM2210+AN2210)-(AB2210+AC2210+AH2210+AI2210+AO2210+AP2210+AQ2210)</f>
        <v>25974.02</v>
      </c>
      <c r="AS2210" s="18"/>
      <c r="AT2210" s="40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 t="n">
        <f aca="false">BJ2209+(AS2210+AV2210+AW2210+AX2210+AY2210+BB2210+BC2210+BD2210+BE2210+BF2210)-(AT2210+AU2210+AZ2210+BA2210+BG2210+BH2210+BI2210)</f>
        <v>0</v>
      </c>
      <c r="BL2210" s="8"/>
      <c r="BM2210" s="9"/>
    </row>
    <row r="2211" customFormat="false" ht="15" hidden="false" customHeight="false" outlineLevel="0" collapsed="false">
      <c r="B2211" s="8" t="s">
        <v>324</v>
      </c>
      <c r="C2211" s="9" t="s">
        <v>250</v>
      </c>
      <c r="D2211" s="9"/>
      <c r="E2211" s="9"/>
      <c r="F2211" s="9"/>
      <c r="G2211" s="9"/>
      <c r="H2211" s="6" t="n">
        <f aca="false">H2210+D2211+E2211-G2211-F2211</f>
        <v>0</v>
      </c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 t="n">
        <f aca="false">Z2210+(I2211+L2211+M2211+N2211+O2211+R2211+S2211+T2211+U2211+V2211)-(J2211+K2211+P2211+Q2211+W2211+X2211+Y2211)</f>
        <v>134460.35</v>
      </c>
      <c r="AA2211" s="6"/>
      <c r="AB2211" s="6" t="n">
        <v>5000</v>
      </c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 t="n">
        <f aca="false">AR2210+(AA2211+AD2211+AE2211+AF2211+AG2211+AJ2211+AK2211+AL2211+AM2211+AN2211)-(AB2211+AC2211+AH2211+AI2211+AO2211+AP2211+AQ2211)</f>
        <v>20974.02</v>
      </c>
      <c r="AS2211" s="18"/>
      <c r="AT2211" s="40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 t="n">
        <f aca="false">BJ2210+(AS2211+AV2211+AW2211+AX2211+AY2211+BB2211+BC2211+BD2211+BE2211+BF2211)-(AT2211+AU2211+AZ2211+BA2211+BG2211+BH2211+BI2211)</f>
        <v>0</v>
      </c>
      <c r="BL2211" s="8"/>
      <c r="BM2211" s="9"/>
    </row>
    <row r="2212" customFormat="false" ht="15" hidden="false" customHeight="false" outlineLevel="0" collapsed="false">
      <c r="B2212" s="8" t="s">
        <v>325</v>
      </c>
      <c r="C2212" s="9" t="s">
        <v>326</v>
      </c>
      <c r="D2212" s="9"/>
      <c r="E2212" s="9"/>
      <c r="F2212" s="9"/>
      <c r="G2212" s="9"/>
      <c r="H2212" s="6" t="n">
        <f aca="false">H2211+D2212+E2212-G2212-F2212</f>
        <v>0</v>
      </c>
      <c r="I2212" s="6"/>
      <c r="J2212" s="6"/>
      <c r="K2212" s="6" t="n">
        <v>17.7</v>
      </c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 t="n">
        <f aca="false">Z2211+(I2212+L2212+M2212+N2212+O2212+R2212+S2212+T2212+U2212+V2212)-(J2212+K2212+P2212+Q2212+W2212+X2212+Y2212)</f>
        <v>134442.65</v>
      </c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 t="n">
        <f aca="false">AR2211+(AA2212+AD2212+AE2212+AF2212+AG2212+AJ2212+AK2212+AL2212+AM2212+AN2212)-(AB2212+AC2212+AH2212+AI2212+AO2212+AP2212+AQ2212)</f>
        <v>20974.02</v>
      </c>
      <c r="AS2212" s="18"/>
      <c r="AT2212" s="40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 t="n">
        <f aca="false">BJ2211+(AS2212+AV2212+AW2212+AX2212+AY2212+BB2212+BC2212+BD2212+BE2212+BF2212)-(AT2212+AU2212+AZ2212+BA2212+BG2212+BH2212+BI2212)</f>
        <v>0</v>
      </c>
      <c r="BL2212" s="8"/>
      <c r="BM2212" s="9"/>
    </row>
    <row r="2213" customFormat="false" ht="15" hidden="false" customHeight="false" outlineLevel="0" collapsed="false">
      <c r="B2213" s="8" t="s">
        <v>327</v>
      </c>
      <c r="C2213" s="9" t="s">
        <v>100</v>
      </c>
      <c r="D2213" s="9"/>
      <c r="E2213" s="9"/>
      <c r="F2213" s="9"/>
      <c r="G2213" s="9"/>
      <c r="H2213" s="6" t="n">
        <f aca="false">H2212+D2213+E2213-G2213-F2213</f>
        <v>0</v>
      </c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 t="n">
        <f aca="false">Z2212+(I2213+L2213+M2213+N2213+O2213+R2213+S2213+T2213+U2213+V2213)-(J2213+K2213+P2213+Q2213+W2213+X2213+Y2213)</f>
        <v>134442.65</v>
      </c>
      <c r="AA2213" s="6" t="n">
        <v>5000</v>
      </c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 t="n">
        <f aca="false">AR2212+(AA2213+AD2213+AE2213+AF2213+AG2213+AJ2213+AK2213+AL2213+AM2213+AN2213)-(AB2213+AC2213+AH2213+AI2213+AO2213+AP2213+AQ2213)</f>
        <v>25974.02</v>
      </c>
      <c r="AS2213" s="18"/>
      <c r="AT2213" s="40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 t="n">
        <f aca="false">BJ2212+(AS2213+AV2213+AW2213+AX2213+AY2213+BB2213+BC2213+BD2213+BE2213+BF2213)-(AT2213+AU2213+AZ2213+BA2213+BG2213+BH2213+BI2213)</f>
        <v>0</v>
      </c>
      <c r="BL2213" s="8"/>
      <c r="BM2213" s="9"/>
    </row>
    <row r="2214" customFormat="false" ht="15" hidden="false" customHeight="false" outlineLevel="0" collapsed="false">
      <c r="B2214" s="8" t="s">
        <v>328</v>
      </c>
      <c r="C2214" s="9" t="s">
        <v>3</v>
      </c>
      <c r="D2214" s="9"/>
      <c r="E2214" s="9"/>
      <c r="F2214" s="9"/>
      <c r="G2214" s="9"/>
      <c r="H2214" s="6" t="n">
        <f aca="false">H2213+D2214+E2214-G2214-F2214</f>
        <v>0</v>
      </c>
      <c r="I2214" s="6"/>
      <c r="J2214" s="6"/>
      <c r="K2214" s="6"/>
      <c r="L2214" s="6"/>
      <c r="M2214" s="6"/>
      <c r="N2214" s="6"/>
      <c r="O2214" s="6"/>
      <c r="P2214" s="6"/>
      <c r="Q2214" s="6"/>
      <c r="R2214" s="6" t="n">
        <v>24000</v>
      </c>
      <c r="S2214" s="6"/>
      <c r="T2214" s="6"/>
      <c r="U2214" s="6"/>
      <c r="V2214" s="6"/>
      <c r="W2214" s="6"/>
      <c r="X2214" s="6"/>
      <c r="Y2214" s="6"/>
      <c r="Z2214" s="6" t="n">
        <f aca="false">Z2213+(I2214+L2214+M2214+N2214+O2214+R2214+S2214+T2214+U2214+V2214)-(J2214+K2214+P2214+Q2214+W2214+X2214+Y2214)</f>
        <v>158442.65</v>
      </c>
      <c r="AA2214" s="6"/>
      <c r="AB2214" s="6"/>
      <c r="AC2214" s="6"/>
      <c r="AD2214" s="6"/>
      <c r="AE2214" s="6"/>
      <c r="AF2214" s="6"/>
      <c r="AG2214" s="6"/>
      <c r="AH2214" s="6"/>
      <c r="AI2214" s="6"/>
      <c r="AJ2214" s="6" t="n">
        <v>-24000</v>
      </c>
      <c r="AK2214" s="6"/>
      <c r="AL2214" s="6"/>
      <c r="AM2214" s="6"/>
      <c r="AN2214" s="6"/>
      <c r="AO2214" s="6"/>
      <c r="AP2214" s="6"/>
      <c r="AQ2214" s="6"/>
      <c r="AR2214" s="6" t="n">
        <f aca="false">AR2213+(AA2214+AD2214+AE2214+AF2214+AG2214+AJ2214+AK2214+AL2214+AM2214+AN2214)-(AB2214+AC2214+AH2214+AI2214+AO2214+AP2214+AQ2214)</f>
        <v>1974.02000000002</v>
      </c>
      <c r="AS2214" s="18"/>
      <c r="AT2214" s="40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 t="n">
        <f aca="false">BJ2213+(AS2214+AV2214+AW2214+AX2214+AY2214+BB2214+BC2214+BD2214+BE2214+BF2214)-(AT2214+AU2214+AZ2214+BA2214+BG2214+BH2214+BI2214)</f>
        <v>0</v>
      </c>
      <c r="BL2214" s="8"/>
      <c r="BM2214" s="9"/>
    </row>
    <row r="2215" customFormat="false" ht="15" hidden="false" customHeight="false" outlineLevel="0" collapsed="false">
      <c r="B2215" s="8" t="s">
        <v>329</v>
      </c>
      <c r="C2215" s="9" t="s">
        <v>34</v>
      </c>
      <c r="D2215" s="9"/>
      <c r="E2215" s="9"/>
      <c r="F2215" s="9"/>
      <c r="G2215" s="9"/>
      <c r="H2215" s="6" t="n">
        <f aca="false">H2214+D2215+E2215-G2215-F2215</f>
        <v>0</v>
      </c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 t="n">
        <f aca="false">Z2214+(I2215+L2215+M2215+N2215+O2215+R2215+S2215+T2215+U2215+V2215)-(J2215+K2215+P2215+Q2215+W2215+X2215+Y2215)</f>
        <v>158442.65</v>
      </c>
      <c r="AA2215" s="6"/>
      <c r="AB2215" s="6"/>
      <c r="AC2215" s="6"/>
      <c r="AD2215" s="6" t="n">
        <v>899</v>
      </c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 t="n">
        <f aca="false">AR2214+(AA2215+AD2215+AE2215+AF2215+AG2215+AJ2215+AK2215+AL2215+AM2215+AN2215)-(AB2215+AC2215+AH2215+AI2215+AO2215+AP2215+AQ2215)</f>
        <v>2873.02000000002</v>
      </c>
      <c r="AS2215" s="18"/>
      <c r="AT2215" s="40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 t="n">
        <f aca="false">BJ2214+(AS2215+AV2215+AW2215+AX2215+AY2215+BB2215+BC2215+BD2215+BE2215+BF2215)-(AT2215+AU2215+AZ2215+BA2215+BG2215+BH2215+BI2215)</f>
        <v>0</v>
      </c>
      <c r="BL2215" s="8"/>
      <c r="BM2215" s="9"/>
    </row>
    <row r="2216" customFormat="false" ht="15" hidden="false" customHeight="false" outlineLevel="0" collapsed="false">
      <c r="B2216" s="8" t="s">
        <v>329</v>
      </c>
      <c r="C2216" s="9" t="s">
        <v>32</v>
      </c>
      <c r="D2216" s="9"/>
      <c r="E2216" s="9"/>
      <c r="F2216" s="9"/>
      <c r="G2216" s="9"/>
      <c r="H2216" s="6" t="n">
        <f aca="false">H2215+D2216+E2216-G2216-F2216</f>
        <v>0</v>
      </c>
      <c r="I2216" s="6"/>
      <c r="J2216" s="6"/>
      <c r="K2216" s="6"/>
      <c r="L2216" s="6"/>
      <c r="M2216" s="6" t="n">
        <v>42014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 t="n">
        <f aca="false">Z2215+(I2216+L2216+M2216+N2216+O2216+R2216+S2216+T2216+U2216+V2216)-(J2216+K2216+P2216+Q2216+W2216+X2216+Y2216)</f>
        <v>200456.65</v>
      </c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 t="n">
        <f aca="false">AR2215+(AA2216+AD2216+AE2216+AF2216+AG2216+AJ2216+AK2216+AL2216+AM2216+AN2216)-(AB2216+AC2216+AH2216+AI2216+AO2216+AP2216+AQ2216)</f>
        <v>2873.02000000002</v>
      </c>
      <c r="AS2216" s="18"/>
      <c r="AT2216" s="40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 t="n">
        <f aca="false">BJ2215+(AS2216+AV2216+AW2216+AX2216+AY2216+BB2216+BC2216+BD2216+BE2216+BF2216)-(AT2216+AU2216+AZ2216+BA2216+BG2216+BH2216+BI2216)</f>
        <v>0</v>
      </c>
      <c r="BL2216" s="8"/>
      <c r="BM2216" s="9"/>
    </row>
    <row r="2217" customFormat="false" ht="15" hidden="false" customHeight="false" outlineLevel="0" collapsed="false">
      <c r="B2217" s="8" t="s">
        <v>330</v>
      </c>
      <c r="C2217" s="9" t="s">
        <v>75</v>
      </c>
      <c r="D2217" s="9"/>
      <c r="E2217" s="9"/>
      <c r="F2217" s="9"/>
      <c r="G2217" s="9"/>
      <c r="H2217" s="6" t="n">
        <f aca="false">H2216+D2217+E2217-G2217-F2217</f>
        <v>0</v>
      </c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 t="n">
        <v>200000</v>
      </c>
      <c r="X2217" s="6"/>
      <c r="Y2217" s="6"/>
      <c r="Z2217" s="6" t="n">
        <f aca="false">Z2216+(I2217+L2217+M2217+N2217+O2217+R2217+S2217+T2217+U2217+V2217)-(J2217+K2217+P2217+Q2217+W2217+X2217+Y2217)</f>
        <v>456.650000000082</v>
      </c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 t="n">
        <f aca="false">AR2216+(AA2217+AD2217+AE2217+AF2217+AG2217+AJ2217+AK2217+AL2217+AM2217+AN2217)-(AB2217+AC2217+AH2217+AI2217+AO2217+AP2217+AQ2217)</f>
        <v>2873.02000000002</v>
      </c>
      <c r="AS2217" s="18"/>
      <c r="AT2217" s="40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 t="n">
        <f aca="false">BJ2216+(AS2217+AV2217+AW2217+AX2217+AY2217+BB2217+BC2217+BD2217+BE2217+BF2217)-(AT2217+AU2217+AZ2217+BA2217+BG2217+BH2217+BI2217)</f>
        <v>0</v>
      </c>
      <c r="BL2217" s="8"/>
      <c r="BM2217" s="9"/>
    </row>
    <row r="2218" customFormat="false" ht="15" hidden="false" customHeight="false" outlineLevel="0" collapsed="false">
      <c r="B2218" s="8" t="s">
        <v>182</v>
      </c>
      <c r="C2218" s="9" t="s">
        <v>32</v>
      </c>
      <c r="D2218" s="9"/>
      <c r="E2218" s="9"/>
      <c r="F2218" s="9"/>
      <c r="G2218" s="9"/>
      <c r="H2218" s="6" t="n">
        <f aca="false">H2217+D2218+E2218-G2218-F2218</f>
        <v>0</v>
      </c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 t="n">
        <f aca="false">Z2217+(I2218+L2218+M2218+N2218+O2218+R2218+S2218+T2218+U2218+V2218)-(J2218+K2218+P2218+Q2218+W2218+X2218+Y2218)</f>
        <v>456.650000000082</v>
      </c>
      <c r="AA2218" s="6"/>
      <c r="AB2218" s="6"/>
      <c r="AC2218" s="6"/>
      <c r="AD2218" s="6"/>
      <c r="AE2218" s="6" t="n">
        <v>25819</v>
      </c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 t="n">
        <f aca="false">AR2217+(AA2218+AD2218+AE2218+AF2218+AG2218+AJ2218+AK2218+AL2218+AM2218+AN2218)-(AB2218+AC2218+AH2218+AI2218+AO2218+AP2218+AQ2218)</f>
        <v>28692.02</v>
      </c>
      <c r="AS2218" s="18"/>
      <c r="AT2218" s="40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 t="n">
        <f aca="false">BJ2217+(AS2218+AV2218+AW2218+AX2218+AY2218+BB2218+BC2218+BD2218+BE2218+BF2218)-(AT2218+AU2218+AZ2218+BA2218+BG2218+BH2218+BI2218)</f>
        <v>0</v>
      </c>
      <c r="BL2218" s="8"/>
      <c r="BM2218" s="9"/>
    </row>
    <row r="2219" customFormat="false" ht="15" hidden="false" customHeight="false" outlineLevel="0" collapsed="false">
      <c r="B2219" s="8" t="s">
        <v>183</v>
      </c>
      <c r="C2219" s="9" t="s">
        <v>34</v>
      </c>
      <c r="D2219" s="9"/>
      <c r="E2219" s="9"/>
      <c r="F2219" s="9"/>
      <c r="G2219" s="9"/>
      <c r="H2219" s="6" t="n">
        <f aca="false">H2218+D2219+E2219-G2219-F2219</f>
        <v>0</v>
      </c>
      <c r="I2219" s="6"/>
      <c r="J2219" s="6"/>
      <c r="K2219" s="6"/>
      <c r="L2219" s="6" t="n">
        <v>736</v>
      </c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 t="n">
        <f aca="false">Z2218+(I2219+L2219+M2219+N2219+O2219+R2219+S2219+T2219+U2219+V2219)-(J2219+K2219+P2219+Q2219+W2219+X2219+Y2219)</f>
        <v>1192.65000000008</v>
      </c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 t="n">
        <f aca="false">AR2218+(AA2219+AD2219+AE2219+AF2219+AG2219+AJ2219+AK2219+AL2219+AM2219+AN2219)-(AB2219+AC2219+AH2219+AI2219+AO2219+AP2219+AQ2219)</f>
        <v>28692.02</v>
      </c>
      <c r="AS2219" s="18"/>
      <c r="AT2219" s="40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 t="n">
        <f aca="false">BJ2218+(AS2219+AV2219+AW2219+AX2219+AY2219+BB2219+BC2219+BD2219+BE2219+BF2219)-(AT2219+AU2219+AZ2219+BA2219+BG2219+BH2219+BI2219)</f>
        <v>0</v>
      </c>
      <c r="BL2219" s="8"/>
      <c r="BM2219" s="9"/>
    </row>
    <row r="2220" customFormat="false" ht="15" hidden="false" customHeight="false" outlineLevel="0" collapsed="false">
      <c r="B2220" s="8" t="s">
        <v>184</v>
      </c>
      <c r="C2220" s="9" t="s">
        <v>61</v>
      </c>
      <c r="D2220" s="9"/>
      <c r="E2220" s="9"/>
      <c r="F2220" s="9"/>
      <c r="G2220" s="9"/>
      <c r="H2220" s="6" t="n">
        <f aca="false">H2219+D2220+E2220-G2220-F2220</f>
        <v>0</v>
      </c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 t="n">
        <f aca="false">Z2219+(I2220+L2220+M2220+N2220+O2220+R2220+S2220+T2220+U2220+V2220)-(J2220+K2220+P2220+Q2220+W2220+X2220+Y2220)</f>
        <v>1192.65000000008</v>
      </c>
      <c r="AA2220" s="6" t="n">
        <v>4600</v>
      </c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 t="n">
        <f aca="false">AR2219+(AA2220+AD2220+AE2220+AF2220+AG2220+AJ2220+AK2220+AL2220+AM2220+AN2220)-(AB2220+AC2220+AH2220+AI2220+AO2220+AP2220+AQ2220)</f>
        <v>33292.02</v>
      </c>
      <c r="AS2220" s="18"/>
      <c r="AT2220" s="40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 t="n">
        <f aca="false">BJ2219+(AS2220+AV2220+AW2220+AX2220+AY2220+BB2220+BC2220+BD2220+BE2220+BF2220)-(AT2220+AU2220+AZ2220+BA2220+BG2220+BH2220+BI2220)</f>
        <v>0</v>
      </c>
      <c r="BL2220" s="8"/>
      <c r="BM2220" s="9"/>
    </row>
    <row r="2221" customFormat="false" ht="15" hidden="false" customHeight="false" outlineLevel="0" collapsed="false">
      <c r="B2221" s="8" t="s">
        <v>185</v>
      </c>
      <c r="C2221" s="9" t="s">
        <v>122</v>
      </c>
      <c r="D2221" s="9"/>
      <c r="E2221" s="9"/>
      <c r="F2221" s="9"/>
      <c r="G2221" s="9"/>
      <c r="H2221" s="6" t="n">
        <f aca="false">H2220+D2221+E2221-G2221-F2221</f>
        <v>0</v>
      </c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 t="n">
        <f aca="false">Z2220+(I2221+L2221+M2221+N2221+O2221+R2221+S2221+T2221+U2221+V2221)-(J2221+K2221+P2221+Q2221+W2221+X2221+Y2221)</f>
        <v>1192.65000000008</v>
      </c>
      <c r="AA2221" s="6" t="n">
        <v>10000</v>
      </c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 t="n">
        <f aca="false">AR2220+(AA2221+AD2221+AE2221+AF2221+AG2221+AJ2221+AK2221+AL2221+AM2221+AN2221)-(AB2221+AC2221+AH2221+AI2221+AO2221+AP2221+AQ2221)</f>
        <v>43292.02</v>
      </c>
      <c r="AS2221" s="18"/>
      <c r="AT2221" s="40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 t="n">
        <f aca="false">BJ2220+(AS2221+AV2221+AW2221+AX2221+AY2221+BB2221+BC2221+BD2221+BE2221+BF2221)-(AT2221+AU2221+AZ2221+BA2221+BG2221+BH2221+BI2221)</f>
        <v>0</v>
      </c>
      <c r="BL2221" s="8"/>
      <c r="BM2221" s="9"/>
    </row>
    <row r="2222" customFormat="false" ht="15" hidden="false" customHeight="false" outlineLevel="0" collapsed="false">
      <c r="B2222" s="8" t="s">
        <v>186</v>
      </c>
      <c r="C2222" s="9" t="s">
        <v>48</v>
      </c>
      <c r="D2222" s="9"/>
      <c r="E2222" s="9"/>
      <c r="F2222" s="9"/>
      <c r="G2222" s="9"/>
      <c r="H2222" s="6" t="n">
        <f aca="false">H2221+D2222+E2222-G2222-F2222</f>
        <v>0</v>
      </c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 t="n">
        <f aca="false">Z2221+(I2222+L2222+M2222+N2222+O2222+R2222+S2222+T2222+U2222+V2222)-(J2222+K2222+P2222+Q2222+W2222+X2222+Y2222)</f>
        <v>1192.65000000008</v>
      </c>
      <c r="AA2222" s="6" t="n">
        <v>25000</v>
      </c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 t="n">
        <f aca="false">AR2221+(AA2222+AD2222+AE2222+AF2222+AG2222+AJ2222+AK2222+AL2222+AM2222+AN2222)-(AB2222+AC2222+AH2222+AI2222+AO2222+AP2222+AQ2222)</f>
        <v>68292.02</v>
      </c>
      <c r="AS2222" s="18"/>
      <c r="AT2222" s="40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 t="n">
        <f aca="false">BJ2221+(AS2222+AV2222+AW2222+AX2222+AY2222+BB2222+BC2222+BD2222+BE2222+BF2222)-(AT2222+AU2222+AZ2222+BA2222+BG2222+BH2222+BI2222)</f>
        <v>0</v>
      </c>
      <c r="BL2222" s="8"/>
      <c r="BM2222" s="9"/>
    </row>
    <row r="2223" customFormat="false" ht="15" hidden="false" customHeight="false" outlineLevel="0" collapsed="false">
      <c r="B2223" s="8" t="s">
        <v>187</v>
      </c>
      <c r="C2223" s="9" t="s">
        <v>52</v>
      </c>
      <c r="D2223" s="9"/>
      <c r="E2223" s="9"/>
      <c r="F2223" s="9"/>
      <c r="G2223" s="9"/>
      <c r="H2223" s="6" t="n">
        <f aca="false">H2222+D2223+E2223-G2223-F2223</f>
        <v>0</v>
      </c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 t="n">
        <f aca="false">Z2222+(I2223+L2223+M2223+N2223+O2223+R2223+S2223+T2223+U2223+V2223)-(J2223+K2223+P2223+Q2223+W2223+X2223+Y2223)</f>
        <v>1192.65000000008</v>
      </c>
      <c r="AA2223" s="6" t="n">
        <v>50000</v>
      </c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 t="n">
        <f aca="false">AR2222+(AA2223+AD2223+AE2223+AF2223+AG2223+AJ2223+AK2223+AL2223+AM2223+AN2223)-(AB2223+AC2223+AH2223+AI2223+AO2223+AP2223+AQ2223)</f>
        <v>118292.02</v>
      </c>
      <c r="AS2223" s="18"/>
      <c r="AT2223" s="40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 t="n">
        <f aca="false">BJ2222+(AS2223+AV2223+AW2223+AX2223+AY2223+BB2223+BC2223+BD2223+BE2223+BF2223)-(AT2223+AU2223+AZ2223+BA2223+BG2223+BH2223+BI2223)</f>
        <v>0</v>
      </c>
      <c r="BL2223" s="8"/>
      <c r="BM2223" s="9"/>
    </row>
    <row r="2224" customFormat="false" ht="15" hidden="false" customHeight="false" outlineLevel="0" collapsed="false">
      <c r="B2224" s="8" t="s">
        <v>188</v>
      </c>
      <c r="C2224" s="9" t="s">
        <v>46</v>
      </c>
      <c r="D2224" s="9"/>
      <c r="E2224" s="9"/>
      <c r="F2224" s="9"/>
      <c r="G2224" s="9"/>
      <c r="H2224" s="6" t="n">
        <f aca="false">H2223+D2224+E2224-G2224-F2224</f>
        <v>0</v>
      </c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 t="n">
        <f aca="false">Z2223+(I2224+L2224+M2224+N2224+O2224+R2224+S2224+T2224+U2224+V2224)-(J2224+K2224+P2224+Q2224+W2224+X2224+Y2224)</f>
        <v>1192.65000000008</v>
      </c>
      <c r="AA2224" s="6" t="n">
        <v>10000</v>
      </c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 t="n">
        <f aca="false">AR2223+(AA2224+AD2224+AE2224+AF2224+AG2224+AJ2224+AK2224+AL2224+AM2224+AN2224)-(AB2224+AC2224+AH2224+AI2224+AO2224+AP2224+AQ2224)</f>
        <v>128292.02</v>
      </c>
      <c r="AS2224" s="18"/>
      <c r="AT2224" s="40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 t="n">
        <f aca="false">BJ2223+(AS2224+AV2224+AW2224+AX2224+AY2224+BB2224+BC2224+BD2224+BE2224+BF2224)-(AT2224+AU2224+AZ2224+BA2224+BG2224+BH2224+BI2224)</f>
        <v>0</v>
      </c>
      <c r="BL2224" s="8"/>
      <c r="BM2224" s="9"/>
    </row>
    <row r="2225" customFormat="false" ht="15" hidden="false" customHeight="false" outlineLevel="0" collapsed="false">
      <c r="B2225" s="8" t="s">
        <v>189</v>
      </c>
      <c r="C2225" s="9" t="s">
        <v>190</v>
      </c>
      <c r="D2225" s="9"/>
      <c r="E2225" s="9"/>
      <c r="F2225" s="9"/>
      <c r="G2225" s="9"/>
      <c r="H2225" s="6" t="n">
        <f aca="false">H2224+D2225+E2225-G2225-F2225</f>
        <v>0</v>
      </c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 t="n">
        <f aca="false">Z2224+(I2225+L2225+M2225+N2225+O2225+R2225+S2225+T2225+U2225+V2225)-(J2225+K2225+P2225+Q2225+W2225+X2225+Y2225)</f>
        <v>1192.65000000008</v>
      </c>
      <c r="AA2225" s="6" t="n">
        <v>5000</v>
      </c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 t="n">
        <f aca="false">AR2224+(AA2225+AD2225+AE2225+AF2225+AG2225+AJ2225+AK2225+AL2225+AM2225+AN2225)-(AB2225+AC2225+AH2225+AI2225+AO2225+AP2225+AQ2225)</f>
        <v>133292.02</v>
      </c>
      <c r="AS2225" s="18"/>
      <c r="AT2225" s="40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 t="n">
        <f aca="false">BJ2224+(AS2225+AV2225+AW2225+AX2225+AY2225+BB2225+BC2225+BD2225+BE2225+BF2225)-(AT2225+AU2225+AZ2225+BA2225+BG2225+BH2225+BI2225)</f>
        <v>0</v>
      </c>
      <c r="BL2225" s="8"/>
      <c r="BM2225" s="9"/>
    </row>
    <row r="2226" customFormat="false" ht="15" hidden="false" customHeight="false" outlineLevel="0" collapsed="false">
      <c r="B2226" s="8" t="s">
        <v>189</v>
      </c>
      <c r="C2226" s="9" t="s">
        <v>191</v>
      </c>
      <c r="D2226" s="9"/>
      <c r="E2226" s="9"/>
      <c r="F2226" s="9"/>
      <c r="G2226" s="9"/>
      <c r="H2226" s="6" t="n">
        <f aca="false">H2225+D2226+E2226-G2226-F2226</f>
        <v>0</v>
      </c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 t="n">
        <f aca="false">Z2225+(I2226+L2226+M2226+N2226+O2226+R2226+S2226+T2226+U2226+V2226)-(J2226+K2226+P2226+Q2226+W2226+X2226+Y2226)</f>
        <v>1192.65000000008</v>
      </c>
      <c r="AA2226" s="6"/>
      <c r="AB2226" s="6" t="n">
        <v>5000</v>
      </c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 t="n">
        <f aca="false">AR2225+(AA2226+AD2226+AE2226+AF2226+AG2226+AJ2226+AK2226+AL2226+AM2226+AN2226)-(AB2226+AC2226+AH2226+AI2226+AO2226+AP2226+AQ2226)</f>
        <v>128292.02</v>
      </c>
      <c r="AS2226" s="18"/>
      <c r="AT2226" s="40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 t="n">
        <f aca="false">BJ2225+(AS2226+AV2226+AW2226+AX2226+AY2226+BB2226+BC2226+BD2226+BE2226+BF2226)-(AT2226+AU2226+AZ2226+BA2226+BG2226+BH2226+BI2226)</f>
        <v>0</v>
      </c>
      <c r="BL2226" s="8" t="n">
        <v>5000</v>
      </c>
      <c r="BM2226" s="9"/>
    </row>
    <row r="2227" customFormat="false" ht="15" hidden="false" customHeight="false" outlineLevel="0" collapsed="false">
      <c r="B2227" s="8" t="s">
        <v>192</v>
      </c>
      <c r="C2227" s="9" t="s">
        <v>139</v>
      </c>
      <c r="D2227" s="9"/>
      <c r="E2227" s="9"/>
      <c r="F2227" s="9"/>
      <c r="G2227" s="9"/>
      <c r="H2227" s="6" t="n">
        <f aca="false">H2226+D2227+E2227-G2227-F2227</f>
        <v>0</v>
      </c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 t="n">
        <f aca="false">Z2226+(I2227+L2227+M2227+N2227+O2227+R2227+S2227+T2227+U2227+V2227)-(J2227+K2227+P2227+Q2227+W2227+X2227+Y2227)</f>
        <v>1192.65000000008</v>
      </c>
      <c r="AA2227" s="6"/>
      <c r="AB2227" s="6" t="n">
        <v>25000</v>
      </c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 t="n">
        <f aca="false">AR2226+(AA2227+AD2227+AE2227+AF2227+AG2227+AJ2227+AK2227+AL2227+AM2227+AN2227)-(AB2227+AC2227+AH2227+AI2227+AO2227+AP2227+AQ2227)</f>
        <v>103292.02</v>
      </c>
      <c r="AS2227" s="18"/>
      <c r="AT2227" s="40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 t="n">
        <f aca="false">BJ2226+(AS2227+AV2227+AW2227+AX2227+AY2227+BB2227+BC2227+BD2227+BE2227+BF2227)-(AT2227+AU2227+AZ2227+BA2227+BG2227+BH2227+BI2227)</f>
        <v>0</v>
      </c>
      <c r="BL2227" s="8"/>
      <c r="BM2227" s="9"/>
    </row>
    <row r="2228" customFormat="false" ht="15" hidden="false" customHeight="false" outlineLevel="0" collapsed="false">
      <c r="B2228" s="8" t="s">
        <v>193</v>
      </c>
      <c r="C2228" s="9" t="s">
        <v>58</v>
      </c>
      <c r="D2228" s="9"/>
      <c r="E2228" s="9"/>
      <c r="F2228" s="9"/>
      <c r="G2228" s="9"/>
      <c r="H2228" s="6" t="n">
        <f aca="false">H2227+D2228+E2228-G2228-F2228</f>
        <v>0</v>
      </c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 t="n">
        <f aca="false">Z2227+(I2228+L2228+M2228+N2228+O2228+R2228+S2228+T2228+U2228+V2228)-(J2228+K2228+P2228+Q2228+W2228+X2228+Y2228)</f>
        <v>1192.65000000008</v>
      </c>
      <c r="AA2228" s="6"/>
      <c r="AB2228" s="6" t="n">
        <v>35000</v>
      </c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 t="n">
        <f aca="false">AR2227+(AA2228+AD2228+AE2228+AF2228+AG2228+AJ2228+AK2228+AL2228+AM2228+AN2228)-(AB2228+AC2228+AH2228+AI2228+AO2228+AP2228+AQ2228)</f>
        <v>68292.02</v>
      </c>
      <c r="AS2228" s="18"/>
      <c r="AT2228" s="40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 t="n">
        <f aca="false">BJ2227+(AS2228+AV2228+AW2228+AX2228+AY2228+BB2228+BC2228+BD2228+BE2228+BF2228)-(AT2228+AU2228+AZ2228+BA2228+BG2228+BH2228+BI2228)</f>
        <v>0</v>
      </c>
      <c r="BL2228" s="8" t="n">
        <v>35000</v>
      </c>
      <c r="BM2228" s="9"/>
    </row>
    <row r="2229" customFormat="false" ht="15" hidden="false" customHeight="false" outlineLevel="0" collapsed="false">
      <c r="B2229" s="8" t="s">
        <v>194</v>
      </c>
      <c r="C2229" s="9" t="s">
        <v>69</v>
      </c>
      <c r="D2229" s="9"/>
      <c r="E2229" s="9"/>
      <c r="F2229" s="9"/>
      <c r="G2229" s="9"/>
      <c r="H2229" s="6" t="n">
        <f aca="false">H2228+D2229+E2229-G2229-F2229</f>
        <v>0</v>
      </c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 t="n">
        <f aca="false">Z2228+(I2229+L2229+M2229+N2229+O2229+R2229+S2229+T2229+U2229+V2229)-(J2229+K2229+P2229+Q2229+W2229+X2229+Y2229)</f>
        <v>1192.65000000008</v>
      </c>
      <c r="AA2229" s="6"/>
      <c r="AB2229" s="6" t="n">
        <v>25000</v>
      </c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 t="n">
        <f aca="false">AR2228+(AA2229+AD2229+AE2229+AF2229+AG2229+AJ2229+AK2229+AL2229+AM2229+AN2229)-(AB2229+AC2229+AH2229+AI2229+AO2229+AP2229+AQ2229)</f>
        <v>43292.02</v>
      </c>
      <c r="AS2229" s="18"/>
      <c r="AT2229" s="40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 t="n">
        <f aca="false">BJ2228+(AS2229+AV2229+AW2229+AX2229+AY2229+BB2229+BC2229+BD2229+BE2229+BF2229)-(AT2229+AU2229+AZ2229+BA2229+BG2229+BH2229+BI2229)</f>
        <v>0</v>
      </c>
      <c r="BL2229" s="8" t="n">
        <v>25000</v>
      </c>
      <c r="BM2229" s="9"/>
    </row>
    <row r="2230" customFormat="false" ht="15" hidden="false" customHeight="false" outlineLevel="0" collapsed="false">
      <c r="B2230" s="8" t="s">
        <v>195</v>
      </c>
      <c r="C2230" s="9" t="s">
        <v>196</v>
      </c>
      <c r="D2230" s="9"/>
      <c r="E2230" s="9"/>
      <c r="F2230" s="9"/>
      <c r="G2230" s="9"/>
      <c r="H2230" s="6" t="n">
        <f aca="false">H2229+D2230+E2230-G2230-F2230</f>
        <v>0</v>
      </c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 t="n">
        <f aca="false">Z2229+(I2230+L2230+M2230+N2230+O2230+R2230+S2230+T2230+U2230+V2230)-(J2230+K2230+P2230+Q2230+W2230+X2230+Y2230)</f>
        <v>1192.65000000008</v>
      </c>
      <c r="AA2230" s="6"/>
      <c r="AB2230" s="6" t="n">
        <v>12000</v>
      </c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 t="n">
        <f aca="false">AR2229+(AA2230+AD2230+AE2230+AF2230+AG2230+AJ2230+AK2230+AL2230+AM2230+AN2230)-(AB2230+AC2230+AH2230+AI2230+AO2230+AP2230+AQ2230)</f>
        <v>31292.02</v>
      </c>
      <c r="AS2230" s="18"/>
      <c r="AT2230" s="40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 t="n">
        <f aca="false">BJ2229+(AS2230+AV2230+AW2230+AX2230+AY2230+BB2230+BC2230+BD2230+BE2230+BF2230)-(AT2230+AU2230+AZ2230+BA2230+BG2230+BH2230+BI2230)</f>
        <v>0</v>
      </c>
      <c r="BL2230" s="8" t="n">
        <v>12000</v>
      </c>
      <c r="BM2230" s="9"/>
    </row>
    <row r="2231" customFormat="false" ht="15" hidden="false" customHeight="false" outlineLevel="0" collapsed="false">
      <c r="B2231" s="8" t="s">
        <v>195</v>
      </c>
      <c r="C2231" s="9" t="s">
        <v>196</v>
      </c>
      <c r="D2231" s="9"/>
      <c r="E2231" s="9"/>
      <c r="F2231" s="9"/>
      <c r="G2231" s="9"/>
      <c r="H2231" s="6" t="n">
        <f aca="false">H2230+D2231+E2231-G2231-F2231</f>
        <v>0</v>
      </c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 t="n">
        <f aca="false">Z2230+(I2231+L2231+M2231+N2231+O2231+R2231+S2231+T2231+U2231+V2231)-(J2231+K2231+P2231+Q2231+W2231+X2231+Y2231)</f>
        <v>1192.65000000008</v>
      </c>
      <c r="AA2231" s="6"/>
      <c r="AB2231" s="6" t="n">
        <v>26000</v>
      </c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 t="n">
        <f aca="false">AR2230+(AA2231+AD2231+AE2231+AF2231+AG2231+AJ2231+AK2231+AL2231+AM2231+AN2231)-(AB2231+AC2231+AH2231+AI2231+AO2231+AP2231+AQ2231)</f>
        <v>5292.02000000002</v>
      </c>
      <c r="AS2231" s="18"/>
      <c r="AT2231" s="40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 t="n">
        <f aca="false">BJ2230+(AS2231+AV2231+AW2231+AX2231+AY2231+BB2231+BC2231+BD2231+BE2231+BF2231)-(AT2231+AU2231+AZ2231+BA2231+BG2231+BH2231+BI2231)</f>
        <v>0</v>
      </c>
      <c r="BL2231" s="8" t="n">
        <v>26000</v>
      </c>
      <c r="BM2231" s="9"/>
    </row>
    <row r="2232" customFormat="false" ht="15" hidden="false" customHeight="false" outlineLevel="0" collapsed="false">
      <c r="B2232" s="8" t="s">
        <v>197</v>
      </c>
      <c r="C2232" s="9" t="s">
        <v>122</v>
      </c>
      <c r="D2232" s="9"/>
      <c r="E2232" s="9"/>
      <c r="F2232" s="9"/>
      <c r="G2232" s="9"/>
      <c r="H2232" s="6" t="n">
        <f aca="false">H2231+D2232+E2232-G2232-F2232</f>
        <v>0</v>
      </c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 t="n">
        <f aca="false">Z2231+(I2232+L2232+M2232+N2232+O2232+R2232+S2232+T2232+U2232+V2232)-(J2232+K2232+P2232+Q2232+W2232+X2232+Y2232)</f>
        <v>1192.65000000008</v>
      </c>
      <c r="AA2232" s="6" t="n">
        <v>10000</v>
      </c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 t="n">
        <f aca="false">AR2231+(AA2232+AD2232+AE2232+AF2232+AG2232+AJ2232+AK2232+AL2232+AM2232+AN2232)-(AB2232+AC2232+AH2232+AI2232+AO2232+AP2232+AQ2232)</f>
        <v>15292.02</v>
      </c>
      <c r="AS2232" s="18"/>
      <c r="AT2232" s="40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 t="n">
        <f aca="false">BJ2231+(AS2232+AV2232+AW2232+AX2232+AY2232+BB2232+BC2232+BD2232+BE2232+BF2232)-(AT2232+AU2232+AZ2232+BA2232+BG2232+BH2232+BI2232)</f>
        <v>0</v>
      </c>
      <c r="BL2232" s="8"/>
      <c r="BM2232" s="9"/>
    </row>
    <row r="2233" customFormat="false" ht="15" hidden="false" customHeight="false" outlineLevel="0" collapsed="false">
      <c r="B2233" s="8" t="s">
        <v>197</v>
      </c>
      <c r="C2233" s="9" t="s">
        <v>38</v>
      </c>
      <c r="D2233" s="9"/>
      <c r="E2233" s="9"/>
      <c r="F2233" s="9"/>
      <c r="G2233" s="9"/>
      <c r="H2233" s="6" t="n">
        <f aca="false">H2232+D2233+E2233-G2233-F2233</f>
        <v>0</v>
      </c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 t="n">
        <f aca="false">Z2232+(I2233+L2233+M2233+N2233+O2233+R2233+S2233+T2233+U2233+V2233)-(J2233+K2233+P2233+Q2233+W2233+X2233+Y2233)</f>
        <v>1192.65000000008</v>
      </c>
      <c r="AA2233" s="6" t="n">
        <v>10000</v>
      </c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 t="n">
        <f aca="false">AR2232+(AA2233+AD2233+AE2233+AF2233+AG2233+AJ2233+AK2233+AL2233+AM2233+AN2233)-(AB2233+AC2233+AH2233+AI2233+AO2233+AP2233+AQ2233)</f>
        <v>25292.02</v>
      </c>
      <c r="AS2233" s="18"/>
      <c r="AT2233" s="40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 t="n">
        <f aca="false">BJ2232+(AS2233+AV2233+AW2233+AX2233+AY2233+BB2233+BC2233+BD2233+BE2233+BF2233)-(AT2233+AU2233+AZ2233+BA2233+BG2233+BH2233+BI2233)</f>
        <v>0</v>
      </c>
      <c r="BL2233" s="8"/>
      <c r="BM2233" s="9"/>
    </row>
    <row r="2234" customFormat="false" ht="15" hidden="false" customHeight="false" outlineLevel="0" collapsed="false">
      <c r="B2234" s="8" t="s">
        <v>197</v>
      </c>
      <c r="C2234" s="9" t="s">
        <v>198</v>
      </c>
      <c r="D2234" s="9"/>
      <c r="E2234" s="9"/>
      <c r="F2234" s="9"/>
      <c r="G2234" s="9"/>
      <c r="H2234" s="6" t="n">
        <f aca="false">H2233+D2234+E2234-G2234-F2234</f>
        <v>0</v>
      </c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 t="n">
        <f aca="false">Z2233+(I2234+L2234+M2234+N2234+O2234+R2234+S2234+T2234+U2234+V2234)-(J2234+K2234+P2234+Q2234+W2234+X2234+Y2234)</f>
        <v>1192.65000000008</v>
      </c>
      <c r="AA2234" s="6" t="n">
        <v>15000</v>
      </c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 t="n">
        <f aca="false">AR2233+(AA2234+AD2234+AE2234+AF2234+AG2234+AJ2234+AK2234+AL2234+AM2234+AN2234)-(AB2234+AC2234+AH2234+AI2234+AO2234+AP2234+AQ2234)</f>
        <v>40292.02</v>
      </c>
      <c r="AS2234" s="18"/>
      <c r="AT2234" s="40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 t="n">
        <f aca="false">BJ2233+(AS2234+AV2234+AW2234+AX2234+AY2234+BB2234+BC2234+BD2234+BE2234+BF2234)-(AT2234+AU2234+AZ2234+BA2234+BG2234+BH2234+BI2234)</f>
        <v>0</v>
      </c>
      <c r="BL2234" s="8"/>
      <c r="BM2234" s="9"/>
    </row>
    <row r="2235" customFormat="false" ht="15" hidden="false" customHeight="false" outlineLevel="0" collapsed="false">
      <c r="B2235" s="8" t="s">
        <v>199</v>
      </c>
      <c r="C2235" s="9" t="s">
        <v>50</v>
      </c>
      <c r="D2235" s="9"/>
      <c r="E2235" s="9"/>
      <c r="F2235" s="9"/>
      <c r="G2235" s="9"/>
      <c r="H2235" s="6" t="n">
        <f aca="false">H2234+D2235+E2235-G2235-F2235</f>
        <v>0</v>
      </c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 t="n">
        <f aca="false">Z2234+(I2235+L2235+M2235+N2235+O2235+R2235+S2235+T2235+U2235+V2235)-(J2235+K2235+P2235+Q2235+W2235+X2235+Y2235)</f>
        <v>1192.65000000008</v>
      </c>
      <c r="AA2235" s="6" t="n">
        <v>25000</v>
      </c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 t="n">
        <f aca="false">AR2234+(AA2235+AD2235+AE2235+AF2235+AG2235+AJ2235+AK2235+AL2235+AM2235+AN2235)-(AB2235+AC2235+AH2235+AI2235+AO2235+AP2235+AQ2235)</f>
        <v>65292.02</v>
      </c>
      <c r="AS2235" s="18"/>
      <c r="AT2235" s="40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 t="n">
        <f aca="false">BJ2234+(AS2235+AV2235+AW2235+AX2235+AY2235+BB2235+BC2235+BD2235+BE2235+BF2235)-(AT2235+AU2235+AZ2235+BA2235+BG2235+BH2235+BI2235)</f>
        <v>0</v>
      </c>
      <c r="BL2235" s="8"/>
      <c r="BM2235" s="9"/>
    </row>
    <row r="2236" customFormat="false" ht="15" hidden="false" customHeight="false" outlineLevel="0" collapsed="false">
      <c r="B2236" s="8" t="s">
        <v>200</v>
      </c>
      <c r="C2236" s="9" t="s">
        <v>70</v>
      </c>
      <c r="D2236" s="9"/>
      <c r="E2236" s="9"/>
      <c r="F2236" s="9"/>
      <c r="G2236" s="9"/>
      <c r="H2236" s="6" t="n">
        <f aca="false">H2235+D2236+E2236-G2236-F2236</f>
        <v>0</v>
      </c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 t="n">
        <f aca="false">Z2235+(I2236+L2236+M2236+N2236+O2236+R2236+S2236+T2236+U2236+V2236)-(J2236+K2236+P2236+Q2236+W2236+X2236+Y2236)</f>
        <v>1192.65000000008</v>
      </c>
      <c r="AA2236" s="6"/>
      <c r="AB2236" s="6" t="n">
        <v>45500</v>
      </c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 t="n">
        <f aca="false">AR2235+(AA2236+AD2236+AE2236+AF2236+AG2236+AJ2236+AK2236+AL2236+AM2236+AN2236)-(AB2236+AC2236+AH2236+AI2236+AO2236+AP2236+AQ2236)</f>
        <v>19792.02</v>
      </c>
      <c r="AS2236" s="18"/>
      <c r="AT2236" s="40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 t="n">
        <f aca="false">BJ2235+(AS2236+AV2236+AW2236+AX2236+AY2236+BB2236+BC2236+BD2236+BE2236+BF2236)-(AT2236+AU2236+AZ2236+BA2236+BG2236+BH2236+BI2236)</f>
        <v>0</v>
      </c>
      <c r="BL2236" s="8" t="n">
        <v>45500</v>
      </c>
      <c r="BM2236" s="9"/>
    </row>
    <row r="2237" customFormat="false" ht="15" hidden="false" customHeight="false" outlineLevel="0" collapsed="false">
      <c r="B2237" s="8" t="s">
        <v>201</v>
      </c>
      <c r="C2237" s="9" t="s">
        <v>34</v>
      </c>
      <c r="D2237" s="9"/>
      <c r="E2237" s="9"/>
      <c r="F2237" s="9"/>
      <c r="G2237" s="9"/>
      <c r="H2237" s="6" t="n">
        <f aca="false">H2236+D2237+E2237-G2237-F2237</f>
        <v>0</v>
      </c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 t="n">
        <f aca="false">Z2236+(I2237+L2237+M2237+N2237+O2237+R2237+S2237+T2237+U2237+V2237)-(J2237+K2237+P2237+Q2237+W2237+X2237+Y2237)</f>
        <v>1192.65000000008</v>
      </c>
      <c r="AA2237" s="6"/>
      <c r="AB2237" s="6"/>
      <c r="AC2237" s="6"/>
      <c r="AD2237" s="6" t="n">
        <v>424</v>
      </c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 t="n">
        <f aca="false">AR2236+(AA2237+AD2237+AE2237+AF2237+AG2237+AJ2237+AK2237+AL2237+AM2237+AN2237)-(AB2237+AC2237+AH2237+AI2237+AO2237+AP2237+AQ2237)</f>
        <v>20216.02</v>
      </c>
      <c r="AS2237" s="18"/>
      <c r="AT2237" s="40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 t="n">
        <f aca="false">BJ2236+(AS2237+AV2237+AW2237+AX2237+AY2237+BB2237+BC2237+BD2237+BE2237+BF2237)-(AT2237+AU2237+AZ2237+BA2237+BG2237+BH2237+BI2237)</f>
        <v>0</v>
      </c>
      <c r="BL2237" s="8"/>
      <c r="BM2237" s="9"/>
    </row>
    <row r="2238" customFormat="false" ht="15" hidden="false" customHeight="false" outlineLevel="0" collapsed="false">
      <c r="B2238" s="8" t="s">
        <v>202</v>
      </c>
      <c r="C2238" s="9" t="s">
        <v>32</v>
      </c>
      <c r="D2238" s="9"/>
      <c r="E2238" s="9"/>
      <c r="F2238" s="9"/>
      <c r="G2238" s="9"/>
      <c r="H2238" s="6" t="n">
        <f aca="false">H2237+D2238+E2238-G2238-F2238</f>
        <v>0</v>
      </c>
      <c r="I2238" s="6"/>
      <c r="J2238" s="6"/>
      <c r="K2238" s="6"/>
      <c r="L2238" s="6"/>
      <c r="M2238" s="6" t="n">
        <v>3285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 t="n">
        <f aca="false">Z2237+(I2238+L2238+M2238+N2238+O2238+R2238+S2238+T2238+U2238+V2238)-(J2238+K2238+P2238+Q2238+W2238+X2238+Y2238)</f>
        <v>4477.65000000008</v>
      </c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 t="n">
        <f aca="false">AR2237+(AA2238+AD2238+AE2238+AF2238+AG2238+AJ2238+AK2238+AL2238+AM2238+AN2238)-(AB2238+AC2238+AH2238+AI2238+AO2238+AP2238+AQ2238)</f>
        <v>20216.02</v>
      </c>
      <c r="AS2238" s="18"/>
      <c r="AT2238" s="40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 t="n">
        <f aca="false">BJ2237+(AS2238+AV2238+AW2238+AX2238+AY2238+BB2238+BC2238+BD2238+BE2238+BF2238)-(AT2238+AU2238+AZ2238+BA2238+BG2238+BH2238+BI2238)</f>
        <v>0</v>
      </c>
      <c r="BL2238" s="8"/>
      <c r="BM2238" s="9"/>
    </row>
    <row r="2239" customFormat="false" ht="15" hidden="false" customHeight="false" outlineLevel="0" collapsed="false">
      <c r="B2239" s="8" t="s">
        <v>203</v>
      </c>
      <c r="C2239" s="9" t="s">
        <v>32</v>
      </c>
      <c r="D2239" s="9"/>
      <c r="E2239" s="9"/>
      <c r="F2239" s="9"/>
      <c r="G2239" s="9"/>
      <c r="H2239" s="6" t="n">
        <f aca="false">H2238+D2239+E2239-G2239-F2239</f>
        <v>0</v>
      </c>
      <c r="I2239" s="6"/>
      <c r="J2239" s="6"/>
      <c r="K2239" s="6"/>
      <c r="L2239" s="6"/>
      <c r="M2239" s="6" t="n">
        <v>40606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 t="n">
        <f aca="false">Z2238+(I2239+L2239+M2239+N2239+O2239+R2239+S2239+T2239+U2239+V2239)-(J2239+K2239+P2239+Q2239+W2239+X2239+Y2239)</f>
        <v>45083.6500000001</v>
      </c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 t="n">
        <f aca="false">AR2238+(AA2239+AD2239+AE2239+AF2239+AG2239+AJ2239+AK2239+AL2239+AM2239+AN2239)-(AB2239+AC2239+AH2239+AI2239+AO2239+AP2239+AQ2239)</f>
        <v>20216.02</v>
      </c>
      <c r="AS2239" s="18"/>
      <c r="AT2239" s="40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 t="n">
        <f aca="false">BJ2238+(AS2239+AV2239+AW2239+AX2239+AY2239+BB2239+BC2239+BD2239+BE2239+BF2239)-(AT2239+AU2239+AZ2239+BA2239+BG2239+BH2239+BI2239)</f>
        <v>0</v>
      </c>
      <c r="BL2239" s="8"/>
      <c r="BM2239" s="9"/>
    </row>
    <row r="2240" customFormat="false" ht="15" hidden="false" customHeight="false" outlineLevel="0" collapsed="false">
      <c r="B2240" s="8" t="s">
        <v>204</v>
      </c>
      <c r="C2240" s="9" t="s">
        <v>34</v>
      </c>
      <c r="D2240" s="9"/>
      <c r="E2240" s="9"/>
      <c r="F2240" s="9"/>
      <c r="G2240" s="9"/>
      <c r="H2240" s="6" t="n">
        <f aca="false">H2239+D2240+E2240-G2240-F2240</f>
        <v>0</v>
      </c>
      <c r="I2240" s="6"/>
      <c r="J2240" s="6"/>
      <c r="K2240" s="6"/>
      <c r="L2240" s="6" t="n">
        <v>12</v>
      </c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 t="n">
        <f aca="false">Z2239+(I2240+L2240+M2240+N2240+O2240+R2240+S2240+T2240+U2240+V2240)-(J2240+K2240+P2240+Q2240+W2240+X2240+Y2240)</f>
        <v>45095.6500000001</v>
      </c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 t="n">
        <f aca="false">AR2239+(AA2240+AD2240+AE2240+AF2240+AG2240+AJ2240+AK2240+AL2240+AM2240+AN2240)-(AB2240+AC2240+AH2240+AI2240+AO2240+AP2240+AQ2240)</f>
        <v>20216.02</v>
      </c>
      <c r="AS2240" s="18"/>
      <c r="AT2240" s="40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 t="n">
        <f aca="false">BJ2239+(AS2240+AV2240+AW2240+AX2240+AY2240+BB2240+BC2240+BD2240+BE2240+BF2240)-(AT2240+AU2240+AZ2240+BA2240+BG2240+BH2240+BI2240)</f>
        <v>0</v>
      </c>
      <c r="BL2240" s="8"/>
      <c r="BM2240" s="9"/>
    </row>
    <row r="2241" customFormat="false" ht="15" hidden="false" customHeight="false" outlineLevel="0" collapsed="false">
      <c r="B2241" s="8" t="s">
        <v>204</v>
      </c>
      <c r="C2241" s="9" t="s">
        <v>32</v>
      </c>
      <c r="D2241" s="9"/>
      <c r="E2241" s="9"/>
      <c r="F2241" s="9"/>
      <c r="G2241" s="9"/>
      <c r="H2241" s="6" t="n">
        <f aca="false">H2240+D2241+E2241-G2241-F2241</f>
        <v>0</v>
      </c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 t="n">
        <f aca="false">Z2240+(I2241+L2241+M2241+N2241+O2241+R2241+S2241+T2241+U2241+V2241)-(J2241+K2241+P2241+Q2241+W2241+X2241+Y2241)</f>
        <v>45095.6500000001</v>
      </c>
      <c r="AA2241" s="6"/>
      <c r="AB2241" s="6"/>
      <c r="AC2241" s="6"/>
      <c r="AD2241" s="6"/>
      <c r="AE2241" s="6" t="n">
        <v>25819</v>
      </c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 t="n">
        <f aca="false">AR2240+(AA2241+AD2241+AE2241+AF2241+AG2241+AJ2241+AK2241+AL2241+AM2241+AN2241)-(AB2241+AC2241+AH2241+AI2241+AO2241+AP2241+AQ2241)</f>
        <v>46035.02</v>
      </c>
      <c r="AS2241" s="18"/>
      <c r="AT2241" s="40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 t="n">
        <f aca="false">BJ2240+(AS2241+AV2241+AW2241+AX2241+AY2241+BB2241+BC2241+BD2241+BE2241+BF2241)-(AT2241+AU2241+AZ2241+BA2241+BG2241+BH2241+BI2241)</f>
        <v>0</v>
      </c>
      <c r="BL2241" s="8"/>
      <c r="BM2241" s="9"/>
    </row>
    <row r="2242" customFormat="false" ht="15" hidden="false" customHeight="false" outlineLevel="0" collapsed="false">
      <c r="B2242" s="8" t="s">
        <v>205</v>
      </c>
      <c r="C2242" s="9" t="s">
        <v>196</v>
      </c>
      <c r="D2242" s="9"/>
      <c r="E2242" s="9"/>
      <c r="F2242" s="9"/>
      <c r="G2242" s="9"/>
      <c r="H2242" s="6" t="n">
        <f aca="false">H2241+D2242+E2242-G2242-F2242</f>
        <v>0</v>
      </c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 t="n">
        <f aca="false">Z2241+(I2242+L2242+M2242+N2242+O2242+R2242+S2242+T2242+U2242+V2242)-(J2242+K2242+P2242+Q2242+W2242+X2242+Y2242)</f>
        <v>45095.6500000001</v>
      </c>
      <c r="AA2242" s="6"/>
      <c r="AB2242" s="6" t="n">
        <v>40000</v>
      </c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 t="n">
        <f aca="false">AR2241+(AA2242+AD2242+AE2242+AF2242+AG2242+AJ2242+AK2242+AL2242+AM2242+AN2242)-(AB2242+AC2242+AH2242+AI2242+AO2242+AP2242+AQ2242)</f>
        <v>6035.02000000002</v>
      </c>
      <c r="AS2242" s="18"/>
      <c r="AT2242" s="40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 t="n">
        <f aca="false">BJ2241+(AS2242+AV2242+AW2242+AX2242+AY2242+BB2242+BC2242+BD2242+BE2242+BF2242)-(AT2242+AU2242+AZ2242+BA2242+BG2242+BH2242+BI2242)</f>
        <v>0</v>
      </c>
      <c r="BL2242" s="8" t="n">
        <v>40000</v>
      </c>
      <c r="BM2242" s="9"/>
    </row>
    <row r="2243" customFormat="false" ht="15" hidden="false" customHeight="false" outlineLevel="0" collapsed="false">
      <c r="B2243" s="8" t="s">
        <v>206</v>
      </c>
      <c r="C2243" s="9" t="s">
        <v>207</v>
      </c>
      <c r="D2243" s="9"/>
      <c r="E2243" s="9"/>
      <c r="F2243" s="9"/>
      <c r="G2243" s="9"/>
      <c r="H2243" s="6" t="n">
        <f aca="false">H2242+D2243+E2243-G2243-F2243</f>
        <v>0</v>
      </c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 t="n">
        <f aca="false">Z2242+(I2243+L2243+M2243+N2243+O2243+R2243+S2243+T2243+U2243+V2243)-(J2243+K2243+P2243+Q2243+W2243+X2243+Y2243)</f>
        <v>45095.6500000001</v>
      </c>
      <c r="AA2243" s="6"/>
      <c r="AB2243" s="6" t="n">
        <v>3600</v>
      </c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 t="n">
        <f aca="false">AR2242+(AA2243+AD2243+AE2243+AF2243+AG2243+AJ2243+AK2243+AL2243+AM2243+AN2243)-(AB2243+AC2243+AH2243+AI2243+AO2243+AP2243+AQ2243)</f>
        <v>2435.02000000002</v>
      </c>
      <c r="AS2243" s="18"/>
      <c r="AT2243" s="40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 t="n">
        <f aca="false">BJ2242+(AS2243+AV2243+AW2243+AX2243+AY2243+BB2243+BC2243+BD2243+BE2243+BF2243)-(AT2243+AU2243+AZ2243+BA2243+BG2243+BH2243+BI2243)</f>
        <v>0</v>
      </c>
      <c r="BL2243" s="8"/>
      <c r="BM2243" s="9"/>
    </row>
    <row r="2244" customFormat="false" ht="15" hidden="false" customHeight="false" outlineLevel="0" collapsed="false">
      <c r="B2244" s="8" t="s">
        <v>208</v>
      </c>
      <c r="C2244" s="9" t="s">
        <v>3</v>
      </c>
      <c r="D2244" s="9"/>
      <c r="E2244" s="9"/>
      <c r="F2244" s="9"/>
      <c r="G2244" s="9"/>
      <c r="H2244" s="6" t="n">
        <f aca="false">H2243+D2244+E2244-G2244-F2244</f>
        <v>0</v>
      </c>
      <c r="I2244" s="6"/>
      <c r="J2244" s="6"/>
      <c r="K2244" s="6"/>
      <c r="L2244" s="6"/>
      <c r="M2244" s="6"/>
      <c r="N2244" s="6"/>
      <c r="O2244" s="6"/>
      <c r="P2244" s="6"/>
      <c r="Q2244" s="6"/>
      <c r="R2244" s="6" t="n">
        <v>-43000</v>
      </c>
      <c r="S2244" s="6"/>
      <c r="T2244" s="6"/>
      <c r="U2244" s="6"/>
      <c r="V2244" s="6"/>
      <c r="W2244" s="6"/>
      <c r="X2244" s="6"/>
      <c r="Y2244" s="6"/>
      <c r="Z2244" s="6" t="n">
        <f aca="false">Z2243+(I2244+L2244+M2244+N2244+O2244+R2244+S2244+T2244+U2244+V2244)-(J2244+K2244+P2244+Q2244+W2244+X2244+Y2244)</f>
        <v>2095.65000000008</v>
      </c>
      <c r="AA2244" s="6"/>
      <c r="AB2244" s="6"/>
      <c r="AC2244" s="6"/>
      <c r="AD2244" s="6"/>
      <c r="AE2244" s="6"/>
      <c r="AF2244" s="6"/>
      <c r="AG2244" s="6"/>
      <c r="AH2244" s="6"/>
      <c r="AI2244" s="6"/>
      <c r="AJ2244" s="6" t="n">
        <v>43000</v>
      </c>
      <c r="AK2244" s="6"/>
      <c r="AL2244" s="6"/>
      <c r="AM2244" s="6"/>
      <c r="AN2244" s="6"/>
      <c r="AO2244" s="6"/>
      <c r="AP2244" s="6"/>
      <c r="AQ2244" s="6"/>
      <c r="AR2244" s="6" t="n">
        <f aca="false">AR2243+(AA2244+AD2244+AE2244+AF2244+AG2244+AJ2244+AK2244+AL2244+AM2244+AN2244)-(AB2244+AC2244+AH2244+AI2244+AO2244+AP2244+AQ2244)</f>
        <v>45435.02</v>
      </c>
      <c r="AS2244" s="18"/>
      <c r="AT2244" s="40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 t="n">
        <f aca="false">BJ2243+(AS2244+AV2244+AW2244+AX2244+AY2244+BB2244+BC2244+BD2244+BE2244+BF2244)-(AT2244+AU2244+AZ2244+BA2244+BG2244+BH2244+BI2244)</f>
        <v>0</v>
      </c>
      <c r="BL2244" s="8"/>
      <c r="BM2244" s="9"/>
    </row>
    <row r="2245" customFormat="false" ht="15" hidden="false" customHeight="false" outlineLevel="0" collapsed="false">
      <c r="B2245" s="8" t="s">
        <v>209</v>
      </c>
      <c r="C2245" s="9" t="s">
        <v>139</v>
      </c>
      <c r="D2245" s="9"/>
      <c r="E2245" s="9"/>
      <c r="F2245" s="9"/>
      <c r="G2245" s="9"/>
      <c r="H2245" s="6" t="n">
        <f aca="false">H2244+D2245+E2245-G2245-F2245</f>
        <v>0</v>
      </c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 t="n">
        <f aca="false">Z2244+(I2245+L2245+M2245+N2245+O2245+R2245+S2245+T2245+U2245+V2245)-(J2245+K2245+P2245+Q2245+W2245+X2245+Y2245)</f>
        <v>2095.65000000008</v>
      </c>
      <c r="AA2245" s="6"/>
      <c r="AB2245" s="6" t="n">
        <v>10000</v>
      </c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 t="n">
        <f aca="false">AR2244+(AA2245+AD2245+AE2245+AF2245+AG2245+AJ2245+AK2245+AL2245+AM2245+AN2245)-(AB2245+AC2245+AH2245+AI2245+AO2245+AP2245+AQ2245)</f>
        <v>35435.02</v>
      </c>
      <c r="AS2245" s="18"/>
      <c r="AT2245" s="40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 t="n">
        <f aca="false">BJ2244+(AS2245+AV2245+AW2245+AX2245+AY2245+BB2245+BC2245+BD2245+BE2245+BF2245)-(AT2245+AU2245+AZ2245+BA2245+BG2245+BH2245+BI2245)</f>
        <v>0</v>
      </c>
      <c r="BL2245" s="8"/>
      <c r="BM2245" s="9"/>
    </row>
    <row r="2246" customFormat="false" ht="15" hidden="false" customHeight="false" outlineLevel="0" collapsed="false">
      <c r="B2246" s="8" t="s">
        <v>210</v>
      </c>
      <c r="C2246" s="9" t="s">
        <v>211</v>
      </c>
      <c r="D2246" s="9"/>
      <c r="E2246" s="9"/>
      <c r="F2246" s="9"/>
      <c r="G2246" s="9"/>
      <c r="H2246" s="6" t="n">
        <f aca="false">H2245+D2246+E2246-G2246-F2246</f>
        <v>0</v>
      </c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 t="n">
        <f aca="false">Z2245+(I2246+L2246+M2246+N2246+O2246+R2246+S2246+T2246+U2246+V2246)-(J2246+K2246+P2246+Q2246+W2246+X2246+Y2246)</f>
        <v>2095.65000000008</v>
      </c>
      <c r="AA2246" s="6"/>
      <c r="AB2246" s="6" t="n">
        <v>10000</v>
      </c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 t="n">
        <f aca="false">AR2245+(AA2246+AD2246+AE2246+AF2246+AG2246+AJ2246+AK2246+AL2246+AM2246+AN2246)-(AB2246+AC2246+AH2246+AI2246+AO2246+AP2246+AQ2246)</f>
        <v>25435.02</v>
      </c>
      <c r="AS2246" s="18"/>
      <c r="AT2246" s="40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 t="n">
        <f aca="false">BJ2245+(AS2246+AV2246+AW2246+AX2246+AY2246+BB2246+BC2246+BD2246+BE2246+BF2246)-(AT2246+AU2246+AZ2246+BA2246+BG2246+BH2246+BI2246)</f>
        <v>0</v>
      </c>
      <c r="BL2246" s="8"/>
      <c r="BM2246" s="9"/>
    </row>
    <row r="2247" customFormat="false" ht="15" hidden="false" customHeight="false" outlineLevel="0" collapsed="false">
      <c r="B2247" s="8" t="s">
        <v>212</v>
      </c>
      <c r="C2247" s="9" t="s">
        <v>213</v>
      </c>
      <c r="D2247" s="9"/>
      <c r="E2247" s="9"/>
      <c r="F2247" s="9"/>
      <c r="G2247" s="9"/>
      <c r="H2247" s="6" t="n">
        <f aca="false">H2246+D2247+E2247-G2247-F2247</f>
        <v>0</v>
      </c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 t="n">
        <f aca="false">Z2246+(I2247+L2247+M2247+N2247+O2247+R2247+S2247+T2247+U2247+V2247)-(J2247+K2247+P2247+Q2247+W2247+X2247+Y2247)</f>
        <v>2095.65000000008</v>
      </c>
      <c r="AA2247" s="6"/>
      <c r="AB2247" s="6" t="n">
        <v>5000</v>
      </c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 t="n">
        <f aca="false">AR2246+(AA2247+AD2247+AE2247+AF2247+AG2247+AJ2247+AK2247+AL2247+AM2247+AN2247)-(AB2247+AC2247+AH2247+AI2247+AO2247+AP2247+AQ2247)</f>
        <v>20435.02</v>
      </c>
      <c r="AS2247" s="18"/>
      <c r="AT2247" s="40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 t="n">
        <f aca="false">BJ2246+(AS2247+AV2247+AW2247+AX2247+AY2247+BB2247+BC2247+BD2247+BE2247+BF2247)-(AT2247+AU2247+AZ2247+BA2247+BG2247+BH2247+BI2247)</f>
        <v>0</v>
      </c>
      <c r="BL2247" s="8" t="n">
        <v>5000</v>
      </c>
      <c r="BM2247" s="9"/>
    </row>
    <row r="2248" customFormat="false" ht="15" hidden="false" customHeight="false" outlineLevel="0" collapsed="false">
      <c r="B2248" s="8" t="s">
        <v>214</v>
      </c>
      <c r="C2248" s="9" t="s">
        <v>215</v>
      </c>
      <c r="D2248" s="9"/>
      <c r="E2248" s="9"/>
      <c r="F2248" s="9"/>
      <c r="G2248" s="9"/>
      <c r="H2248" s="6" t="n">
        <f aca="false">H2247+D2248+E2248-G2248-F2248</f>
        <v>0</v>
      </c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 t="n">
        <f aca="false">Z2247+(I2248+L2248+M2248+N2248+O2248+R2248+S2248+T2248+U2248+V2248)-(J2248+K2248+P2248+Q2248+W2248+X2248+Y2248)</f>
        <v>2095.65000000008</v>
      </c>
      <c r="AA2248" s="6"/>
      <c r="AB2248" s="6" t="n">
        <v>5000</v>
      </c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 t="n">
        <f aca="false">AR2247+(AA2248+AD2248+AE2248+AF2248+AG2248+AJ2248+AK2248+AL2248+AM2248+AN2248)-(AB2248+AC2248+AH2248+AI2248+AO2248+AP2248+AQ2248)</f>
        <v>15435.02</v>
      </c>
      <c r="AS2248" s="18"/>
      <c r="AT2248" s="40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 t="n">
        <f aca="false">BJ2247+(AS2248+AV2248+AW2248+AX2248+AY2248+BB2248+BC2248+BD2248+BE2248+BF2248)-(AT2248+AU2248+AZ2248+BA2248+BG2248+BH2248+BI2248)</f>
        <v>0</v>
      </c>
      <c r="BL2248" s="8"/>
      <c r="BM2248" s="9"/>
    </row>
    <row r="2249" customFormat="false" ht="15" hidden="false" customHeight="false" outlineLevel="0" collapsed="false">
      <c r="B2249" s="8" t="s">
        <v>216</v>
      </c>
      <c r="C2249" s="9" t="s">
        <v>60</v>
      </c>
      <c r="D2249" s="9"/>
      <c r="E2249" s="9"/>
      <c r="F2249" s="9"/>
      <c r="G2249" s="9"/>
      <c r="H2249" s="6" t="n">
        <f aca="false">H2248+D2249+E2249-G2249-F2249</f>
        <v>0</v>
      </c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 t="n">
        <f aca="false">Z2248+(I2249+L2249+M2249+N2249+O2249+R2249+S2249+T2249+U2249+V2249)-(J2249+K2249+P2249+Q2249+W2249+X2249+Y2249)</f>
        <v>2095.65000000008</v>
      </c>
      <c r="AA2249" s="6"/>
      <c r="AB2249" s="6" t="n">
        <v>8500</v>
      </c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 t="n">
        <f aca="false">AR2248+(AA2249+AD2249+AE2249+AF2249+AG2249+AJ2249+AK2249+AL2249+AM2249+AN2249)-(AB2249+AC2249+AH2249+AI2249+AO2249+AP2249+AQ2249)</f>
        <v>6935.02000000002</v>
      </c>
      <c r="AS2249" s="18"/>
      <c r="AT2249" s="40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 t="n">
        <f aca="false">BJ2248+(AS2249+AV2249+AW2249+AX2249+AY2249+BB2249+BC2249+BD2249+BE2249+BF2249)-(AT2249+AU2249+AZ2249+BA2249+BG2249+BH2249+BI2249)</f>
        <v>0</v>
      </c>
      <c r="BL2249" s="8" t="n">
        <v>8500</v>
      </c>
      <c r="BM2249" s="9"/>
    </row>
    <row r="2250" customFormat="false" ht="15" hidden="false" customHeight="false" outlineLevel="0" collapsed="false">
      <c r="B2250" s="8" t="s">
        <v>217</v>
      </c>
      <c r="C2250" s="9" t="s">
        <v>218</v>
      </c>
      <c r="D2250" s="9"/>
      <c r="E2250" s="9"/>
      <c r="F2250" s="9"/>
      <c r="G2250" s="9"/>
      <c r="H2250" s="6" t="n">
        <f aca="false">H2249+D2250+E2250-G2250-F2250</f>
        <v>0</v>
      </c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 t="n">
        <f aca="false">Z2249+(I2250+L2250+M2250+N2250+O2250+R2250+S2250+T2250+U2250+V2250)-(J2250+K2250+P2250+Q2250+W2250+X2250+Y2250)</f>
        <v>2095.65000000008</v>
      </c>
      <c r="AA2250" s="6"/>
      <c r="AB2250" s="6" t="n">
        <v>5000</v>
      </c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 t="n">
        <f aca="false">AR2249+(AA2250+AD2250+AE2250+AF2250+AG2250+AJ2250+AK2250+AL2250+AM2250+AN2250)-(AB2250+AC2250+AH2250+AI2250+AO2250+AP2250+AQ2250)</f>
        <v>1935.02000000002</v>
      </c>
      <c r="AS2250" s="18"/>
      <c r="AT2250" s="40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 t="n">
        <f aca="false">BJ2249+(AS2250+AV2250+AW2250+AX2250+AY2250+BB2250+BC2250+BD2250+BE2250+BF2250)-(AT2250+AU2250+AZ2250+BA2250+BG2250+BH2250+BI2250)</f>
        <v>0</v>
      </c>
      <c r="BL2250" s="8"/>
      <c r="BM2250" s="9"/>
    </row>
    <row r="2251" customFormat="false" ht="15" hidden="false" customHeight="false" outlineLevel="0" collapsed="false">
      <c r="B2251" s="8" t="s">
        <v>219</v>
      </c>
      <c r="C2251" s="9" t="s">
        <v>32</v>
      </c>
      <c r="D2251" s="9"/>
      <c r="E2251" s="9"/>
      <c r="F2251" s="9"/>
      <c r="G2251" s="9"/>
      <c r="H2251" s="6" t="n">
        <f aca="false">H2250+D2251+E2251-G2251-F2251</f>
        <v>0</v>
      </c>
      <c r="I2251" s="6"/>
      <c r="J2251" s="6"/>
      <c r="K2251" s="6"/>
      <c r="L2251" s="6"/>
      <c r="M2251" s="6" t="n">
        <v>41063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 t="n">
        <f aca="false">Z2250+(I2251+L2251+M2251+N2251+O2251+R2251+S2251+T2251+U2251+V2251)-(J2251+K2251+P2251+Q2251+W2251+X2251+Y2251)</f>
        <v>43158.6500000001</v>
      </c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 t="n">
        <f aca="false">AR2250+(AA2251+AD2251+AE2251+AF2251+AG2251+AJ2251+AK2251+AL2251+AM2251+AN2251)-(AB2251+AC2251+AH2251+AI2251+AO2251+AP2251+AQ2251)</f>
        <v>1935.02000000002</v>
      </c>
      <c r="AS2251" s="18"/>
      <c r="AT2251" s="40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 t="n">
        <f aca="false">BJ2250+(AS2251+AV2251+AW2251+AX2251+AY2251+BB2251+BC2251+BD2251+BE2251+BF2251)-(AT2251+AU2251+AZ2251+BA2251+BG2251+BH2251+BI2251)</f>
        <v>0</v>
      </c>
      <c r="BL2251" s="8"/>
      <c r="BM2251" s="9"/>
    </row>
    <row r="2252" customFormat="false" ht="15" hidden="false" customHeight="false" outlineLevel="0" collapsed="false">
      <c r="B2252" s="8" t="s">
        <v>219</v>
      </c>
      <c r="C2252" s="9" t="s">
        <v>32</v>
      </c>
      <c r="D2252" s="9"/>
      <c r="E2252" s="9"/>
      <c r="F2252" s="9"/>
      <c r="G2252" s="9"/>
      <c r="H2252" s="6" t="n">
        <f aca="false">H2251+D2252+E2252-G2252-F2252</f>
        <v>0</v>
      </c>
      <c r="I2252" s="6"/>
      <c r="J2252" s="6"/>
      <c r="K2252" s="6"/>
      <c r="L2252" s="6"/>
      <c r="M2252" s="6" t="n">
        <v>3285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 t="n">
        <f aca="false">Z2251+(I2252+L2252+M2252+N2252+O2252+R2252+S2252+T2252+U2252+V2252)-(J2252+K2252+P2252+Q2252+W2252+X2252+Y2252)</f>
        <v>46443.6500000001</v>
      </c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 t="n">
        <f aca="false">AR2251+(AA2252+AD2252+AE2252+AF2252+AG2252+AJ2252+AK2252+AL2252+AM2252+AN2252)-(AB2252+AC2252+AH2252+AI2252+AO2252+AP2252+AQ2252)</f>
        <v>1935.02000000002</v>
      </c>
      <c r="AS2252" s="18"/>
      <c r="AT2252" s="40"/>
      <c r="AU2252" s="6"/>
      <c r="AV2252" s="6"/>
      <c r="AW2252" s="6"/>
      <c r="AX2252" s="6"/>
      <c r="AY2252" s="6"/>
      <c r="AZ2252" s="6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 t="n">
        <f aca="false">BJ2251+(AS2252+AV2252+AW2252+AX2252+AY2252+BB2252+BC2252+BD2252+BE2252+BF2252)-(AT2252+AU2252+AZ2252+BA2252+BG2252+BH2252+BI2252)</f>
        <v>0</v>
      </c>
      <c r="BL2252" s="8"/>
      <c r="BM2252" s="9"/>
    </row>
    <row r="2253" customFormat="false" ht="15" hidden="false" customHeight="false" outlineLevel="0" collapsed="false">
      <c r="B2253" s="8" t="s">
        <v>220</v>
      </c>
      <c r="C2253" s="9" t="s">
        <v>34</v>
      </c>
      <c r="D2253" s="9"/>
      <c r="E2253" s="9"/>
      <c r="F2253" s="9"/>
      <c r="G2253" s="9"/>
      <c r="H2253" s="6" t="n">
        <f aca="false">H2252+D2253+E2253-G2253-F2253</f>
        <v>0</v>
      </c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 t="n">
        <f aca="false">Z2252+(I2253+L2253+M2253+N2253+O2253+R2253+S2253+T2253+U2253+V2253)-(J2253+K2253+P2253+Q2253+W2253+X2253+Y2253)</f>
        <v>46443.6500000001</v>
      </c>
      <c r="AA2253" s="6"/>
      <c r="AB2253" s="6"/>
      <c r="AC2253" s="6"/>
      <c r="AD2253" s="6" t="n">
        <v>104</v>
      </c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 t="n">
        <f aca="false">AR2252+(AA2253+AD2253+AE2253+AF2253+AG2253+AJ2253+AK2253+AL2253+AM2253+AN2253)-(AB2253+AC2253+AH2253+AI2253+AO2253+AP2253+AQ2253)</f>
        <v>2039.02000000002</v>
      </c>
      <c r="AS2253" s="18"/>
      <c r="AT2253" s="40"/>
      <c r="AU2253" s="6"/>
      <c r="AV2253" s="6"/>
      <c r="AW2253" s="6"/>
      <c r="AX2253" s="6"/>
      <c r="AY2253" s="6"/>
      <c r="AZ2253" s="6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 t="n">
        <f aca="false">BJ2252+(AS2253+AV2253+AW2253+AX2253+AY2253+BB2253+BC2253+BD2253+BE2253+BF2253)-(AT2253+AU2253+AZ2253+BA2253+BG2253+BH2253+BI2253)</f>
        <v>0</v>
      </c>
      <c r="BL2253" s="8"/>
      <c r="BM2253" s="9"/>
    </row>
    <row r="2254" customFormat="false" ht="15" hidden="false" customHeight="false" outlineLevel="0" collapsed="false">
      <c r="B2254" s="8" t="s">
        <v>221</v>
      </c>
      <c r="C2254" s="9" t="s">
        <v>3</v>
      </c>
      <c r="D2254" s="9"/>
      <c r="E2254" s="9"/>
      <c r="F2254" s="9"/>
      <c r="G2254" s="9"/>
      <c r="H2254" s="6" t="n">
        <f aca="false">H2253+D2254+E2254-G2254-F2254</f>
        <v>0</v>
      </c>
      <c r="I2254" s="6"/>
      <c r="J2254" s="6"/>
      <c r="K2254" s="6"/>
      <c r="L2254" s="6"/>
      <c r="M2254" s="6"/>
      <c r="N2254" s="6"/>
      <c r="O2254" s="6"/>
      <c r="P2254" s="6"/>
      <c r="Q2254" s="6"/>
      <c r="R2254" s="6" t="n">
        <v>-44000</v>
      </c>
      <c r="S2254" s="6"/>
      <c r="T2254" s="6"/>
      <c r="U2254" s="6"/>
      <c r="V2254" s="6"/>
      <c r="W2254" s="6"/>
      <c r="X2254" s="6"/>
      <c r="Y2254" s="6"/>
      <c r="Z2254" s="6" t="n">
        <f aca="false">Z2253+(I2254+L2254+M2254+N2254+O2254+R2254+S2254+T2254+U2254+V2254)-(J2254+K2254+P2254+Q2254+W2254+X2254+Y2254)</f>
        <v>2443.65000000008</v>
      </c>
      <c r="AA2254" s="6"/>
      <c r="AB2254" s="6"/>
      <c r="AC2254" s="6"/>
      <c r="AD2254" s="6"/>
      <c r="AE2254" s="6"/>
      <c r="AF2254" s="6"/>
      <c r="AG2254" s="6"/>
      <c r="AH2254" s="6"/>
      <c r="AI2254" s="6"/>
      <c r="AJ2254" s="6" t="n">
        <v>44000</v>
      </c>
      <c r="AK2254" s="6"/>
      <c r="AL2254" s="6"/>
      <c r="AM2254" s="6"/>
      <c r="AN2254" s="6"/>
      <c r="AO2254" s="6"/>
      <c r="AP2254" s="6"/>
      <c r="AQ2254" s="6"/>
      <c r="AR2254" s="6" t="n">
        <f aca="false">AR2253+(AA2254+AD2254+AE2254+AF2254+AG2254+AJ2254+AK2254+AL2254+AM2254+AN2254)-(AB2254+AC2254+AH2254+AI2254+AO2254+AP2254+AQ2254)</f>
        <v>46039.02</v>
      </c>
      <c r="AS2254" s="18"/>
      <c r="AT2254" s="40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 t="n">
        <f aca="false">BJ2253+(AS2254+AV2254+AW2254+AX2254+AY2254+BB2254+BC2254+BD2254+BE2254+BF2254)-(AT2254+AU2254+AZ2254+BA2254+BG2254+BH2254+BI2254)</f>
        <v>0</v>
      </c>
      <c r="BL2254" s="8"/>
      <c r="BM2254" s="9"/>
    </row>
    <row r="2255" customFormat="false" ht="15" hidden="false" customHeight="false" outlineLevel="0" collapsed="false">
      <c r="B2255" s="8" t="s">
        <v>222</v>
      </c>
      <c r="C2255" s="9" t="s">
        <v>179</v>
      </c>
      <c r="D2255" s="9"/>
      <c r="E2255" s="9"/>
      <c r="F2255" s="9"/>
      <c r="G2255" s="9"/>
      <c r="H2255" s="6" t="n">
        <f aca="false">H2254+D2255+E2255-G2255-F2255</f>
        <v>0</v>
      </c>
      <c r="I2255" s="6"/>
      <c r="J2255" s="6"/>
      <c r="K2255" s="6" t="n">
        <v>0.89</v>
      </c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 t="n">
        <f aca="false">Z2254+(I2255+L2255+M2255+N2255+O2255+R2255+S2255+T2255+U2255+V2255)-(J2255+K2255+P2255+Q2255+W2255+X2255+Y2255)</f>
        <v>2442.76000000008</v>
      </c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 t="n">
        <f aca="false">AR2254+(AA2255+AD2255+AE2255+AF2255+AG2255+AJ2255+AK2255+AL2255+AM2255+AN2255)-(AB2255+AC2255+AH2255+AI2255+AO2255+AP2255+AQ2255)</f>
        <v>46039.02</v>
      </c>
      <c r="AS2255" s="18"/>
      <c r="AT2255" s="40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 t="n">
        <f aca="false">BJ2254+(AS2255+AV2255+AW2255+AX2255+AY2255+BB2255+BC2255+BD2255+BE2255+BF2255)-(AT2255+AU2255+AZ2255+BA2255+BG2255+BH2255+BI2255)</f>
        <v>0</v>
      </c>
      <c r="BL2255" s="8"/>
      <c r="BM2255" s="9"/>
    </row>
    <row r="2256" customFormat="false" ht="15" hidden="false" customHeight="false" outlineLevel="0" collapsed="false">
      <c r="B2256" s="8" t="s">
        <v>223</v>
      </c>
      <c r="C2256" s="9" t="s">
        <v>32</v>
      </c>
      <c r="D2256" s="9"/>
      <c r="E2256" s="9"/>
      <c r="F2256" s="9"/>
      <c r="G2256" s="9"/>
      <c r="H2256" s="6" t="n">
        <f aca="false">H2255+D2256+E2256-G2256-F2256</f>
        <v>0</v>
      </c>
      <c r="I2256" s="6"/>
      <c r="J2256" s="6"/>
      <c r="K2256" s="6"/>
      <c r="L2256" s="6"/>
      <c r="M2256" s="6" t="n">
        <v>125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 t="n">
        <f aca="false">Z2255+(I2256+L2256+M2256+N2256+O2256+R2256+S2256+T2256+U2256+V2256)-(J2256+K2256+P2256+Q2256+W2256+X2256+Y2256)</f>
        <v>2567.76000000008</v>
      </c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 t="n">
        <f aca="false">AR2255+(AA2256+AD2256+AE2256+AF2256+AG2256+AJ2256+AK2256+AL2256+AM2256+AN2256)-(AB2256+AC2256+AH2256+AI2256+AO2256+AP2256+AQ2256)</f>
        <v>46039.02</v>
      </c>
      <c r="AS2256" s="18"/>
      <c r="AT2256" s="40"/>
      <c r="AU2256" s="6"/>
      <c r="AV2256" s="6"/>
      <c r="AW2256" s="6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 t="n">
        <f aca="false">BJ2255+(AS2256+AV2256+AW2256+AX2256+AY2256+BB2256+BC2256+BD2256+BE2256+BF2256)-(AT2256+AU2256+AZ2256+BA2256+BG2256+BH2256+BI2256)</f>
        <v>0</v>
      </c>
      <c r="BL2256" s="8"/>
      <c r="BM2256" s="9"/>
    </row>
    <row r="2257" customFormat="false" ht="15" hidden="false" customHeight="false" outlineLevel="0" collapsed="false">
      <c r="B2257" s="8" t="s">
        <v>223</v>
      </c>
      <c r="C2257" s="9" t="s">
        <v>32</v>
      </c>
      <c r="D2257" s="9"/>
      <c r="E2257" s="9"/>
      <c r="F2257" s="9"/>
      <c r="G2257" s="9"/>
      <c r="H2257" s="6" t="n">
        <f aca="false">H2256+D2257+E2257-G2257-F2257</f>
        <v>0</v>
      </c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 t="n">
        <f aca="false">Z2256+(I2257+L2257+M2257+N2257+O2257+R2257+S2257+T2257+U2257+V2257)-(J2257+K2257+P2257+Q2257+W2257+X2257+Y2257)</f>
        <v>2567.76000000008</v>
      </c>
      <c r="AA2257" s="6"/>
      <c r="AB2257" s="6"/>
      <c r="AC2257" s="6"/>
      <c r="AD2257" s="6"/>
      <c r="AE2257" s="6" t="n">
        <v>25819</v>
      </c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 t="n">
        <f aca="false">AR2256+(AA2257+AD2257+AE2257+AF2257+AG2257+AJ2257+AK2257+AL2257+AM2257+AN2257)-(AB2257+AC2257+AH2257+AI2257+AO2257+AP2257+AQ2257)</f>
        <v>71858.02</v>
      </c>
      <c r="AS2257" s="18"/>
      <c r="AT2257" s="40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 t="n">
        <f aca="false">BJ2256+(AS2257+AV2257+AW2257+AX2257+AY2257+BB2257+BC2257+BD2257+BE2257+BF2257)-(AT2257+AU2257+AZ2257+BA2257+BG2257+BH2257+BI2257)</f>
        <v>0</v>
      </c>
      <c r="BL2257" s="8"/>
      <c r="BM2257" s="9"/>
    </row>
    <row r="2258" customFormat="false" ht="15" hidden="false" customHeight="false" outlineLevel="0" collapsed="false">
      <c r="B2258" s="8" t="s">
        <v>224</v>
      </c>
      <c r="C2258" s="9" t="s">
        <v>225</v>
      </c>
      <c r="D2258" s="9"/>
      <c r="E2258" s="9"/>
      <c r="F2258" s="9"/>
      <c r="G2258" s="9"/>
      <c r="H2258" s="6" t="n">
        <f aca="false">H2257+D2258+E2258-G2258-F2258</f>
        <v>0</v>
      </c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 t="n">
        <f aca="false">Z2257+(I2258+L2258+M2258+N2258+O2258+R2258+S2258+T2258+U2258+V2258)-(J2258+K2258+P2258+Q2258+W2258+X2258+Y2258)</f>
        <v>2567.76000000008</v>
      </c>
      <c r="AA2258" s="6"/>
      <c r="AB2258" s="6" t="n">
        <v>5000</v>
      </c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 t="n">
        <f aca="false">AR2257+(AA2258+AD2258+AE2258+AF2258+AG2258+AJ2258+AK2258+AL2258+AM2258+AN2258)-(AB2258+AC2258+AH2258+AI2258+AO2258+AP2258+AQ2258)</f>
        <v>66858.02</v>
      </c>
      <c r="AS2258" s="18"/>
      <c r="AT2258" s="40"/>
      <c r="AU2258" s="6"/>
      <c r="AV2258" s="6"/>
      <c r="AW2258" s="6"/>
      <c r="AX2258" s="6"/>
      <c r="AY2258" s="6"/>
      <c r="AZ2258" s="6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 t="n">
        <f aca="false">BJ2257+(AS2258+AV2258+AW2258+AX2258+AY2258+BB2258+BC2258+BD2258+BE2258+BF2258)-(AT2258+AU2258+AZ2258+BA2258+BG2258+BH2258+BI2258)</f>
        <v>0</v>
      </c>
      <c r="BL2258" s="8"/>
      <c r="BM2258" s="9"/>
    </row>
    <row r="2259" customFormat="false" ht="15" hidden="false" customHeight="false" outlineLevel="0" collapsed="false">
      <c r="B2259" s="8" t="s">
        <v>226</v>
      </c>
      <c r="C2259" s="9" t="s">
        <v>34</v>
      </c>
      <c r="D2259" s="9"/>
      <c r="E2259" s="9"/>
      <c r="F2259" s="9"/>
      <c r="G2259" s="9"/>
      <c r="H2259" s="6" t="n">
        <f aca="false">H2258+D2259+E2259-G2259-F2259</f>
        <v>0</v>
      </c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 t="n">
        <f aca="false">Z2258+(I2259+L2259+M2259+N2259+O2259+R2259+S2259+T2259+U2259+V2259)-(J2259+K2259+P2259+Q2259+W2259+X2259+Y2259)</f>
        <v>2567.76000000008</v>
      </c>
      <c r="AA2259" s="6"/>
      <c r="AB2259" s="6"/>
      <c r="AC2259" s="6"/>
      <c r="AD2259" s="6" t="n">
        <v>464</v>
      </c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 t="n">
        <f aca="false">AR2258+(AA2259+AD2259+AE2259+AF2259+AG2259+AJ2259+AK2259+AL2259+AM2259+AN2259)-(AB2259+AC2259+AH2259+AI2259+AO2259+AP2259+AQ2259)</f>
        <v>67322.02</v>
      </c>
      <c r="AS2259" s="18"/>
      <c r="AT2259" s="40"/>
      <c r="AU2259" s="6"/>
      <c r="AV2259" s="6"/>
      <c r="AW2259" s="6"/>
      <c r="AX2259" s="6"/>
      <c r="AY2259" s="6"/>
      <c r="AZ2259" s="6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 t="n">
        <f aca="false">BJ2258+(AS2259+AV2259+AW2259+AX2259+AY2259+BB2259+BC2259+BD2259+BE2259+BF2259)-(AT2259+AU2259+AZ2259+BA2259+BG2259+BH2259+BI2259)</f>
        <v>0</v>
      </c>
      <c r="BL2259" s="8"/>
      <c r="BM2259" s="9"/>
    </row>
    <row r="2260" customFormat="false" ht="15" hidden="false" customHeight="false" outlineLevel="0" collapsed="false">
      <c r="B2260" s="8" t="s">
        <v>226</v>
      </c>
      <c r="C2260" s="9" t="s">
        <v>179</v>
      </c>
      <c r="D2260" s="9"/>
      <c r="E2260" s="9"/>
      <c r="F2260" s="9"/>
      <c r="G2260" s="9"/>
      <c r="H2260" s="6" t="n">
        <f aca="false">H2259+D2260+E2260-G2260-F2260</f>
        <v>0</v>
      </c>
      <c r="I2260" s="6"/>
      <c r="J2260" s="6"/>
      <c r="K2260" s="6" t="n">
        <v>0.89</v>
      </c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 t="n">
        <f aca="false">Z2259+(I2260+L2260+M2260+N2260+O2260+R2260+S2260+T2260+U2260+V2260)-(J2260+K2260+P2260+Q2260+W2260+X2260+Y2260)</f>
        <v>2566.87000000008</v>
      </c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 t="n">
        <f aca="false">AR2259+(AA2260+AD2260+AE2260+AF2260+AG2260+AJ2260+AK2260+AL2260+AM2260+AN2260)-(AB2260+AC2260+AH2260+AI2260+AO2260+AP2260+AQ2260)</f>
        <v>67322.02</v>
      </c>
      <c r="AS2260" s="18"/>
      <c r="AT2260" s="40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 t="n">
        <f aca="false">BJ2259+(AS2260+AV2260+AW2260+AX2260+AY2260+BB2260+BC2260+BD2260+BE2260+BF2260)-(AT2260+AU2260+AZ2260+BA2260+BG2260+BH2260+BI2260)</f>
        <v>0</v>
      </c>
      <c r="BL2260" s="8"/>
      <c r="BM2260" s="9"/>
    </row>
    <row r="2261" customFormat="false" ht="15" hidden="false" customHeight="false" outlineLevel="0" collapsed="false">
      <c r="B2261" s="8" t="s">
        <v>227</v>
      </c>
      <c r="C2261" s="9" t="s">
        <v>32</v>
      </c>
      <c r="D2261" s="9"/>
      <c r="E2261" s="9"/>
      <c r="F2261" s="9"/>
      <c r="G2261" s="9"/>
      <c r="H2261" s="6" t="n">
        <f aca="false">H2260+D2261+E2261-G2261-F2261</f>
        <v>0</v>
      </c>
      <c r="I2261" s="6"/>
      <c r="J2261" s="6"/>
      <c r="K2261" s="6"/>
      <c r="L2261" s="6"/>
      <c r="M2261" s="6" t="n">
        <v>3285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 t="n">
        <f aca="false">Z2260+(I2261+L2261+M2261+N2261+O2261+R2261+S2261+T2261+U2261+V2261)-(J2261+K2261+P2261+Q2261+W2261+X2261+Y2261)</f>
        <v>5851.87000000008</v>
      </c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 t="n">
        <f aca="false">AR2260+(AA2261+AD2261+AE2261+AF2261+AG2261+AJ2261+AK2261+AL2261+AM2261+AN2261)-(AB2261+AC2261+AH2261+AI2261+AO2261+AP2261+AQ2261)</f>
        <v>67322.02</v>
      </c>
      <c r="AS2261" s="18"/>
      <c r="AT2261" s="40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 t="n">
        <f aca="false">BJ2260+(AS2261+AV2261+AW2261+AX2261+AY2261+BB2261+BC2261+BD2261+BE2261+BF2261)-(AT2261+AU2261+AZ2261+BA2261+BG2261+BH2261+BI2261)</f>
        <v>0</v>
      </c>
      <c r="BL2261" s="8"/>
      <c r="BM2261" s="9"/>
    </row>
    <row r="2262" customFormat="false" ht="15" hidden="false" customHeight="false" outlineLevel="0" collapsed="false">
      <c r="B2262" s="8" t="s">
        <v>228</v>
      </c>
      <c r="C2262" s="9" t="s">
        <v>32</v>
      </c>
      <c r="D2262" s="9"/>
      <c r="E2262" s="9"/>
      <c r="F2262" s="9"/>
      <c r="G2262" s="9"/>
      <c r="H2262" s="6" t="n">
        <f aca="false">H2261+D2262+E2262-G2262-F2262</f>
        <v>0</v>
      </c>
      <c r="I2262" s="6"/>
      <c r="J2262" s="6"/>
      <c r="K2262" s="6"/>
      <c r="L2262" s="6"/>
      <c r="M2262" s="6" t="n">
        <v>41062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 t="n">
        <f aca="false">Z2261+(I2262+L2262+M2262+N2262+O2262+R2262+S2262+T2262+U2262+V2262)-(J2262+K2262+P2262+Q2262+W2262+X2262+Y2262)</f>
        <v>46913.8700000001</v>
      </c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 t="n">
        <f aca="false">AR2261+(AA2262+AD2262+AE2262+AF2262+AG2262+AJ2262+AK2262+AL2262+AM2262+AN2262)-(AB2262+AC2262+AH2262+AI2262+AO2262+AP2262+AQ2262)</f>
        <v>67322.02</v>
      </c>
      <c r="AS2262" s="18"/>
      <c r="AT2262" s="40"/>
      <c r="AU2262" s="6"/>
      <c r="AV2262" s="6"/>
      <c r="AW2262" s="6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 t="n">
        <f aca="false">BJ2261+(AS2262+AV2262+AW2262+AX2262+AY2262+BB2262+BC2262+BD2262+BE2262+BF2262)-(AT2262+AU2262+AZ2262+BA2262+BG2262+BH2262+BI2262)</f>
        <v>0</v>
      </c>
      <c r="BL2262" s="8"/>
      <c r="BM2262" s="9"/>
    </row>
    <row r="2263" customFormat="false" ht="15" hidden="false" customHeight="false" outlineLevel="0" collapsed="false">
      <c r="B2263" s="8" t="s">
        <v>229</v>
      </c>
      <c r="C2263" s="9" t="s">
        <v>32</v>
      </c>
      <c r="D2263" s="9"/>
      <c r="E2263" s="9"/>
      <c r="F2263" s="9"/>
      <c r="G2263" s="9"/>
      <c r="H2263" s="6" t="n">
        <f aca="false">H2262+D2263+E2263-G2263-F2263</f>
        <v>0</v>
      </c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 t="n">
        <f aca="false">Z2262+(I2263+L2263+M2263+N2263+O2263+R2263+S2263+T2263+U2263+V2263)-(J2263+K2263+P2263+Q2263+W2263+X2263+Y2263)</f>
        <v>46913.8700000001</v>
      </c>
      <c r="AA2263" s="6"/>
      <c r="AB2263" s="6"/>
      <c r="AC2263" s="6"/>
      <c r="AD2263" s="6"/>
      <c r="AE2263" s="6" t="n">
        <v>25819</v>
      </c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 t="n">
        <f aca="false">AR2262+(AA2263+AD2263+AE2263+AF2263+AG2263+AJ2263+AK2263+AL2263+AM2263+AN2263)-(AB2263+AC2263+AH2263+AI2263+AO2263+AP2263+AQ2263)</f>
        <v>93141.02</v>
      </c>
      <c r="AS2263" s="18"/>
      <c r="AT2263" s="40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 t="n">
        <f aca="false">BJ2262+(AS2263+AV2263+AW2263+AX2263+AY2263+BB2263+BC2263+BD2263+BE2263+BF2263)-(AT2263+AU2263+AZ2263+BA2263+BG2263+BH2263+BI2263)</f>
        <v>0</v>
      </c>
      <c r="BL2263" s="8"/>
      <c r="BM2263" s="9"/>
    </row>
    <row r="2264" customFormat="false" ht="15" hidden="false" customHeight="false" outlineLevel="0" collapsed="false">
      <c r="B2264" s="8" t="s">
        <v>230</v>
      </c>
      <c r="C2264" s="9" t="s">
        <v>32</v>
      </c>
      <c r="D2264" s="9"/>
      <c r="E2264" s="9"/>
      <c r="F2264" s="9"/>
      <c r="G2264" s="9"/>
      <c r="H2264" s="6" t="n">
        <f aca="false">H2263+D2264+E2264-G2264-F2264</f>
        <v>0</v>
      </c>
      <c r="I2264" s="6"/>
      <c r="J2264" s="6"/>
      <c r="K2264" s="6"/>
      <c r="L2264" s="6"/>
      <c r="M2264" s="6" t="n">
        <v>22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 t="n">
        <f aca="false">Z2263+(I2264+L2264+M2264+N2264+O2264+R2264+S2264+T2264+U2264+V2264)-(J2264+K2264+P2264+Q2264+W2264+X2264+Y2264)</f>
        <v>46935.8700000001</v>
      </c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 t="n">
        <f aca="false">AR2263+(AA2264+AD2264+AE2264+AF2264+AG2264+AJ2264+AK2264+AL2264+AM2264+AN2264)-(AB2264+AC2264+AH2264+AI2264+AO2264+AP2264+AQ2264)</f>
        <v>93141.02</v>
      </c>
      <c r="AS2264" s="18"/>
      <c r="AT2264" s="40"/>
      <c r="AU2264" s="6"/>
      <c r="AV2264" s="6"/>
      <c r="AW2264" s="6"/>
      <c r="AX2264" s="6"/>
      <c r="AY2264" s="6"/>
      <c r="AZ2264" s="6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 t="n">
        <f aca="false">BJ2263+(AS2264+AV2264+AW2264+AX2264+AY2264+BB2264+BC2264+BD2264+BE2264+BF2264)-(AT2264+AU2264+AZ2264+BA2264+BG2264+BH2264+BI2264)</f>
        <v>0</v>
      </c>
      <c r="BL2264" s="8"/>
      <c r="BM2264" s="9"/>
    </row>
    <row r="2265" customFormat="false" ht="15" hidden="false" customHeight="false" outlineLevel="0" collapsed="false">
      <c r="B2265" s="8" t="s">
        <v>231</v>
      </c>
      <c r="C2265" s="9" t="s">
        <v>232</v>
      </c>
      <c r="D2265" s="9"/>
      <c r="E2265" s="9"/>
      <c r="F2265" s="9"/>
      <c r="G2265" s="9"/>
      <c r="H2265" s="6" t="n">
        <f aca="false">H2264+D2265+E2265-G2265-F2265</f>
        <v>0</v>
      </c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 t="n">
        <f aca="false">Z2264+(I2265+L2265+M2265+N2265+O2265+R2265+S2265+T2265+U2265+V2265)-(J2265+K2265+P2265+Q2265+W2265+X2265+Y2265)</f>
        <v>46935.8700000001</v>
      </c>
      <c r="AA2265" s="6" t="n">
        <v>1</v>
      </c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 t="n">
        <f aca="false">AR2264+(AA2265+AD2265+AE2265+AF2265+AG2265+AJ2265+AK2265+AL2265+AM2265+AN2265)-(AB2265+AC2265+AH2265+AI2265+AO2265+AP2265+AQ2265)</f>
        <v>93142.02</v>
      </c>
      <c r="AS2265" s="18"/>
      <c r="AT2265" s="40"/>
      <c r="AU2265" s="6"/>
      <c r="AV2265" s="6"/>
      <c r="AW2265" s="6"/>
      <c r="AX2265" s="6"/>
      <c r="AY2265" s="6"/>
      <c r="AZ2265" s="6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 t="n">
        <f aca="false">BJ2264+(AS2265+AV2265+AW2265+AX2265+AY2265+BB2265+BC2265+BD2265+BE2265+BF2265)-(AT2265+AU2265+AZ2265+BA2265+BG2265+BH2265+BI2265)</f>
        <v>0</v>
      </c>
      <c r="BL2265" s="8"/>
      <c r="BM2265" s="9"/>
    </row>
    <row r="2266" customFormat="false" ht="15" hidden="false" customHeight="false" outlineLevel="0" collapsed="false">
      <c r="B2266" s="8" t="s">
        <v>233</v>
      </c>
      <c r="C2266" s="9" t="s">
        <v>234</v>
      </c>
      <c r="D2266" s="9"/>
      <c r="E2266" s="9"/>
      <c r="F2266" s="9"/>
      <c r="G2266" s="9"/>
      <c r="H2266" s="6" t="n">
        <f aca="false">H2265+D2266+E2266-G2266-F2266</f>
        <v>0</v>
      </c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 t="n">
        <f aca="false">Z2265+(I2266+L2266+M2266+N2266+O2266+R2266+S2266+T2266+U2266+V2266)-(J2266+K2266+P2266+Q2266+W2266+X2266+Y2266)</f>
        <v>46935.8700000001</v>
      </c>
      <c r="AA2266" s="6" t="n">
        <v>5005</v>
      </c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 t="n">
        <f aca="false">AR2265+(AA2266+AD2266+AE2266+AF2266+AG2266+AJ2266+AK2266+AL2266+AM2266+AN2266)-(AB2266+AC2266+AH2266+AI2266+AO2266+AP2266+AQ2266)</f>
        <v>98147.02</v>
      </c>
      <c r="AS2266" s="18"/>
      <c r="AT2266" s="40"/>
      <c r="AU2266" s="6"/>
      <c r="AV2266" s="6"/>
      <c r="AW2266" s="6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 t="n">
        <f aca="false">BJ2265+(AS2266+AV2266+AW2266+AX2266+AY2266+BB2266+BC2266+BD2266+BE2266+BF2266)-(AT2266+AU2266+AZ2266+BA2266+BG2266+BH2266+BI2266)</f>
        <v>0</v>
      </c>
      <c r="BL2266" s="8"/>
      <c r="BM2266" s="9"/>
    </row>
    <row r="2267" customFormat="false" ht="15" hidden="false" customHeight="false" outlineLevel="0" collapsed="false">
      <c r="B2267" s="8" t="s">
        <v>235</v>
      </c>
      <c r="C2267" s="9" t="s">
        <v>232</v>
      </c>
      <c r="D2267" s="9"/>
      <c r="E2267" s="9"/>
      <c r="F2267" s="9"/>
      <c r="G2267" s="9"/>
      <c r="H2267" s="6" t="n">
        <f aca="false">H2266+D2267+E2267-G2267-F2267</f>
        <v>0</v>
      </c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 t="n">
        <f aca="false">Z2266+(I2267+L2267+M2267+N2267+O2267+R2267+S2267+T2267+U2267+V2267)-(J2267+K2267+P2267+Q2267+W2267+X2267+Y2267)</f>
        <v>46935.8700000001</v>
      </c>
      <c r="AA2267" s="6" t="n">
        <v>25000</v>
      </c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 t="n">
        <f aca="false">AR2266+(AA2267+AD2267+AE2267+AF2267+AG2267+AJ2267+AK2267+AL2267+AM2267+AN2267)-(AB2267+AC2267+AH2267+AI2267+AO2267+AP2267+AQ2267)</f>
        <v>123147.02</v>
      </c>
      <c r="AS2267" s="18"/>
      <c r="AT2267" s="40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 t="n">
        <f aca="false">BJ2266+(AS2267+AV2267+AW2267+AX2267+AY2267+BB2267+BC2267+BD2267+BE2267+BF2267)-(AT2267+AU2267+AZ2267+BA2267+BG2267+BH2267+BI2267)</f>
        <v>0</v>
      </c>
      <c r="BL2267" s="8"/>
      <c r="BM2267" s="9"/>
    </row>
    <row r="2268" customFormat="false" ht="15" hidden="false" customHeight="false" outlineLevel="0" collapsed="false">
      <c r="B2268" s="8" t="s">
        <v>235</v>
      </c>
      <c r="C2268" s="9" t="s">
        <v>236</v>
      </c>
      <c r="D2268" s="9"/>
      <c r="E2268" s="9"/>
      <c r="F2268" s="9"/>
      <c r="G2268" s="9"/>
      <c r="H2268" s="6" t="n">
        <f aca="false">H2267+D2268+E2268-G2268-F2268</f>
        <v>0</v>
      </c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 t="n">
        <f aca="false">Z2267+(I2268+L2268+M2268+N2268+O2268+R2268+S2268+T2268+U2268+V2268)-(J2268+K2268+P2268+Q2268+W2268+X2268+Y2268)</f>
        <v>46935.8700000001</v>
      </c>
      <c r="AA2268" s="6" t="n">
        <v>25000</v>
      </c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 t="n">
        <f aca="false">AR2267+(AA2268+AD2268+AE2268+AF2268+AG2268+AJ2268+AK2268+AL2268+AM2268+AN2268)-(AB2268+AC2268+AH2268+AI2268+AO2268+AP2268+AQ2268)</f>
        <v>148147.02</v>
      </c>
      <c r="AS2268" s="18"/>
      <c r="AT2268" s="40"/>
      <c r="AU2268" s="6"/>
      <c r="AV2268" s="6"/>
      <c r="AW2268" s="6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 t="n">
        <f aca="false">BJ2267+(AS2268+AV2268+AW2268+AX2268+AY2268+BB2268+BC2268+BD2268+BE2268+BF2268)-(AT2268+AU2268+AZ2268+BA2268+BG2268+BH2268+BI2268)</f>
        <v>0</v>
      </c>
      <c r="BL2268" s="8"/>
      <c r="BM2268" s="9"/>
    </row>
    <row r="2269" customFormat="false" ht="15" hidden="false" customHeight="false" outlineLevel="0" collapsed="false">
      <c r="B2269" s="8" t="s">
        <v>237</v>
      </c>
      <c r="C2269" s="9" t="s">
        <v>238</v>
      </c>
      <c r="D2269" s="9"/>
      <c r="E2269" s="9"/>
      <c r="F2269" s="9"/>
      <c r="G2269" s="9"/>
      <c r="H2269" s="6" t="n">
        <f aca="false">H2268+D2269+E2269-G2269-F2269</f>
        <v>0</v>
      </c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 t="n">
        <f aca="false">Z2268+(I2269+L2269+M2269+N2269+O2269+R2269+S2269+T2269+U2269+V2269)-(J2269+K2269+P2269+Q2269+W2269+X2269+Y2269)</f>
        <v>46935.8700000001</v>
      </c>
      <c r="AA2269" s="6" t="n">
        <v>25000</v>
      </c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 t="n">
        <f aca="false">AR2268+(AA2269+AD2269+AE2269+AF2269+AG2269+AJ2269+AK2269+AL2269+AM2269+AN2269)-(AB2269+AC2269+AH2269+AI2269+AO2269+AP2269+AQ2269)</f>
        <v>173147.02</v>
      </c>
      <c r="AS2269" s="18"/>
      <c r="AT2269" s="40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 t="n">
        <f aca="false">BJ2268+(AS2269+AV2269+AW2269+AX2269+AY2269+BB2269+BC2269+BD2269+BE2269+BF2269)-(AT2269+AU2269+AZ2269+BA2269+BG2269+BH2269+BI2269)</f>
        <v>0</v>
      </c>
      <c r="BL2269" s="8"/>
      <c r="BM2269" s="9"/>
    </row>
    <row r="2270" customFormat="false" ht="15" hidden="false" customHeight="false" outlineLevel="0" collapsed="false">
      <c r="B2270" s="8" t="s">
        <v>239</v>
      </c>
      <c r="C2270" s="9" t="s">
        <v>240</v>
      </c>
      <c r="D2270" s="9"/>
      <c r="E2270" s="9"/>
      <c r="F2270" s="9"/>
      <c r="G2270" s="9"/>
      <c r="H2270" s="6" t="n">
        <f aca="false">H2269+D2270+E2270-G2270-F2270</f>
        <v>0</v>
      </c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 t="n">
        <f aca="false">Z2269+(I2270+L2270+M2270+N2270+O2270+R2270+S2270+T2270+U2270+V2270)-(J2270+K2270+P2270+Q2270+W2270+X2270+Y2270)</f>
        <v>46935.8700000001</v>
      </c>
      <c r="AA2270" s="6" t="n">
        <v>5000</v>
      </c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 t="n">
        <f aca="false">AR2269+(AA2270+AD2270+AE2270+AF2270+AG2270+AJ2270+AK2270+AL2270+AM2270+AN2270)-(AB2270+AC2270+AH2270+AI2270+AO2270+AP2270+AQ2270)</f>
        <v>178147.02</v>
      </c>
      <c r="AS2270" s="18"/>
      <c r="AT2270" s="40"/>
      <c r="AU2270" s="6"/>
      <c r="AV2270" s="6"/>
      <c r="AW2270" s="6"/>
      <c r="AX2270" s="6"/>
      <c r="AY2270" s="6"/>
      <c r="AZ2270" s="6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 t="n">
        <f aca="false">BJ2269+(AS2270+AV2270+AW2270+AX2270+AY2270+BB2270+BC2270+BD2270+BE2270+BF2270)-(AT2270+AU2270+AZ2270+BA2270+BG2270+BH2270+BI2270)</f>
        <v>0</v>
      </c>
      <c r="BL2270" s="8"/>
      <c r="BM2270" s="9"/>
    </row>
    <row r="2271" customFormat="false" ht="15" hidden="false" customHeight="false" outlineLevel="0" collapsed="false">
      <c r="B2271" s="8" t="s">
        <v>241</v>
      </c>
      <c r="C2271" s="9" t="s">
        <v>32</v>
      </c>
      <c r="D2271" s="9"/>
      <c r="E2271" s="9"/>
      <c r="F2271" s="9"/>
      <c r="G2271" s="9"/>
      <c r="H2271" s="6" t="n">
        <f aca="false">H2270+D2271+E2271-G2271-F2271</f>
        <v>0</v>
      </c>
      <c r="I2271" s="6"/>
      <c r="J2271" s="6"/>
      <c r="K2271" s="6"/>
      <c r="L2271" s="6"/>
      <c r="M2271" s="6" t="n">
        <v>41063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 t="n">
        <f aca="false">Z2270+(I2271+L2271+M2271+N2271+O2271+R2271+S2271+T2271+U2271+V2271)-(J2271+K2271+P2271+Q2271+W2271+X2271+Y2271)</f>
        <v>87998.8700000001</v>
      </c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 t="n">
        <f aca="false">AR2270+(AA2271+AD2271+AE2271+AF2271+AG2271+AJ2271+AK2271+AL2271+AM2271+AN2271)-(AB2271+AC2271+AH2271+AI2271+AO2271+AP2271+AQ2271)</f>
        <v>178147.02</v>
      </c>
      <c r="AS2271" s="18"/>
      <c r="AT2271" s="40"/>
      <c r="AU2271" s="6"/>
      <c r="AV2271" s="6"/>
      <c r="AW2271" s="6"/>
      <c r="AX2271" s="6"/>
      <c r="AY2271" s="6"/>
      <c r="AZ2271" s="6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 t="n">
        <f aca="false">BJ2270+(AS2271+AV2271+AW2271+AX2271+AY2271+BB2271+BC2271+BD2271+BE2271+BF2271)-(AT2271+AU2271+AZ2271+BA2271+BG2271+BH2271+BI2271)</f>
        <v>0</v>
      </c>
      <c r="BL2271" s="8"/>
      <c r="BM2271" s="9"/>
    </row>
    <row r="2272" customFormat="false" ht="15" hidden="false" customHeight="false" outlineLevel="0" collapsed="false">
      <c r="B2272" s="8" t="s">
        <v>241</v>
      </c>
      <c r="C2272" s="9" t="s">
        <v>32</v>
      </c>
      <c r="D2272" s="9"/>
      <c r="E2272" s="9"/>
      <c r="F2272" s="9"/>
      <c r="G2272" s="9"/>
      <c r="H2272" s="6" t="n">
        <f aca="false">H2271+D2272+E2272-G2272-F2272</f>
        <v>0</v>
      </c>
      <c r="I2272" s="6"/>
      <c r="J2272" s="6"/>
      <c r="K2272" s="6"/>
      <c r="L2272" s="6"/>
      <c r="M2272" s="6" t="n">
        <v>3285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 t="n">
        <f aca="false">Z2271+(I2272+L2272+M2272+N2272+O2272+R2272+S2272+T2272+U2272+V2272)-(J2272+K2272+P2272+Q2272+W2272+X2272+Y2272)</f>
        <v>91283.8700000001</v>
      </c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 t="n">
        <f aca="false">AR2271+(AA2272+AD2272+AE2272+AF2272+AG2272+AJ2272+AK2272+AL2272+AM2272+AN2272)-(AB2272+AC2272+AH2272+AI2272+AO2272+AP2272+AQ2272)</f>
        <v>178147.02</v>
      </c>
      <c r="AS2272" s="18"/>
      <c r="AT2272" s="40"/>
      <c r="AU2272" s="6"/>
      <c r="AV2272" s="6"/>
      <c r="AW2272" s="6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 t="n">
        <f aca="false">BJ2271+(AS2272+AV2272+AW2272+AX2272+AY2272+BB2272+BC2272+BD2272+BE2272+BF2272)-(AT2272+AU2272+AZ2272+BA2272+BG2272+BH2272+BI2272)</f>
        <v>0</v>
      </c>
      <c r="BL2272" s="8"/>
      <c r="BM2272" s="9"/>
    </row>
    <row r="2273" customFormat="false" ht="15" hidden="false" customHeight="false" outlineLevel="0" collapsed="false">
      <c r="B2273" s="8" t="s">
        <v>242</v>
      </c>
      <c r="C2273" s="9" t="s">
        <v>179</v>
      </c>
      <c r="D2273" s="9"/>
      <c r="E2273" s="9"/>
      <c r="F2273" s="9"/>
      <c r="G2273" s="9"/>
      <c r="H2273" s="6" t="n">
        <f aca="false">H2272+D2273+E2273-G2273-F2273</f>
        <v>0</v>
      </c>
      <c r="I2273" s="6"/>
      <c r="J2273" s="6"/>
      <c r="K2273" s="6" t="n">
        <v>0.59</v>
      </c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 t="n">
        <f aca="false">Z2272+(I2273+L2273+M2273+N2273+O2273+R2273+S2273+T2273+U2273+V2273)-(J2273+K2273+P2273+Q2273+W2273+X2273+Y2273)</f>
        <v>91283.2800000001</v>
      </c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 t="n">
        <f aca="false">AR2272+(AA2273+AD2273+AE2273+AF2273+AG2273+AJ2273+AK2273+AL2273+AM2273+AN2273)-(AB2273+AC2273+AH2273+AI2273+AO2273+AP2273+AQ2273)</f>
        <v>178147.02</v>
      </c>
      <c r="AS2273" s="18"/>
      <c r="AT2273" s="40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 t="n">
        <f aca="false">BJ2272+(AS2273+AV2273+AW2273+AX2273+AY2273+BB2273+BC2273+BD2273+BE2273+BF2273)-(AT2273+AU2273+AZ2273+BA2273+BG2273+BH2273+BI2273)</f>
        <v>0</v>
      </c>
      <c r="BL2273" s="8"/>
      <c r="BM2273" s="9"/>
    </row>
    <row r="2274" customFormat="false" ht="15" hidden="false" customHeight="false" outlineLevel="0" collapsed="false">
      <c r="B2274" s="8" t="s">
        <v>242</v>
      </c>
      <c r="C2274" s="9" t="s">
        <v>3</v>
      </c>
      <c r="D2274" s="9"/>
      <c r="E2274" s="9"/>
      <c r="F2274" s="9"/>
      <c r="G2274" s="9"/>
      <c r="H2274" s="6" t="n">
        <f aca="false">H2273+D2274+E2274-G2274-F2274</f>
        <v>0</v>
      </c>
      <c r="I2274" s="6"/>
      <c r="J2274" s="6"/>
      <c r="K2274" s="6"/>
      <c r="L2274" s="6"/>
      <c r="M2274" s="6"/>
      <c r="N2274" s="6"/>
      <c r="O2274" s="6"/>
      <c r="P2274" s="6"/>
      <c r="Q2274" s="6"/>
      <c r="R2274" s="6" t="n">
        <v>-45000</v>
      </c>
      <c r="S2274" s="6"/>
      <c r="T2274" s="6"/>
      <c r="U2274" s="6"/>
      <c r="V2274" s="6"/>
      <c r="W2274" s="6"/>
      <c r="X2274" s="6"/>
      <c r="Y2274" s="6"/>
      <c r="Z2274" s="6" t="n">
        <f aca="false">Z2273+(I2274+L2274+M2274+N2274+O2274+R2274+S2274+T2274+U2274+V2274)-(J2274+K2274+P2274+Q2274+W2274+X2274+Y2274)</f>
        <v>46283.2800000001</v>
      </c>
      <c r="AA2274" s="6"/>
      <c r="AB2274" s="6"/>
      <c r="AC2274" s="6"/>
      <c r="AD2274" s="6"/>
      <c r="AE2274" s="6"/>
      <c r="AF2274" s="6"/>
      <c r="AG2274" s="6"/>
      <c r="AH2274" s="6"/>
      <c r="AI2274" s="6"/>
      <c r="AJ2274" s="6" t="n">
        <v>45000</v>
      </c>
      <c r="AK2274" s="6"/>
      <c r="AL2274" s="6"/>
      <c r="AM2274" s="6"/>
      <c r="AN2274" s="6"/>
      <c r="AO2274" s="6"/>
      <c r="AP2274" s="6"/>
      <c r="AQ2274" s="6"/>
      <c r="AR2274" s="6" t="n">
        <f aca="false">AR2273+(AA2274+AD2274+AE2274+AF2274+AG2274+AJ2274+AK2274+AL2274+AM2274+AN2274)-(AB2274+AC2274+AH2274+AI2274+AO2274+AP2274+AQ2274)</f>
        <v>223147.02</v>
      </c>
      <c r="AS2274" s="18"/>
      <c r="AT2274" s="40"/>
      <c r="AU2274" s="6"/>
      <c r="AV2274" s="6"/>
      <c r="AW2274" s="6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 t="n">
        <f aca="false">BJ2273+(AS2274+AV2274+AW2274+AX2274+AY2274+BB2274+BC2274+BD2274+BE2274+BF2274)-(AT2274+AU2274+AZ2274+BA2274+BG2274+BH2274+BI2274)</f>
        <v>0</v>
      </c>
      <c r="BL2274" s="8"/>
      <c r="BM2274" s="9"/>
    </row>
    <row r="2275" customFormat="false" ht="15" hidden="false" customHeight="false" outlineLevel="0" collapsed="false">
      <c r="B2275" s="8" t="s">
        <v>242</v>
      </c>
      <c r="C2275" s="9" t="s">
        <v>34</v>
      </c>
      <c r="D2275" s="9"/>
      <c r="E2275" s="9"/>
      <c r="F2275" s="9"/>
      <c r="G2275" s="9"/>
      <c r="H2275" s="6" t="n">
        <f aca="false">H2274+D2275+E2275-G2275-F2275</f>
        <v>0</v>
      </c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 t="n">
        <f aca="false">Z2274+(I2275+L2275+M2275+N2275+O2275+R2275+S2275+T2275+U2275+V2275)-(J2275+K2275+P2275+Q2275+W2275+X2275+Y2275)</f>
        <v>46283.2800000001</v>
      </c>
      <c r="AA2275" s="6"/>
      <c r="AB2275" s="6"/>
      <c r="AC2275" s="6"/>
      <c r="AD2275" s="6" t="n">
        <v>875</v>
      </c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 t="n">
        <f aca="false">AR2274+(AA2275+AD2275+AE2275+AF2275+AG2275+AJ2275+AK2275+AL2275+AM2275+AN2275)-(AB2275+AC2275+AH2275+AI2275+AO2275+AP2275+AQ2275)</f>
        <v>224022.02</v>
      </c>
      <c r="AS2275" s="18"/>
      <c r="AT2275" s="40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 t="n">
        <f aca="false">BJ2274+(AS2275+AV2275+AW2275+AX2275+AY2275+BB2275+BC2275+BD2275+BE2275+BF2275)-(AT2275+AU2275+AZ2275+BA2275+BG2275+BH2275+BI2275)</f>
        <v>0</v>
      </c>
      <c r="BL2275" s="8"/>
      <c r="BM2275" s="9"/>
    </row>
    <row r="2276" customFormat="false" ht="15" hidden="false" customHeight="false" outlineLevel="0" collapsed="false">
      <c r="B2276" s="8" t="s">
        <v>243</v>
      </c>
      <c r="C2276" s="9" t="s">
        <v>75</v>
      </c>
      <c r="D2276" s="9"/>
      <c r="E2276" s="9"/>
      <c r="F2276" s="9"/>
      <c r="G2276" s="9"/>
      <c r="H2276" s="6" t="n">
        <f aca="false">H2275+D2276+E2276-G2276-F2276</f>
        <v>0</v>
      </c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 t="n">
        <f aca="false">Z2275+(I2276+L2276+M2276+N2276+O2276+R2276+S2276+T2276+U2276+V2276)-(J2276+K2276+P2276+Q2276+W2276+X2276+Y2276)</f>
        <v>46283.2800000001</v>
      </c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 t="n">
        <v>220000</v>
      </c>
      <c r="AP2276" s="6"/>
      <c r="AQ2276" s="6"/>
      <c r="AR2276" s="6" t="n">
        <f aca="false">AR2275+(AA2276+AD2276+AE2276+AF2276+AG2276+AJ2276+AK2276+AL2276+AM2276+AN2276)-(AB2276+AC2276+AH2276+AI2276+AO2276+AP2276+AQ2276)</f>
        <v>4022.02000000002</v>
      </c>
      <c r="AS2276" s="18"/>
      <c r="AT2276" s="40"/>
      <c r="AU2276" s="6"/>
      <c r="AV2276" s="6"/>
      <c r="AW2276" s="6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 t="n">
        <f aca="false">BJ2275+(AS2276+AV2276+AW2276+AX2276+AY2276+BB2276+BC2276+BD2276+BE2276+BF2276)-(AT2276+AU2276+AZ2276+BA2276+BG2276+BH2276+BI2276)</f>
        <v>0</v>
      </c>
      <c r="BL2276" s="8"/>
      <c r="BM2276" s="9"/>
    </row>
    <row r="2277" customFormat="false" ht="15" hidden="false" customHeight="false" outlineLevel="0" collapsed="false">
      <c r="B2277" s="8" t="s">
        <v>118</v>
      </c>
      <c r="C2277" s="9" t="s">
        <v>32</v>
      </c>
      <c r="D2277" s="9"/>
      <c r="E2277" s="9"/>
      <c r="F2277" s="9"/>
      <c r="G2277" s="9"/>
      <c r="H2277" s="6" t="n">
        <f aca="false">H2276+D2277+E2277-G2277-F2277</f>
        <v>0</v>
      </c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 t="n">
        <f aca="false">Z2276+(I2277+L2277+M2277+N2277+O2277+R2277+S2277+T2277+U2277+V2277)-(J2277+K2277+P2277+Q2277+W2277+X2277+Y2277)</f>
        <v>46283.2800000001</v>
      </c>
      <c r="AA2277" s="6"/>
      <c r="AB2277" s="6"/>
      <c r="AC2277" s="6"/>
      <c r="AD2277" s="6"/>
      <c r="AE2277" s="6" t="n">
        <v>25819</v>
      </c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 t="n">
        <f aca="false">AR2276+(AA2277+AD2277+AE2277+AF2277+AG2277+AJ2277+AK2277+AL2277+AM2277+AN2277)-(AB2277+AC2277+AH2277+AI2277+AO2277+AP2277+AQ2277)</f>
        <v>29841.02</v>
      </c>
      <c r="AS2277" s="18"/>
      <c r="AT2277" s="40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 t="n">
        <f aca="false">BJ2276+(AS2277+AV2277+AW2277+AX2277+AY2277+BB2277+BC2277+BD2277+BE2277+BF2277)-(AT2277+AU2277+AZ2277+BA2277+BG2277+BH2277+BI2277)</f>
        <v>0</v>
      </c>
      <c r="BL2277" s="8"/>
      <c r="BM2277" s="9"/>
    </row>
    <row r="2278" customFormat="false" ht="15" hidden="false" customHeight="false" outlineLevel="0" collapsed="false">
      <c r="B2278" s="8" t="s">
        <v>119</v>
      </c>
      <c r="C2278" s="9" t="s">
        <v>36</v>
      </c>
      <c r="D2278" s="9"/>
      <c r="E2278" s="9"/>
      <c r="F2278" s="9"/>
      <c r="G2278" s="9"/>
      <c r="H2278" s="6" t="n">
        <f aca="false">H2277+D2278+E2278-G2278-F2278</f>
        <v>0</v>
      </c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 t="n">
        <f aca="false">Z2277+(I2278+L2278+M2278+N2278+O2278+R2278+S2278+T2278+U2278+V2278)-(J2278+K2278+P2278+Q2278+W2278+X2278+Y2278)</f>
        <v>46283.2800000001</v>
      </c>
      <c r="AA2278" s="6" t="n">
        <v>5000</v>
      </c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 t="n">
        <f aca="false">AR2277+(AA2278+AD2278+AE2278+AF2278+AG2278+AJ2278+AK2278+AL2278+AM2278+AN2278)-(AB2278+AC2278+AH2278+AI2278+AO2278+AP2278+AQ2278)</f>
        <v>34841.02</v>
      </c>
      <c r="AS2278" s="18"/>
      <c r="AT2278" s="40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 t="n">
        <f aca="false">BJ2277+(AS2278+AV2278+AW2278+AX2278+AY2278+BB2278+BC2278+BD2278+BE2278+BF2278)-(AT2278+AU2278+AZ2278+BA2278+BG2278+BH2278+BI2278)</f>
        <v>0</v>
      </c>
      <c r="BL2278" s="8"/>
      <c r="BM2278" s="9"/>
    </row>
    <row r="2279" customFormat="false" ht="15" hidden="false" customHeight="false" outlineLevel="0" collapsed="false">
      <c r="B2279" s="8" t="s">
        <v>120</v>
      </c>
      <c r="C2279" s="9" t="s">
        <v>36</v>
      </c>
      <c r="D2279" s="9"/>
      <c r="E2279" s="9"/>
      <c r="F2279" s="9"/>
      <c r="G2279" s="9"/>
      <c r="H2279" s="6" t="n">
        <f aca="false">H2278+D2279+E2279-G2279-F2279</f>
        <v>0</v>
      </c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 t="n">
        <f aca="false">Z2278+(I2279+L2279+M2279+N2279+O2279+R2279+S2279+T2279+U2279+V2279)-(J2279+K2279+P2279+Q2279+W2279+X2279+Y2279)</f>
        <v>46283.2800000001</v>
      </c>
      <c r="AA2279" s="6" t="n">
        <v>10000</v>
      </c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 t="n">
        <f aca="false">AR2278+(AA2279+AD2279+AE2279+AF2279+AG2279+AJ2279+AK2279+AL2279+AM2279+AN2279)-(AB2279+AC2279+AH2279+AI2279+AO2279+AP2279+AQ2279)</f>
        <v>44841.02</v>
      </c>
      <c r="AS2279" s="18"/>
      <c r="AT2279" s="40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 t="n">
        <f aca="false">BJ2278+(AS2279+AV2279+AW2279+AX2279+AY2279+BB2279+BC2279+BD2279+BE2279+BF2279)-(AT2279+AU2279+AZ2279+BA2279+BG2279+BH2279+BI2279)</f>
        <v>0</v>
      </c>
      <c r="BL2279" s="8"/>
      <c r="BM2279" s="9"/>
    </row>
    <row r="2280" customFormat="false" ht="15" hidden="false" customHeight="false" outlineLevel="0" collapsed="false">
      <c r="B2280" s="8" t="s">
        <v>121</v>
      </c>
      <c r="C2280" s="9" t="s">
        <v>122</v>
      </c>
      <c r="D2280" s="9"/>
      <c r="E2280" s="9"/>
      <c r="F2280" s="9"/>
      <c r="G2280" s="9"/>
      <c r="H2280" s="6" t="n">
        <f aca="false">H2279+D2280+E2280-G2280-F2280</f>
        <v>0</v>
      </c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 t="n">
        <f aca="false">Z2279+(I2280+L2280+M2280+N2280+O2280+R2280+S2280+T2280+U2280+V2280)-(J2280+K2280+P2280+Q2280+W2280+X2280+Y2280)</f>
        <v>46283.2800000001</v>
      </c>
      <c r="AA2280" s="6" t="n">
        <v>10000</v>
      </c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 t="n">
        <f aca="false">AR2279+(AA2280+AD2280+AE2280+AF2280+AG2280+AJ2280+AK2280+AL2280+AM2280+AN2280)-(AB2280+AC2280+AH2280+AI2280+AO2280+AP2280+AQ2280)</f>
        <v>54841.02</v>
      </c>
      <c r="AS2280" s="18"/>
      <c r="AT2280" s="40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 t="n">
        <f aca="false">BJ2279+(AS2280+AV2280+AW2280+AX2280+AY2280+BB2280+BC2280+BD2280+BE2280+BF2280)-(AT2280+AU2280+AZ2280+BA2280+BG2280+BH2280+BI2280)</f>
        <v>0</v>
      </c>
      <c r="BL2280" s="8"/>
      <c r="BM2280" s="9"/>
    </row>
    <row r="2281" customFormat="false" ht="15" hidden="false" customHeight="false" outlineLevel="0" collapsed="false">
      <c r="B2281" s="8" t="s">
        <v>123</v>
      </c>
      <c r="C2281" s="9" t="s">
        <v>34</v>
      </c>
      <c r="D2281" s="9"/>
      <c r="E2281" s="9"/>
      <c r="F2281" s="9"/>
      <c r="G2281" s="9"/>
      <c r="H2281" s="6" t="n">
        <f aca="false">H2280+D2281+E2281-G2281-F2281</f>
        <v>0</v>
      </c>
      <c r="I2281" s="6"/>
      <c r="J2281" s="6"/>
      <c r="K2281" s="6"/>
      <c r="L2281" s="6" t="n">
        <v>325</v>
      </c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 t="n">
        <f aca="false">Z2280+(I2281+L2281+M2281+N2281+O2281+R2281+S2281+T2281+U2281+V2281)-(J2281+K2281+P2281+Q2281+W2281+X2281+Y2281)</f>
        <v>46608.2800000001</v>
      </c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 t="n">
        <f aca="false">AR2280+(AA2281+AD2281+AE2281+AF2281+AG2281+AJ2281+AK2281+AL2281+AM2281+AN2281)-(AB2281+AC2281+AH2281+AI2281+AO2281+AP2281+AQ2281)</f>
        <v>54841.02</v>
      </c>
      <c r="AS2281" s="18"/>
      <c r="AT2281" s="40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 t="n">
        <f aca="false">BJ2280+(AS2281+AV2281+AW2281+AX2281+AY2281+BB2281+BC2281+BD2281+BE2281+BF2281)-(AT2281+AU2281+AZ2281+BA2281+BG2281+BH2281+BI2281)</f>
        <v>0</v>
      </c>
      <c r="BL2281" s="8"/>
      <c r="BM2281" s="9"/>
    </row>
    <row r="2282" customFormat="false" ht="15" hidden="false" customHeight="false" outlineLevel="0" collapsed="false">
      <c r="B2282" s="8" t="s">
        <v>124</v>
      </c>
      <c r="C2282" s="9" t="s">
        <v>46</v>
      </c>
      <c r="D2282" s="9"/>
      <c r="E2282" s="9"/>
      <c r="F2282" s="9"/>
      <c r="G2282" s="9"/>
      <c r="H2282" s="6" t="n">
        <f aca="false">H2281+D2282+E2282-G2282-F2282</f>
        <v>0</v>
      </c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 t="n">
        <f aca="false">Z2281+(I2282+L2282+M2282+N2282+O2282+R2282+S2282+T2282+U2282+V2282)-(J2282+K2282+P2282+Q2282+W2282+X2282+Y2282)</f>
        <v>46608.2800000001</v>
      </c>
      <c r="AA2282" s="6" t="n">
        <v>10000</v>
      </c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 t="n">
        <f aca="false">AR2281+(AA2282+AD2282+AE2282+AF2282+AG2282+AJ2282+AK2282+AL2282+AM2282+AN2282)-(AB2282+AC2282+AH2282+AI2282+AO2282+AP2282+AQ2282)</f>
        <v>64841.02</v>
      </c>
      <c r="AS2282" s="18"/>
      <c r="AT2282" s="40"/>
      <c r="AU2282" s="6"/>
      <c r="AV2282" s="6"/>
      <c r="AW2282" s="6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 t="n">
        <f aca="false">BJ2281+(AS2282+AV2282+AW2282+AX2282+AY2282+BB2282+BC2282+BD2282+BE2282+BF2282)-(AT2282+AU2282+AZ2282+BA2282+BG2282+BH2282+BI2282)</f>
        <v>0</v>
      </c>
      <c r="BL2282" s="8"/>
      <c r="BM2282" s="9"/>
    </row>
    <row r="2283" customFormat="false" ht="15" hidden="false" customHeight="false" outlineLevel="0" collapsed="false">
      <c r="B2283" s="8" t="s">
        <v>125</v>
      </c>
      <c r="C2283" s="9" t="s">
        <v>75</v>
      </c>
      <c r="D2283" s="9"/>
      <c r="E2283" s="9"/>
      <c r="F2283" s="9"/>
      <c r="G2283" s="9"/>
      <c r="H2283" s="6" t="n">
        <f aca="false">H2282+D2283+E2283-G2283-F2283</f>
        <v>0</v>
      </c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 t="n">
        <f aca="false">Z2282+(I2283+L2283+M2283+N2283+O2283+R2283+S2283+T2283+U2283+V2283)-(J2283+K2283+P2283+Q2283+W2283+X2283+Y2283)</f>
        <v>46608.2800000001</v>
      </c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 t="n">
        <v>30000</v>
      </c>
      <c r="AP2283" s="6"/>
      <c r="AQ2283" s="6"/>
      <c r="AR2283" s="6" t="n">
        <f aca="false">AR2282+(AA2283+AD2283+AE2283+AF2283+AG2283+AJ2283+AK2283+AL2283+AM2283+AN2283)-(AB2283+AC2283+AH2283+AI2283+AO2283+AP2283+AQ2283)</f>
        <v>34841.02</v>
      </c>
      <c r="AS2283" s="18"/>
      <c r="AT2283" s="40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 t="n">
        <f aca="false">BJ2282+(AS2283+AV2283+AW2283+AX2283+AY2283+BB2283+BC2283+BD2283+BE2283+BF2283)-(AT2283+AU2283+AZ2283+BA2283+BG2283+BH2283+BI2283)</f>
        <v>0</v>
      </c>
      <c r="BL2283" s="8"/>
      <c r="BM2283" s="9"/>
    </row>
    <row r="2284" customFormat="false" ht="15" hidden="false" customHeight="false" outlineLevel="0" collapsed="false">
      <c r="B2284" s="8" t="s">
        <v>126</v>
      </c>
      <c r="C2284" s="9" t="s">
        <v>3</v>
      </c>
      <c r="D2284" s="9"/>
      <c r="E2284" s="9"/>
      <c r="F2284" s="9"/>
      <c r="G2284" s="9"/>
      <c r="H2284" s="6" t="n">
        <f aca="false">H2283+D2284+E2284-G2284-F2284</f>
        <v>0</v>
      </c>
      <c r="I2284" s="6"/>
      <c r="J2284" s="6"/>
      <c r="K2284" s="6"/>
      <c r="L2284" s="6"/>
      <c r="M2284" s="6"/>
      <c r="N2284" s="6"/>
      <c r="O2284" s="6"/>
      <c r="P2284" s="6"/>
      <c r="Q2284" s="6"/>
      <c r="R2284" s="6" t="n">
        <v>-44000</v>
      </c>
      <c r="S2284" s="6"/>
      <c r="T2284" s="6"/>
      <c r="U2284" s="6"/>
      <c r="V2284" s="6"/>
      <c r="W2284" s="6"/>
      <c r="X2284" s="6"/>
      <c r="Y2284" s="6"/>
      <c r="Z2284" s="6" t="n">
        <f aca="false">Z2283+(I2284+L2284+M2284+N2284+O2284+R2284+S2284+T2284+U2284+V2284)-(J2284+K2284+P2284+Q2284+W2284+X2284+Y2284)</f>
        <v>2608.28000000009</v>
      </c>
      <c r="AA2284" s="6"/>
      <c r="AB2284" s="6"/>
      <c r="AC2284" s="6"/>
      <c r="AD2284" s="6"/>
      <c r="AE2284" s="6"/>
      <c r="AF2284" s="6"/>
      <c r="AG2284" s="6"/>
      <c r="AH2284" s="6"/>
      <c r="AI2284" s="6"/>
      <c r="AJ2284" s="6" t="n">
        <v>44000</v>
      </c>
      <c r="AK2284" s="6"/>
      <c r="AL2284" s="6"/>
      <c r="AM2284" s="6"/>
      <c r="AN2284" s="6"/>
      <c r="AO2284" s="6"/>
      <c r="AP2284" s="6"/>
      <c r="AQ2284" s="6"/>
      <c r="AR2284" s="6" t="n">
        <f aca="false">AR2283+(AA2284+AD2284+AE2284+AF2284+AG2284+AJ2284+AK2284+AL2284+AM2284+AN2284)-(AB2284+AC2284+AH2284+AI2284+AO2284+AP2284+AQ2284)</f>
        <v>78841.02</v>
      </c>
      <c r="AS2284" s="18"/>
      <c r="AT2284" s="40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 t="n">
        <f aca="false">BJ2283+(AS2284+AV2284+AW2284+AX2284+AY2284+BB2284+BC2284+BD2284+BE2284+BF2284)-(AT2284+AU2284+AZ2284+BA2284+BG2284+BH2284+BI2284)</f>
        <v>0</v>
      </c>
      <c r="BL2284" s="8"/>
      <c r="BM2284" s="9"/>
    </row>
    <row r="2285" customFormat="false" ht="15" hidden="false" customHeight="false" outlineLevel="0" collapsed="false">
      <c r="B2285" s="8" t="s">
        <v>127</v>
      </c>
      <c r="C2285" s="9" t="s">
        <v>52</v>
      </c>
      <c r="D2285" s="9"/>
      <c r="E2285" s="9"/>
      <c r="F2285" s="9"/>
      <c r="G2285" s="9"/>
      <c r="H2285" s="6" t="n">
        <f aca="false">H2284+D2285+E2285-G2285-F2285</f>
        <v>0</v>
      </c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 t="n">
        <f aca="false">Z2284+(I2285+L2285+M2285+N2285+O2285+R2285+S2285+T2285+U2285+V2285)-(J2285+K2285+P2285+Q2285+W2285+X2285+Y2285)</f>
        <v>2608.28000000009</v>
      </c>
      <c r="AA2285" s="6" t="n">
        <v>50000</v>
      </c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 t="n">
        <f aca="false">AR2284+(AA2285+AD2285+AE2285+AF2285+AG2285+AJ2285+AK2285+AL2285+AM2285+AN2285)-(AB2285+AC2285+AH2285+AI2285+AO2285+AP2285+AQ2285)</f>
        <v>128841.02</v>
      </c>
      <c r="AS2285" s="18"/>
      <c r="AT2285" s="40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 t="n">
        <f aca="false">BJ2284+(AS2285+AV2285+AW2285+AX2285+AY2285+BB2285+BC2285+BD2285+BE2285+BF2285)-(AT2285+AU2285+AZ2285+BA2285+BG2285+BH2285+BI2285)</f>
        <v>0</v>
      </c>
      <c r="BL2285" s="8"/>
      <c r="BM2285" s="9"/>
    </row>
    <row r="2286" customFormat="false" ht="15" hidden="false" customHeight="false" outlineLevel="0" collapsed="false">
      <c r="B2286" s="8" t="s">
        <v>128</v>
      </c>
      <c r="C2286" s="9" t="s">
        <v>70</v>
      </c>
      <c r="D2286" s="9"/>
      <c r="E2286" s="9"/>
      <c r="F2286" s="9"/>
      <c r="G2286" s="9"/>
      <c r="H2286" s="6" t="n">
        <f aca="false">H2285+D2286+E2286-G2286-F2286</f>
        <v>0</v>
      </c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 t="n">
        <f aca="false">Z2285+(I2286+L2286+M2286+N2286+O2286+R2286+S2286+T2286+U2286+V2286)-(J2286+K2286+P2286+Q2286+W2286+X2286+Y2286)</f>
        <v>2608.28000000009</v>
      </c>
      <c r="AA2286" s="6"/>
      <c r="AB2286" s="6" t="n">
        <v>47500</v>
      </c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 t="n">
        <f aca="false">AR2285+(AA2286+AD2286+AE2286+AF2286+AG2286+AJ2286+AK2286+AL2286+AM2286+AN2286)-(AB2286+AC2286+AH2286+AI2286+AO2286+AP2286+AQ2286)</f>
        <v>81341.02</v>
      </c>
      <c r="AS2286" s="18"/>
      <c r="AT2286" s="40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 t="n">
        <f aca="false">BJ2285+(AS2286+AV2286+AW2286+AX2286+AY2286+BB2286+BC2286+BD2286+BE2286+BF2286)-(AT2286+AU2286+AZ2286+BA2286+BG2286+BH2286+BI2286)</f>
        <v>0</v>
      </c>
      <c r="BL2286" s="8" t="n">
        <v>47500</v>
      </c>
      <c r="BM2286" s="9"/>
    </row>
    <row r="2287" customFormat="false" ht="15" hidden="false" customHeight="false" outlineLevel="0" collapsed="false">
      <c r="B2287" s="8" t="s">
        <v>128</v>
      </c>
      <c r="C2287" s="9" t="s">
        <v>50</v>
      </c>
      <c r="D2287" s="9"/>
      <c r="E2287" s="9"/>
      <c r="F2287" s="9"/>
      <c r="G2287" s="9"/>
      <c r="H2287" s="6" t="n">
        <f aca="false">H2286+D2287+E2287-G2287-F2287</f>
        <v>0</v>
      </c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 t="n">
        <f aca="false">Z2286+(I2287+L2287+M2287+N2287+O2287+R2287+S2287+T2287+U2287+V2287)-(J2287+K2287+P2287+Q2287+W2287+X2287+Y2287)</f>
        <v>2608.28000000009</v>
      </c>
      <c r="AA2287" s="6" t="n">
        <v>25000</v>
      </c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 t="n">
        <f aca="false">AR2286+(AA2287+AD2287+AE2287+AF2287+AG2287+AJ2287+AK2287+AL2287+AM2287+AN2287)-(AB2287+AC2287+AH2287+AI2287+AO2287+AP2287+AQ2287)</f>
        <v>106341.02</v>
      </c>
      <c r="AS2287" s="18"/>
      <c r="AT2287" s="40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 t="n">
        <f aca="false">BJ2286+(AS2287+AV2287+AW2287+AX2287+AY2287+BB2287+BC2287+BD2287+BE2287+BF2287)-(AT2287+AU2287+AZ2287+BA2287+BG2287+BH2287+BI2287)</f>
        <v>0</v>
      </c>
      <c r="BL2287" s="8"/>
      <c r="BM2287" s="9"/>
    </row>
    <row r="2288" customFormat="false" ht="15" hidden="false" customHeight="false" outlineLevel="0" collapsed="false">
      <c r="B2288" s="8" t="s">
        <v>129</v>
      </c>
      <c r="C2288" s="9" t="s">
        <v>64</v>
      </c>
      <c r="D2288" s="9"/>
      <c r="E2288" s="9"/>
      <c r="F2288" s="9"/>
      <c r="G2288" s="9"/>
      <c r="H2288" s="6" t="n">
        <f aca="false">H2287+D2288+E2288-G2288-F2288</f>
        <v>0</v>
      </c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 t="n">
        <f aca="false">Z2287+(I2288+L2288+M2288+N2288+O2288+R2288+S2288+T2288+U2288+V2288)-(J2288+K2288+P2288+Q2288+W2288+X2288+Y2288)</f>
        <v>2608.28000000009</v>
      </c>
      <c r="AA2288" s="6"/>
      <c r="AB2288" s="6" t="n">
        <v>9500</v>
      </c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 t="n">
        <f aca="false">AR2287+(AA2288+AD2288+AE2288+AF2288+AG2288+AJ2288+AK2288+AL2288+AM2288+AN2288)-(AB2288+AC2288+AH2288+AI2288+AO2288+AP2288+AQ2288)</f>
        <v>96841.02</v>
      </c>
      <c r="AS2288" s="18"/>
      <c r="AT2288" s="40"/>
      <c r="AU2288" s="6"/>
      <c r="AV2288" s="6"/>
      <c r="AW2288" s="6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 t="n">
        <f aca="false">BJ2287+(AS2288+AV2288+AW2288+AX2288+AY2288+BB2288+BC2288+BD2288+BE2288+BF2288)-(AT2288+AU2288+AZ2288+BA2288+BG2288+BH2288+BI2288)</f>
        <v>0</v>
      </c>
      <c r="BL2288" s="8" t="n">
        <v>9500</v>
      </c>
      <c r="BM2288" s="9"/>
    </row>
    <row r="2289" customFormat="false" ht="15" hidden="false" customHeight="false" outlineLevel="0" collapsed="false">
      <c r="B2289" s="8" t="s">
        <v>130</v>
      </c>
      <c r="C2289" s="9" t="s">
        <v>131</v>
      </c>
      <c r="D2289" s="9"/>
      <c r="E2289" s="9"/>
      <c r="F2289" s="9"/>
      <c r="G2289" s="9"/>
      <c r="H2289" s="6" t="n">
        <f aca="false">H2288+D2289+E2289-G2289-F2289</f>
        <v>0</v>
      </c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 t="n">
        <f aca="false">Z2288+(I2289+L2289+M2289+N2289+O2289+R2289+S2289+T2289+U2289+V2289)-(J2289+K2289+P2289+Q2289+W2289+X2289+Y2289)</f>
        <v>2608.28000000009</v>
      </c>
      <c r="AA2289" s="6"/>
      <c r="AB2289" s="6" t="n">
        <v>5000</v>
      </c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 t="n">
        <f aca="false">AR2288+(AA2289+AD2289+AE2289+AF2289+AG2289+AJ2289+AK2289+AL2289+AM2289+AN2289)-(AB2289+AC2289+AH2289+AI2289+AO2289+AP2289+AQ2289)</f>
        <v>91841.02</v>
      </c>
      <c r="AS2289" s="18"/>
      <c r="AT2289" s="40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 t="n">
        <f aca="false">BJ2288+(AS2289+AV2289+AW2289+AX2289+AY2289+BB2289+BC2289+BD2289+BE2289+BF2289)-(AT2289+AU2289+AZ2289+BA2289+BG2289+BH2289+BI2289)</f>
        <v>0</v>
      </c>
      <c r="BL2289" s="8" t="n">
        <v>5000</v>
      </c>
      <c r="BM2289" s="9"/>
    </row>
    <row r="2290" customFormat="false" ht="15" hidden="false" customHeight="false" outlineLevel="0" collapsed="false">
      <c r="B2290" s="8" t="s">
        <v>132</v>
      </c>
      <c r="C2290" s="9" t="s">
        <v>133</v>
      </c>
      <c r="D2290" s="9"/>
      <c r="E2290" s="9"/>
      <c r="F2290" s="9"/>
      <c r="G2290" s="9"/>
      <c r="H2290" s="6" t="n">
        <f aca="false">H2289+D2290+E2290-G2290-F2290</f>
        <v>0</v>
      </c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 t="n">
        <f aca="false">Z2289+(I2290+L2290+M2290+N2290+O2290+R2290+S2290+T2290+U2290+V2290)-(J2290+K2290+P2290+Q2290+W2290+X2290+Y2290)</f>
        <v>2608.28000000009</v>
      </c>
      <c r="AA2290" s="6"/>
      <c r="AB2290" s="6" t="n">
        <v>42000</v>
      </c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 t="n">
        <f aca="false">AR2289+(AA2290+AD2290+AE2290+AF2290+AG2290+AJ2290+AK2290+AL2290+AM2290+AN2290)-(AB2290+AC2290+AH2290+AI2290+AO2290+AP2290+AQ2290)</f>
        <v>49841.02</v>
      </c>
      <c r="AS2290" s="18"/>
      <c r="AT2290" s="40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 t="n">
        <f aca="false">BJ2289+(AS2290+AV2290+AW2290+AX2290+AY2290+BB2290+BC2290+BD2290+BE2290+BF2290)-(AT2290+AU2290+AZ2290+BA2290+BG2290+BH2290+BI2290)</f>
        <v>0</v>
      </c>
      <c r="BL2290" s="8" t="n">
        <v>42000</v>
      </c>
      <c r="BM2290" s="9"/>
    </row>
    <row r="2291" customFormat="false" ht="15" hidden="false" customHeight="false" outlineLevel="0" collapsed="false">
      <c r="B2291" s="8" t="s">
        <v>132</v>
      </c>
      <c r="C2291" s="9" t="s">
        <v>58</v>
      </c>
      <c r="D2291" s="9"/>
      <c r="E2291" s="9"/>
      <c r="F2291" s="9"/>
      <c r="G2291" s="9"/>
      <c r="H2291" s="6" t="n">
        <f aca="false">H2290+D2291+E2291-G2291-F2291</f>
        <v>0</v>
      </c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 t="n">
        <f aca="false">Z2290+(I2291+L2291+M2291+N2291+O2291+R2291+S2291+T2291+U2291+V2291)-(J2291+K2291+P2291+Q2291+W2291+X2291+Y2291)</f>
        <v>2608.28000000009</v>
      </c>
      <c r="AA2291" s="6"/>
      <c r="AB2291" s="6" t="n">
        <v>42500</v>
      </c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 t="n">
        <f aca="false">AR2290+(AA2291+AD2291+AE2291+AF2291+AG2291+AJ2291+AK2291+AL2291+AM2291+AN2291)-(AB2291+AC2291+AH2291+AI2291+AO2291+AP2291+AQ2291)</f>
        <v>7341.02000000002</v>
      </c>
      <c r="AS2291" s="18"/>
      <c r="AT2291" s="40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 t="n">
        <f aca="false">BJ2290+(AS2291+AV2291+AW2291+AX2291+AY2291+BB2291+BC2291+BD2291+BE2291+BF2291)-(AT2291+AU2291+AZ2291+BA2291+BG2291+BH2291+BI2291)</f>
        <v>0</v>
      </c>
      <c r="BL2291" s="8" t="n">
        <v>42500</v>
      </c>
      <c r="BM2291" s="9"/>
    </row>
    <row r="2292" customFormat="false" ht="15" hidden="false" customHeight="false" outlineLevel="0" collapsed="false">
      <c r="B2292" s="8" t="s">
        <v>134</v>
      </c>
      <c r="C2292" s="9" t="s">
        <v>80</v>
      </c>
      <c r="D2292" s="9"/>
      <c r="E2292" s="9"/>
      <c r="F2292" s="9"/>
      <c r="G2292" s="9"/>
      <c r="H2292" s="6" t="n">
        <f aca="false">H2291+D2292+E2292-G2292-F2292</f>
        <v>0</v>
      </c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 t="n">
        <f aca="false">Z2291+(I2292+L2292+M2292+N2292+O2292+R2292+S2292+T2292+U2292+V2292)-(J2292+K2292+P2292+Q2292+W2292+X2292+Y2292)</f>
        <v>2608.28000000009</v>
      </c>
      <c r="AA2292" s="6" t="n">
        <v>10000</v>
      </c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 t="n">
        <f aca="false">AR2291+(AA2292+AD2292+AE2292+AF2292+AG2292+AJ2292+AK2292+AL2292+AM2292+AN2292)-(AB2292+AC2292+AH2292+AI2292+AO2292+AP2292+AQ2292)</f>
        <v>17341.02</v>
      </c>
      <c r="AS2292" s="18"/>
      <c r="AT2292" s="40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 t="n">
        <f aca="false">BJ2291+(AS2292+AV2292+AW2292+AX2292+AY2292+BB2292+BC2292+BD2292+BE2292+BF2292)-(AT2292+AU2292+AZ2292+BA2292+BG2292+BH2292+BI2292)</f>
        <v>0</v>
      </c>
      <c r="BL2292" s="8"/>
      <c r="BM2292" s="9"/>
    </row>
    <row r="2293" customFormat="false" ht="15" hidden="false" customHeight="false" outlineLevel="0" collapsed="false">
      <c r="B2293" s="8" t="s">
        <v>134</v>
      </c>
      <c r="C2293" s="9" t="s">
        <v>60</v>
      </c>
      <c r="D2293" s="9"/>
      <c r="E2293" s="9"/>
      <c r="F2293" s="9"/>
      <c r="G2293" s="9"/>
      <c r="H2293" s="6" t="n">
        <f aca="false">H2292+D2293+E2293-G2293-F2293</f>
        <v>0</v>
      </c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 t="n">
        <f aca="false">Z2292+(I2293+L2293+M2293+N2293+O2293+R2293+S2293+T2293+U2293+V2293)-(J2293+K2293+P2293+Q2293+W2293+X2293+Y2293)</f>
        <v>2608.28000000009</v>
      </c>
      <c r="AA2293" s="6"/>
      <c r="AB2293" s="6" t="n">
        <v>12500</v>
      </c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 t="n">
        <f aca="false">AR2292+(AA2293+AD2293+AE2293+AF2293+AG2293+AJ2293+AK2293+AL2293+AM2293+AN2293)-(AB2293+AC2293+AH2293+AI2293+AO2293+AP2293+AQ2293)</f>
        <v>4841.02000000002</v>
      </c>
      <c r="AS2293" s="18"/>
      <c r="AT2293" s="40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 t="n">
        <f aca="false">BJ2292+(AS2293+AV2293+AW2293+AX2293+AY2293+BB2293+BC2293+BD2293+BE2293+BF2293)-(AT2293+AU2293+AZ2293+BA2293+BG2293+BH2293+BI2293)</f>
        <v>0</v>
      </c>
      <c r="BL2293" s="8" t="n">
        <v>12500</v>
      </c>
      <c r="BM2293" s="9"/>
    </row>
    <row r="2294" customFormat="false" ht="15" hidden="false" customHeight="false" outlineLevel="0" collapsed="false">
      <c r="B2294" s="8" t="s">
        <v>135</v>
      </c>
      <c r="C2294" s="9" t="s">
        <v>38</v>
      </c>
      <c r="D2294" s="9"/>
      <c r="E2294" s="9"/>
      <c r="F2294" s="9"/>
      <c r="G2294" s="9"/>
      <c r="H2294" s="6" t="n">
        <f aca="false">H2293+D2294+E2294-G2294-F2294</f>
        <v>0</v>
      </c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 t="n">
        <f aca="false">Z2293+(I2294+L2294+M2294+N2294+O2294+R2294+S2294+T2294+U2294+V2294)-(J2294+K2294+P2294+Q2294+W2294+X2294+Y2294)</f>
        <v>2608.28000000009</v>
      </c>
      <c r="AA2294" s="6" t="n">
        <v>10000</v>
      </c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 t="n">
        <f aca="false">AR2293+(AA2294+AD2294+AE2294+AF2294+AG2294+AJ2294+AK2294+AL2294+AM2294+AN2294)-(AB2294+AC2294+AH2294+AI2294+AO2294+AP2294+AQ2294)</f>
        <v>14841.02</v>
      </c>
      <c r="AS2294" s="18"/>
      <c r="AT2294" s="40"/>
      <c r="AU2294" s="6"/>
      <c r="AV2294" s="6"/>
      <c r="AW2294" s="6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 t="n">
        <f aca="false">BJ2293+(AS2294+AV2294+AW2294+AX2294+AY2294+BB2294+BC2294+BD2294+BE2294+BF2294)-(AT2294+AU2294+AZ2294+BA2294+BG2294+BH2294+BI2294)</f>
        <v>0</v>
      </c>
      <c r="BL2294" s="8"/>
      <c r="BM2294" s="9"/>
    </row>
    <row r="2295" customFormat="false" ht="15" hidden="false" customHeight="false" outlineLevel="0" collapsed="false">
      <c r="B2295" s="8" t="s">
        <v>135</v>
      </c>
      <c r="C2295" s="9" t="s">
        <v>60</v>
      </c>
      <c r="D2295" s="9"/>
      <c r="E2295" s="9"/>
      <c r="F2295" s="9"/>
      <c r="G2295" s="9"/>
      <c r="H2295" s="6" t="n">
        <f aca="false">H2294+D2295+E2295-G2295-F2295</f>
        <v>0</v>
      </c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 t="n">
        <f aca="false">Z2294+(I2295+L2295+M2295+N2295+O2295+R2295+S2295+T2295+U2295+V2295)-(J2295+K2295+P2295+Q2295+W2295+X2295+Y2295)</f>
        <v>2608.28000000009</v>
      </c>
      <c r="AA2295" s="6" t="n">
        <v>0</v>
      </c>
      <c r="AB2295" s="6" t="n">
        <v>5000</v>
      </c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 t="n">
        <f aca="false">AR2294+(AA2295+AD2295+AE2295+AF2295+AG2295+AJ2295+AK2295+AL2295+AM2295+AN2295)-(AB2295+AC2295+AH2295+AI2295+AO2295+AP2295+AQ2295)</f>
        <v>9841.02000000002</v>
      </c>
      <c r="AS2295" s="18"/>
      <c r="AT2295" s="40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 t="n">
        <f aca="false">BJ2294+(AS2295+AV2295+AW2295+AX2295+AY2295+BB2295+BC2295+BD2295+BE2295+BF2295)-(AT2295+AU2295+AZ2295+BA2295+BG2295+BH2295+BI2295)</f>
        <v>0</v>
      </c>
      <c r="BL2295" s="8" t="n">
        <v>5000</v>
      </c>
      <c r="BM2295" s="9"/>
    </row>
    <row r="2296" customFormat="false" ht="15" hidden="false" customHeight="false" outlineLevel="0" collapsed="false">
      <c r="B2296" s="8" t="s">
        <v>136</v>
      </c>
      <c r="C2296" s="9" t="s">
        <v>48</v>
      </c>
      <c r="D2296" s="9"/>
      <c r="E2296" s="9"/>
      <c r="F2296" s="9"/>
      <c r="G2296" s="9"/>
      <c r="H2296" s="6" t="n">
        <f aca="false">H2295+D2296+E2296-G2296-F2296</f>
        <v>0</v>
      </c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 t="n">
        <f aca="false">Z2295+(I2296+L2296+M2296+N2296+O2296+R2296+S2296+T2296+U2296+V2296)-(J2296+K2296+P2296+Q2296+W2296+X2296+Y2296)</f>
        <v>2608.28000000009</v>
      </c>
      <c r="AA2296" s="6" t="n">
        <v>25000</v>
      </c>
      <c r="AB2296" s="6" t="n">
        <v>0</v>
      </c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 t="n">
        <f aca="false">AR2295+(AA2296+AD2296+AE2296+AF2296+AG2296+AJ2296+AK2296+AL2296+AM2296+AN2296)-(AB2296+AC2296+AH2296+AI2296+AO2296+AP2296+AQ2296)</f>
        <v>34841.02</v>
      </c>
      <c r="AS2296" s="18"/>
      <c r="AT2296" s="40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 t="n">
        <f aca="false">BJ2295+(AS2296+AV2296+AW2296+AX2296+AY2296+BB2296+BC2296+BD2296+BE2296+BF2296)-(AT2296+AU2296+AZ2296+BA2296+BG2296+BH2296+BI2296)</f>
        <v>0</v>
      </c>
      <c r="BL2296" s="8"/>
      <c r="BM2296" s="9"/>
    </row>
    <row r="2297" customFormat="false" ht="15" hidden="false" customHeight="false" outlineLevel="0" collapsed="false">
      <c r="B2297" s="8" t="s">
        <v>137</v>
      </c>
      <c r="C2297" s="9" t="s">
        <v>34</v>
      </c>
      <c r="D2297" s="9"/>
      <c r="E2297" s="9"/>
      <c r="F2297" s="9"/>
      <c r="G2297" s="9"/>
      <c r="H2297" s="6" t="n">
        <f aca="false">H2296+D2297+E2297-G2297-F2297</f>
        <v>0</v>
      </c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 t="n">
        <f aca="false">Z2296+(I2297+L2297+M2297+N2297+O2297+R2297+S2297+T2297+U2297+V2297)-(J2297+K2297+P2297+Q2297+W2297+X2297+Y2297)</f>
        <v>2608.28000000009</v>
      </c>
      <c r="AA2297" s="6"/>
      <c r="AB2297" s="6"/>
      <c r="AC2297" s="6"/>
      <c r="AD2297" s="6" t="n">
        <v>357</v>
      </c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 t="n">
        <f aca="false">AR2296+(AA2297+AD2297+AE2297+AF2297+AG2297+AJ2297+AK2297+AL2297+AM2297+AN2297)-(AB2297+AC2297+AH2297+AI2297+AO2297+AP2297+AQ2297)</f>
        <v>35198.02</v>
      </c>
      <c r="AS2297" s="18"/>
      <c r="AT2297" s="40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 t="n">
        <f aca="false">BJ2296+(AS2297+AV2297+AW2297+AX2297+AY2297+BB2297+BC2297+BD2297+BE2297+BF2297)-(AT2297+AU2297+AZ2297+BA2297+BG2297+BH2297+BI2297)</f>
        <v>0</v>
      </c>
      <c r="BL2297" s="8"/>
      <c r="BM2297" s="9"/>
    </row>
    <row r="2298" customFormat="false" ht="15" hidden="false" customHeight="false" outlineLevel="0" collapsed="false">
      <c r="B2298" s="8" t="s">
        <v>138</v>
      </c>
      <c r="C2298" s="9" t="s">
        <v>32</v>
      </c>
      <c r="D2298" s="9"/>
      <c r="E2298" s="9"/>
      <c r="F2298" s="9"/>
      <c r="G2298" s="9"/>
      <c r="H2298" s="6" t="n">
        <f aca="false">H2297+D2298+E2298-G2298-F2298</f>
        <v>0</v>
      </c>
      <c r="I2298" s="6"/>
      <c r="J2298" s="6"/>
      <c r="K2298" s="6"/>
      <c r="L2298" s="6"/>
      <c r="M2298" s="6" t="n">
        <v>3285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 t="n">
        <f aca="false">Z2297+(I2298+L2298+M2298+N2298+O2298+R2298+S2298+T2298+U2298+V2298)-(J2298+K2298+P2298+Q2298+W2298+X2298+Y2298)</f>
        <v>5893.28000000009</v>
      </c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 t="n">
        <f aca="false">AR2297+(AA2298+AD2298+AE2298+AF2298+AG2298+AJ2298+AK2298+AL2298+AM2298+AN2298)-(AB2298+AC2298+AH2298+AI2298+AO2298+AP2298+AQ2298)</f>
        <v>35198.02</v>
      </c>
      <c r="AS2298" s="18"/>
      <c r="AT2298" s="40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 t="n">
        <f aca="false">BJ2297+(AS2298+AV2298+AW2298+AX2298+AY2298+BB2298+BC2298+BD2298+BE2298+BF2298)-(AT2298+AU2298+AZ2298+BA2298+BG2298+BH2298+BI2298)</f>
        <v>0</v>
      </c>
      <c r="BL2298" s="8"/>
      <c r="BM2298" s="9"/>
    </row>
    <row r="2299" customFormat="false" ht="15" hidden="false" customHeight="false" outlineLevel="0" collapsed="false">
      <c r="B2299" s="8" t="s">
        <v>138</v>
      </c>
      <c r="C2299" s="9" t="s">
        <v>32</v>
      </c>
      <c r="D2299" s="9"/>
      <c r="E2299" s="9"/>
      <c r="F2299" s="9"/>
      <c r="G2299" s="9"/>
      <c r="H2299" s="6" t="n">
        <f aca="false">H2298+D2299+E2299-G2299-F2299</f>
        <v>0</v>
      </c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 t="n">
        <f aca="false">Z2298+(I2299+L2299+M2299+N2299+O2299+R2299+S2299+T2299+U2299+V2299)-(J2299+K2299+P2299+Q2299+W2299+X2299+Y2299)</f>
        <v>5893.28000000009</v>
      </c>
      <c r="AA2299" s="6"/>
      <c r="AB2299" s="6"/>
      <c r="AC2299" s="6"/>
      <c r="AD2299" s="6"/>
      <c r="AE2299" s="6" t="n">
        <v>3464</v>
      </c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 t="n">
        <f aca="false">AR2298+(AA2299+AD2299+AE2299+AF2299+AG2299+AJ2299+AK2299+AL2299+AM2299+AN2299)-(AB2299+AC2299+AH2299+AI2299+AO2299+AP2299+AQ2299)</f>
        <v>38662.02</v>
      </c>
      <c r="AS2299" s="18"/>
      <c r="AT2299" s="40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 t="n">
        <f aca="false">BJ2298+(AS2299+AV2299+AW2299+AX2299+AY2299+BB2299+BC2299+BD2299+BE2299+BF2299)-(AT2299+AU2299+AZ2299+BA2299+BG2299+BH2299+BI2299)</f>
        <v>0</v>
      </c>
      <c r="BL2299" s="8"/>
      <c r="BM2299" s="9"/>
    </row>
    <row r="2300" customFormat="false" ht="15" hidden="false" customHeight="false" outlineLevel="0" collapsed="false">
      <c r="B2300" s="8" t="s">
        <v>138</v>
      </c>
      <c r="C2300" s="9" t="s">
        <v>139</v>
      </c>
      <c r="D2300" s="9"/>
      <c r="E2300" s="9"/>
      <c r="F2300" s="9"/>
      <c r="G2300" s="9"/>
      <c r="H2300" s="6" t="n">
        <f aca="false">H2299+D2300+E2300-G2300-F2300</f>
        <v>0</v>
      </c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 t="n">
        <f aca="false">Z2299+(I2300+L2300+M2300+N2300+O2300+R2300+S2300+T2300+U2300+V2300)-(J2300+K2300+P2300+Q2300+W2300+X2300+Y2300)</f>
        <v>5893.28000000009</v>
      </c>
      <c r="AA2300" s="6"/>
      <c r="AB2300" s="6" t="n">
        <v>15000</v>
      </c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 t="n">
        <f aca="false">AR2299+(AA2300+AD2300+AE2300+AF2300+AG2300+AJ2300+AK2300+AL2300+AM2300+AN2300)-(AB2300+AC2300+AH2300+AI2300+AO2300+AP2300+AQ2300)</f>
        <v>23662.02</v>
      </c>
      <c r="AS2300" s="18"/>
      <c r="AT2300" s="40"/>
      <c r="AU2300" s="6"/>
      <c r="AV2300" s="6"/>
      <c r="AW2300" s="6"/>
      <c r="AX2300" s="6"/>
      <c r="AY2300" s="6"/>
      <c r="AZ2300" s="6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 t="n">
        <f aca="false">BJ2299+(AS2300+AV2300+AW2300+AX2300+AY2300+BB2300+BC2300+BD2300+BE2300+BF2300)-(AT2300+AU2300+AZ2300+BA2300+BG2300+BH2300+BI2300)</f>
        <v>0</v>
      </c>
      <c r="BL2300" s="8"/>
      <c r="BM2300" s="9"/>
    </row>
    <row r="2301" customFormat="false" ht="15" hidden="false" customHeight="false" outlineLevel="0" collapsed="false">
      <c r="B2301" s="8" t="s">
        <v>138</v>
      </c>
      <c r="C2301" s="9" t="s">
        <v>44</v>
      </c>
      <c r="D2301" s="9"/>
      <c r="E2301" s="9"/>
      <c r="F2301" s="9"/>
      <c r="G2301" s="9"/>
      <c r="H2301" s="6" t="n">
        <f aca="false">H2300+D2301+E2301-G2301-F2301</f>
        <v>0</v>
      </c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 t="n">
        <f aca="false">Z2300+(I2301+L2301+M2301+N2301+O2301+R2301+S2301+T2301+U2301+V2301)-(J2301+K2301+P2301+Q2301+W2301+X2301+Y2301)</f>
        <v>5893.28000000009</v>
      </c>
      <c r="AA2301" s="6" t="n">
        <v>5000</v>
      </c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 t="n">
        <f aca="false">AR2300+(AA2301+AD2301+AE2301+AF2301+AG2301+AJ2301+AK2301+AL2301+AM2301+AN2301)-(AB2301+AC2301+AH2301+AI2301+AO2301+AP2301+AQ2301)</f>
        <v>28662.02</v>
      </c>
      <c r="AS2301" s="18"/>
      <c r="AT2301" s="40"/>
      <c r="AU2301" s="6"/>
      <c r="AV2301" s="6"/>
      <c r="AW2301" s="6"/>
      <c r="AX2301" s="6"/>
      <c r="AY2301" s="6"/>
      <c r="AZ2301" s="6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 t="n">
        <f aca="false">BJ2300+(AS2301+AV2301+AW2301+AX2301+AY2301+BB2301+BC2301+BD2301+BE2301+BF2301)-(AT2301+AU2301+AZ2301+BA2301+BG2301+BH2301+BI2301)</f>
        <v>0</v>
      </c>
      <c r="BL2301" s="8"/>
      <c r="BM2301" s="9"/>
    </row>
    <row r="2302" customFormat="false" ht="15" hidden="false" customHeight="false" outlineLevel="0" collapsed="false">
      <c r="B2302" s="8" t="s">
        <v>140</v>
      </c>
      <c r="C2302" s="9" t="s">
        <v>72</v>
      </c>
      <c r="D2302" s="9"/>
      <c r="E2302" s="9"/>
      <c r="F2302" s="9"/>
      <c r="G2302" s="9"/>
      <c r="H2302" s="6" t="n">
        <f aca="false">H2301+D2302+E2302-G2302-F2302</f>
        <v>0</v>
      </c>
      <c r="I2302" s="6"/>
      <c r="J2302" s="6"/>
      <c r="K2302" s="6" t="n">
        <v>1.18</v>
      </c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 t="n">
        <f aca="false">Z2301+(I2302+L2302+M2302+N2302+O2302+R2302+S2302+T2302+U2302+V2302)-(J2302+K2302+P2302+Q2302+W2302+X2302+Y2302)</f>
        <v>5892.10000000009</v>
      </c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 t="n">
        <f aca="false">AR2301+(AA2302+AD2302+AE2302+AF2302+AG2302+AJ2302+AK2302+AL2302+AM2302+AN2302)-(AB2302+AC2302+AH2302+AI2302+AO2302+AP2302+AQ2302)</f>
        <v>28662.02</v>
      </c>
      <c r="AS2302" s="18"/>
      <c r="AT2302" s="40"/>
      <c r="AU2302" s="6"/>
      <c r="AV2302" s="6"/>
      <c r="AW2302" s="6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 t="n">
        <f aca="false">BJ2301+(AS2302+AV2302+AW2302+AX2302+AY2302+BB2302+BC2302+BD2302+BE2302+BF2302)-(AT2302+AU2302+AZ2302+BA2302+BG2302+BH2302+BI2302)</f>
        <v>0</v>
      </c>
      <c r="BL2302" s="8"/>
      <c r="BM2302" s="9"/>
    </row>
    <row r="2303" customFormat="false" ht="15" hidden="false" customHeight="false" outlineLevel="0" collapsed="false">
      <c r="B2303" s="8" t="s">
        <v>141</v>
      </c>
      <c r="C2303" s="9" t="s">
        <v>32</v>
      </c>
      <c r="D2303" s="9"/>
      <c r="E2303" s="9"/>
      <c r="F2303" s="9"/>
      <c r="G2303" s="9"/>
      <c r="H2303" s="6" t="n">
        <f aca="false">H2302+D2303+E2303-G2303-F2303</f>
        <v>0</v>
      </c>
      <c r="I2303" s="6"/>
      <c r="J2303" s="6"/>
      <c r="K2303" s="6"/>
      <c r="L2303" s="6"/>
      <c r="M2303" s="6" t="n">
        <v>41062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 t="n">
        <f aca="false">Z2302+(I2303+L2303+M2303+N2303+O2303+R2303+S2303+T2303+U2303+V2303)-(J2303+K2303+P2303+Q2303+W2303+X2303+Y2303)</f>
        <v>46954.1000000001</v>
      </c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 t="n">
        <f aca="false">AR2302+(AA2303+AD2303+AE2303+AF2303+AG2303+AJ2303+AK2303+AL2303+AM2303+AN2303)-(AB2303+AC2303+AH2303+AI2303+AO2303+AP2303+AQ2303)</f>
        <v>28662.02</v>
      </c>
      <c r="AS2303" s="18"/>
      <c r="AT2303" s="40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 t="n">
        <f aca="false">BJ2302+(AS2303+AV2303+AW2303+AX2303+AY2303+BB2303+BC2303+BD2303+BE2303+BF2303)-(AT2303+AU2303+AZ2303+BA2303+BG2303+BH2303+BI2303)</f>
        <v>0</v>
      </c>
      <c r="BL2303" s="8"/>
      <c r="BM2303" s="9"/>
    </row>
    <row r="2304" customFormat="false" ht="15" hidden="false" customHeight="false" outlineLevel="0" collapsed="false">
      <c r="B2304" s="8" t="s">
        <v>141</v>
      </c>
      <c r="C2304" s="9" t="s">
        <v>67</v>
      </c>
      <c r="D2304" s="9"/>
      <c r="E2304" s="9"/>
      <c r="F2304" s="9"/>
      <c r="G2304" s="9"/>
      <c r="H2304" s="6" t="n">
        <f aca="false">H2303+D2304+E2304-G2304-F2304</f>
        <v>0</v>
      </c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 t="n">
        <f aca="false">Z2303+(I2304+L2304+M2304+N2304+O2304+R2304+S2304+T2304+U2304+V2304)-(J2304+K2304+P2304+Q2304+W2304+X2304+Y2304)</f>
        <v>46954.1000000001</v>
      </c>
      <c r="AA2304" s="6"/>
      <c r="AB2304" s="6" t="n">
        <v>3500</v>
      </c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 t="n">
        <f aca="false">AR2303+(AA2304+AD2304+AE2304+AF2304+AG2304+AJ2304+AK2304+AL2304+AM2304+AN2304)-(AB2304+AC2304+AH2304+AI2304+AO2304+AP2304+AQ2304)</f>
        <v>25162.02</v>
      </c>
      <c r="AS2304" s="18"/>
      <c r="AT2304" s="40"/>
      <c r="AU2304" s="6"/>
      <c r="AV2304" s="6"/>
      <c r="AW2304" s="6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 t="n">
        <f aca="false">BJ2303+(AS2304+AV2304+AW2304+AX2304+AY2304+BB2304+BC2304+BD2304+BE2304+BF2304)-(AT2304+AU2304+AZ2304+BA2304+BG2304+BH2304+BI2304)</f>
        <v>0</v>
      </c>
      <c r="BL2304" s="8" t="n">
        <v>3500</v>
      </c>
      <c r="BM2304" s="9"/>
    </row>
    <row r="2305" customFormat="false" ht="15" hidden="false" customHeight="false" outlineLevel="0" collapsed="false">
      <c r="B2305" s="8" t="s">
        <v>141</v>
      </c>
      <c r="C2305" s="9" t="s">
        <v>60</v>
      </c>
      <c r="D2305" s="9"/>
      <c r="E2305" s="9"/>
      <c r="F2305" s="9"/>
      <c r="G2305" s="9"/>
      <c r="H2305" s="6" t="n">
        <f aca="false">H2304+D2305+E2305-G2305-F2305</f>
        <v>0</v>
      </c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 t="n">
        <f aca="false">Z2304+(I2305+L2305+M2305+N2305+O2305+R2305+S2305+T2305+U2305+V2305)-(J2305+K2305+P2305+Q2305+W2305+X2305+Y2305)</f>
        <v>46954.1000000001</v>
      </c>
      <c r="AA2305" s="6"/>
      <c r="AB2305" s="6" t="n">
        <v>7500</v>
      </c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 t="n">
        <f aca="false">AR2304+(AA2305+AD2305+AE2305+AF2305+AG2305+AJ2305+AK2305+AL2305+AM2305+AN2305)-(AB2305+AC2305+AH2305+AI2305+AO2305+AP2305+AQ2305)</f>
        <v>17662.02</v>
      </c>
      <c r="AS2305" s="18"/>
      <c r="AT2305" s="40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 t="n">
        <f aca="false">BJ2304+(AS2305+AV2305+AW2305+AX2305+AY2305+BB2305+BC2305+BD2305+BE2305+BF2305)-(AT2305+AU2305+AZ2305+BA2305+BG2305+BH2305+BI2305)</f>
        <v>0</v>
      </c>
      <c r="BL2305" s="8" t="n">
        <v>7500</v>
      </c>
      <c r="BM2305" s="9"/>
    </row>
    <row r="2306" customFormat="false" ht="15" hidden="false" customHeight="false" outlineLevel="0" collapsed="false">
      <c r="B2306" s="8" t="s">
        <v>142</v>
      </c>
      <c r="C2306" s="9" t="s">
        <v>32</v>
      </c>
      <c r="D2306" s="9"/>
      <c r="E2306" s="9"/>
      <c r="F2306" s="9"/>
      <c r="G2306" s="9"/>
      <c r="H2306" s="6" t="n">
        <f aca="false">H2305+D2306+E2306-G2306-F2306</f>
        <v>0</v>
      </c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 t="n">
        <f aca="false">Z2305+(I2306+L2306+M2306+N2306+O2306+R2306+S2306+T2306+U2306+V2306)-(J2306+K2306+P2306+Q2306+W2306+X2306+Y2306)</f>
        <v>46954.1000000001</v>
      </c>
      <c r="AA2306" s="6"/>
      <c r="AB2306" s="6"/>
      <c r="AC2306" s="6"/>
      <c r="AD2306" s="6"/>
      <c r="AE2306" s="6" t="n">
        <v>25819</v>
      </c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 t="n">
        <f aca="false">AR2305+(AA2306+AD2306+AE2306+AF2306+AG2306+AJ2306+AK2306+AL2306+AM2306+AN2306)-(AB2306+AC2306+AH2306+AI2306+AO2306+AP2306+AQ2306)</f>
        <v>43481.02</v>
      </c>
      <c r="AS2306" s="18"/>
      <c r="AT2306" s="40"/>
      <c r="AU2306" s="6"/>
      <c r="AV2306" s="6"/>
      <c r="AW2306" s="6"/>
      <c r="AX2306" s="6"/>
      <c r="AY2306" s="6"/>
      <c r="AZ2306" s="6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 t="n">
        <f aca="false">BJ2305+(AS2306+AV2306+AW2306+AX2306+AY2306+BB2306+BC2306+BD2306+BE2306+BF2306)-(AT2306+AU2306+AZ2306+BA2306+BG2306+BH2306+BI2306)</f>
        <v>0</v>
      </c>
      <c r="BL2306" s="8"/>
      <c r="BM2306" s="9"/>
    </row>
    <row r="2307" customFormat="false" ht="15" hidden="false" customHeight="false" outlineLevel="0" collapsed="false">
      <c r="B2307" s="8" t="s">
        <v>142</v>
      </c>
      <c r="C2307" s="9" t="s">
        <v>139</v>
      </c>
      <c r="D2307" s="9"/>
      <c r="E2307" s="9"/>
      <c r="F2307" s="9"/>
      <c r="G2307" s="9"/>
      <c r="H2307" s="6" t="n">
        <f aca="false">H2306+D2307+E2307-G2307-F2307</f>
        <v>0</v>
      </c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 t="n">
        <f aca="false">Z2306+(I2307+L2307+M2307+N2307+O2307+R2307+S2307+T2307+U2307+V2307)-(J2307+K2307+P2307+Q2307+W2307+X2307+Y2307)</f>
        <v>46954.1000000001</v>
      </c>
      <c r="AA2307" s="6"/>
      <c r="AB2307" s="6" t="n">
        <v>3600</v>
      </c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 t="n">
        <f aca="false">AR2306+(AA2307+AD2307+AE2307+AF2307+AG2307+AJ2307+AK2307+AL2307+AM2307+AN2307)-(AB2307+AC2307+AH2307+AI2307+AO2307+AP2307+AQ2307)</f>
        <v>39881.02</v>
      </c>
      <c r="AS2307" s="18"/>
      <c r="AT2307" s="40"/>
      <c r="AU2307" s="6"/>
      <c r="AV2307" s="6"/>
      <c r="AW2307" s="6"/>
      <c r="AX2307" s="6"/>
      <c r="AY2307" s="6"/>
      <c r="AZ2307" s="6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 t="n">
        <f aca="false">BJ2306+(AS2307+AV2307+AW2307+AX2307+AY2307+BB2307+BC2307+BD2307+BE2307+BF2307)-(AT2307+AU2307+AZ2307+BA2307+BG2307+BH2307+BI2307)</f>
        <v>0</v>
      </c>
      <c r="BL2307" s="8"/>
      <c r="BM2307" s="9"/>
    </row>
    <row r="2308" customFormat="false" ht="15" hidden="false" customHeight="false" outlineLevel="0" collapsed="false">
      <c r="B2308" s="8" t="s">
        <v>143</v>
      </c>
      <c r="C2308" s="9" t="s">
        <v>3</v>
      </c>
      <c r="D2308" s="9"/>
      <c r="E2308" s="9"/>
      <c r="F2308" s="9"/>
      <c r="G2308" s="9"/>
      <c r="H2308" s="6" t="n">
        <f aca="false">H2307+D2308+E2308-G2308-F2308</f>
        <v>0</v>
      </c>
      <c r="I2308" s="6"/>
      <c r="J2308" s="6"/>
      <c r="K2308" s="6"/>
      <c r="L2308" s="6"/>
      <c r="M2308" s="6"/>
      <c r="N2308" s="6"/>
      <c r="O2308" s="6"/>
      <c r="P2308" s="6"/>
      <c r="Q2308" s="6"/>
      <c r="R2308" s="6" t="n">
        <v>-44500</v>
      </c>
      <c r="S2308" s="6"/>
      <c r="T2308" s="6"/>
      <c r="U2308" s="6"/>
      <c r="V2308" s="6"/>
      <c r="W2308" s="6"/>
      <c r="X2308" s="6"/>
      <c r="Y2308" s="6"/>
      <c r="Z2308" s="6" t="n">
        <f aca="false">Z2307+(I2308+L2308+M2308+N2308+O2308+R2308+S2308+T2308+U2308+V2308)-(J2308+K2308+P2308+Q2308+W2308+X2308+Y2308)</f>
        <v>2454.10000000009</v>
      </c>
      <c r="AA2308" s="6"/>
      <c r="AB2308" s="6"/>
      <c r="AC2308" s="6"/>
      <c r="AD2308" s="6"/>
      <c r="AE2308" s="6"/>
      <c r="AF2308" s="6"/>
      <c r="AG2308" s="6"/>
      <c r="AH2308" s="6"/>
      <c r="AI2308" s="6"/>
      <c r="AJ2308" s="6" t="n">
        <v>44500</v>
      </c>
      <c r="AK2308" s="6"/>
      <c r="AL2308" s="6"/>
      <c r="AM2308" s="6"/>
      <c r="AN2308" s="6"/>
      <c r="AO2308" s="6"/>
      <c r="AP2308" s="6"/>
      <c r="AQ2308" s="6"/>
      <c r="AR2308" s="6" t="n">
        <f aca="false">AR2307+(AA2308+AD2308+AE2308+AF2308+AG2308+AJ2308+AK2308+AL2308+AM2308+AN2308)-(AB2308+AC2308+AH2308+AI2308+AO2308+AP2308+AQ2308)</f>
        <v>84381.02</v>
      </c>
      <c r="AS2308" s="18"/>
      <c r="AT2308" s="40"/>
      <c r="AU2308" s="6"/>
      <c r="AV2308" s="6"/>
      <c r="AW2308" s="6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 t="n">
        <f aca="false">BJ2307+(AS2308+AV2308+AW2308+AX2308+AY2308+BB2308+BC2308+BD2308+BE2308+BF2308)-(AT2308+AU2308+AZ2308+BA2308+BG2308+BH2308+BI2308)</f>
        <v>0</v>
      </c>
      <c r="BL2308" s="8"/>
      <c r="BM2308" s="9"/>
    </row>
    <row r="2309" customFormat="false" ht="15" hidden="false" customHeight="false" outlineLevel="0" collapsed="false">
      <c r="B2309" s="8" t="s">
        <v>144</v>
      </c>
      <c r="C2309" s="9" t="s">
        <v>145</v>
      </c>
      <c r="D2309" s="9"/>
      <c r="E2309" s="9"/>
      <c r="F2309" s="9"/>
      <c r="G2309" s="9"/>
      <c r="H2309" s="6" t="n">
        <f aca="false">H2308+D2309+E2309-G2309-F2309</f>
        <v>0</v>
      </c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 t="n">
        <f aca="false">Z2308+(I2309+L2309+M2309+N2309+O2309+R2309+S2309+T2309+U2309+V2309)-(J2309+K2309+P2309+Q2309+W2309+X2309+Y2309)</f>
        <v>2454.10000000009</v>
      </c>
      <c r="AA2309" s="6" t="n">
        <v>50000</v>
      </c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 t="n">
        <f aca="false">AR2308+(AA2309+AD2309+AE2309+AF2309+AG2309+AJ2309+AK2309+AL2309+AM2309+AN2309)-(AB2309+AC2309+AH2309+AI2309+AO2309+AP2309+AQ2309)</f>
        <v>134381.02</v>
      </c>
      <c r="AS2309" s="18"/>
      <c r="AT2309" s="40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 t="n">
        <f aca="false">BJ2308+(AS2309+AV2309+AW2309+AX2309+AY2309+BB2309+BC2309+BD2309+BE2309+BF2309)-(AT2309+AU2309+AZ2309+BA2309+BG2309+BH2309+BI2309)</f>
        <v>0</v>
      </c>
      <c r="BL2309" s="8"/>
      <c r="BM2309" s="9"/>
    </row>
    <row r="2310" customFormat="false" ht="15" hidden="false" customHeight="false" outlineLevel="0" collapsed="false">
      <c r="B2310" s="8" t="s">
        <v>144</v>
      </c>
      <c r="C2310" s="9" t="s">
        <v>146</v>
      </c>
      <c r="D2310" s="9"/>
      <c r="E2310" s="9"/>
      <c r="F2310" s="9"/>
      <c r="G2310" s="9"/>
      <c r="H2310" s="6" t="n">
        <f aca="false">H2309+D2310+E2310-G2310-F2310</f>
        <v>0</v>
      </c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 t="n">
        <f aca="false">Z2309+(I2310+L2310+M2310+N2310+O2310+R2310+S2310+T2310+U2310+V2310)-(J2310+K2310+P2310+Q2310+W2310+X2310+Y2310)</f>
        <v>2454.10000000009</v>
      </c>
      <c r="AA2310" s="6"/>
      <c r="AB2310" s="6" t="n">
        <v>50000</v>
      </c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 t="n">
        <f aca="false">AR2309+(AA2310+AD2310+AE2310+AF2310+AG2310+AJ2310+AK2310+AL2310+AM2310+AN2310)-(AB2310+AC2310+AH2310+AI2310+AO2310+AP2310+AQ2310)</f>
        <v>84381.02</v>
      </c>
      <c r="AS2310" s="18"/>
      <c r="AT2310" s="40"/>
      <c r="AU2310" s="6"/>
      <c r="AV2310" s="6"/>
      <c r="AW2310" s="6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 t="n">
        <f aca="false">BJ2309+(AS2310+AV2310+AW2310+AX2310+AY2310+BB2310+BC2310+BD2310+BE2310+BF2310)-(AT2310+AU2310+AZ2310+BA2310+BG2310+BH2310+BI2310)</f>
        <v>0</v>
      </c>
      <c r="BL2310" s="8" t="n">
        <v>50000</v>
      </c>
      <c r="BM2310" s="9"/>
    </row>
    <row r="2311" customFormat="false" ht="15" hidden="false" customHeight="false" outlineLevel="0" collapsed="false">
      <c r="B2311" s="8" t="s">
        <v>147</v>
      </c>
      <c r="C2311" s="9" t="s">
        <v>34</v>
      </c>
      <c r="D2311" s="9"/>
      <c r="E2311" s="9"/>
      <c r="F2311" s="9"/>
      <c r="G2311" s="9"/>
      <c r="H2311" s="6" t="n">
        <f aca="false">H2310+D2311+E2311-G2311-F2311</f>
        <v>0</v>
      </c>
      <c r="I2311" s="6"/>
      <c r="J2311" s="6"/>
      <c r="K2311" s="6"/>
      <c r="L2311" s="6" t="n">
        <v>211</v>
      </c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 t="n">
        <f aca="false">Z2310+(I2311+L2311+M2311+N2311+O2311+R2311+S2311+T2311+U2311+V2311)-(J2311+K2311+P2311+Q2311+W2311+X2311+Y2311)</f>
        <v>2665.10000000009</v>
      </c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 t="n">
        <f aca="false">AR2310+(AA2311+AD2311+AE2311+AF2311+AG2311+AJ2311+AK2311+AL2311+AM2311+AN2311)-(AB2311+AC2311+AH2311+AI2311+AO2311+AP2311+AQ2311)</f>
        <v>84381.02</v>
      </c>
      <c r="AS2311" s="18"/>
      <c r="AT2311" s="40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 t="n">
        <f aca="false">BJ2310+(AS2311+AV2311+AW2311+AX2311+AY2311+BB2311+BC2311+BD2311+BE2311+BF2311)-(AT2311+AU2311+AZ2311+BA2311+BG2311+BH2311+BI2311)</f>
        <v>0</v>
      </c>
      <c r="BL2311" s="8"/>
      <c r="BM2311" s="9"/>
    </row>
    <row r="2312" customFormat="false" ht="15" hidden="false" customHeight="false" outlineLevel="0" collapsed="false">
      <c r="B2312" s="8" t="s">
        <v>148</v>
      </c>
      <c r="C2312" s="9" t="s">
        <v>60</v>
      </c>
      <c r="D2312" s="9"/>
      <c r="E2312" s="9"/>
      <c r="F2312" s="9"/>
      <c r="G2312" s="9"/>
      <c r="H2312" s="6" t="n">
        <f aca="false">H2311+D2312+E2312-G2312-F2312</f>
        <v>0</v>
      </c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 t="n">
        <f aca="false">Z2311+(I2312+L2312+M2312+N2312+O2312+R2312+S2312+T2312+U2312+V2312)-(J2312+K2312+P2312+Q2312+W2312+X2312+Y2312)</f>
        <v>2665.10000000009</v>
      </c>
      <c r="AA2312" s="6"/>
      <c r="AB2312" s="6" t="n">
        <v>14000</v>
      </c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 t="n">
        <f aca="false">AR2311+(AA2312+AD2312+AE2312+AF2312+AG2312+AJ2312+AK2312+AL2312+AM2312+AN2312)-(AB2312+AC2312+AH2312+AI2312+AO2312+AP2312+AQ2312)</f>
        <v>70381.02</v>
      </c>
      <c r="AS2312" s="18"/>
      <c r="AT2312" s="40"/>
      <c r="AU2312" s="6"/>
      <c r="AV2312" s="6"/>
      <c r="AW2312" s="6"/>
      <c r="AX2312" s="6"/>
      <c r="AY2312" s="6"/>
      <c r="AZ2312" s="6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 t="n">
        <f aca="false">BJ2311+(AS2312+AV2312+AW2312+AX2312+AY2312+BB2312+BC2312+BD2312+BE2312+BF2312)-(AT2312+AU2312+AZ2312+BA2312+BG2312+BH2312+BI2312)</f>
        <v>0</v>
      </c>
      <c r="BL2312" s="8" t="n">
        <v>14000</v>
      </c>
      <c r="BM2312" s="9"/>
    </row>
    <row r="2313" customFormat="false" ht="15" hidden="false" customHeight="false" outlineLevel="0" collapsed="false">
      <c r="B2313" s="8" t="s">
        <v>148</v>
      </c>
      <c r="C2313" s="9" t="s">
        <v>149</v>
      </c>
      <c r="D2313" s="9"/>
      <c r="E2313" s="9"/>
      <c r="F2313" s="9"/>
      <c r="G2313" s="9"/>
      <c r="H2313" s="6" t="n">
        <f aca="false">H2312+D2313+E2313-G2313-F2313</f>
        <v>0</v>
      </c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 t="n">
        <f aca="false">Z2312+(I2313+L2313+M2313+N2313+O2313+R2313+S2313+T2313+U2313+V2313)-(J2313+K2313+P2313+Q2313+W2313+X2313+Y2313)</f>
        <v>2665.10000000009</v>
      </c>
      <c r="AA2313" s="6"/>
      <c r="AB2313" s="6" t="n">
        <v>27000</v>
      </c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 t="n">
        <f aca="false">AR2312+(AA2313+AD2313+AE2313+AF2313+AG2313+AJ2313+AK2313+AL2313+AM2313+AN2313)-(AB2313+AC2313+AH2313+AI2313+AO2313+AP2313+AQ2313)</f>
        <v>43381.02</v>
      </c>
      <c r="AS2313" s="18"/>
      <c r="AT2313" s="40"/>
      <c r="AU2313" s="6"/>
      <c r="AV2313" s="6"/>
      <c r="AW2313" s="6"/>
      <c r="AX2313" s="6"/>
      <c r="AY2313" s="6"/>
      <c r="AZ2313" s="6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 t="n">
        <f aca="false">BJ2312+(AS2313+AV2313+AW2313+AX2313+AY2313+BB2313+BC2313+BD2313+BE2313+BF2313)-(AT2313+AU2313+AZ2313+BA2313+BG2313+BH2313+BI2313)</f>
        <v>0</v>
      </c>
      <c r="BL2313" s="8" t="n">
        <v>27000</v>
      </c>
      <c r="BM2313" s="9"/>
    </row>
    <row r="2314" customFormat="false" ht="15" hidden="false" customHeight="false" outlineLevel="0" collapsed="false">
      <c r="B2314" s="8" t="s">
        <v>148</v>
      </c>
      <c r="C2314" s="9" t="s">
        <v>149</v>
      </c>
      <c r="D2314" s="9"/>
      <c r="E2314" s="9"/>
      <c r="F2314" s="9"/>
      <c r="G2314" s="9"/>
      <c r="H2314" s="6" t="n">
        <f aca="false">H2313+D2314+E2314-G2314-F2314</f>
        <v>0</v>
      </c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 t="n">
        <f aca="false">Z2313+(I2314+L2314+M2314+N2314+O2314+R2314+S2314+T2314+U2314+V2314)-(J2314+K2314+P2314+Q2314+W2314+X2314+Y2314)</f>
        <v>2665.10000000009</v>
      </c>
      <c r="AA2314" s="6"/>
      <c r="AB2314" s="6" t="n">
        <v>30000</v>
      </c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 t="n">
        <f aca="false">AR2313+(AA2314+AD2314+AE2314+AF2314+AG2314+AJ2314+AK2314+AL2314+AM2314+AN2314)-(AB2314+AC2314+AH2314+AI2314+AO2314+AP2314+AQ2314)</f>
        <v>13381.02</v>
      </c>
      <c r="AS2314" s="18"/>
      <c r="AT2314" s="40"/>
      <c r="AU2314" s="6"/>
      <c r="AV2314" s="6"/>
      <c r="AW2314" s="6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 t="n">
        <f aca="false">BJ2313+(AS2314+AV2314+AW2314+AX2314+AY2314+BB2314+BC2314+BD2314+BE2314+BF2314)-(AT2314+AU2314+AZ2314+BA2314+BG2314+BH2314+BI2314)</f>
        <v>0</v>
      </c>
      <c r="BL2314" s="8" t="n">
        <v>30000</v>
      </c>
      <c r="BM2314" s="9"/>
    </row>
    <row r="2315" customFormat="false" ht="15" hidden="false" customHeight="false" outlineLevel="0" collapsed="false">
      <c r="B2315" s="8" t="s">
        <v>150</v>
      </c>
      <c r="C2315" s="9" t="s">
        <v>151</v>
      </c>
      <c r="D2315" s="9"/>
      <c r="E2315" s="9"/>
      <c r="F2315" s="9"/>
      <c r="G2315" s="9"/>
      <c r="H2315" s="6" t="n">
        <f aca="false">H2314+D2315+E2315-G2315-F2315</f>
        <v>0</v>
      </c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 t="n">
        <f aca="false">Z2314+(I2315+L2315+M2315+N2315+O2315+R2315+S2315+T2315+U2315+V2315)-(J2315+K2315+P2315+Q2315+W2315+X2315+Y2315)</f>
        <v>2665.10000000009</v>
      </c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 t="n">
        <v>21150</v>
      </c>
      <c r="AL2315" s="6"/>
      <c r="AM2315" s="6"/>
      <c r="AN2315" s="6"/>
      <c r="AO2315" s="6"/>
      <c r="AP2315" s="6"/>
      <c r="AQ2315" s="6"/>
      <c r="AR2315" s="6" t="n">
        <f aca="false">AR2314+(AA2315+AD2315+AE2315+AF2315+AG2315+AJ2315+AK2315+AL2315+AM2315+AN2315)-(AB2315+AC2315+AH2315+AI2315+AO2315+AP2315+AQ2315)</f>
        <v>34531.02</v>
      </c>
      <c r="AS2315" s="18"/>
      <c r="AT2315" s="40"/>
      <c r="AU2315" s="6"/>
      <c r="AV2315" s="6"/>
      <c r="AW2315" s="6"/>
      <c r="AX2315" s="6"/>
      <c r="AY2315" s="6"/>
      <c r="AZ2315" s="6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 t="n">
        <f aca="false">BJ2314+(AS2315+AV2315+AW2315+AX2315+AY2315+BB2315+BC2315+BD2315+BE2315+BF2315)-(AT2315+AU2315+AZ2315+BA2315+BG2315+BH2315+BI2315)</f>
        <v>0</v>
      </c>
      <c r="BL2315" s="8"/>
      <c r="BM2315" s="9"/>
    </row>
    <row r="2316" customFormat="false" ht="15" hidden="false" customHeight="false" outlineLevel="0" collapsed="false">
      <c r="B2316" s="8" t="s">
        <v>152</v>
      </c>
      <c r="C2316" s="9" t="s">
        <v>57</v>
      </c>
      <c r="D2316" s="9"/>
      <c r="E2316" s="9"/>
      <c r="F2316" s="9"/>
      <c r="G2316" s="9"/>
      <c r="H2316" s="6" t="n">
        <f aca="false">H2315+D2316+E2316-G2316-F2316</f>
        <v>0</v>
      </c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 t="n">
        <f aca="false">Z2315+(I2316+L2316+M2316+N2316+O2316+R2316+S2316+T2316+U2316+V2316)-(J2316+K2316+P2316+Q2316+W2316+X2316+Y2316)</f>
        <v>2665.10000000009</v>
      </c>
      <c r="AA2316" s="6"/>
      <c r="AB2316" s="6" t="n">
        <v>5000</v>
      </c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 t="n">
        <f aca="false">AR2315+(AA2316+AD2316+AE2316+AF2316+AG2316+AJ2316+AK2316+AL2316+AM2316+AN2316)-(AB2316+AC2316+AH2316+AI2316+AO2316+AP2316+AQ2316)</f>
        <v>29531.02</v>
      </c>
      <c r="AS2316" s="18"/>
      <c r="AT2316" s="40"/>
      <c r="AU2316" s="6"/>
      <c r="AV2316" s="6"/>
      <c r="AW2316" s="6"/>
      <c r="AX2316" s="6"/>
      <c r="AY2316" s="6"/>
      <c r="AZ2316" s="6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 t="n">
        <f aca="false">BJ2315+(AS2316+AV2316+AW2316+AX2316+AY2316+BB2316+BC2316+BD2316+BE2316+BF2316)-(AT2316+AU2316+AZ2316+BA2316+BG2316+BH2316+BI2316)</f>
        <v>0</v>
      </c>
      <c r="BL2316" s="8" t="n">
        <v>5000</v>
      </c>
      <c r="BM2316" s="9"/>
    </row>
    <row r="2317" customFormat="false" ht="15" hidden="false" customHeight="false" outlineLevel="0" collapsed="false">
      <c r="B2317" s="8" t="s">
        <v>153</v>
      </c>
      <c r="C2317" s="9" t="s">
        <v>32</v>
      </c>
      <c r="D2317" s="9"/>
      <c r="E2317" s="9"/>
      <c r="F2317" s="9"/>
      <c r="G2317" s="9"/>
      <c r="H2317" s="6" t="n">
        <f aca="false">H2316+D2317+E2317-G2317-F2317</f>
        <v>0</v>
      </c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 t="n">
        <f aca="false">Z2316+(I2317+L2317+M2317+N2317+O2317+R2317+S2317+T2317+U2317+V2317)-(J2317+K2317+P2317+Q2317+W2317+X2317+Y2317)</f>
        <v>2665.10000000009</v>
      </c>
      <c r="AA2317" s="6"/>
      <c r="AB2317" s="6"/>
      <c r="AC2317" s="6"/>
      <c r="AD2317" s="6"/>
      <c r="AE2317" s="6" t="n">
        <v>472</v>
      </c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 t="n">
        <f aca="false">AR2316+(AA2317+AD2317+AE2317+AF2317+AG2317+AJ2317+AK2317+AL2317+AM2317+AN2317)-(AB2317+AC2317+AH2317+AI2317+AO2317+AP2317+AQ2317)</f>
        <v>30003.02</v>
      </c>
      <c r="AS2317" s="18"/>
      <c r="AT2317" s="40"/>
      <c r="AU2317" s="6"/>
      <c r="AV2317" s="6"/>
      <c r="AW2317" s="6"/>
      <c r="AX2317" s="6"/>
      <c r="AY2317" s="6"/>
      <c r="AZ2317" s="6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 t="n">
        <f aca="false">BJ2316+(AS2317+AV2317+AW2317+AX2317+AY2317+BB2317+BC2317+BD2317+BE2317+BF2317)-(AT2317+AU2317+AZ2317+BA2317+BG2317+BH2317+BI2317)</f>
        <v>0</v>
      </c>
      <c r="BL2317" s="8"/>
      <c r="BM2317" s="9"/>
    </row>
    <row r="2318" customFormat="false" ht="15" hidden="false" customHeight="false" outlineLevel="0" collapsed="false">
      <c r="B2318" s="8" t="s">
        <v>154</v>
      </c>
      <c r="C2318" s="9" t="s">
        <v>95</v>
      </c>
      <c r="D2318" s="9"/>
      <c r="E2318" s="9"/>
      <c r="F2318" s="9"/>
      <c r="G2318" s="9"/>
      <c r="H2318" s="6" t="n">
        <f aca="false">H2317+D2318+E2318-G2318-F2318</f>
        <v>0</v>
      </c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 t="n">
        <f aca="false">Z2317+(I2318+L2318+M2318+N2318+O2318+R2318+S2318+T2318+U2318+V2318)-(J2318+K2318+P2318+Q2318+W2318+X2318+Y2318)</f>
        <v>2665.10000000009</v>
      </c>
      <c r="AA2318" s="6" t="n">
        <v>1000</v>
      </c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 t="n">
        <f aca="false">AR2317+(AA2318+AD2318+AE2318+AF2318+AG2318+AJ2318+AK2318+AL2318+AM2318+AN2318)-(AB2318+AC2318+AH2318+AI2318+AO2318+AP2318+AQ2318)</f>
        <v>31003.02</v>
      </c>
      <c r="AS2318" s="18"/>
      <c r="AT2318" s="40"/>
      <c r="AU2318" s="6"/>
      <c r="AV2318" s="6"/>
      <c r="AW2318" s="6"/>
      <c r="AX2318" s="6"/>
      <c r="AY2318" s="6"/>
      <c r="AZ2318" s="6"/>
      <c r="BA2318" s="6"/>
      <c r="BB2318" s="6"/>
      <c r="BC2318" s="6"/>
      <c r="BD2318" s="6"/>
      <c r="BE2318" s="6"/>
      <c r="BF2318" s="6"/>
      <c r="BG2318" s="6"/>
      <c r="BH2318" s="6"/>
      <c r="BI2318" s="6"/>
      <c r="BJ2318" s="6" t="n">
        <f aca="false">BJ2317+(AS2318+AV2318+AW2318+AX2318+AY2318+BB2318+BC2318+BD2318+BE2318+BF2318)-(AT2318+AU2318+AZ2318+BA2318+BG2318+BH2318+BI2318)</f>
        <v>0</v>
      </c>
      <c r="BL2318" s="8"/>
      <c r="BM2318" s="9"/>
    </row>
    <row r="2319" customFormat="false" ht="15" hidden="false" customHeight="false" outlineLevel="0" collapsed="false">
      <c r="B2319" s="8" t="s">
        <v>154</v>
      </c>
      <c r="C2319" s="9" t="s">
        <v>155</v>
      </c>
      <c r="D2319" s="9"/>
      <c r="E2319" s="9"/>
      <c r="F2319" s="9"/>
      <c r="G2319" s="9"/>
      <c r="H2319" s="6" t="n">
        <f aca="false">H2318+D2319+E2319-G2319-F2319</f>
        <v>0</v>
      </c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 t="n">
        <f aca="false">Z2318+(I2319+L2319+M2319+N2319+O2319+R2319+S2319+T2319+U2319+V2319)-(J2319+K2319+P2319+Q2319+W2319+X2319+Y2319)</f>
        <v>2665.10000000009</v>
      </c>
      <c r="AA2319" s="6" t="n">
        <v>5000</v>
      </c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 t="n">
        <f aca="false">AR2318+(AA2319+AD2319+AE2319+AF2319+AG2319+AJ2319+AK2319+AL2319+AM2319+AN2319)-(AB2319+AC2319+AH2319+AI2319+AO2319+AP2319+AQ2319)</f>
        <v>36003.02</v>
      </c>
      <c r="AS2319" s="18"/>
      <c r="AT2319" s="40"/>
      <c r="AU2319" s="6"/>
      <c r="AV2319" s="6"/>
      <c r="AW2319" s="6"/>
      <c r="AX2319" s="6"/>
      <c r="AY2319" s="6"/>
      <c r="AZ2319" s="6"/>
      <c r="BA2319" s="6"/>
      <c r="BB2319" s="6"/>
      <c r="BC2319" s="6"/>
      <c r="BD2319" s="6"/>
      <c r="BE2319" s="6"/>
      <c r="BF2319" s="6"/>
      <c r="BG2319" s="6"/>
      <c r="BH2319" s="6"/>
      <c r="BI2319" s="6"/>
      <c r="BJ2319" s="6" t="n">
        <f aca="false">BJ2318+(AS2319+AV2319+AW2319+AX2319+AY2319+BB2319+BC2319+BD2319+BE2319+BF2319)-(AT2319+AU2319+AZ2319+BA2319+BG2319+BH2319+BI2319)</f>
        <v>0</v>
      </c>
      <c r="BL2319" s="8"/>
      <c r="BM2319" s="9"/>
    </row>
    <row r="2320" customFormat="false" ht="15" hidden="false" customHeight="false" outlineLevel="0" collapsed="false">
      <c r="B2320" s="8" t="s">
        <v>154</v>
      </c>
      <c r="C2320" s="9" t="s">
        <v>155</v>
      </c>
      <c r="D2320" s="9"/>
      <c r="E2320" s="9"/>
      <c r="F2320" s="9"/>
      <c r="G2320" s="9"/>
      <c r="H2320" s="6" t="n">
        <f aca="false">H2319+D2320+E2320-G2320-F2320</f>
        <v>0</v>
      </c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 t="n">
        <f aca="false">Z2319+(I2320+L2320+M2320+N2320+O2320+R2320+S2320+T2320+U2320+V2320)-(J2320+K2320+P2320+Q2320+W2320+X2320+Y2320)</f>
        <v>2665.10000000009</v>
      </c>
      <c r="AA2320" s="6" t="n">
        <v>95000</v>
      </c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 t="n">
        <f aca="false">AR2319+(AA2320+AD2320+AE2320+AF2320+AG2320+AJ2320+AK2320+AL2320+AM2320+AN2320)-(AB2320+AC2320+AH2320+AI2320+AO2320+AP2320+AQ2320)</f>
        <v>131003.02</v>
      </c>
      <c r="AS2320" s="18"/>
      <c r="AT2320" s="40"/>
      <c r="AU2320" s="6"/>
      <c r="AV2320" s="6"/>
      <c r="AW2320" s="6"/>
      <c r="AX2320" s="6"/>
      <c r="AY2320" s="6"/>
      <c r="AZ2320" s="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 t="n">
        <f aca="false">BJ2319+(AS2320+AV2320+AW2320+AX2320+AY2320+BB2320+BC2320+BD2320+BE2320+BF2320)-(AT2320+AU2320+AZ2320+BA2320+BG2320+BH2320+BI2320)</f>
        <v>0</v>
      </c>
      <c r="BL2320" s="8"/>
      <c r="BM2320" s="9"/>
    </row>
    <row r="2321" customFormat="false" ht="15" hidden="false" customHeight="false" outlineLevel="0" collapsed="false">
      <c r="B2321" s="8" t="s">
        <v>156</v>
      </c>
      <c r="C2321" s="9" t="s">
        <v>75</v>
      </c>
      <c r="D2321" s="9"/>
      <c r="E2321" s="9"/>
      <c r="F2321" s="9"/>
      <c r="G2321" s="9"/>
      <c r="H2321" s="6" t="n">
        <f aca="false">H2320+D2321+E2321-G2321-F2321</f>
        <v>0</v>
      </c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 t="n">
        <f aca="false">Z2320+(I2321+L2321+M2321+N2321+O2321+R2321+S2321+T2321+U2321+V2321)-(J2321+K2321+P2321+Q2321+W2321+X2321+Y2321)</f>
        <v>2665.10000000009</v>
      </c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 t="n">
        <v>125000</v>
      </c>
      <c r="AP2321" s="6"/>
      <c r="AQ2321" s="6"/>
      <c r="AR2321" s="6" t="n">
        <f aca="false">AR2320+(AA2321+AD2321+AE2321+AF2321+AG2321+AJ2321+AK2321+AL2321+AM2321+AN2321)-(AB2321+AC2321+AH2321+AI2321+AO2321+AP2321+AQ2321)</f>
        <v>6003.02000000002</v>
      </c>
      <c r="AS2321" s="18"/>
      <c r="AT2321" s="40"/>
      <c r="AU2321" s="6"/>
      <c r="AV2321" s="6"/>
      <c r="AW2321" s="6"/>
      <c r="AX2321" s="6"/>
      <c r="AY2321" s="6"/>
      <c r="AZ2321" s="6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 t="n">
        <f aca="false">BJ2320+(AS2321+AV2321+AW2321+AX2321+AY2321+BB2321+BC2321+BD2321+BE2321+BF2321)-(AT2321+AU2321+AZ2321+BA2321+BG2321+BH2321+BI2321)</f>
        <v>0</v>
      </c>
      <c r="BL2321" s="8"/>
      <c r="BM2321" s="9"/>
    </row>
    <row r="2322" customFormat="false" ht="15" hidden="false" customHeight="false" outlineLevel="0" collapsed="false">
      <c r="B2322" s="8" t="s">
        <v>157</v>
      </c>
      <c r="C2322" s="9" t="s">
        <v>72</v>
      </c>
      <c r="D2322" s="9"/>
      <c r="E2322" s="9"/>
      <c r="F2322" s="9"/>
      <c r="G2322" s="9"/>
      <c r="H2322" s="6" t="n">
        <f aca="false">H2321+D2322+E2322-G2322-F2322</f>
        <v>0</v>
      </c>
      <c r="I2322" s="6"/>
      <c r="J2322" s="6"/>
      <c r="K2322" s="6" t="n">
        <v>0.89</v>
      </c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 t="n">
        <f aca="false">Z2321+(I2322+L2322+M2322+N2322+O2322+R2322+S2322+T2322+U2322+V2322)-(J2322+K2322+P2322+Q2322+W2322+X2322+Y2322)</f>
        <v>2664.21000000009</v>
      </c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 t="n">
        <f aca="false">AR2321+(AA2322+AD2322+AE2322+AF2322+AG2322+AJ2322+AK2322+AL2322+AM2322+AN2322)-(AB2322+AC2322+AH2322+AI2322+AO2322+AP2322+AQ2322)</f>
        <v>6003.02000000002</v>
      </c>
      <c r="AS2322" s="18"/>
      <c r="AT2322" s="40"/>
      <c r="AU2322" s="6"/>
      <c r="AV2322" s="6"/>
      <c r="AW2322" s="6"/>
      <c r="AX2322" s="6"/>
      <c r="AY2322" s="6"/>
      <c r="AZ2322" s="6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 t="n">
        <f aca="false">BJ2321+(AS2322+AV2322+AW2322+AX2322+AY2322+BB2322+BC2322+BD2322+BE2322+BF2322)-(AT2322+AU2322+AZ2322+BA2322+BG2322+BH2322+BI2322)</f>
        <v>0</v>
      </c>
      <c r="BL2322" s="8"/>
      <c r="BM2322" s="9"/>
    </row>
    <row r="2323" customFormat="false" ht="15" hidden="false" customHeight="false" outlineLevel="0" collapsed="false">
      <c r="B2323" s="8" t="s">
        <v>158</v>
      </c>
      <c r="C2323" s="9" t="s">
        <v>34</v>
      </c>
      <c r="D2323" s="9"/>
      <c r="E2323" s="9"/>
      <c r="F2323" s="9"/>
      <c r="G2323" s="9"/>
      <c r="H2323" s="6" t="n">
        <f aca="false">H2322+D2323+E2323-G2323-F2323</f>
        <v>0</v>
      </c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 t="n">
        <f aca="false">Z2322+(I2323+L2323+M2323+N2323+O2323+R2323+S2323+T2323+U2323+V2323)-(J2323+K2323+P2323+Q2323+W2323+X2323+Y2323)</f>
        <v>2664.21000000009</v>
      </c>
      <c r="AA2323" s="6"/>
      <c r="AB2323" s="6"/>
      <c r="AC2323" s="6"/>
      <c r="AD2323" s="6" t="n">
        <v>205</v>
      </c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 t="n">
        <f aca="false">AR2322+(AA2323+AD2323+AE2323+AF2323+AG2323+AJ2323+AK2323+AL2323+AM2323+AN2323)-(AB2323+AC2323+AH2323+AI2323+AO2323+AP2323+AQ2323)</f>
        <v>6208.02000000002</v>
      </c>
      <c r="AS2323" s="18"/>
      <c r="AT2323" s="40"/>
      <c r="AU2323" s="6"/>
      <c r="AV2323" s="6"/>
      <c r="AW2323" s="6"/>
      <c r="AX2323" s="6"/>
      <c r="AY2323" s="6"/>
      <c r="AZ2323" s="6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 t="n">
        <f aca="false">BJ2322+(AS2323+AV2323+AW2323+AX2323+AY2323+BB2323+BC2323+BD2323+BE2323+BF2323)-(AT2323+AU2323+AZ2323+BA2323+BG2323+BH2323+BI2323)</f>
        <v>0</v>
      </c>
      <c r="BL2323" s="8"/>
      <c r="BM2323" s="9"/>
    </row>
    <row r="2324" customFormat="false" ht="15" hidden="false" customHeight="false" outlineLevel="0" collapsed="false">
      <c r="B2324" s="8" t="s">
        <v>159</v>
      </c>
      <c r="C2324" s="9" t="s">
        <v>32</v>
      </c>
      <c r="D2324" s="9"/>
      <c r="E2324" s="9"/>
      <c r="F2324" s="9"/>
      <c r="G2324" s="9"/>
      <c r="H2324" s="6" t="n">
        <f aca="false">H2323+D2324+E2324-G2324-F2324</f>
        <v>0</v>
      </c>
      <c r="I2324" s="6"/>
      <c r="J2324" s="6"/>
      <c r="K2324" s="6"/>
      <c r="L2324" s="6"/>
      <c r="M2324" s="6" t="n">
        <v>3285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 t="n">
        <f aca="false">Z2323+(I2324+L2324+M2324+N2324+O2324+R2324+S2324+T2324+U2324+V2324)-(J2324+K2324+P2324+Q2324+W2324+X2324+Y2324)</f>
        <v>5949.21000000009</v>
      </c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 t="n">
        <f aca="false">AR2323+(AA2324+AD2324+AE2324+AF2324+AG2324+AJ2324+AK2324+AL2324+AM2324+AN2324)-(AB2324+AC2324+AH2324+AI2324+AO2324+AP2324+AQ2324)</f>
        <v>6208.02000000002</v>
      </c>
      <c r="AS2324" s="18"/>
      <c r="AT2324" s="40"/>
      <c r="AU2324" s="6"/>
      <c r="AV2324" s="6"/>
      <c r="AW2324" s="6"/>
      <c r="AX2324" s="6"/>
      <c r="AY2324" s="6"/>
      <c r="AZ2324" s="6"/>
      <c r="BA2324" s="6"/>
      <c r="BB2324" s="6"/>
      <c r="BC2324" s="6"/>
      <c r="BD2324" s="6"/>
      <c r="BE2324" s="6"/>
      <c r="BF2324" s="6"/>
      <c r="BG2324" s="6"/>
      <c r="BH2324" s="6"/>
      <c r="BI2324" s="6"/>
      <c r="BJ2324" s="6" t="n">
        <f aca="false">BJ2323+(AS2324+AV2324+AW2324+AX2324+AY2324+BB2324+BC2324+BD2324+BE2324+BF2324)-(AT2324+AU2324+AZ2324+BA2324+BG2324+BH2324+BI2324)</f>
        <v>0</v>
      </c>
      <c r="BL2324" s="8"/>
      <c r="BM2324" s="9"/>
    </row>
    <row r="2325" customFormat="false" ht="15" hidden="false" customHeight="false" outlineLevel="0" collapsed="false">
      <c r="B2325" s="8" t="s">
        <v>159</v>
      </c>
      <c r="C2325" s="9" t="s">
        <v>32</v>
      </c>
      <c r="D2325" s="9"/>
      <c r="E2325" s="9"/>
      <c r="F2325" s="9"/>
      <c r="G2325" s="9"/>
      <c r="H2325" s="6" t="n">
        <f aca="false">H2324+D2325+E2325-G2325-F2325</f>
        <v>0</v>
      </c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 t="n">
        <f aca="false">Z2324+(I2325+L2325+M2325+N2325+O2325+R2325+S2325+T2325+U2325+V2325)-(J2325+K2325+P2325+Q2325+W2325+X2325+Y2325)</f>
        <v>5949.21000000009</v>
      </c>
      <c r="AA2325" s="6"/>
      <c r="AB2325" s="6"/>
      <c r="AC2325" s="6"/>
      <c r="AD2325" s="6"/>
      <c r="AE2325" s="6" t="n">
        <v>3465</v>
      </c>
      <c r="AF2325" s="6"/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 t="n">
        <f aca="false">AR2324+(AA2325+AD2325+AE2325+AF2325+AG2325+AJ2325+AK2325+AL2325+AM2325+AN2325)-(AB2325+AC2325+AH2325+AI2325+AO2325+AP2325+AQ2325)</f>
        <v>9673.02000000002</v>
      </c>
      <c r="AS2325" s="18"/>
      <c r="AT2325" s="40"/>
      <c r="AU2325" s="6"/>
      <c r="AV2325" s="6"/>
      <c r="AW2325" s="6"/>
      <c r="AX2325" s="6"/>
      <c r="AY2325" s="6"/>
      <c r="AZ2325" s="6"/>
      <c r="BA2325" s="6"/>
      <c r="BB2325" s="6"/>
      <c r="BC2325" s="6"/>
      <c r="BD2325" s="6"/>
      <c r="BE2325" s="6"/>
      <c r="BF2325" s="6"/>
      <c r="BG2325" s="6"/>
      <c r="BH2325" s="6"/>
      <c r="BI2325" s="6"/>
      <c r="BJ2325" s="6" t="n">
        <f aca="false">BJ2324+(AS2325+AV2325+AW2325+AX2325+AY2325+BB2325+BC2325+BD2325+BE2325+BF2325)-(AT2325+AU2325+AZ2325+BA2325+BG2325+BH2325+BI2325)</f>
        <v>0</v>
      </c>
      <c r="BL2325" s="8"/>
      <c r="BM2325" s="9"/>
    </row>
    <row r="2326" customFormat="false" ht="15" hidden="false" customHeight="false" outlineLevel="0" collapsed="false">
      <c r="B2326" s="8" t="s">
        <v>160</v>
      </c>
      <c r="C2326" s="9" t="s">
        <v>32</v>
      </c>
      <c r="D2326" s="9"/>
      <c r="E2326" s="9"/>
      <c r="F2326" s="9"/>
      <c r="G2326" s="9"/>
      <c r="H2326" s="6" t="n">
        <f aca="false">H2325+D2326+E2326-G2326-F2326</f>
        <v>0</v>
      </c>
      <c r="I2326" s="6"/>
      <c r="J2326" s="6"/>
      <c r="K2326" s="6"/>
      <c r="L2326" s="6"/>
      <c r="M2326" s="6" t="n">
        <v>41077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 t="n">
        <f aca="false">Z2325+(I2326+L2326+M2326+N2326+O2326+R2326+S2326+T2326+U2326+V2326)-(J2326+K2326+P2326+Q2326+W2326+X2326+Y2326)</f>
        <v>47026.2100000001</v>
      </c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 t="n">
        <f aca="false">AR2325+(AA2326+AD2326+AE2326+AF2326+AG2326+AJ2326+AK2326+AL2326+AM2326+AN2326)-(AB2326+AC2326+AH2326+AI2326+AO2326+AP2326+AQ2326)</f>
        <v>9673.02000000002</v>
      </c>
      <c r="AS2326" s="18"/>
      <c r="AT2326" s="40"/>
      <c r="AU2326" s="6"/>
      <c r="AV2326" s="6"/>
      <c r="AW2326" s="6"/>
      <c r="AX2326" s="6"/>
      <c r="AY2326" s="6"/>
      <c r="AZ2326" s="6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 t="n">
        <f aca="false">BJ2325+(AS2326+AV2326+AW2326+AX2326+AY2326+BB2326+BC2326+BD2326+BE2326+BF2326)-(AT2326+AU2326+AZ2326+BA2326+BG2326+BH2326+BI2326)</f>
        <v>0</v>
      </c>
      <c r="BL2326" s="8"/>
      <c r="BM2326" s="9"/>
    </row>
    <row r="2327" customFormat="false" ht="15" hidden="false" customHeight="false" outlineLevel="0" collapsed="false">
      <c r="B2327" s="8" t="s">
        <v>161</v>
      </c>
      <c r="C2327" s="9" t="s">
        <v>3</v>
      </c>
      <c r="D2327" s="9"/>
      <c r="E2327" s="9"/>
      <c r="F2327" s="9"/>
      <c r="G2327" s="9"/>
      <c r="H2327" s="6" t="n">
        <f aca="false">H2326+D2327+E2327-G2327-F2327</f>
        <v>0</v>
      </c>
      <c r="I2327" s="6"/>
      <c r="J2327" s="6"/>
      <c r="K2327" s="6"/>
      <c r="L2327" s="6"/>
      <c r="M2327" s="6"/>
      <c r="N2327" s="6"/>
      <c r="O2327" s="6"/>
      <c r="P2327" s="6"/>
      <c r="Q2327" s="6"/>
      <c r="R2327" s="6" t="n">
        <v>-45000</v>
      </c>
      <c r="S2327" s="6"/>
      <c r="T2327" s="6"/>
      <c r="U2327" s="6"/>
      <c r="V2327" s="6"/>
      <c r="W2327" s="6"/>
      <c r="X2327" s="6"/>
      <c r="Y2327" s="6"/>
      <c r="Z2327" s="6" t="n">
        <f aca="false">Z2326+(I2327+L2327+M2327+N2327+O2327+R2327+S2327+T2327+U2327+V2327)-(J2327+K2327+P2327+Q2327+W2327+X2327+Y2327)</f>
        <v>2026.21000000009</v>
      </c>
      <c r="AA2327" s="6"/>
      <c r="AB2327" s="6"/>
      <c r="AC2327" s="6"/>
      <c r="AD2327" s="6"/>
      <c r="AE2327" s="6"/>
      <c r="AF2327" s="6"/>
      <c r="AG2327" s="6"/>
      <c r="AH2327" s="6"/>
      <c r="AI2327" s="6"/>
      <c r="AJ2327" s="6" t="n">
        <v>45000</v>
      </c>
      <c r="AK2327" s="6"/>
      <c r="AL2327" s="6"/>
      <c r="AM2327" s="6"/>
      <c r="AN2327" s="6"/>
      <c r="AO2327" s="6"/>
      <c r="AP2327" s="6"/>
      <c r="AQ2327" s="6"/>
      <c r="AR2327" s="6" t="n">
        <f aca="false">AR2326+(AA2327+AD2327+AE2327+AF2327+AG2327+AJ2327+AK2327+AL2327+AM2327+AN2327)-(AB2327+AC2327+AH2327+AI2327+AO2327+AP2327+AQ2327)</f>
        <v>54673.02</v>
      </c>
      <c r="AS2327" s="18"/>
      <c r="AT2327" s="40"/>
      <c r="AU2327" s="6"/>
      <c r="AV2327" s="6"/>
      <c r="AW2327" s="6"/>
      <c r="AX2327" s="6"/>
      <c r="AY2327" s="6"/>
      <c r="AZ2327" s="6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 t="n">
        <f aca="false">BJ2326+(AS2327+AV2327+AW2327+AX2327+AY2327+BB2327+BC2327+BD2327+BE2327+BF2327)-(AT2327+AU2327+AZ2327+BA2327+BG2327+BH2327+BI2327)</f>
        <v>0</v>
      </c>
      <c r="BL2327" s="8"/>
      <c r="BM2327" s="9"/>
    </row>
    <row r="2328" customFormat="false" ht="15" hidden="false" customHeight="false" outlineLevel="0" collapsed="false">
      <c r="B2328" s="8" t="s">
        <v>162</v>
      </c>
      <c r="C2328" s="9" t="s">
        <v>32</v>
      </c>
      <c r="D2328" s="9"/>
      <c r="E2328" s="9"/>
      <c r="F2328" s="9"/>
      <c r="G2328" s="9"/>
      <c r="H2328" s="6" t="n">
        <f aca="false">H2327+D2328+E2328-G2328-F2328</f>
        <v>0</v>
      </c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 t="n">
        <f aca="false">Z2327+(I2328+L2328+M2328+N2328+O2328+R2328+S2328+T2328+U2328+V2328)-(J2328+K2328+P2328+Q2328+W2328+X2328+Y2328)</f>
        <v>2026.21000000009</v>
      </c>
      <c r="AA2328" s="6"/>
      <c r="AB2328" s="6"/>
      <c r="AC2328" s="6"/>
      <c r="AD2328" s="6"/>
      <c r="AE2328" s="6" t="n">
        <v>25819</v>
      </c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 t="n">
        <f aca="false">AR2327+(AA2328+AD2328+AE2328+AF2328+AG2328+AJ2328+AK2328+AL2328+AM2328+AN2328)-(AB2328+AC2328+AH2328+AI2328+AO2328+AP2328+AQ2328)</f>
        <v>80492.02</v>
      </c>
      <c r="AS2328" s="18"/>
      <c r="AT2328" s="40"/>
      <c r="AU2328" s="6"/>
      <c r="AV2328" s="6"/>
      <c r="AW2328" s="6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 t="n">
        <f aca="false">BJ2327+(AS2328+AV2328+AW2328+AX2328+AY2328+BB2328+BC2328+BD2328+BE2328+BF2328)-(AT2328+AU2328+AZ2328+BA2328+BG2328+BH2328+BI2328)</f>
        <v>0</v>
      </c>
      <c r="BL2328" s="8"/>
      <c r="BM2328" s="9"/>
    </row>
    <row r="2329" customFormat="false" ht="15" hidden="false" customHeight="false" outlineLevel="0" collapsed="false">
      <c r="B2329" s="8" t="s">
        <v>163</v>
      </c>
      <c r="C2329" s="9" t="s">
        <v>34</v>
      </c>
      <c r="D2329" s="9"/>
      <c r="E2329" s="9"/>
      <c r="F2329" s="9"/>
      <c r="G2329" s="9"/>
      <c r="H2329" s="6" t="n">
        <f aca="false">H2328+D2329+E2329-G2329-F2329</f>
        <v>0</v>
      </c>
      <c r="I2329" s="6"/>
      <c r="J2329" s="6"/>
      <c r="K2329" s="6"/>
      <c r="L2329" s="6" t="n">
        <v>35</v>
      </c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 t="n">
        <f aca="false">Z2328+(I2329+L2329+M2329+N2329+O2329+R2329+S2329+T2329+U2329+V2329)-(J2329+K2329+P2329+Q2329+W2329+X2329+Y2329)</f>
        <v>2061.21000000009</v>
      </c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 t="n">
        <f aca="false">AR2328+(AA2329+AD2329+AE2329+AF2329+AG2329+AJ2329+AK2329+AL2329+AM2329+AN2329)-(AB2329+AC2329+AH2329+AI2329+AO2329+AP2329+AQ2329)</f>
        <v>80492.02</v>
      </c>
      <c r="AS2329" s="18"/>
      <c r="AT2329" s="40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 t="n">
        <f aca="false">BJ2328+(AS2329+AV2329+AW2329+AX2329+AY2329+BB2329+BC2329+BD2329+BE2329+BF2329)-(AT2329+AU2329+AZ2329+BA2329+BG2329+BH2329+BI2329)</f>
        <v>0</v>
      </c>
      <c r="BL2329" s="8"/>
      <c r="BM2329" s="9"/>
    </row>
    <row r="2330" customFormat="false" ht="15" hidden="false" customHeight="false" outlineLevel="0" collapsed="false">
      <c r="B2330" s="8" t="s">
        <v>164</v>
      </c>
      <c r="C2330" s="9" t="s">
        <v>75</v>
      </c>
      <c r="D2330" s="9"/>
      <c r="E2330" s="9"/>
      <c r="F2330" s="9"/>
      <c r="G2330" s="9"/>
      <c r="H2330" s="6" t="n">
        <f aca="false">H2329+D2330+E2330-G2330-F2330</f>
        <v>0</v>
      </c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 t="n">
        <f aca="false">Z2329+(I2330+L2330+M2330+N2330+O2330+R2330+S2330+T2330+U2330+V2330)-(J2330+K2330+P2330+Q2330+W2330+X2330+Y2330)</f>
        <v>2061.21000000009</v>
      </c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 t="n">
        <v>75000</v>
      </c>
      <c r="AP2330" s="6"/>
      <c r="AQ2330" s="6"/>
      <c r="AR2330" s="6" t="n">
        <f aca="false">AR2329+(AA2330+AD2330+AE2330+AF2330+AG2330+AJ2330+AK2330+AL2330+AM2330+AN2330)-(AB2330+AC2330+AH2330+AI2330+AO2330+AP2330+AQ2330)</f>
        <v>5492.02000000002</v>
      </c>
      <c r="AS2330" s="18"/>
      <c r="AT2330" s="40"/>
      <c r="AU2330" s="6"/>
      <c r="AV2330" s="6"/>
      <c r="AW2330" s="6"/>
      <c r="AX2330" s="6"/>
      <c r="AY2330" s="6"/>
      <c r="AZ2330" s="6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 t="n">
        <f aca="false">BJ2329+(AS2330+AV2330+AW2330+AX2330+AY2330+BB2330+BC2330+BD2330+BE2330+BF2330)-(AT2330+AU2330+AZ2330+BA2330+BG2330+BH2330+BI2330)</f>
        <v>0</v>
      </c>
      <c r="BL2330" s="8"/>
      <c r="BM2330" s="9"/>
    </row>
    <row r="2331" customFormat="false" ht="15" hidden="false" customHeight="false" outlineLevel="0" collapsed="false">
      <c r="B2331" s="8" t="s">
        <v>165</v>
      </c>
      <c r="C2331" s="9" t="s">
        <v>151</v>
      </c>
      <c r="D2331" s="9"/>
      <c r="E2331" s="9"/>
      <c r="F2331" s="9"/>
      <c r="G2331" s="9"/>
      <c r="H2331" s="6" t="n">
        <f aca="false">H2330+D2331+E2331-G2331-F2331</f>
        <v>0</v>
      </c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 t="n">
        <f aca="false">Z2330+(I2331+L2331+M2331+N2331+O2331+R2331+S2331+T2331+U2331+V2331)-(J2331+K2331+P2331+Q2331+W2331+X2331+Y2331)</f>
        <v>2061.21000000009</v>
      </c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 t="n">
        <v>31910</v>
      </c>
      <c r="AL2331" s="6"/>
      <c r="AM2331" s="6"/>
      <c r="AN2331" s="6"/>
      <c r="AO2331" s="6"/>
      <c r="AP2331" s="6"/>
      <c r="AQ2331" s="6"/>
      <c r="AR2331" s="6" t="n">
        <f aca="false">AR2330+(AA2331+AD2331+AE2331+AF2331+AG2331+AJ2331+AK2331+AL2331+AM2331+AN2331)-(AB2331+AC2331+AH2331+AI2331+AO2331+AP2331+AQ2331)</f>
        <v>37402.02</v>
      </c>
      <c r="AS2331" s="18"/>
      <c r="AT2331" s="40"/>
      <c r="AU2331" s="6"/>
      <c r="AV2331" s="6"/>
      <c r="AW2331" s="6"/>
      <c r="AX2331" s="6"/>
      <c r="AY2331" s="6"/>
      <c r="AZ2331" s="6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 t="n">
        <f aca="false">BJ2330+(AS2331+AV2331+AW2331+AX2331+AY2331+BB2331+BC2331+BD2331+BE2331+BF2331)-(AT2331+AU2331+AZ2331+BA2331+BG2331+BH2331+BI2331)</f>
        <v>0</v>
      </c>
      <c r="BL2331" s="8"/>
      <c r="BM2331" s="9"/>
    </row>
    <row r="2332" customFormat="false" ht="15" hidden="false" customHeight="false" outlineLevel="0" collapsed="false">
      <c r="B2332" s="8" t="s">
        <v>165</v>
      </c>
      <c r="C2332" s="9" t="s">
        <v>75</v>
      </c>
      <c r="D2332" s="9"/>
      <c r="E2332" s="9"/>
      <c r="F2332" s="9"/>
      <c r="G2332" s="9"/>
      <c r="H2332" s="6" t="n">
        <f aca="false">H2331+D2332+E2332-G2332-F2332</f>
        <v>0</v>
      </c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 t="n">
        <f aca="false">Z2331+(I2332+L2332+M2332+N2332+O2332+R2332+S2332+T2332+U2332+V2332)-(J2332+K2332+P2332+Q2332+W2332+X2332+Y2332)</f>
        <v>2061.21000000009</v>
      </c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 t="n">
        <v>35000</v>
      </c>
      <c r="AP2332" s="6"/>
      <c r="AQ2332" s="6"/>
      <c r="AR2332" s="6" t="n">
        <f aca="false">AR2331+(AA2332+AD2332+AE2332+AF2332+AG2332+AJ2332+AK2332+AL2332+AM2332+AN2332)-(AB2332+AC2332+AH2332+AI2332+AO2332+AP2332+AQ2332)</f>
        <v>2402.02000000002</v>
      </c>
      <c r="AS2332" s="18"/>
      <c r="AT2332" s="40"/>
      <c r="AU2332" s="6"/>
      <c r="AV2332" s="6"/>
      <c r="AW2332" s="6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 t="n">
        <f aca="false">BJ2331+(AS2332+AV2332+AW2332+AX2332+AY2332+BB2332+BC2332+BD2332+BE2332+BF2332)-(AT2332+AU2332+AZ2332+BA2332+BG2332+BH2332+BI2332)</f>
        <v>0</v>
      </c>
      <c r="BL2332" s="8"/>
      <c r="BM2332" s="9"/>
    </row>
    <row r="2333" customFormat="false" ht="15" hidden="false" customHeight="false" outlineLevel="0" collapsed="false">
      <c r="B2333" s="8" t="s">
        <v>166</v>
      </c>
      <c r="C2333" s="9" t="s">
        <v>32</v>
      </c>
      <c r="D2333" s="9"/>
      <c r="E2333" s="9"/>
      <c r="F2333" s="9"/>
      <c r="G2333" s="9"/>
      <c r="H2333" s="6" t="n">
        <f aca="false">H2332+D2333+E2333-G2333-F2333</f>
        <v>0</v>
      </c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 t="n">
        <f aca="false">Z2332+(I2333+L2333+M2333+N2333+O2333+R2333+S2333+T2333+U2333+V2333)-(J2333+K2333+P2333+Q2333+W2333+X2333+Y2333)</f>
        <v>2061.21000000009</v>
      </c>
      <c r="AA2333" s="6"/>
      <c r="AB2333" s="6"/>
      <c r="AC2333" s="6"/>
      <c r="AD2333" s="6"/>
      <c r="AE2333" s="6" t="n">
        <v>472</v>
      </c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 t="n">
        <f aca="false">AR2332+(AA2333+AD2333+AE2333+AF2333+AG2333+AJ2333+AK2333+AL2333+AM2333+AN2333)-(AB2333+AC2333+AH2333+AI2333+AO2333+AP2333+AQ2333)</f>
        <v>2874.02000000002</v>
      </c>
      <c r="AS2333" s="18"/>
      <c r="AT2333" s="40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 t="n">
        <f aca="false">BJ2332+(AS2333+AV2333+AW2333+AX2333+AY2333+BB2333+BC2333+BD2333+BE2333+BF2333)-(AT2333+AU2333+AZ2333+BA2333+BG2333+BH2333+BI2333)</f>
        <v>0</v>
      </c>
      <c r="BL2333" s="8"/>
      <c r="BM2333" s="9"/>
    </row>
    <row r="2334" customFormat="false" ht="15" hidden="false" customHeight="false" outlineLevel="0" collapsed="false">
      <c r="B2334" s="8" t="s">
        <v>167</v>
      </c>
      <c r="C2334" s="9" t="s">
        <v>34</v>
      </c>
      <c r="D2334" s="9"/>
      <c r="E2334" s="9"/>
      <c r="F2334" s="9"/>
      <c r="G2334" s="9"/>
      <c r="H2334" s="6" t="n">
        <f aca="false">H2333+D2334+E2334-G2334-F2334</f>
        <v>0</v>
      </c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 t="n">
        <f aca="false">Z2333+(I2334+L2334+M2334+N2334+O2334+R2334+S2334+T2334+U2334+V2334)-(J2334+K2334+P2334+Q2334+W2334+X2334+Y2334)</f>
        <v>2061.21000000009</v>
      </c>
      <c r="AA2334" s="6"/>
      <c r="AB2334" s="6"/>
      <c r="AC2334" s="6"/>
      <c r="AD2334" s="6" t="n">
        <v>36</v>
      </c>
      <c r="AE2334" s="6" t="n">
        <v>0</v>
      </c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 t="n">
        <f aca="false">AR2333+(AA2334+AD2334+AE2334+AF2334+AG2334+AJ2334+AK2334+AL2334+AM2334+AN2334)-(AB2334+AC2334+AH2334+AI2334+AO2334+AP2334+AQ2334)</f>
        <v>2910.02000000002</v>
      </c>
      <c r="AS2334" s="18"/>
      <c r="AT2334" s="40"/>
      <c r="AU2334" s="6"/>
      <c r="AV2334" s="6"/>
      <c r="AW2334" s="6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 t="n">
        <f aca="false">BJ2333+(AS2334+AV2334+AW2334+AX2334+AY2334+BB2334+BC2334+BD2334+BE2334+BF2334)-(AT2334+AU2334+AZ2334+BA2334+BG2334+BH2334+BI2334)</f>
        <v>0</v>
      </c>
      <c r="BL2334" s="8"/>
      <c r="BM2334" s="9"/>
    </row>
    <row r="2335" customFormat="false" ht="15" hidden="false" customHeight="false" outlineLevel="0" collapsed="false">
      <c r="B2335" s="8" t="s">
        <v>168</v>
      </c>
      <c r="C2335" s="9" t="s">
        <v>32</v>
      </c>
      <c r="D2335" s="9"/>
      <c r="E2335" s="9"/>
      <c r="F2335" s="9"/>
      <c r="G2335" s="9"/>
      <c r="H2335" s="6" t="n">
        <f aca="false">H2334+D2335+E2335-G2335-F2335</f>
        <v>0</v>
      </c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 t="n">
        <f aca="false">Z2334+(I2335+L2335+M2335+N2335+O2335+R2335+S2335+T2335+U2335+V2335)-(J2335+K2335+P2335+Q2335+W2335+X2335+Y2335)</f>
        <v>2061.21000000009</v>
      </c>
      <c r="AA2335" s="6"/>
      <c r="AB2335" s="6"/>
      <c r="AC2335" s="6"/>
      <c r="AD2335" s="6"/>
      <c r="AE2335" s="6" t="n">
        <v>3465</v>
      </c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 t="n">
        <f aca="false">AR2334+(AA2335+AD2335+AE2335+AF2335+AG2335+AJ2335+AK2335+AL2335+AM2335+AN2335)-(AB2335+AC2335+AH2335+AI2335+AO2335+AP2335+AQ2335)</f>
        <v>6375.02000000002</v>
      </c>
      <c r="AS2335" s="18"/>
      <c r="AT2335" s="40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 t="n">
        <f aca="false">BJ2334+(AS2335+AV2335+AW2335+AX2335+AY2335+BB2335+BC2335+BD2335+BE2335+BF2335)-(AT2335+AU2335+AZ2335+BA2335+BG2335+BH2335+BI2335)</f>
        <v>0</v>
      </c>
      <c r="BL2335" s="8"/>
      <c r="BM2335" s="9"/>
    </row>
    <row r="2336" customFormat="false" ht="15" hidden="false" customHeight="false" outlineLevel="0" collapsed="false">
      <c r="B2336" s="8" t="s">
        <v>168</v>
      </c>
      <c r="C2336" s="9" t="s">
        <v>32</v>
      </c>
      <c r="D2336" s="9"/>
      <c r="E2336" s="9"/>
      <c r="F2336" s="9"/>
      <c r="G2336" s="9"/>
      <c r="H2336" s="6" t="n">
        <f aca="false">H2335+D2336+E2336-G2336-F2336</f>
        <v>0</v>
      </c>
      <c r="I2336" s="6"/>
      <c r="J2336" s="6"/>
      <c r="K2336" s="6"/>
      <c r="L2336" s="6"/>
      <c r="M2336" s="6" t="n">
        <v>3285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 t="n">
        <f aca="false">Z2335+(I2336+L2336+M2336+N2336+O2336+R2336+S2336+T2336+U2336+V2336)-(J2336+K2336+P2336+Q2336+W2336+X2336+Y2336)</f>
        <v>5346.21000000009</v>
      </c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 t="n">
        <f aca="false">AR2335+(AA2336+AD2336+AE2336+AF2336+AG2336+AJ2336+AK2336+AL2336+AM2336+AN2336)-(AB2336+AC2336+AH2336+AI2336+AO2336+AP2336+AQ2336)</f>
        <v>6375.02000000002</v>
      </c>
      <c r="AS2336" s="18"/>
      <c r="AT2336" s="40"/>
      <c r="AU2336" s="6"/>
      <c r="AV2336" s="6"/>
      <c r="AW2336" s="6"/>
      <c r="AX2336" s="6"/>
      <c r="AY2336" s="6"/>
      <c r="AZ2336" s="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 t="n">
        <f aca="false">BJ2335+(AS2336+AV2336+AW2336+AX2336+AY2336+BB2336+BC2336+BD2336+BE2336+BF2336)-(AT2336+AU2336+AZ2336+BA2336+BG2336+BH2336+BI2336)</f>
        <v>0</v>
      </c>
      <c r="BL2336" s="8"/>
      <c r="BM2336" s="9"/>
    </row>
    <row r="2337" customFormat="false" ht="15" hidden="false" customHeight="false" outlineLevel="0" collapsed="false">
      <c r="B2337" s="8" t="s">
        <v>169</v>
      </c>
      <c r="C2337" s="9" t="s">
        <v>72</v>
      </c>
      <c r="D2337" s="9"/>
      <c r="E2337" s="9"/>
      <c r="F2337" s="9"/>
      <c r="G2337" s="9"/>
      <c r="H2337" s="6" t="n">
        <f aca="false">H2336+D2337+E2337-G2337-F2337</f>
        <v>0</v>
      </c>
      <c r="I2337" s="6"/>
      <c r="J2337" s="6"/>
      <c r="K2337" s="6" t="n">
        <v>0.89</v>
      </c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 t="n">
        <f aca="false">Z2336+(I2337+L2337+M2337+N2337+O2337+R2337+S2337+T2337+U2337+V2337)-(J2337+K2337+P2337+Q2337+W2337+X2337+Y2337)</f>
        <v>5345.32000000009</v>
      </c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 t="n">
        <f aca="false">AR2336+(AA2337+AD2337+AE2337+AF2337+AG2337+AJ2337+AK2337+AL2337+AM2337+AN2337)-(AB2337+AC2337+AH2337+AI2337+AO2337+AP2337+AQ2337)</f>
        <v>6375.02000000002</v>
      </c>
      <c r="AS2337" s="18"/>
      <c r="AT2337" s="40"/>
      <c r="AU2337" s="6"/>
      <c r="AV2337" s="6"/>
      <c r="AW2337" s="6"/>
      <c r="AX2337" s="6"/>
      <c r="AY2337" s="6"/>
      <c r="AZ2337" s="6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 t="n">
        <f aca="false">BJ2336+(AS2337+AV2337+AW2337+AX2337+AY2337+BB2337+BC2337+BD2337+BE2337+BF2337)-(AT2337+AU2337+AZ2337+BA2337+BG2337+BH2337+BI2337)</f>
        <v>0</v>
      </c>
      <c r="BL2337" s="8"/>
      <c r="BM2337" s="9"/>
    </row>
    <row r="2338" customFormat="false" ht="15" hidden="false" customHeight="false" outlineLevel="0" collapsed="false">
      <c r="B2338" s="8" t="s">
        <v>170</v>
      </c>
      <c r="C2338" s="9" t="s">
        <v>32</v>
      </c>
      <c r="D2338" s="9"/>
      <c r="E2338" s="9"/>
      <c r="F2338" s="9"/>
      <c r="G2338" s="9"/>
      <c r="H2338" s="6" t="n">
        <f aca="false">H2337+D2338+E2338-G2338-F2338</f>
        <v>0</v>
      </c>
      <c r="I2338" s="6"/>
      <c r="J2338" s="6"/>
      <c r="K2338" s="6"/>
      <c r="L2338" s="6"/>
      <c r="M2338" s="6" t="n">
        <v>41063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 t="n">
        <f aca="false">Z2337+(I2338+L2338+M2338+N2338+O2338+R2338+S2338+T2338+U2338+V2338)-(J2338+K2338+P2338+Q2338+W2338+X2338+Y2338)</f>
        <v>46408.3200000001</v>
      </c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 t="n">
        <f aca="false">AR2337+(AA2338+AD2338+AE2338+AF2338+AG2338+AJ2338+AK2338+AL2338+AM2338+AN2338)-(AB2338+AC2338+AH2338+AI2338+AO2338+AP2338+AQ2338)</f>
        <v>6375.02000000002</v>
      </c>
      <c r="AS2338" s="18"/>
      <c r="AT2338" s="40"/>
      <c r="AU2338" s="6"/>
      <c r="AV2338" s="6"/>
      <c r="AW2338" s="6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 t="n">
        <f aca="false">BJ2337+(AS2338+AV2338+AW2338+AX2338+AY2338+BB2338+BC2338+BD2338+BE2338+BF2338)-(AT2338+AU2338+AZ2338+BA2338+BG2338+BH2338+BI2338)</f>
        <v>0</v>
      </c>
      <c r="BL2338" s="8"/>
      <c r="BM2338" s="9"/>
    </row>
    <row r="2339" customFormat="false" ht="15" hidden="false" customHeight="false" outlineLevel="0" collapsed="false">
      <c r="B2339" s="8" t="s">
        <v>171</v>
      </c>
      <c r="C2339" s="9" t="s">
        <v>34</v>
      </c>
      <c r="D2339" s="9"/>
      <c r="E2339" s="9"/>
      <c r="F2339" s="9"/>
      <c r="G2339" s="9"/>
      <c r="H2339" s="6" t="n">
        <f aca="false">H2338+D2339+E2339-G2339-F2339</f>
        <v>0</v>
      </c>
      <c r="I2339" s="6"/>
      <c r="J2339" s="6"/>
      <c r="K2339" s="6"/>
      <c r="L2339" s="6" t="n">
        <v>19</v>
      </c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 t="n">
        <f aca="false">Z2338+(I2339+L2339+M2339+N2339+O2339+R2339+S2339+T2339+U2339+V2339)-(J2339+K2339+P2339+Q2339+W2339+X2339+Y2339)</f>
        <v>46427.3200000001</v>
      </c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 t="n">
        <f aca="false">AR2338+(AA2339+AD2339+AE2339+AF2339+AG2339+AJ2339+AK2339+AL2339+AM2339+AN2339)-(AB2339+AC2339+AH2339+AI2339+AO2339+AP2339+AQ2339)</f>
        <v>6375.02000000002</v>
      </c>
      <c r="AS2339" s="18"/>
      <c r="AT2339" s="40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 t="n">
        <f aca="false">BJ2338+(AS2339+AV2339+AW2339+AX2339+AY2339+BB2339+BC2339+BD2339+BE2339+BF2339)-(AT2339+AU2339+AZ2339+BA2339+BG2339+BH2339+BI2339)</f>
        <v>0</v>
      </c>
      <c r="BL2339" s="8"/>
      <c r="BM2339" s="9"/>
    </row>
    <row r="2340" customFormat="false" ht="15" hidden="false" customHeight="false" outlineLevel="0" collapsed="false">
      <c r="B2340" s="8" t="s">
        <v>171</v>
      </c>
      <c r="C2340" s="9" t="s">
        <v>32</v>
      </c>
      <c r="D2340" s="9"/>
      <c r="E2340" s="9"/>
      <c r="F2340" s="9"/>
      <c r="G2340" s="9"/>
      <c r="H2340" s="6" t="n">
        <f aca="false">H2339+D2340+E2340-G2340-F2340</f>
        <v>0</v>
      </c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 t="n">
        <f aca="false">Z2339+(I2340+L2340+M2340+N2340+O2340+R2340+S2340+T2340+U2340+V2340)-(J2340+K2340+P2340+Q2340+W2340+X2340+Y2340)</f>
        <v>46427.3200000001</v>
      </c>
      <c r="AA2340" s="6"/>
      <c r="AB2340" s="6"/>
      <c r="AC2340" s="6"/>
      <c r="AD2340" s="6"/>
      <c r="AE2340" s="6" t="n">
        <v>25819</v>
      </c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 t="n">
        <f aca="false">AR2339+(AA2340+AD2340+AE2340+AF2340+AG2340+AJ2340+AK2340+AL2340+AM2340+AN2340)-(AB2340+AC2340+AH2340+AI2340+AO2340+AP2340+AQ2340)</f>
        <v>32194.02</v>
      </c>
      <c r="AS2340" s="18"/>
      <c r="AT2340" s="40"/>
      <c r="AU2340" s="6"/>
      <c r="AV2340" s="6"/>
      <c r="AW2340" s="6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 t="n">
        <f aca="false">BJ2339+(AS2340+AV2340+AW2340+AX2340+AY2340+BB2340+BC2340+BD2340+BE2340+BF2340)-(AT2340+AU2340+AZ2340+BA2340+BG2340+BH2340+BI2340)</f>
        <v>0</v>
      </c>
      <c r="BL2340" s="8"/>
      <c r="BM2340" s="9"/>
    </row>
    <row r="2341" customFormat="false" ht="15" hidden="false" customHeight="false" outlineLevel="0" collapsed="false">
      <c r="B2341" s="8" t="s">
        <v>172</v>
      </c>
      <c r="C2341" s="9" t="s">
        <v>3</v>
      </c>
      <c r="D2341" s="9"/>
      <c r="E2341" s="9"/>
      <c r="F2341" s="9"/>
      <c r="G2341" s="9"/>
      <c r="H2341" s="6" t="n">
        <f aca="false">H2340+D2341+E2341-G2341-F2341</f>
        <v>0</v>
      </c>
      <c r="I2341" s="6"/>
      <c r="J2341" s="6"/>
      <c r="K2341" s="6"/>
      <c r="L2341" s="6"/>
      <c r="M2341" s="6"/>
      <c r="N2341" s="6"/>
      <c r="O2341" s="6"/>
      <c r="P2341" s="6"/>
      <c r="Q2341" s="6"/>
      <c r="R2341" s="6" t="n">
        <v>-44000</v>
      </c>
      <c r="S2341" s="6"/>
      <c r="T2341" s="6"/>
      <c r="U2341" s="6"/>
      <c r="V2341" s="6"/>
      <c r="W2341" s="6"/>
      <c r="X2341" s="6"/>
      <c r="Y2341" s="6"/>
      <c r="Z2341" s="6" t="n">
        <f aca="false">Z2340+(I2341+L2341+M2341+N2341+O2341+R2341+S2341+T2341+U2341+V2341)-(J2341+K2341+P2341+Q2341+W2341+X2341+Y2341)</f>
        <v>2427.32000000009</v>
      </c>
      <c r="AA2341" s="6"/>
      <c r="AB2341" s="6"/>
      <c r="AC2341" s="6"/>
      <c r="AD2341" s="6"/>
      <c r="AE2341" s="6"/>
      <c r="AF2341" s="6"/>
      <c r="AG2341" s="6"/>
      <c r="AH2341" s="6"/>
      <c r="AI2341" s="6"/>
      <c r="AJ2341" s="6" t="n">
        <v>44000</v>
      </c>
      <c r="AK2341" s="6"/>
      <c r="AL2341" s="6"/>
      <c r="AM2341" s="6"/>
      <c r="AN2341" s="6"/>
      <c r="AO2341" s="6"/>
      <c r="AP2341" s="6"/>
      <c r="AQ2341" s="6"/>
      <c r="AR2341" s="6" t="n">
        <f aca="false">AR2340+(AA2341+AD2341+AE2341+AF2341+AG2341+AJ2341+AK2341+AL2341+AM2341+AN2341)-(AB2341+AC2341+AH2341+AI2341+AO2341+AP2341+AQ2341)</f>
        <v>76194.02</v>
      </c>
      <c r="AS2341" s="18"/>
      <c r="AT2341" s="40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 t="n">
        <f aca="false">BJ2340+(AS2341+AV2341+AW2341+AX2341+AY2341+BB2341+BC2341+BD2341+BE2341+BF2341)-(AT2341+AU2341+AZ2341+BA2341+BG2341+BH2341+BI2341)</f>
        <v>0</v>
      </c>
      <c r="BL2341" s="8"/>
      <c r="BM2341" s="9"/>
    </row>
    <row r="2342" customFormat="false" ht="15" hidden="false" customHeight="false" outlineLevel="0" collapsed="false">
      <c r="B2342" s="8" t="s">
        <v>173</v>
      </c>
      <c r="C2342" s="9" t="s">
        <v>174</v>
      </c>
      <c r="D2342" s="9"/>
      <c r="E2342" s="9"/>
      <c r="F2342" s="9"/>
      <c r="G2342" s="9"/>
      <c r="H2342" s="6" t="n">
        <f aca="false">H2341+D2342+E2342-G2342-F2342</f>
        <v>0</v>
      </c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 t="n">
        <f aca="false">Z2341+(I2342+L2342+M2342+N2342+O2342+R2342+S2342+T2342+U2342+V2342)-(J2342+K2342+P2342+Q2342+W2342+X2342+Y2342)</f>
        <v>2427.32000000009</v>
      </c>
      <c r="AA2342" s="6" t="n">
        <v>25000</v>
      </c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 t="n">
        <f aca="false">AR2341+(AA2342+AD2342+AE2342+AF2342+AG2342+AJ2342+AK2342+AL2342+AM2342+AN2342)-(AB2342+AC2342+AH2342+AI2342+AO2342+AP2342+AQ2342)</f>
        <v>101194.02</v>
      </c>
      <c r="AS2342" s="18"/>
      <c r="AT2342" s="40"/>
      <c r="AU2342" s="6"/>
      <c r="AV2342" s="6"/>
      <c r="AW2342" s="6"/>
      <c r="AX2342" s="6"/>
      <c r="AY2342" s="6"/>
      <c r="AZ2342" s="6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 t="n">
        <f aca="false">BJ2341+(AS2342+AV2342+AW2342+AX2342+AY2342+BB2342+BC2342+BD2342+BE2342+BF2342)-(AT2342+AU2342+AZ2342+BA2342+BG2342+BH2342+BI2342)</f>
        <v>0</v>
      </c>
      <c r="BL2342" s="8"/>
      <c r="BM2342" s="9"/>
    </row>
    <row r="2343" customFormat="false" ht="15" hidden="false" customHeight="false" outlineLevel="0" collapsed="false">
      <c r="B2343" s="8" t="s">
        <v>175</v>
      </c>
      <c r="C2343" s="9" t="s">
        <v>75</v>
      </c>
      <c r="D2343" s="9"/>
      <c r="E2343" s="9"/>
      <c r="F2343" s="9"/>
      <c r="G2343" s="9"/>
      <c r="H2343" s="6" t="n">
        <f aca="false">H2342+D2343+E2343-G2343-F2343</f>
        <v>0</v>
      </c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 t="n">
        <f aca="false">Z2342+(I2343+L2343+M2343+N2343+O2343+R2343+S2343+T2343+U2343+V2343)-(J2343+K2343+P2343+Q2343+W2343+X2343+Y2343)</f>
        <v>2427.32000000009</v>
      </c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 t="n">
        <v>99000</v>
      </c>
      <c r="AP2343" s="6"/>
      <c r="AQ2343" s="6"/>
      <c r="AR2343" s="6" t="n">
        <f aca="false">AR2342+(AA2343+AD2343+AE2343+AF2343+AG2343+AJ2343+AK2343+AL2343+AM2343+AN2343)-(AB2343+AC2343+AH2343+AI2343+AO2343+AP2343+AQ2343)</f>
        <v>2194.02000000002</v>
      </c>
      <c r="AS2343" s="18"/>
      <c r="AT2343" s="40"/>
      <c r="AU2343" s="6"/>
      <c r="AV2343" s="6"/>
      <c r="AW2343" s="6"/>
      <c r="AX2343" s="6"/>
      <c r="AY2343" s="6"/>
      <c r="AZ2343" s="6"/>
      <c r="BA2343" s="6"/>
      <c r="BB2343" s="6"/>
      <c r="BC2343" s="6"/>
      <c r="BD2343" s="6"/>
      <c r="BE2343" s="6"/>
      <c r="BF2343" s="6"/>
      <c r="BG2343" s="6"/>
      <c r="BH2343" s="6"/>
      <c r="BI2343" s="6"/>
      <c r="BJ2343" s="6" t="n">
        <f aca="false">BJ2342+(AS2343+AV2343+AW2343+AX2343+AY2343+BB2343+BC2343+BD2343+BE2343+BF2343)-(AT2343+AU2343+AZ2343+BA2343+BG2343+BH2343+BI2343)</f>
        <v>0</v>
      </c>
      <c r="BL2343" s="8"/>
      <c r="BM2343" s="9"/>
    </row>
    <row r="2344" customFormat="false" ht="15" hidden="false" customHeight="false" outlineLevel="0" collapsed="false">
      <c r="B2344" s="8" t="s">
        <v>176</v>
      </c>
      <c r="C2344" s="9" t="s">
        <v>32</v>
      </c>
      <c r="D2344" s="9"/>
      <c r="E2344" s="9"/>
      <c r="F2344" s="9"/>
      <c r="G2344" s="9"/>
      <c r="H2344" s="6" t="n">
        <f aca="false">H2343+D2344+E2344-G2344-F2344</f>
        <v>0</v>
      </c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 t="n">
        <f aca="false">Z2343+(I2344+L2344+M2344+N2344+O2344+R2344+S2344+T2344+U2344+V2344)-(J2344+K2344+P2344+Q2344+W2344+X2344+Y2344)</f>
        <v>2427.32000000009</v>
      </c>
      <c r="AA2344" s="6"/>
      <c r="AB2344" s="6"/>
      <c r="AC2344" s="6"/>
      <c r="AD2344" s="6"/>
      <c r="AE2344" s="6" t="n">
        <v>472</v>
      </c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 t="n">
        <f aca="false">AR2343+(AA2344+AD2344+AE2344+AF2344+AG2344+AJ2344+AK2344+AL2344+AM2344+AN2344)-(AB2344+AC2344+AH2344+AI2344+AO2344+AP2344+AQ2344)</f>
        <v>2666.02000000002</v>
      </c>
      <c r="AS2344" s="18"/>
      <c r="AT2344" s="40"/>
      <c r="AU2344" s="6"/>
      <c r="AV2344" s="6"/>
      <c r="AW2344" s="6"/>
      <c r="AX2344" s="6"/>
      <c r="AY2344" s="6"/>
      <c r="AZ2344" s="6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 t="n">
        <f aca="false">BJ2343+(AS2344+AV2344+AW2344+AX2344+AY2344+BB2344+BC2344+BD2344+BE2344+BF2344)-(AT2344+AU2344+AZ2344+BA2344+BG2344+BH2344+BI2344)</f>
        <v>0</v>
      </c>
      <c r="BL2344" s="8"/>
      <c r="BM2344" s="9"/>
    </row>
    <row r="2345" customFormat="false" ht="15" hidden="false" customHeight="false" outlineLevel="0" collapsed="false">
      <c r="B2345" s="8" t="s">
        <v>177</v>
      </c>
      <c r="C2345" s="9" t="s">
        <v>34</v>
      </c>
      <c r="D2345" s="9"/>
      <c r="E2345" s="9"/>
      <c r="F2345" s="9"/>
      <c r="G2345" s="9"/>
      <c r="H2345" s="6" t="n">
        <f aca="false">H2344+D2345+E2345-G2345-F2345</f>
        <v>0</v>
      </c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 t="n">
        <f aca="false">Z2344+(I2345+L2345+M2345+N2345+O2345+R2345+S2345+T2345+U2345+V2345)-(J2345+K2345+P2345+Q2345+W2345+X2345+Y2345)</f>
        <v>2427.32000000009</v>
      </c>
      <c r="AA2345" s="6"/>
      <c r="AB2345" s="6"/>
      <c r="AC2345" s="6"/>
      <c r="AD2345" s="6" t="n">
        <v>95</v>
      </c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 t="n">
        <f aca="false">AR2344+(AA2345+AD2345+AE2345+AF2345+AG2345+AJ2345+AK2345+AL2345+AM2345+AN2345)-(AB2345+AC2345+AH2345+AI2345+AO2345+AP2345+AQ2345)</f>
        <v>2761.02000000002</v>
      </c>
      <c r="AS2345" s="18"/>
      <c r="AT2345" s="40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 t="n">
        <f aca="false">BJ2344+(AS2345+AV2345+AW2345+AX2345+AY2345+BB2345+BC2345+BD2345+BE2345+BF2345)-(AT2345+AU2345+AZ2345+BA2345+BG2345+BH2345+BI2345)</f>
        <v>0</v>
      </c>
      <c r="BL2345" s="8"/>
      <c r="BM2345" s="9"/>
    </row>
    <row r="2346" customFormat="false" ht="15" hidden="false" customHeight="false" outlineLevel="0" collapsed="false">
      <c r="B2346" s="8" t="s">
        <v>178</v>
      </c>
      <c r="C2346" s="9" t="s">
        <v>179</v>
      </c>
      <c r="D2346" s="9"/>
      <c r="E2346" s="9"/>
      <c r="F2346" s="9"/>
      <c r="G2346" s="9"/>
      <c r="H2346" s="6" t="n">
        <f aca="false">H2345+D2346+E2346-G2346-F2346</f>
        <v>0</v>
      </c>
      <c r="I2346" s="6"/>
      <c r="J2346" s="6"/>
      <c r="K2346" s="6" t="n">
        <v>0.89</v>
      </c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 t="n">
        <f aca="false">Z2345+(I2346+L2346+M2346+N2346+O2346+R2346+S2346+T2346+U2346+V2346)-(J2346+K2346+P2346+Q2346+W2346+X2346+Y2346)</f>
        <v>2426.43000000009</v>
      </c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 t="n">
        <f aca="false">AR2345+(AA2346+AD2346+AE2346+AF2346+AG2346+AJ2346+AK2346+AL2346+AM2346+AN2346)-(AB2346+AC2346+AH2346+AI2346+AO2346+AP2346+AQ2346)</f>
        <v>2761.02000000002</v>
      </c>
      <c r="AS2346" s="18"/>
      <c r="AT2346" s="40"/>
      <c r="AU2346" s="6"/>
      <c r="AV2346" s="6"/>
      <c r="AW2346" s="6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 t="n">
        <f aca="false">BJ2345+(AS2346+AV2346+AW2346+AX2346+AY2346+BB2346+BC2346+BD2346+BE2346+BF2346)-(AT2346+AU2346+AZ2346+BA2346+BG2346+BH2346+BI2346)</f>
        <v>0</v>
      </c>
      <c r="BL2346" s="8"/>
      <c r="BM2346" s="9"/>
    </row>
    <row r="2347" customFormat="false" ht="15" hidden="false" customHeight="false" outlineLevel="0" collapsed="false">
      <c r="B2347" s="8" t="s">
        <v>180</v>
      </c>
      <c r="C2347" s="9" t="s">
        <v>32</v>
      </c>
      <c r="D2347" s="9"/>
      <c r="E2347" s="9"/>
      <c r="F2347" s="9"/>
      <c r="G2347" s="9"/>
      <c r="H2347" s="6" t="n">
        <f aca="false">H2346+D2347+E2347-G2347-F2347</f>
        <v>0</v>
      </c>
      <c r="I2347" s="6"/>
      <c r="J2347" s="6"/>
      <c r="K2347" s="6"/>
      <c r="L2347" s="6"/>
      <c r="M2347" s="6" t="n">
        <v>3285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 t="n">
        <f aca="false">Z2346+(I2347+L2347+M2347+N2347+O2347+R2347+S2347+T2347+U2347+V2347)-(J2347+K2347+P2347+Q2347+W2347+X2347+Y2347)</f>
        <v>5711.43000000009</v>
      </c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 t="n">
        <f aca="false">AR2346+(AA2347+AD2347+AE2347+AF2347+AG2347+AJ2347+AK2347+AL2347+AM2347+AN2347)-(AB2347+AC2347+AH2347+AI2347+AO2347+AP2347+AQ2347)</f>
        <v>2761.02000000002</v>
      </c>
      <c r="AS2347" s="18"/>
      <c r="AT2347" s="40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 t="n">
        <f aca="false">BJ2346+(AS2347+AV2347+AW2347+AX2347+AY2347+BB2347+BC2347+BD2347+BE2347+BF2347)-(AT2347+AU2347+AZ2347+BA2347+BG2347+BH2347+BI2347)</f>
        <v>0</v>
      </c>
      <c r="BL2347" s="8"/>
      <c r="BM2347" s="9"/>
    </row>
    <row r="2348" customFormat="false" ht="15" hidden="false" customHeight="false" outlineLevel="0" collapsed="false">
      <c r="B2348" s="8" t="s">
        <v>180</v>
      </c>
      <c r="C2348" s="9" t="s">
        <v>32</v>
      </c>
      <c r="D2348" s="9"/>
      <c r="E2348" s="9"/>
      <c r="F2348" s="9"/>
      <c r="G2348" s="9"/>
      <c r="H2348" s="6" t="n">
        <f aca="false">H2347+D2348+E2348-G2348-F2348</f>
        <v>0</v>
      </c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 t="n">
        <f aca="false">Z2347+(I2348+L2348+M2348+N2348+O2348+R2348+S2348+T2348+U2348+V2348)-(J2348+K2348+P2348+Q2348+W2348+X2348+Y2348)</f>
        <v>5711.43000000009</v>
      </c>
      <c r="AA2348" s="6"/>
      <c r="AB2348" s="6"/>
      <c r="AC2348" s="6"/>
      <c r="AD2348" s="6"/>
      <c r="AE2348" s="6" t="n">
        <v>3465</v>
      </c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 t="n">
        <f aca="false">AR2347+(AA2348+AD2348+AE2348+AF2348+AG2348+AJ2348+AK2348+AL2348+AM2348+AN2348)-(AB2348+AC2348+AH2348+AI2348+AO2348+AP2348+AQ2348)</f>
        <v>6226.02000000002</v>
      </c>
      <c r="AS2348" s="18"/>
      <c r="AT2348" s="40"/>
      <c r="AU2348" s="6"/>
      <c r="AV2348" s="6"/>
      <c r="AW2348" s="6"/>
      <c r="AX2348" s="6"/>
      <c r="AY2348" s="6"/>
      <c r="AZ2348" s="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 t="n">
        <f aca="false">BJ2347+(AS2348+AV2348+AW2348+AX2348+AY2348+BB2348+BC2348+BD2348+BE2348+BF2348)-(AT2348+AU2348+AZ2348+BA2348+BG2348+BH2348+BI2348)</f>
        <v>0</v>
      </c>
      <c r="BL2348" s="8"/>
      <c r="BM2348" s="9"/>
    </row>
    <row r="2349" customFormat="false" ht="15" hidden="false" customHeight="false" outlineLevel="0" collapsed="false">
      <c r="B2349" s="8" t="s">
        <v>181</v>
      </c>
      <c r="C2349" s="9" t="s">
        <v>32</v>
      </c>
      <c r="D2349" s="9"/>
      <c r="E2349" s="9"/>
      <c r="F2349" s="9"/>
      <c r="G2349" s="9"/>
      <c r="H2349" s="6" t="n">
        <f aca="false">H2348+D2349+E2349-G2349-F2349</f>
        <v>0</v>
      </c>
      <c r="I2349" s="6"/>
      <c r="J2349" s="6"/>
      <c r="K2349" s="6"/>
      <c r="L2349" s="6"/>
      <c r="M2349" s="6" t="n">
        <v>41062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 t="n">
        <f aca="false">Z2348+(I2349+L2349+M2349+N2349+O2349+R2349+S2349+T2349+U2349+V2349)-(J2349+K2349+P2349+Q2349+W2349+X2349+Y2349)</f>
        <v>46773.4300000001</v>
      </c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 t="n">
        <f aca="false">AR2348+(AA2349+AD2349+AE2349+AF2349+AG2349+AJ2349+AK2349+AL2349+AM2349+AN2349)-(AB2349+AC2349+AH2349+AI2349+AO2349+AP2349+AQ2349)</f>
        <v>6226.02000000002</v>
      </c>
      <c r="AS2349" s="18"/>
      <c r="AT2349" s="40"/>
      <c r="AU2349" s="6"/>
      <c r="AV2349" s="6"/>
      <c r="AW2349" s="6"/>
      <c r="AX2349" s="6"/>
      <c r="AY2349" s="6"/>
      <c r="AZ2349" s="6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 t="n">
        <f aca="false">BJ2348+(AS2349+AV2349+AW2349+AX2349+AY2349+BB2349+BC2349+BD2349+BE2349+BF2349)-(AT2349+AU2349+AZ2349+BA2349+BG2349+BH2349+BI2349)</f>
        <v>0</v>
      </c>
      <c r="BL2349" s="8"/>
      <c r="BM2349" s="9"/>
    </row>
    <row r="2350" customFormat="false" ht="15" hidden="false" customHeight="false" outlineLevel="0" collapsed="false">
      <c r="B2350" s="8" t="s">
        <v>31</v>
      </c>
      <c r="C2350" s="9" t="s">
        <v>32</v>
      </c>
      <c r="D2350" s="9"/>
      <c r="E2350" s="9"/>
      <c r="F2350" s="9"/>
      <c r="G2350" s="9"/>
      <c r="H2350" s="6" t="n">
        <f aca="false">H2349+D2350+E2350-G2350-F2350</f>
        <v>0</v>
      </c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 t="n">
        <f aca="false">Z2349+(I2350+L2350+M2350+N2350+O2350+R2350+S2350+T2350+U2350+V2350)-(J2350+K2350+P2350+Q2350+W2350+X2350+Y2350)</f>
        <v>46773.4300000001</v>
      </c>
      <c r="AA2350" s="6"/>
      <c r="AB2350" s="6"/>
      <c r="AC2350" s="6"/>
      <c r="AD2350" s="6"/>
      <c r="AE2350" s="6" t="n">
        <v>25819</v>
      </c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 t="n">
        <f aca="false">AR2349+(AA2350+AD2350+AE2350+AF2350+AG2350+AJ2350+AK2350+AL2350+AM2350+AN2350)-(AB2350+AC2350+AH2350+AI2350+AO2350+AP2350+AQ2350)</f>
        <v>32045.02</v>
      </c>
      <c r="AS2350" s="18"/>
      <c r="AT2350" s="40"/>
      <c r="AU2350" s="6"/>
      <c r="AV2350" s="6"/>
      <c r="AW2350" s="6"/>
      <c r="AX2350" s="6"/>
      <c r="AY2350" s="6"/>
      <c r="AZ2350" s="6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 t="n">
        <f aca="false">BJ2349+(AS2350+AV2350+AW2350+AX2350+AY2350+BB2350+BC2350+BD2350+BE2350+BF2350)-(AT2350+AU2350+AZ2350+BA2350+BG2350+BH2350+BI2350)</f>
        <v>0</v>
      </c>
      <c r="BL2350" s="8"/>
      <c r="BM2350" s="9"/>
    </row>
    <row r="2351" customFormat="false" ht="15" hidden="false" customHeight="false" outlineLevel="0" collapsed="false">
      <c r="B2351" s="8" t="s">
        <v>33</v>
      </c>
      <c r="C2351" s="9" t="s">
        <v>34</v>
      </c>
      <c r="D2351" s="9"/>
      <c r="E2351" s="9"/>
      <c r="F2351" s="9"/>
      <c r="G2351" s="9"/>
      <c r="H2351" s="6" t="n">
        <f aca="false">H2350+D2351+E2351-G2351-F2351</f>
        <v>0</v>
      </c>
      <c r="I2351" s="6"/>
      <c r="J2351" s="6"/>
      <c r="K2351" s="6"/>
      <c r="L2351" s="6" t="n">
        <v>34</v>
      </c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 t="n">
        <f aca="false">Z2350+(I2351+L2351+M2351+N2351+O2351+R2351+S2351+T2351+U2351+V2351)-(J2351+K2351+P2351+Q2351+W2351+X2351+Y2351)</f>
        <v>46807.4300000001</v>
      </c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 t="n">
        <f aca="false">AR2350+(AA2351+AD2351+AE2351+AF2351+AG2351+AJ2351+AK2351+AL2351+AM2351+AN2351)-(AB2351+AC2351+AH2351+AI2351+AO2351+AP2351+AQ2351)</f>
        <v>32045.02</v>
      </c>
      <c r="AS2351" s="18"/>
      <c r="AT2351" s="40"/>
      <c r="AU2351" s="6"/>
      <c r="AV2351" s="6"/>
      <c r="AW2351" s="6"/>
      <c r="AX2351" s="6"/>
      <c r="AY2351" s="6"/>
      <c r="AZ2351" s="6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 t="n">
        <f aca="false">BJ2350+(AS2351+AV2351+AW2351+AX2351+AY2351+BB2351+BC2351+BD2351+BE2351+BF2351)-(AT2351+AU2351+AZ2351+BA2351+BG2351+BH2351+BI2351)</f>
        <v>0</v>
      </c>
      <c r="BL2351" s="8"/>
      <c r="BM2351" s="9"/>
    </row>
    <row r="2352" customFormat="false" ht="15" hidden="false" customHeight="false" outlineLevel="0" collapsed="false">
      <c r="B2352" s="8" t="s">
        <v>35</v>
      </c>
      <c r="C2352" s="9" t="s">
        <v>36</v>
      </c>
      <c r="D2352" s="9"/>
      <c r="E2352" s="9"/>
      <c r="F2352" s="9"/>
      <c r="G2352" s="9"/>
      <c r="H2352" s="6" t="n">
        <f aca="false">H2351+D2352+E2352-G2352-F2352</f>
        <v>0</v>
      </c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 t="n">
        <f aca="false">Z2351+(I2352+L2352+M2352+N2352+O2352+R2352+S2352+T2352+U2352+V2352)-(J2352+K2352+P2352+Q2352+W2352+X2352+Y2352)</f>
        <v>46807.4300000001</v>
      </c>
      <c r="AA2352" s="6" t="n">
        <v>10000</v>
      </c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 t="n">
        <f aca="false">AR2351+(AA2352+AD2352+AE2352+AF2352+AG2352+AJ2352+AK2352+AL2352+AM2352+AN2352)-(AB2352+AC2352+AH2352+AI2352+AO2352+AP2352+AQ2352)</f>
        <v>42045.02</v>
      </c>
      <c r="AS2352" s="18"/>
      <c r="AT2352" s="40"/>
      <c r="AU2352" s="6"/>
      <c r="AV2352" s="6"/>
      <c r="AW2352" s="6"/>
      <c r="AX2352" s="6"/>
      <c r="AY2352" s="6"/>
      <c r="AZ2352" s="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 t="n">
        <f aca="false">BJ2351+(AS2352+AV2352+AW2352+AX2352+AY2352+BB2352+BC2352+BD2352+BE2352+BF2352)-(AT2352+AU2352+AZ2352+BA2352+BG2352+BH2352+BI2352)</f>
        <v>0</v>
      </c>
      <c r="BL2352" s="8"/>
      <c r="BM2352" s="9"/>
    </row>
    <row r="2353" customFormat="false" ht="15" hidden="false" customHeight="false" outlineLevel="0" collapsed="false">
      <c r="B2353" s="8" t="s">
        <v>37</v>
      </c>
      <c r="C2353" s="9" t="s">
        <v>38</v>
      </c>
      <c r="D2353" s="9"/>
      <c r="E2353" s="9"/>
      <c r="F2353" s="9"/>
      <c r="G2353" s="9"/>
      <c r="H2353" s="6" t="n">
        <f aca="false">H2352+D2353+E2353-G2353-F2353</f>
        <v>0</v>
      </c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 t="n">
        <f aca="false">Z2352+(I2353+L2353+M2353+N2353+O2353+R2353+S2353+T2353+U2353+V2353)-(J2353+K2353+P2353+Q2353+W2353+X2353+Y2353)</f>
        <v>46807.4300000001</v>
      </c>
      <c r="AA2353" s="6" t="n">
        <v>10000</v>
      </c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 t="n">
        <f aca="false">AR2352+(AA2353+AD2353+AE2353+AF2353+AG2353+AJ2353+AK2353+AL2353+AM2353+AN2353)-(AB2353+AC2353+AH2353+AI2353+AO2353+AP2353+AQ2353)</f>
        <v>52045.02</v>
      </c>
      <c r="AS2353" s="18"/>
      <c r="AT2353" s="40"/>
      <c r="AU2353" s="6"/>
      <c r="AV2353" s="6"/>
      <c r="AW2353" s="6"/>
      <c r="AX2353" s="6"/>
      <c r="AY2353" s="6"/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 t="n">
        <f aca="false">BJ2352+(AS2353+AV2353+AW2353+AX2353+AY2353+BB2353+BC2353+BD2353+BE2353+BF2353)-(AT2353+AU2353+AZ2353+BA2353+BG2353+BH2353+BI2353)</f>
        <v>0</v>
      </c>
      <c r="BL2353" s="8"/>
      <c r="BM2353" s="9"/>
    </row>
    <row r="2354" customFormat="false" ht="15" hidden="false" customHeight="false" outlineLevel="0" collapsed="false">
      <c r="B2354" s="8" t="s">
        <v>39</v>
      </c>
      <c r="C2354" s="9" t="s">
        <v>40</v>
      </c>
      <c r="D2354" s="9"/>
      <c r="E2354" s="9"/>
      <c r="F2354" s="9"/>
      <c r="G2354" s="9"/>
      <c r="H2354" s="6" t="n">
        <f aca="false">H2353+D2354+E2354-G2354-F2354</f>
        <v>0</v>
      </c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 t="n">
        <f aca="false">Z2353+(I2354+L2354+M2354+N2354+O2354+R2354+S2354+T2354+U2354+V2354)-(J2354+K2354+P2354+Q2354+W2354+X2354+Y2354)</f>
        <v>46807.4300000001</v>
      </c>
      <c r="AA2354" s="6"/>
      <c r="AB2354" s="6" t="n">
        <v>15000</v>
      </c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 t="n">
        <f aca="false">AR2353+(AA2354+AD2354+AE2354+AF2354+AG2354+AJ2354+AK2354+AL2354+AM2354+AN2354)-(AB2354+AC2354+AH2354+AI2354+AO2354+AP2354+AQ2354)</f>
        <v>37045.02</v>
      </c>
      <c r="AS2354" s="18"/>
      <c r="AT2354" s="40"/>
      <c r="AU2354" s="6"/>
      <c r="AV2354" s="6"/>
      <c r="AW2354" s="6"/>
      <c r="AX2354" s="6"/>
      <c r="AY2354" s="6"/>
      <c r="AZ2354" s="6"/>
      <c r="BA2354" s="6"/>
      <c r="BB2354" s="6"/>
      <c r="BC2354" s="6"/>
      <c r="BD2354" s="6"/>
      <c r="BE2354" s="6"/>
      <c r="BF2354" s="6"/>
      <c r="BG2354" s="6"/>
      <c r="BH2354" s="6"/>
      <c r="BI2354" s="6"/>
      <c r="BJ2354" s="6" t="n">
        <f aca="false">BJ2353+(AS2354+AV2354+AW2354+AX2354+AY2354+BB2354+BC2354+BD2354+BE2354+BF2354)-(AT2354+AU2354+AZ2354+BA2354+BG2354+BH2354+BI2354)</f>
        <v>0</v>
      </c>
      <c r="BL2354" s="8"/>
      <c r="BM2354" s="9"/>
    </row>
    <row r="2355" customFormat="false" ht="15" hidden="false" customHeight="false" outlineLevel="0" collapsed="false">
      <c r="B2355" s="8" t="s">
        <v>41</v>
      </c>
      <c r="C2355" s="9" t="s">
        <v>42</v>
      </c>
      <c r="D2355" s="9"/>
      <c r="E2355" s="9"/>
      <c r="F2355" s="9"/>
      <c r="G2355" s="9"/>
      <c r="H2355" s="6" t="n">
        <f aca="false">H2354+D2355+E2355-G2355-F2355</f>
        <v>0</v>
      </c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 t="n">
        <f aca="false">Z2354+(I2355+L2355+M2355+N2355+O2355+R2355+S2355+T2355+U2355+V2355)-(J2355+K2355+P2355+Q2355+W2355+X2355+Y2355)</f>
        <v>46807.4300000001</v>
      </c>
      <c r="AA2355" s="6"/>
      <c r="AB2355" s="6" t="n">
        <v>10000</v>
      </c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 t="n">
        <f aca="false">AR2354+(AA2355+AD2355+AE2355+AF2355+AG2355+AJ2355+AK2355+AL2355+AM2355+AN2355)-(AB2355+AC2355+AH2355+AI2355+AO2355+AP2355+AQ2355)</f>
        <v>27045.02</v>
      </c>
      <c r="AS2355" s="18"/>
      <c r="AT2355" s="40"/>
      <c r="AU2355" s="6"/>
      <c r="AV2355" s="6"/>
      <c r="AW2355" s="6"/>
      <c r="AX2355" s="6"/>
      <c r="AY2355" s="6"/>
      <c r="AZ2355" s="6"/>
      <c r="BA2355" s="6"/>
      <c r="BB2355" s="6"/>
      <c r="BC2355" s="6"/>
      <c r="BD2355" s="6"/>
      <c r="BE2355" s="6"/>
      <c r="BF2355" s="6"/>
      <c r="BG2355" s="6"/>
      <c r="BH2355" s="6"/>
      <c r="BI2355" s="6"/>
      <c r="BJ2355" s="6" t="n">
        <f aca="false">BJ2354+(AS2355+AV2355+AW2355+AX2355+AY2355+BB2355+BC2355+BD2355+BE2355+BF2355)-(AT2355+AU2355+AZ2355+BA2355+BG2355+BH2355+BI2355)</f>
        <v>0</v>
      </c>
      <c r="BL2355" s="8" t="n">
        <v>10000</v>
      </c>
      <c r="BM2355" s="9"/>
    </row>
    <row r="2356" customFormat="false" ht="15" hidden="false" customHeight="false" outlineLevel="0" collapsed="false">
      <c r="B2356" s="8" t="s">
        <v>43</v>
      </c>
      <c r="C2356" s="9" t="s">
        <v>44</v>
      </c>
      <c r="D2356" s="9"/>
      <c r="E2356" s="9"/>
      <c r="F2356" s="9"/>
      <c r="G2356" s="9"/>
      <c r="H2356" s="6" t="n">
        <f aca="false">H2355+D2356+E2356-G2356-F2356</f>
        <v>0</v>
      </c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 t="n">
        <f aca="false">Z2355+(I2356+L2356+M2356+N2356+O2356+R2356+S2356+T2356+U2356+V2356)-(J2356+K2356+P2356+Q2356+W2356+X2356+Y2356)</f>
        <v>46807.4300000001</v>
      </c>
      <c r="AA2356" s="6" t="n">
        <v>15000</v>
      </c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 t="n">
        <f aca="false">AR2355+(AA2356+AD2356+AE2356+AF2356+AG2356+AJ2356+AK2356+AL2356+AM2356+AN2356)-(AB2356+AC2356+AH2356+AI2356+AO2356+AP2356+AQ2356)</f>
        <v>42045.02</v>
      </c>
      <c r="AS2356" s="18"/>
      <c r="AT2356" s="40"/>
      <c r="AU2356" s="6"/>
      <c r="AV2356" s="6"/>
      <c r="AW2356" s="6"/>
      <c r="AX2356" s="6"/>
      <c r="AY2356" s="6"/>
      <c r="AZ2356" s="6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 t="n">
        <f aca="false">BJ2355+(AS2356+AV2356+AW2356+AX2356+AY2356+BB2356+BC2356+BD2356+BE2356+BF2356)-(AT2356+AU2356+AZ2356+BA2356+BG2356+BH2356+BI2356)</f>
        <v>0</v>
      </c>
      <c r="BL2356" s="8"/>
      <c r="BM2356" s="9"/>
    </row>
    <row r="2357" customFormat="false" ht="15" hidden="false" customHeight="false" outlineLevel="0" collapsed="false">
      <c r="B2357" s="8" t="s">
        <v>45</v>
      </c>
      <c r="C2357" s="9" t="s">
        <v>46</v>
      </c>
      <c r="D2357" s="9"/>
      <c r="E2357" s="9"/>
      <c r="F2357" s="9"/>
      <c r="G2357" s="9"/>
      <c r="H2357" s="6" t="n">
        <f aca="false">H2356+D2357+E2357-G2357-F2357</f>
        <v>0</v>
      </c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 t="n">
        <f aca="false">Z2356+(I2357+L2357+M2357+N2357+O2357+R2357+S2357+T2357+U2357+V2357)-(J2357+K2357+P2357+Q2357+W2357+X2357+Y2357)</f>
        <v>46807.4300000001</v>
      </c>
      <c r="AA2357" s="6" t="n">
        <v>15000</v>
      </c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 t="n">
        <f aca="false">AR2356+(AA2357+AD2357+AE2357+AF2357+AG2357+AJ2357+AK2357+AL2357+AM2357+AN2357)-(AB2357+AC2357+AH2357+AI2357+AO2357+AP2357+AQ2357)</f>
        <v>57045.02</v>
      </c>
      <c r="AS2357" s="18"/>
      <c r="AT2357" s="40"/>
      <c r="AU2357" s="6"/>
      <c r="AV2357" s="6"/>
      <c r="AW2357" s="6"/>
      <c r="AX2357" s="6"/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 t="n">
        <f aca="false">BJ2356+(AS2357+AV2357+AW2357+AX2357+AY2357+BB2357+BC2357+BD2357+BE2357+BF2357)-(AT2357+AU2357+AZ2357+BA2357+BG2357+BH2357+BI2357)</f>
        <v>0</v>
      </c>
      <c r="BL2357" s="8"/>
      <c r="BM2357" s="9"/>
    </row>
    <row r="2358" customFormat="false" ht="15" hidden="false" customHeight="false" outlineLevel="0" collapsed="false">
      <c r="B2358" s="8" t="s">
        <v>47</v>
      </c>
      <c r="C2358" s="9" t="s">
        <v>32</v>
      </c>
      <c r="D2358" s="9"/>
      <c r="E2358" s="9"/>
      <c r="F2358" s="9"/>
      <c r="G2358" s="9"/>
      <c r="H2358" s="6" t="n">
        <f aca="false">H2357+D2358+E2358-G2358-F2358</f>
        <v>0</v>
      </c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 t="n">
        <f aca="false">Z2357+(I2358+L2358+M2358+N2358+O2358+R2358+S2358+T2358+U2358+V2358)-(J2358+K2358+P2358+Q2358+W2358+X2358+Y2358)</f>
        <v>46807.4300000001</v>
      </c>
      <c r="AA2358" s="6"/>
      <c r="AB2358" s="6"/>
      <c r="AC2358" s="6"/>
      <c r="AD2358" s="6"/>
      <c r="AE2358" s="6" t="n">
        <v>471</v>
      </c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 t="n">
        <f aca="false">AR2357+(AA2358+AD2358+AE2358+AF2358+AG2358+AJ2358+AK2358+AL2358+AM2358+AN2358)-(AB2358+AC2358+AH2358+AI2358+AO2358+AP2358+AQ2358)</f>
        <v>57516.02</v>
      </c>
      <c r="AS2358" s="18"/>
      <c r="AT2358" s="40"/>
      <c r="AU2358" s="6"/>
      <c r="AV2358" s="6"/>
      <c r="AW2358" s="6"/>
      <c r="AX2358" s="6"/>
      <c r="AY2358" s="6"/>
      <c r="AZ2358" s="6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 t="n">
        <f aca="false">BJ2357+(AS2358+AV2358+AW2358+AX2358+AY2358+BB2358+BC2358+BD2358+BE2358+BF2358)-(AT2358+AU2358+AZ2358+BA2358+BG2358+BH2358+BI2358)</f>
        <v>0</v>
      </c>
      <c r="BL2358" s="8"/>
      <c r="BM2358" s="9"/>
    </row>
    <row r="2359" customFormat="false" ht="15" hidden="false" customHeight="false" outlineLevel="0" collapsed="false">
      <c r="B2359" s="8" t="s">
        <v>47</v>
      </c>
      <c r="C2359" s="9" t="s">
        <v>48</v>
      </c>
      <c r="D2359" s="9"/>
      <c r="E2359" s="9"/>
      <c r="F2359" s="9"/>
      <c r="G2359" s="9"/>
      <c r="H2359" s="6" t="n">
        <f aca="false">H2358+D2359+E2359-G2359-F2359</f>
        <v>0</v>
      </c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 t="n">
        <f aca="false">Z2358+(I2359+L2359+M2359+N2359+O2359+R2359+S2359+T2359+U2359+V2359)-(J2359+K2359+P2359+Q2359+W2359+X2359+Y2359)</f>
        <v>46807.4300000001</v>
      </c>
      <c r="AA2359" s="6" t="n">
        <v>30000</v>
      </c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 t="n">
        <f aca="false">AR2358+(AA2359+AD2359+AE2359+AF2359+AG2359+AJ2359+AK2359+AL2359+AM2359+AN2359)-(AB2359+AC2359+AH2359+AI2359+AO2359+AP2359+AQ2359)</f>
        <v>87516.02</v>
      </c>
      <c r="AS2359" s="18"/>
      <c r="AT2359" s="40"/>
      <c r="AU2359" s="6"/>
      <c r="AV2359" s="6"/>
      <c r="AW2359" s="6"/>
      <c r="AX2359" s="6"/>
      <c r="AY2359" s="6"/>
      <c r="AZ2359" s="6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 t="n">
        <f aca="false">BJ2358+(AS2359+AV2359+AW2359+AX2359+AY2359+BB2359+BC2359+BD2359+BE2359+BF2359)-(AT2359+AU2359+AZ2359+BA2359+BG2359+BH2359+BI2359)</f>
        <v>0</v>
      </c>
      <c r="BL2359" s="8"/>
      <c r="BM2359" s="9"/>
    </row>
    <row r="2360" customFormat="false" ht="15" hidden="false" customHeight="false" outlineLevel="0" collapsed="false">
      <c r="B2360" s="8" t="s">
        <v>49</v>
      </c>
      <c r="C2360" s="9" t="s">
        <v>50</v>
      </c>
      <c r="D2360" s="9"/>
      <c r="E2360" s="9"/>
      <c r="F2360" s="9"/>
      <c r="G2360" s="9"/>
      <c r="H2360" s="6" t="n">
        <f aca="false">H2359+D2360+E2360-G2360-F2360</f>
        <v>0</v>
      </c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 t="n">
        <f aca="false">Z2359+(I2360+L2360+M2360+N2360+O2360+R2360+S2360+T2360+U2360+V2360)-(J2360+K2360+P2360+Q2360+W2360+X2360+Y2360)</f>
        <v>46807.4300000001</v>
      </c>
      <c r="AA2360" s="6" t="n">
        <v>25000</v>
      </c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 t="n">
        <f aca="false">AR2359+(AA2360+AD2360+AE2360+AF2360+AG2360+AJ2360+AK2360+AL2360+AM2360+AN2360)-(AB2360+AC2360+AH2360+AI2360+AO2360+AP2360+AQ2360)</f>
        <v>112516.02</v>
      </c>
      <c r="AS2360" s="18"/>
      <c r="AT2360" s="40"/>
      <c r="AU2360" s="6"/>
      <c r="AV2360" s="6"/>
      <c r="AW2360" s="6"/>
      <c r="AX2360" s="6"/>
      <c r="AY2360" s="6"/>
      <c r="AZ2360" s="6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 t="n">
        <f aca="false">BJ2359+(AS2360+AV2360+AW2360+AX2360+AY2360+BB2360+BC2360+BD2360+BE2360+BF2360)-(AT2360+AU2360+AZ2360+BA2360+BG2360+BH2360+BI2360)</f>
        <v>0</v>
      </c>
      <c r="BL2360" s="8"/>
      <c r="BM2360" s="9"/>
    </row>
    <row r="2361" customFormat="false" ht="15" hidden="false" customHeight="false" outlineLevel="0" collapsed="false">
      <c r="B2361" s="8" t="s">
        <v>51</v>
      </c>
      <c r="C2361" s="9" t="s">
        <v>52</v>
      </c>
      <c r="D2361" s="9"/>
      <c r="E2361" s="9"/>
      <c r="F2361" s="9"/>
      <c r="G2361" s="9"/>
      <c r="H2361" s="6" t="n">
        <f aca="false">H2360+D2361+E2361-G2361-F2361</f>
        <v>0</v>
      </c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 t="n">
        <f aca="false">Z2360+(I2361+L2361+M2361+N2361+O2361+R2361+S2361+T2361+U2361+V2361)-(J2361+K2361+P2361+Q2361+W2361+X2361+Y2361)</f>
        <v>46807.4300000001</v>
      </c>
      <c r="AA2361" s="6" t="n">
        <v>50000</v>
      </c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 t="n">
        <f aca="false">AR2360+(AA2361+AD2361+AE2361+AF2361+AG2361+AJ2361+AK2361+AL2361+AM2361+AN2361)-(AB2361+AC2361+AH2361+AI2361+AO2361+AP2361+AQ2361)</f>
        <v>162516.02</v>
      </c>
      <c r="AS2361" s="18"/>
      <c r="AT2361" s="40"/>
      <c r="AU2361" s="6"/>
      <c r="AV2361" s="6"/>
      <c r="AW2361" s="6"/>
      <c r="AX2361" s="6"/>
      <c r="AY2361" s="6"/>
      <c r="AZ2361" s="6"/>
      <c r="BA2361" s="6"/>
      <c r="BB2361" s="6"/>
      <c r="BC2361" s="6"/>
      <c r="BD2361" s="6"/>
      <c r="BE2361" s="6"/>
      <c r="BF2361" s="6"/>
      <c r="BG2361" s="6"/>
      <c r="BH2361" s="6"/>
      <c r="BI2361" s="6"/>
      <c r="BJ2361" s="6" t="n">
        <f aca="false">BJ2360+(AS2361+AV2361+AW2361+AX2361+AY2361+BB2361+BC2361+BD2361+BE2361+BF2361)-(AT2361+AU2361+AZ2361+BA2361+BG2361+BH2361+BI2361)</f>
        <v>0</v>
      </c>
      <c r="BL2361" s="8"/>
      <c r="BM2361" s="9"/>
    </row>
    <row r="2362" customFormat="false" ht="15" hidden="false" customHeight="false" outlineLevel="0" collapsed="false">
      <c r="B2362" s="8" t="s">
        <v>53</v>
      </c>
      <c r="C2362" s="9" t="s">
        <v>54</v>
      </c>
      <c r="D2362" s="9"/>
      <c r="E2362" s="9"/>
      <c r="F2362" s="9"/>
      <c r="G2362" s="9"/>
      <c r="H2362" s="6" t="n">
        <f aca="false">H2361+D2362+E2362-G2362-F2362</f>
        <v>0</v>
      </c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 t="n">
        <f aca="false">Z2361+(I2362+L2362+M2362+N2362+O2362+R2362+S2362+T2362+U2362+V2362)-(J2362+K2362+P2362+Q2362+W2362+X2362+Y2362)</f>
        <v>46807.4300000001</v>
      </c>
      <c r="AA2362" s="6"/>
      <c r="AB2362" s="6"/>
      <c r="AC2362" s="6"/>
      <c r="AD2362" s="6"/>
      <c r="AE2362" s="6" t="n">
        <v>2966</v>
      </c>
      <c r="AF2362" s="6"/>
      <c r="AG2362" s="6"/>
      <c r="AH2362" s="6"/>
      <c r="AI2362" s="6"/>
      <c r="AJ2362" s="6"/>
      <c r="AK2362" s="6"/>
      <c r="AL2362" s="6" t="n">
        <v>75000</v>
      </c>
      <c r="AM2362" s="6"/>
      <c r="AN2362" s="6"/>
      <c r="AO2362" s="6"/>
      <c r="AP2362" s="6"/>
      <c r="AQ2362" s="6"/>
      <c r="AR2362" s="6" t="n">
        <f aca="false">AR2361+(AA2362+AD2362+AE2362+AF2362+AG2362+AJ2362+AK2362+AL2362+AM2362+AN2362)-(AB2362+AC2362+AH2362+AI2362+AO2362+AP2362+AQ2362)</f>
        <v>240482.02</v>
      </c>
      <c r="AS2362" s="18"/>
      <c r="AT2362" s="40"/>
      <c r="AU2362" s="6"/>
      <c r="AV2362" s="6"/>
      <c r="AW2362" s="6"/>
      <c r="AX2362" s="6"/>
      <c r="AY2362" s="6"/>
      <c r="AZ2362" s="6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 t="n">
        <f aca="false">BJ2361+(AS2362+AV2362+AW2362+AX2362+AY2362+BB2362+BC2362+BD2362+BE2362+BF2362)-(AT2362+AU2362+AZ2362+BA2362+BG2362+BH2362+BI2362)</f>
        <v>0</v>
      </c>
      <c r="BL2362" s="8"/>
      <c r="BM2362" s="9"/>
    </row>
    <row r="2363" customFormat="false" ht="15" hidden="false" customHeight="false" outlineLevel="0" collapsed="false">
      <c r="B2363" s="8" t="s">
        <v>55</v>
      </c>
      <c r="C2363" s="9" t="s">
        <v>36</v>
      </c>
      <c r="D2363" s="9"/>
      <c r="E2363" s="9"/>
      <c r="F2363" s="9"/>
      <c r="G2363" s="9"/>
      <c r="H2363" s="6" t="n">
        <f aca="false">H2362+D2363+E2363-G2363-F2363</f>
        <v>0</v>
      </c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 t="n">
        <f aca="false">Z2362+(I2363+L2363+M2363+N2363+O2363+R2363+S2363+T2363+U2363+V2363)-(J2363+K2363+P2363+Q2363+W2363+X2363+Y2363)</f>
        <v>46807.4300000001</v>
      </c>
      <c r="AA2363" s="6" t="n">
        <v>10000</v>
      </c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 t="n">
        <f aca="false">AR2362+(AA2363+AD2363+AE2363+AF2363+AG2363+AJ2363+AK2363+AL2363+AM2363+AN2363)-(AB2363+AC2363+AH2363+AI2363+AO2363+AP2363+AQ2363)</f>
        <v>250482.02</v>
      </c>
      <c r="AS2363" s="18"/>
      <c r="AT2363" s="40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 t="n">
        <f aca="false">BJ2362+(AS2363+AV2363+AW2363+AX2363+AY2363+BB2363+BC2363+BD2363+BE2363+BF2363)-(AT2363+AU2363+AZ2363+BA2363+BG2363+BH2363+BI2363)</f>
        <v>0</v>
      </c>
      <c r="BL2363" s="8"/>
      <c r="BM2363" s="9"/>
    </row>
    <row r="2364" customFormat="false" ht="15" hidden="false" customHeight="false" outlineLevel="0" collapsed="false">
      <c r="B2364" s="8" t="s">
        <v>56</v>
      </c>
      <c r="C2364" s="9" t="s">
        <v>57</v>
      </c>
      <c r="D2364" s="9"/>
      <c r="E2364" s="9"/>
      <c r="F2364" s="9"/>
      <c r="G2364" s="9"/>
      <c r="H2364" s="6" t="n">
        <f aca="false">H2363+D2364+E2364-G2364-F2364</f>
        <v>0</v>
      </c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 t="n">
        <f aca="false">Z2363+(I2364+L2364+M2364+N2364+O2364+R2364+S2364+T2364+U2364+V2364)-(J2364+K2364+P2364+Q2364+W2364+X2364+Y2364)</f>
        <v>46807.4300000001</v>
      </c>
      <c r="AA2364" s="6"/>
      <c r="AB2364" s="6" t="n">
        <v>5000</v>
      </c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 t="n">
        <f aca="false">AR2363+(AA2364+AD2364+AE2364+AF2364+AG2364+AJ2364+AK2364+AL2364+AM2364+AN2364)-(AB2364+AC2364+AH2364+AI2364+AO2364+AP2364+AQ2364)</f>
        <v>245482.02</v>
      </c>
      <c r="AS2364" s="18"/>
      <c r="AT2364" s="40"/>
      <c r="AU2364" s="6"/>
      <c r="AV2364" s="6"/>
      <c r="AW2364" s="6"/>
      <c r="AX2364" s="6"/>
      <c r="AY2364" s="6"/>
      <c r="AZ2364" s="6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 t="n">
        <f aca="false">BJ2363+(AS2364+AV2364+AW2364+AX2364+AY2364+BB2364+BC2364+BD2364+BE2364+BF2364)-(AT2364+AU2364+AZ2364+BA2364+BG2364+BH2364+BI2364)</f>
        <v>0</v>
      </c>
      <c r="BL2364" s="8" t="n">
        <v>5000</v>
      </c>
      <c r="BM2364" s="9"/>
    </row>
    <row r="2365" customFormat="false" ht="15" hidden="false" customHeight="false" outlineLevel="0" collapsed="false">
      <c r="B2365" s="8" t="s">
        <v>56</v>
      </c>
      <c r="C2365" s="9" t="s">
        <v>58</v>
      </c>
      <c r="D2365" s="9"/>
      <c r="E2365" s="9"/>
      <c r="F2365" s="9"/>
      <c r="G2365" s="9"/>
      <c r="H2365" s="6" t="n">
        <f aca="false">H2364+D2365+E2365-G2365-F2365</f>
        <v>0</v>
      </c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 t="n">
        <f aca="false">Z2364+(I2365+L2365+M2365+N2365+O2365+R2365+S2365+T2365+U2365+V2365)-(J2365+K2365+P2365+Q2365+W2365+X2365+Y2365)</f>
        <v>46807.4300000001</v>
      </c>
      <c r="AA2365" s="6"/>
      <c r="AB2365" s="6" t="n">
        <v>50000</v>
      </c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 t="n">
        <f aca="false">AR2364+(AA2365+AD2365+AE2365+AF2365+AG2365+AJ2365+AK2365+AL2365+AM2365+AN2365)-(AB2365+AC2365+AH2365+AI2365+AO2365+AP2365+AQ2365)</f>
        <v>195482.02</v>
      </c>
      <c r="AS2365" s="18"/>
      <c r="AT2365" s="40"/>
      <c r="AU2365" s="6"/>
      <c r="AV2365" s="6"/>
      <c r="AW2365" s="6"/>
      <c r="AX2365" s="6"/>
      <c r="AY2365" s="6"/>
      <c r="AZ2365" s="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 t="n">
        <f aca="false">BJ2364+(AS2365+AV2365+AW2365+AX2365+AY2365+BB2365+BC2365+BD2365+BE2365+BF2365)-(AT2365+AU2365+AZ2365+BA2365+BG2365+BH2365+BI2365)</f>
        <v>0</v>
      </c>
      <c r="BL2365" s="8" t="n">
        <v>50000</v>
      </c>
      <c r="BM2365" s="9"/>
    </row>
    <row r="2366" customFormat="false" ht="15" hidden="false" customHeight="false" outlineLevel="0" collapsed="false">
      <c r="B2366" s="8" t="s">
        <v>56</v>
      </c>
      <c r="C2366" s="9" t="s">
        <v>58</v>
      </c>
      <c r="D2366" s="9"/>
      <c r="E2366" s="9"/>
      <c r="F2366" s="9"/>
      <c r="G2366" s="9"/>
      <c r="H2366" s="6" t="n">
        <f aca="false">H2365+D2366+E2366-G2366-F2366</f>
        <v>0</v>
      </c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 t="n">
        <f aca="false">Z2365+(I2366+L2366+M2366+N2366+O2366+R2366+S2366+T2366+U2366+V2366)-(J2366+K2366+P2366+Q2366+W2366+X2366+Y2366)</f>
        <v>46807.4300000001</v>
      </c>
      <c r="AA2366" s="6"/>
      <c r="AB2366" s="6" t="n">
        <v>10000</v>
      </c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 t="n">
        <f aca="false">AR2365+(AA2366+AD2366+AE2366+AF2366+AG2366+AJ2366+AK2366+AL2366+AM2366+AN2366)-(AB2366+AC2366+AH2366+AI2366+AO2366+AP2366+AQ2366)</f>
        <v>185482.02</v>
      </c>
      <c r="AS2366" s="18"/>
      <c r="AT2366" s="40"/>
      <c r="AU2366" s="6"/>
      <c r="AV2366" s="6"/>
      <c r="AW2366" s="6"/>
      <c r="AX2366" s="6"/>
      <c r="AY2366" s="6"/>
      <c r="AZ2366" s="6"/>
      <c r="BA2366" s="6"/>
      <c r="BB2366" s="6"/>
      <c r="BC2366" s="6"/>
      <c r="BD2366" s="6"/>
      <c r="BE2366" s="6"/>
      <c r="BF2366" s="6"/>
      <c r="BG2366" s="6"/>
      <c r="BH2366" s="6"/>
      <c r="BI2366" s="6"/>
      <c r="BJ2366" s="6" t="n">
        <f aca="false">BJ2365+(AS2366+AV2366+AW2366+AX2366+AY2366+BB2366+BC2366+BD2366+BE2366+BF2366)-(AT2366+AU2366+AZ2366+BA2366+BG2366+BH2366+BI2366)</f>
        <v>0</v>
      </c>
      <c r="BL2366" s="8" t="n">
        <v>10000</v>
      </c>
      <c r="BM2366" s="9"/>
    </row>
    <row r="2367" customFormat="false" ht="15" hidden="false" customHeight="false" outlineLevel="0" collapsed="false">
      <c r="B2367" s="8" t="s">
        <v>59</v>
      </c>
      <c r="C2367" s="9" t="s">
        <v>60</v>
      </c>
      <c r="D2367" s="9"/>
      <c r="E2367" s="9"/>
      <c r="F2367" s="9"/>
      <c r="G2367" s="9"/>
      <c r="H2367" s="6" t="n">
        <f aca="false">H2366+D2367+E2367-G2367-F2367</f>
        <v>0</v>
      </c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 t="n">
        <f aca="false">Z2366+(I2367+L2367+M2367+N2367+O2367+R2367+S2367+T2367+U2367+V2367)-(J2367+K2367+P2367+Q2367+W2367+X2367+Y2367)</f>
        <v>46807.4300000001</v>
      </c>
      <c r="AA2367" s="6"/>
      <c r="AB2367" s="6" t="n">
        <v>50000</v>
      </c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 t="n">
        <f aca="false">AR2366+(AA2367+AD2367+AE2367+AF2367+AG2367+AJ2367+AK2367+AL2367+AM2367+AN2367)-(AB2367+AC2367+AH2367+AI2367+AO2367+AP2367+AQ2367)</f>
        <v>135482.02</v>
      </c>
      <c r="AS2367" s="18"/>
      <c r="AT2367" s="40"/>
      <c r="AU2367" s="6"/>
      <c r="AV2367" s="6"/>
      <c r="AW2367" s="6"/>
      <c r="AX2367" s="6"/>
      <c r="AY2367" s="6"/>
      <c r="AZ2367" s="6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 t="n">
        <f aca="false">BJ2366+(AS2367+AV2367+AW2367+AX2367+AY2367+BB2367+BC2367+BD2367+BE2367+BF2367)-(AT2367+AU2367+AZ2367+BA2367+BG2367+BH2367+BI2367)</f>
        <v>0</v>
      </c>
      <c r="BL2367" s="8" t="n">
        <v>50000</v>
      </c>
      <c r="BM2367" s="9"/>
    </row>
    <row r="2368" customFormat="false" ht="15" hidden="false" customHeight="false" outlineLevel="0" collapsed="false">
      <c r="B2368" s="8" t="s">
        <v>59</v>
      </c>
      <c r="C2368" s="9" t="s">
        <v>60</v>
      </c>
      <c r="D2368" s="9"/>
      <c r="E2368" s="9"/>
      <c r="F2368" s="9"/>
      <c r="G2368" s="9"/>
      <c r="H2368" s="6" t="n">
        <f aca="false">H2367+D2368+E2368-G2368-F2368</f>
        <v>0</v>
      </c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 t="n">
        <f aca="false">Z2367+(I2368+L2368+M2368+N2368+O2368+R2368+S2368+T2368+U2368+V2368)-(J2368+K2368+P2368+Q2368+W2368+X2368+Y2368)</f>
        <v>46807.4300000001</v>
      </c>
      <c r="AA2368" s="6"/>
      <c r="AB2368" s="6" t="n">
        <v>7500</v>
      </c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 t="n">
        <f aca="false">AR2367+(AA2368+AD2368+AE2368+AF2368+AG2368+AJ2368+AK2368+AL2368+AM2368+AN2368)-(AB2368+AC2368+AH2368+AI2368+AO2368+AP2368+AQ2368)</f>
        <v>127982.02</v>
      </c>
      <c r="AS2368" s="18"/>
      <c r="AT2368" s="40"/>
      <c r="AU2368" s="6"/>
      <c r="AV2368" s="6"/>
      <c r="AW2368" s="6"/>
      <c r="AX2368" s="6"/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 t="n">
        <f aca="false">BJ2367+(AS2368+AV2368+AW2368+AX2368+AY2368+BB2368+BC2368+BD2368+BE2368+BF2368)-(AT2368+AU2368+AZ2368+BA2368+BG2368+BH2368+BI2368)</f>
        <v>0</v>
      </c>
      <c r="BL2368" s="8" t="n">
        <v>7500</v>
      </c>
      <c r="BM2368" s="9"/>
    </row>
    <row r="2369" customFormat="false" ht="15" hidden="false" customHeight="false" outlineLevel="0" collapsed="false">
      <c r="B2369" s="8" t="s">
        <v>59</v>
      </c>
      <c r="C2369" s="9" t="s">
        <v>61</v>
      </c>
      <c r="D2369" s="9"/>
      <c r="E2369" s="9"/>
      <c r="F2369" s="9"/>
      <c r="G2369" s="9"/>
      <c r="H2369" s="6" t="n">
        <f aca="false">H2368+D2369+E2369-G2369-F2369</f>
        <v>0</v>
      </c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 t="n">
        <f aca="false">Z2368+(I2369+L2369+M2369+N2369+O2369+R2369+S2369+T2369+U2369+V2369)-(J2369+K2369+P2369+Q2369+W2369+X2369+Y2369)</f>
        <v>46807.4300000001</v>
      </c>
      <c r="AA2369" s="6" t="n">
        <v>12000</v>
      </c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 t="n">
        <f aca="false">AR2368+(AA2369+AD2369+AE2369+AF2369+AG2369+AJ2369+AK2369+AL2369+AM2369+AN2369)-(AB2369+AC2369+AH2369+AI2369+AO2369+AP2369+AQ2369)</f>
        <v>139982.02</v>
      </c>
      <c r="AS2369" s="18"/>
      <c r="AT2369" s="40"/>
      <c r="AU2369" s="6"/>
      <c r="AV2369" s="6"/>
      <c r="AW2369" s="6"/>
      <c r="AX2369" s="6"/>
      <c r="AY2369" s="6"/>
      <c r="AZ2369" s="6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 t="n">
        <f aca="false">BJ2368+(AS2369+AV2369+AW2369+AX2369+AY2369+BB2369+BC2369+BD2369+BE2369+BF2369)-(AT2369+AU2369+AZ2369+BA2369+BG2369+BH2369+BI2369)</f>
        <v>0</v>
      </c>
      <c r="BL2369" s="8"/>
      <c r="BM2369" s="9"/>
    </row>
    <row r="2370" customFormat="false" ht="15" hidden="false" customHeight="false" outlineLevel="0" collapsed="false">
      <c r="B2370" s="8" t="s">
        <v>59</v>
      </c>
      <c r="C2370" s="9" t="s">
        <v>62</v>
      </c>
      <c r="D2370" s="9"/>
      <c r="E2370" s="9"/>
      <c r="F2370" s="9"/>
      <c r="G2370" s="9"/>
      <c r="H2370" s="6" t="n">
        <f aca="false">H2369+D2370+E2370-G2370-F2370</f>
        <v>0</v>
      </c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 t="n">
        <f aca="false">Z2369+(I2370+L2370+M2370+N2370+O2370+R2370+S2370+T2370+U2370+V2370)-(J2370+K2370+P2370+Q2370+W2370+X2370+Y2370)</f>
        <v>46807.4300000001</v>
      </c>
      <c r="AA2370" s="6"/>
      <c r="AB2370" s="6" t="n">
        <v>12000</v>
      </c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 t="n">
        <f aca="false">AR2369+(AA2370+AD2370+AE2370+AF2370+AG2370+AJ2370+AK2370+AL2370+AM2370+AN2370)-(AB2370+AC2370+AH2370+AI2370+AO2370+AP2370+AQ2370)</f>
        <v>127982.02</v>
      </c>
      <c r="AS2370" s="18"/>
      <c r="AT2370" s="40"/>
      <c r="AU2370" s="6"/>
      <c r="AV2370" s="6"/>
      <c r="AW2370" s="6"/>
      <c r="AX2370" s="6"/>
      <c r="AY2370" s="6"/>
      <c r="AZ2370" s="6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 t="n">
        <f aca="false">BJ2369+(AS2370+AV2370+AW2370+AX2370+AY2370+BB2370+BC2370+BD2370+BE2370+BF2370)-(AT2370+AU2370+AZ2370+BA2370+BG2370+BH2370+BI2370)</f>
        <v>0</v>
      </c>
      <c r="BL2370" s="8" t="n">
        <v>12000</v>
      </c>
      <c r="BM2370" s="9"/>
    </row>
    <row r="2371" customFormat="false" ht="15" hidden="false" customHeight="false" outlineLevel="0" collapsed="false">
      <c r="B2371" s="8" t="s">
        <v>63</v>
      </c>
      <c r="C2371" s="9" t="s">
        <v>64</v>
      </c>
      <c r="D2371" s="9"/>
      <c r="E2371" s="9"/>
      <c r="F2371" s="9"/>
      <c r="G2371" s="9"/>
      <c r="H2371" s="6" t="n">
        <f aca="false">H2370+D2371+E2371-G2371-F2371</f>
        <v>0</v>
      </c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 t="n">
        <f aca="false">Z2370+(I2371+L2371+M2371+N2371+O2371+R2371+S2371+T2371+U2371+V2371)-(J2371+K2371+P2371+Q2371+W2371+X2371+Y2371)</f>
        <v>46807.4300000001</v>
      </c>
      <c r="AA2371" s="6"/>
      <c r="AB2371" s="6" t="n">
        <v>3750</v>
      </c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 t="n">
        <f aca="false">AR2370+(AA2371+AD2371+AE2371+AF2371+AG2371+AJ2371+AK2371+AL2371+AM2371+AN2371)-(AB2371+AC2371+AH2371+AI2371+AO2371+AP2371+AQ2371)</f>
        <v>124232.02</v>
      </c>
      <c r="AS2371" s="18"/>
      <c r="AT2371" s="40"/>
      <c r="AU2371" s="6"/>
      <c r="AV2371" s="6"/>
      <c r="AW2371" s="6"/>
      <c r="AX2371" s="6"/>
      <c r="AY2371" s="6"/>
      <c r="AZ2371" s="6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 t="n">
        <f aca="false">BJ2370+(AS2371+AV2371+AW2371+AX2371+AY2371+BB2371+BC2371+BD2371+BE2371+BF2371)-(AT2371+AU2371+AZ2371+BA2371+BG2371+BH2371+BI2371)</f>
        <v>0</v>
      </c>
      <c r="BL2371" s="8" t="n">
        <v>3750</v>
      </c>
      <c r="BM2371" s="9"/>
    </row>
    <row r="2372" customFormat="false" ht="15" hidden="false" customHeight="false" outlineLevel="0" collapsed="false">
      <c r="B2372" s="8" t="s">
        <v>63</v>
      </c>
      <c r="C2372" s="9" t="s">
        <v>62</v>
      </c>
      <c r="D2372" s="9"/>
      <c r="E2372" s="9"/>
      <c r="F2372" s="9"/>
      <c r="G2372" s="9"/>
      <c r="H2372" s="6" t="n">
        <f aca="false">H2371+D2372+E2372-G2372-F2372</f>
        <v>0</v>
      </c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 t="n">
        <f aca="false">Z2371+(I2372+L2372+M2372+N2372+O2372+R2372+S2372+T2372+U2372+V2372)-(J2372+K2372+P2372+Q2372+W2372+X2372+Y2372)</f>
        <v>46807.4300000001</v>
      </c>
      <c r="AA2372" s="6"/>
      <c r="AB2372" s="6" t="n">
        <v>50000</v>
      </c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 t="n">
        <f aca="false">AR2371+(AA2372+AD2372+AE2372+AF2372+AG2372+AJ2372+AK2372+AL2372+AM2372+AN2372)-(AB2372+AC2372+AH2372+AI2372+AO2372+AP2372+AQ2372)</f>
        <v>74232.02</v>
      </c>
      <c r="AS2372" s="18"/>
      <c r="AT2372" s="40"/>
      <c r="AU2372" s="6"/>
      <c r="AV2372" s="6"/>
      <c r="AW2372" s="6"/>
      <c r="AX2372" s="6"/>
      <c r="AY2372" s="6"/>
      <c r="AZ2372" s="6"/>
      <c r="BA2372" s="6"/>
      <c r="BB2372" s="6"/>
      <c r="BC2372" s="6"/>
      <c r="BD2372" s="6"/>
      <c r="BE2372" s="6"/>
      <c r="BF2372" s="6"/>
      <c r="BG2372" s="6"/>
      <c r="BH2372" s="6"/>
      <c r="BI2372" s="6"/>
      <c r="BJ2372" s="6" t="n">
        <f aca="false">BJ2371+(AS2372+AV2372+AW2372+AX2372+AY2372+BB2372+BC2372+BD2372+BE2372+BF2372)-(AT2372+AU2372+AZ2372+BA2372+BG2372+BH2372+BI2372)</f>
        <v>0</v>
      </c>
      <c r="BL2372" s="8" t="n">
        <v>50000</v>
      </c>
      <c r="BM2372" s="9"/>
    </row>
    <row r="2373" customFormat="false" ht="15" hidden="false" customHeight="false" outlineLevel="0" collapsed="false">
      <c r="B2373" s="8" t="s">
        <v>65</v>
      </c>
      <c r="C2373" s="9" t="s">
        <v>34</v>
      </c>
      <c r="D2373" s="9"/>
      <c r="E2373" s="9"/>
      <c r="F2373" s="9"/>
      <c r="G2373" s="9"/>
      <c r="H2373" s="6" t="n">
        <f aca="false">H2372+D2373+E2373-G2373-F2373</f>
        <v>0</v>
      </c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 t="n">
        <f aca="false">Z2372+(I2373+L2373+M2373+N2373+O2373+R2373+S2373+T2373+U2373+V2373)-(J2373+K2373+P2373+Q2373+W2373+X2373+Y2373)</f>
        <v>46807.4300000001</v>
      </c>
      <c r="AA2373" s="6"/>
      <c r="AB2373" s="6"/>
      <c r="AC2373" s="6"/>
      <c r="AD2373" s="6" t="n">
        <v>547</v>
      </c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 t="n">
        <f aca="false">AR2372+(AA2373+AD2373+AE2373+AF2373+AG2373+AJ2373+AK2373+AL2373+AM2373+AN2373)-(AB2373+AC2373+AH2373+AI2373+AO2373+AP2373+AQ2373)</f>
        <v>74779.02</v>
      </c>
      <c r="AS2373" s="18"/>
      <c r="AT2373" s="40"/>
      <c r="AU2373" s="6"/>
      <c r="AV2373" s="6"/>
      <c r="AW2373" s="6"/>
      <c r="AX2373" s="6"/>
      <c r="AY2373" s="6"/>
      <c r="AZ2373" s="6"/>
      <c r="BA2373" s="6"/>
      <c r="BB2373" s="6"/>
      <c r="BC2373" s="6"/>
      <c r="BD2373" s="6"/>
      <c r="BE2373" s="6"/>
      <c r="BF2373" s="6"/>
      <c r="BG2373" s="6"/>
      <c r="BH2373" s="6"/>
      <c r="BI2373" s="6"/>
      <c r="BJ2373" s="6" t="n">
        <f aca="false">BJ2372+(AS2373+AV2373+AW2373+AX2373+AY2373+BB2373+BC2373+BD2373+BE2373+BF2373)-(AT2373+AU2373+AZ2373+BA2373+BG2373+BH2373+BI2373)</f>
        <v>0</v>
      </c>
      <c r="BL2373" s="8"/>
      <c r="BM2373" s="9"/>
    </row>
    <row r="2374" customFormat="false" ht="15" hidden="false" customHeight="false" outlineLevel="0" collapsed="false">
      <c r="B2374" s="8" t="s">
        <v>66</v>
      </c>
      <c r="C2374" s="9" t="s">
        <v>32</v>
      </c>
      <c r="D2374" s="9"/>
      <c r="E2374" s="9"/>
      <c r="F2374" s="9"/>
      <c r="G2374" s="9"/>
      <c r="H2374" s="6" t="n">
        <f aca="false">H2373+D2374+E2374-G2374-F2374</f>
        <v>0</v>
      </c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 t="n">
        <f aca="false">Z2373+(I2374+L2374+M2374+N2374+O2374+R2374+S2374+T2374+U2374+V2374)-(J2374+K2374+P2374+Q2374+W2374+X2374+Y2374)</f>
        <v>46807.4300000001</v>
      </c>
      <c r="AA2374" s="6"/>
      <c r="AB2374" s="6"/>
      <c r="AC2374" s="6"/>
      <c r="AD2374" s="6"/>
      <c r="AE2374" s="6" t="n">
        <v>3464</v>
      </c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 t="n">
        <f aca="false">AR2373+(AA2374+AD2374+AE2374+AF2374+AG2374+AJ2374+AK2374+AL2374+AM2374+AN2374)-(AB2374+AC2374+AH2374+AI2374+AO2374+AP2374+AQ2374)</f>
        <v>78243.02</v>
      </c>
      <c r="AS2374" s="18"/>
      <c r="AT2374" s="40"/>
      <c r="AU2374" s="6"/>
      <c r="AV2374" s="6"/>
      <c r="AW2374" s="6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 t="n">
        <f aca="false">BJ2373+(AS2374+AV2374+AW2374+AX2374+AY2374+BB2374+BC2374+BD2374+BE2374+BF2374)-(AT2374+AU2374+AZ2374+BA2374+BG2374+BH2374+BI2374)</f>
        <v>0</v>
      </c>
      <c r="BL2374" s="8"/>
      <c r="BM2374" s="9"/>
    </row>
    <row r="2375" customFormat="false" ht="15" hidden="false" customHeight="false" outlineLevel="0" collapsed="false">
      <c r="B2375" s="8" t="s">
        <v>66</v>
      </c>
      <c r="C2375" s="9" t="s">
        <v>67</v>
      </c>
      <c r="D2375" s="9"/>
      <c r="E2375" s="9"/>
      <c r="F2375" s="9"/>
      <c r="G2375" s="9"/>
      <c r="H2375" s="6" t="n">
        <f aca="false">H2374+D2375+E2375-G2375-F2375</f>
        <v>0</v>
      </c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 t="n">
        <f aca="false">Z2374+(I2375+L2375+M2375+N2375+O2375+R2375+S2375+T2375+U2375+V2375)-(J2375+K2375+P2375+Q2375+W2375+X2375+Y2375)</f>
        <v>46807.4300000001</v>
      </c>
      <c r="AA2375" s="6"/>
      <c r="AB2375" s="6" t="n">
        <v>5000</v>
      </c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 t="n">
        <f aca="false">AR2374+(AA2375+AD2375+AE2375+AF2375+AG2375+AJ2375+AK2375+AL2375+AM2375+AN2375)-(AB2375+AC2375+AH2375+AI2375+AO2375+AP2375+AQ2375)</f>
        <v>73243.02</v>
      </c>
      <c r="AS2375" s="18"/>
      <c r="AT2375" s="40"/>
      <c r="AU2375" s="6"/>
      <c r="AV2375" s="6"/>
      <c r="AW2375" s="6"/>
      <c r="AX2375" s="6"/>
      <c r="AY2375" s="6"/>
      <c r="AZ2375" s="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 t="n">
        <f aca="false">BJ2374+(AS2375+AV2375+AW2375+AX2375+AY2375+BB2375+BC2375+BD2375+BE2375+BF2375)-(AT2375+AU2375+AZ2375+BA2375+BG2375+BH2375+BI2375)</f>
        <v>0</v>
      </c>
      <c r="BL2375" s="8" t="n">
        <v>5000</v>
      </c>
      <c r="BM2375" s="9"/>
    </row>
    <row r="2376" customFormat="false" ht="15" hidden="false" customHeight="false" outlineLevel="0" collapsed="false">
      <c r="B2376" s="8" t="s">
        <v>66</v>
      </c>
      <c r="C2376" s="9" t="s">
        <v>32</v>
      </c>
      <c r="D2376" s="9"/>
      <c r="E2376" s="9"/>
      <c r="F2376" s="9"/>
      <c r="G2376" s="9"/>
      <c r="H2376" s="6" t="n">
        <f aca="false">H2375+D2376+E2376-G2376-F2376</f>
        <v>0</v>
      </c>
      <c r="I2376" s="6"/>
      <c r="J2376" s="6"/>
      <c r="K2376" s="6"/>
      <c r="L2376" s="6"/>
      <c r="M2376" s="6" t="n">
        <v>3285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 t="n">
        <f aca="false">Z2375+(I2376+L2376+M2376+N2376+O2376+R2376+S2376+T2376+U2376+V2376)-(J2376+K2376+P2376+Q2376+W2376+X2376+Y2376)</f>
        <v>50092.4300000001</v>
      </c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 t="n">
        <f aca="false">AR2375+(AA2376+AD2376+AE2376+AF2376+AG2376+AJ2376+AK2376+AL2376+AM2376+AN2376)-(AB2376+AC2376+AH2376+AI2376+AO2376+AP2376+AQ2376)</f>
        <v>73243.02</v>
      </c>
      <c r="AS2376" s="18"/>
      <c r="AT2376" s="40"/>
      <c r="AU2376" s="6"/>
      <c r="AV2376" s="6"/>
      <c r="AW2376" s="6"/>
      <c r="AX2376" s="6"/>
      <c r="AY2376" s="6"/>
      <c r="AZ2376" s="6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 t="n">
        <f aca="false">BJ2375+(AS2376+AV2376+AW2376+AX2376+AY2376+BB2376+BC2376+BD2376+BE2376+BF2376)-(AT2376+AU2376+AZ2376+BA2376+BG2376+BH2376+BI2376)</f>
        <v>0</v>
      </c>
      <c r="BL2376" s="8"/>
      <c r="BM2376" s="9"/>
    </row>
    <row r="2377" customFormat="false" ht="15" hidden="false" customHeight="false" outlineLevel="0" collapsed="false">
      <c r="B2377" s="8" t="s">
        <v>68</v>
      </c>
      <c r="C2377" s="9" t="s">
        <v>69</v>
      </c>
      <c r="D2377" s="9"/>
      <c r="E2377" s="9"/>
      <c r="F2377" s="9"/>
      <c r="G2377" s="9"/>
      <c r="H2377" s="6" t="n">
        <f aca="false">H2376+D2377+E2377-G2377-F2377</f>
        <v>0</v>
      </c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 t="n">
        <f aca="false">Z2376+(I2377+L2377+M2377+N2377+O2377+R2377+S2377+T2377+U2377+V2377)-(J2377+K2377+P2377+Q2377+W2377+X2377+Y2377)</f>
        <v>50092.4300000001</v>
      </c>
      <c r="AA2377" s="6"/>
      <c r="AB2377" s="6" t="n">
        <v>41250</v>
      </c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 t="n">
        <f aca="false">AR2376+(AA2377+AD2377+AE2377+AF2377+AG2377+AJ2377+AK2377+AL2377+AM2377+AN2377)-(AB2377+AC2377+AH2377+AI2377+AO2377+AP2377+AQ2377)</f>
        <v>31993.02</v>
      </c>
      <c r="AS2377" s="18"/>
      <c r="AT2377" s="40"/>
      <c r="AU2377" s="6"/>
      <c r="AV2377" s="6"/>
      <c r="AW2377" s="6"/>
      <c r="AX2377" s="6"/>
      <c r="AY2377" s="6"/>
      <c r="AZ2377" s="6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 t="n">
        <f aca="false">BJ2376+(AS2377+AV2377+AW2377+AX2377+AY2377+BB2377+BC2377+BD2377+BE2377+BF2377)-(AT2377+AU2377+AZ2377+BA2377+BG2377+BH2377+BI2377)</f>
        <v>0</v>
      </c>
      <c r="BL2377" s="8" t="n">
        <v>41250</v>
      </c>
      <c r="BM2377" s="9"/>
    </row>
    <row r="2378" customFormat="false" ht="15" hidden="false" customHeight="false" outlineLevel="0" collapsed="false">
      <c r="B2378" s="8" t="s">
        <v>68</v>
      </c>
      <c r="C2378" s="9" t="s">
        <v>70</v>
      </c>
      <c r="D2378" s="9"/>
      <c r="E2378" s="9"/>
      <c r="F2378" s="9"/>
      <c r="G2378" s="9"/>
      <c r="H2378" s="6" t="n">
        <f aca="false">H2377+D2378+E2378-G2378-F2378</f>
        <v>0</v>
      </c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 t="n">
        <f aca="false">Z2377+(I2378+L2378+M2378+N2378+O2378+R2378+S2378+T2378+U2378+V2378)-(J2378+K2378+P2378+Q2378+W2378+X2378+Y2378)</f>
        <v>50092.4300000001</v>
      </c>
      <c r="AA2378" s="6"/>
      <c r="AB2378" s="6" t="n">
        <v>26250</v>
      </c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 t="n">
        <f aca="false">AR2377+(AA2378+AD2378+AE2378+AF2378+AG2378+AJ2378+AK2378+AL2378+AM2378+AN2378)-(AB2378+AC2378+AH2378+AI2378+AO2378+AP2378+AQ2378)</f>
        <v>5743.02000000002</v>
      </c>
      <c r="AS2378" s="18"/>
      <c r="AT2378" s="40"/>
      <c r="AU2378" s="6"/>
      <c r="AV2378" s="6"/>
      <c r="AW2378" s="6"/>
      <c r="AX2378" s="6"/>
      <c r="AY2378" s="6"/>
      <c r="AZ2378" s="6"/>
      <c r="BA2378" s="6"/>
      <c r="BB2378" s="6"/>
      <c r="BC2378" s="6"/>
      <c r="BD2378" s="6"/>
      <c r="BE2378" s="6"/>
      <c r="BF2378" s="6"/>
      <c r="BG2378" s="6"/>
      <c r="BH2378" s="6"/>
      <c r="BI2378" s="6"/>
      <c r="BJ2378" s="6" t="n">
        <f aca="false">BJ2377+(AS2378+AV2378+AW2378+AX2378+AY2378+BB2378+BC2378+BD2378+BE2378+BF2378)-(AT2378+AU2378+AZ2378+BA2378+BG2378+BH2378+BI2378)</f>
        <v>0</v>
      </c>
      <c r="BL2378" s="8" t="n">
        <v>26250</v>
      </c>
      <c r="BM2378" s="9"/>
    </row>
    <row r="2379" customFormat="false" ht="15" hidden="false" customHeight="false" outlineLevel="0" collapsed="false">
      <c r="B2379" s="8" t="s">
        <v>71</v>
      </c>
      <c r="C2379" s="9" t="s">
        <v>72</v>
      </c>
      <c r="D2379" s="9"/>
      <c r="E2379" s="9"/>
      <c r="F2379" s="9"/>
      <c r="G2379" s="9"/>
      <c r="H2379" s="6" t="n">
        <f aca="false">H2378+D2379+E2379-G2379-F2379</f>
        <v>0</v>
      </c>
      <c r="I2379" s="6"/>
      <c r="J2379" s="6"/>
      <c r="K2379" s="6" t="n">
        <v>0.59</v>
      </c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 t="n">
        <f aca="false">Z2378+(I2379+L2379+M2379+N2379+O2379+R2379+S2379+T2379+U2379+V2379)-(J2379+K2379+P2379+Q2379+W2379+X2379+Y2379)</f>
        <v>50091.8400000001</v>
      </c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 t="n">
        <f aca="false">AR2378+(AA2379+AD2379+AE2379+AF2379+AG2379+AJ2379+AK2379+AL2379+AM2379+AN2379)-(AB2379+AC2379+AH2379+AI2379+AO2379+AP2379+AQ2379)</f>
        <v>5743.02000000002</v>
      </c>
      <c r="AS2379" s="18"/>
      <c r="AT2379" s="40"/>
      <c r="AU2379" s="6"/>
      <c r="AV2379" s="6"/>
      <c r="AW2379" s="6"/>
      <c r="AX2379" s="6"/>
      <c r="AY2379" s="6"/>
      <c r="AZ2379" s="6"/>
      <c r="BA2379" s="6"/>
      <c r="BB2379" s="6"/>
      <c r="BC2379" s="6"/>
      <c r="BD2379" s="6"/>
      <c r="BE2379" s="6"/>
      <c r="BF2379" s="6"/>
      <c r="BG2379" s="6"/>
      <c r="BH2379" s="6"/>
      <c r="BI2379" s="6"/>
      <c r="BJ2379" s="6" t="n">
        <f aca="false">BJ2378+(AS2379+AV2379+AW2379+AX2379+AY2379+BB2379+BC2379+BD2379+BE2379+BF2379)-(AT2379+AU2379+AZ2379+BA2379+BG2379+BH2379+BI2379)</f>
        <v>0</v>
      </c>
      <c r="BL2379" s="8"/>
      <c r="BM2379" s="9"/>
    </row>
    <row r="2380" customFormat="false" ht="15" hidden="false" customHeight="false" outlineLevel="0" collapsed="false">
      <c r="B2380" s="8" t="s">
        <v>73</v>
      </c>
      <c r="C2380" s="9" t="s">
        <v>54</v>
      </c>
      <c r="D2380" s="9"/>
      <c r="E2380" s="9"/>
      <c r="F2380" s="9"/>
      <c r="G2380" s="9"/>
      <c r="H2380" s="6" t="n">
        <f aca="false">H2379+D2380+E2380-G2380-F2380</f>
        <v>0</v>
      </c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 t="n">
        <f aca="false">Z2379+(I2380+L2380+M2380+N2380+O2380+R2380+S2380+T2380+U2380+V2380)-(J2380+K2380+P2380+Q2380+W2380+X2380+Y2380)</f>
        <v>50091.8400000001</v>
      </c>
      <c r="AA2380" s="6"/>
      <c r="AB2380" s="6"/>
      <c r="AC2380" s="6"/>
      <c r="AD2380" s="6"/>
      <c r="AE2380" s="6" t="n">
        <v>1934</v>
      </c>
      <c r="AF2380" s="6"/>
      <c r="AG2380" s="6"/>
      <c r="AH2380" s="6"/>
      <c r="AI2380" s="6"/>
      <c r="AJ2380" s="6"/>
      <c r="AK2380" s="6"/>
      <c r="AL2380" s="6" t="n">
        <v>99000</v>
      </c>
      <c r="AM2380" s="6"/>
      <c r="AN2380" s="6"/>
      <c r="AO2380" s="6"/>
      <c r="AP2380" s="6"/>
      <c r="AQ2380" s="6"/>
      <c r="AR2380" s="6" t="n">
        <f aca="false">AR2379+(AA2380+AD2380+AE2380+AF2380+AG2380+AJ2380+AK2380+AL2380+AM2380+AN2380)-(AB2380+AC2380+AH2380+AI2380+AO2380+AP2380+AQ2380)</f>
        <v>106677.02</v>
      </c>
      <c r="AS2380" s="18"/>
      <c r="AT2380" s="40"/>
      <c r="AU2380" s="6"/>
      <c r="AV2380" s="6"/>
      <c r="AW2380" s="6"/>
      <c r="AX2380" s="6"/>
      <c r="AY2380" s="6"/>
      <c r="AZ2380" s="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 t="n">
        <f aca="false">BJ2379+(AS2380+AV2380+AW2380+AX2380+AY2380+BB2380+BC2380+BD2380+BE2380+BF2380)-(AT2380+AU2380+AZ2380+BA2380+BG2380+BH2380+BI2380)</f>
        <v>0</v>
      </c>
      <c r="BL2380" s="8"/>
      <c r="BM2380" s="9"/>
    </row>
    <row r="2381" customFormat="false" ht="15" hidden="false" customHeight="false" outlineLevel="0" collapsed="false">
      <c r="B2381" s="8" t="s">
        <v>73</v>
      </c>
      <c r="C2381" s="9" t="s">
        <v>54</v>
      </c>
      <c r="D2381" s="9"/>
      <c r="E2381" s="9"/>
      <c r="F2381" s="9"/>
      <c r="G2381" s="9"/>
      <c r="H2381" s="6" t="n">
        <f aca="false">H2380+D2381+E2381-G2381-F2381</f>
        <v>0</v>
      </c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 t="n">
        <f aca="false">Z2380+(I2381+L2381+M2381+N2381+O2381+R2381+S2381+T2381+U2381+V2381)-(J2381+K2381+P2381+Q2381+W2381+X2381+Y2381)</f>
        <v>50091.8400000001</v>
      </c>
      <c r="AA2381" s="6"/>
      <c r="AB2381" s="6"/>
      <c r="AC2381" s="6"/>
      <c r="AD2381" s="6"/>
      <c r="AE2381" s="6" t="n">
        <v>165</v>
      </c>
      <c r="AF2381" s="6"/>
      <c r="AG2381" s="6"/>
      <c r="AH2381" s="6"/>
      <c r="AI2381" s="6"/>
      <c r="AJ2381" s="6"/>
      <c r="AK2381" s="6"/>
      <c r="AL2381" s="6" t="n">
        <v>1000</v>
      </c>
      <c r="AM2381" s="6"/>
      <c r="AN2381" s="6"/>
      <c r="AO2381" s="6"/>
      <c r="AP2381" s="6"/>
      <c r="AQ2381" s="6"/>
      <c r="AR2381" s="6" t="n">
        <f aca="false">AR2380+(AA2381+AD2381+AE2381+AF2381+AG2381+AJ2381+AK2381+AL2381+AM2381+AN2381)-(AB2381+AC2381+AH2381+AI2381+AO2381+AP2381+AQ2381)</f>
        <v>107842.02</v>
      </c>
      <c r="AS2381" s="18"/>
      <c r="AT2381" s="40"/>
      <c r="AU2381" s="6"/>
      <c r="AV2381" s="6"/>
      <c r="AW2381" s="6"/>
      <c r="AX2381" s="6"/>
      <c r="AY2381" s="6"/>
      <c r="AZ2381" s="6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 t="n">
        <f aca="false">BJ2380+(AS2381+AV2381+AW2381+AX2381+AY2381+BB2381+BC2381+BD2381+BE2381+BF2381)-(AT2381+AU2381+AZ2381+BA2381+BG2381+BH2381+BI2381)</f>
        <v>0</v>
      </c>
      <c r="BL2381" s="8"/>
      <c r="BM2381" s="9"/>
    </row>
    <row r="2382" customFormat="false" ht="15" hidden="false" customHeight="false" outlineLevel="0" collapsed="false">
      <c r="B2382" s="8" t="s">
        <v>73</v>
      </c>
      <c r="C2382" s="9" t="s">
        <v>54</v>
      </c>
      <c r="D2382" s="9"/>
      <c r="E2382" s="9"/>
      <c r="F2382" s="9"/>
      <c r="G2382" s="9"/>
      <c r="H2382" s="6" t="n">
        <f aca="false">H2381+D2382+E2382-G2382-F2382</f>
        <v>0</v>
      </c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 t="n">
        <f aca="false">Z2381+(I2382+L2382+M2382+N2382+O2382+R2382+S2382+T2382+U2382+V2382)-(J2382+K2382+P2382+Q2382+W2382+X2382+Y2382)</f>
        <v>50091.8400000001</v>
      </c>
      <c r="AA2382" s="6"/>
      <c r="AB2382" s="6"/>
      <c r="AC2382" s="6"/>
      <c r="AD2382" s="6"/>
      <c r="AE2382" s="6" t="n">
        <v>5749</v>
      </c>
      <c r="AF2382" s="6"/>
      <c r="AG2382" s="6"/>
      <c r="AH2382" s="6"/>
      <c r="AI2382" s="6"/>
      <c r="AJ2382" s="6"/>
      <c r="AK2382" s="6"/>
      <c r="AL2382" s="6" t="n">
        <v>125000</v>
      </c>
      <c r="AM2382" s="6"/>
      <c r="AN2382" s="6"/>
      <c r="AO2382" s="6"/>
      <c r="AP2382" s="6"/>
      <c r="AQ2382" s="6"/>
      <c r="AR2382" s="6" t="n">
        <f aca="false">AR2381+(AA2382+AD2382+AE2382+AF2382+AG2382+AJ2382+AK2382+AL2382+AM2382+AN2382)-(AB2382+AC2382+AH2382+AI2382+AO2382+AP2382+AQ2382)</f>
        <v>238591.02</v>
      </c>
      <c r="AS2382" s="18"/>
      <c r="AT2382" s="40"/>
      <c r="AU2382" s="6"/>
      <c r="AV2382" s="6"/>
      <c r="AW2382" s="6"/>
      <c r="AX2382" s="6"/>
      <c r="AY2382" s="6"/>
      <c r="AZ2382" s="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 t="n">
        <f aca="false">BJ2381+(AS2382+AV2382+AW2382+AX2382+AY2382+BB2382+BC2382+BD2382+BE2382+BF2382)-(AT2382+AU2382+AZ2382+BA2382+BG2382+BH2382+BI2382)</f>
        <v>0</v>
      </c>
      <c r="BL2382" s="8"/>
      <c r="BM2382" s="9"/>
    </row>
    <row r="2383" customFormat="false" ht="15" hidden="false" customHeight="false" outlineLevel="0" collapsed="false">
      <c r="B2383" s="8" t="s">
        <v>73</v>
      </c>
      <c r="C2383" s="9" t="s">
        <v>54</v>
      </c>
      <c r="D2383" s="9"/>
      <c r="E2383" s="9"/>
      <c r="F2383" s="9"/>
      <c r="G2383" s="9"/>
      <c r="H2383" s="6" t="n">
        <f aca="false">H2382+D2383+E2383-G2383-F2383</f>
        <v>0</v>
      </c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 t="n">
        <f aca="false">Z2382+(I2383+L2383+M2383+N2383+O2383+R2383+S2383+T2383+U2383+V2383)-(J2383+K2383+P2383+Q2383+W2383+X2383+Y2383)</f>
        <v>50091.8400000001</v>
      </c>
      <c r="AA2383" s="6"/>
      <c r="AB2383" s="6"/>
      <c r="AC2383" s="6"/>
      <c r="AD2383" s="6"/>
      <c r="AE2383" s="6" t="n">
        <v>1434</v>
      </c>
      <c r="AF2383" s="6"/>
      <c r="AG2383" s="6"/>
      <c r="AH2383" s="6"/>
      <c r="AI2383" s="6"/>
      <c r="AJ2383" s="6"/>
      <c r="AK2383" s="6"/>
      <c r="AL2383" s="6" t="n">
        <v>35000</v>
      </c>
      <c r="AM2383" s="6"/>
      <c r="AN2383" s="6"/>
      <c r="AO2383" s="6"/>
      <c r="AP2383" s="6"/>
      <c r="AQ2383" s="6"/>
      <c r="AR2383" s="6" t="n">
        <f aca="false">AR2382+(AA2383+AD2383+AE2383+AF2383+AG2383+AJ2383+AK2383+AL2383+AM2383+AN2383)-(AB2383+AC2383+AH2383+AI2383+AO2383+AP2383+AQ2383)</f>
        <v>275025.02</v>
      </c>
      <c r="AS2383" s="18"/>
      <c r="AT2383" s="40"/>
      <c r="AU2383" s="6"/>
      <c r="AV2383" s="6"/>
      <c r="AW2383" s="6"/>
      <c r="AX2383" s="6"/>
      <c r="AY2383" s="6"/>
      <c r="AZ2383" s="6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 t="n">
        <f aca="false">BJ2382+(AS2383+AV2383+AW2383+AX2383+AY2383+BB2383+BC2383+BD2383+BE2383+BF2383)-(AT2383+AU2383+AZ2383+BA2383+BG2383+BH2383+BI2383)</f>
        <v>0</v>
      </c>
      <c r="BL2383" s="8"/>
      <c r="BM2383" s="9"/>
    </row>
    <row r="2384" customFormat="false" ht="15" hidden="false" customHeight="false" outlineLevel="0" collapsed="false">
      <c r="B2384" s="8" t="s">
        <v>73</v>
      </c>
      <c r="C2384" s="9" t="s">
        <v>32</v>
      </c>
      <c r="D2384" s="9"/>
      <c r="E2384" s="9"/>
      <c r="F2384" s="9"/>
      <c r="G2384" s="9"/>
      <c r="H2384" s="6" t="n">
        <f aca="false">H2383+D2384+E2384-G2384-F2384</f>
        <v>0</v>
      </c>
      <c r="I2384" s="6"/>
      <c r="J2384" s="6"/>
      <c r="K2384" s="6"/>
      <c r="L2384" s="6"/>
      <c r="M2384" s="6" t="n">
        <v>41048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 t="n">
        <f aca="false">Z2383+(I2384+L2384+M2384+N2384+O2384+R2384+S2384+T2384+U2384+V2384)-(J2384+K2384+P2384+Q2384+W2384+X2384+Y2384)</f>
        <v>91139.8400000001</v>
      </c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 t="n">
        <f aca="false">AR2383+(AA2384+AD2384+AE2384+AF2384+AG2384+AJ2384+AK2384+AL2384+AM2384+AN2384)-(AB2384+AC2384+AH2384+AI2384+AO2384+AP2384+AQ2384)</f>
        <v>275025.02</v>
      </c>
      <c r="AS2384" s="18"/>
      <c r="AT2384" s="40"/>
      <c r="AU2384" s="6"/>
      <c r="AV2384" s="6"/>
      <c r="AW2384" s="6"/>
      <c r="AX2384" s="6"/>
      <c r="AY2384" s="6"/>
      <c r="AZ2384" s="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 t="n">
        <f aca="false">BJ2383+(AS2384+AV2384+AW2384+AX2384+AY2384+BB2384+BC2384+BD2384+BE2384+BF2384)-(AT2384+AU2384+AZ2384+BA2384+BG2384+BH2384+BI2384)</f>
        <v>0</v>
      </c>
      <c r="BL2384" s="8"/>
      <c r="BM2384" s="9"/>
    </row>
    <row r="2385" customFormat="false" ht="15" hidden="false" customHeight="false" outlineLevel="0" collapsed="false">
      <c r="B2385" s="8" t="s">
        <v>73</v>
      </c>
      <c r="C2385" s="9" t="s">
        <v>3</v>
      </c>
      <c r="D2385" s="9"/>
      <c r="E2385" s="9"/>
      <c r="F2385" s="9"/>
      <c r="G2385" s="9"/>
      <c r="H2385" s="6" t="n">
        <f aca="false">H2384+D2385+E2385-G2385-F2385</f>
        <v>0</v>
      </c>
      <c r="I2385" s="6"/>
      <c r="J2385" s="6"/>
      <c r="K2385" s="6"/>
      <c r="L2385" s="6"/>
      <c r="M2385" s="6"/>
      <c r="N2385" s="6"/>
      <c r="O2385" s="6"/>
      <c r="P2385" s="6"/>
      <c r="Q2385" s="6"/>
      <c r="R2385" s="6" t="n">
        <v>20000</v>
      </c>
      <c r="S2385" s="6"/>
      <c r="T2385" s="6"/>
      <c r="U2385" s="6"/>
      <c r="V2385" s="6"/>
      <c r="W2385" s="6"/>
      <c r="X2385" s="6"/>
      <c r="Y2385" s="6"/>
      <c r="Z2385" s="6" t="n">
        <f aca="false">Z2384+(I2385+L2385+M2385+N2385+O2385+R2385+S2385+T2385+U2385+V2385)-(J2385+K2385+P2385+Q2385+W2385+X2385+Y2385)</f>
        <v>111139.84</v>
      </c>
      <c r="AA2385" s="6"/>
      <c r="AB2385" s="6"/>
      <c r="AC2385" s="6"/>
      <c r="AD2385" s="6"/>
      <c r="AE2385" s="6"/>
      <c r="AF2385" s="6"/>
      <c r="AG2385" s="6"/>
      <c r="AH2385" s="6"/>
      <c r="AI2385" s="6"/>
      <c r="AJ2385" s="6" t="n">
        <v>-20000</v>
      </c>
      <c r="AK2385" s="6"/>
      <c r="AL2385" s="6"/>
      <c r="AM2385" s="6"/>
      <c r="AN2385" s="6"/>
      <c r="AO2385" s="6"/>
      <c r="AP2385" s="6"/>
      <c r="AQ2385" s="6"/>
      <c r="AR2385" s="6" t="n">
        <f aca="false">AR2384+(AA2385+AD2385+AE2385+AF2385+AG2385+AJ2385+AK2385+AL2385+AM2385+AN2385)-(AB2385+AC2385+AH2385+AI2385+AO2385+AP2385+AQ2385)</f>
        <v>255025.02</v>
      </c>
      <c r="AS2385" s="18"/>
      <c r="AT2385" s="40"/>
      <c r="AU2385" s="6"/>
      <c r="AV2385" s="6"/>
      <c r="AW2385" s="6"/>
      <c r="AX2385" s="6"/>
      <c r="AY2385" s="6"/>
      <c r="AZ2385" s="6"/>
      <c r="BA2385" s="6"/>
      <c r="BB2385" s="6"/>
      <c r="BC2385" s="6"/>
      <c r="BD2385" s="6"/>
      <c r="BE2385" s="6"/>
      <c r="BF2385" s="6"/>
      <c r="BG2385" s="6"/>
      <c r="BH2385" s="6"/>
      <c r="BI2385" s="6"/>
      <c r="BJ2385" s="6" t="n">
        <f aca="false">BJ2384+(AS2385+AV2385+AW2385+AX2385+AY2385+BB2385+BC2385+BD2385+BE2385+BF2385)-(AT2385+AU2385+AZ2385+BA2385+BG2385+BH2385+BI2385)</f>
        <v>0</v>
      </c>
      <c r="BL2385" s="8"/>
      <c r="BM2385" s="9"/>
    </row>
    <row r="2386" customFormat="false" ht="15" hidden="false" customHeight="false" outlineLevel="0" collapsed="false">
      <c r="B2386" s="8" t="s">
        <v>73</v>
      </c>
      <c r="C2386" s="9" t="s">
        <v>3</v>
      </c>
      <c r="D2386" s="9"/>
      <c r="E2386" s="9"/>
      <c r="F2386" s="9"/>
      <c r="G2386" s="9"/>
      <c r="H2386" s="6" t="n">
        <f aca="false">H2385+D2386+E2386-G2386-F2386</f>
        <v>0</v>
      </c>
      <c r="I2386" s="6"/>
      <c r="J2386" s="6"/>
      <c r="K2386" s="6"/>
      <c r="L2386" s="6"/>
      <c r="M2386" s="6"/>
      <c r="N2386" s="6"/>
      <c r="O2386" s="6"/>
      <c r="P2386" s="6"/>
      <c r="Q2386" s="6"/>
      <c r="R2386" s="6" t="n">
        <v>50000</v>
      </c>
      <c r="S2386" s="6"/>
      <c r="T2386" s="6"/>
      <c r="U2386" s="6"/>
      <c r="V2386" s="6"/>
      <c r="W2386" s="6"/>
      <c r="X2386" s="6"/>
      <c r="Y2386" s="6"/>
      <c r="Z2386" s="6" t="n">
        <f aca="false">Z2385+(I2386+L2386+M2386+N2386+O2386+R2386+S2386+T2386+U2386+V2386)-(J2386+K2386+P2386+Q2386+W2386+X2386+Y2386)</f>
        <v>161139.84</v>
      </c>
      <c r="AA2386" s="6"/>
      <c r="AB2386" s="6"/>
      <c r="AC2386" s="6"/>
      <c r="AD2386" s="6"/>
      <c r="AE2386" s="6"/>
      <c r="AF2386" s="6"/>
      <c r="AG2386" s="6"/>
      <c r="AH2386" s="6"/>
      <c r="AI2386" s="6"/>
      <c r="AJ2386" s="6" t="n">
        <v>-50000</v>
      </c>
      <c r="AK2386" s="6"/>
      <c r="AL2386" s="6"/>
      <c r="AM2386" s="6"/>
      <c r="AN2386" s="6"/>
      <c r="AO2386" s="6"/>
      <c r="AP2386" s="6"/>
      <c r="AQ2386" s="6"/>
      <c r="AR2386" s="6" t="n">
        <f aca="false">AR2385+(AA2386+AD2386+AE2386+AF2386+AG2386+AJ2386+AK2386+AL2386+AM2386+AN2386)-(AB2386+AC2386+AH2386+AI2386+AO2386+AP2386+AQ2386)</f>
        <v>205025.02</v>
      </c>
      <c r="AS2386" s="18"/>
      <c r="AT2386" s="40"/>
      <c r="AU2386" s="6"/>
      <c r="AV2386" s="6"/>
      <c r="AW2386" s="6"/>
      <c r="AX2386" s="6"/>
      <c r="AY2386" s="6"/>
      <c r="AZ2386" s="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 t="n">
        <f aca="false">BJ2385+(AS2386+AV2386+AW2386+AX2386+AY2386+BB2386+BC2386+BD2386+BE2386+BF2386)-(AT2386+AU2386+AZ2386+BA2386+BG2386+BH2386+BI2386)</f>
        <v>0</v>
      </c>
      <c r="BL2386" s="8"/>
      <c r="BM2386" s="9"/>
    </row>
    <row r="2387" customFormat="false" ht="15" hidden="false" customHeight="false" outlineLevel="0" collapsed="false">
      <c r="B2387" s="8" t="s">
        <v>73</v>
      </c>
      <c r="C2387" s="9" t="s">
        <v>3</v>
      </c>
      <c r="D2387" s="9"/>
      <c r="E2387" s="9"/>
      <c r="F2387" s="9"/>
      <c r="G2387" s="9"/>
      <c r="H2387" s="6" t="n">
        <f aca="false">H2386+D2387+E2387-G2387-F2387</f>
        <v>0</v>
      </c>
      <c r="I2387" s="6"/>
      <c r="J2387" s="6"/>
      <c r="K2387" s="6"/>
      <c r="L2387" s="6"/>
      <c r="M2387" s="6"/>
      <c r="N2387" s="6"/>
      <c r="O2387" s="6"/>
      <c r="P2387" s="6"/>
      <c r="Q2387" s="6"/>
      <c r="R2387" s="6" t="n">
        <v>50000</v>
      </c>
      <c r="S2387" s="6"/>
      <c r="T2387" s="6"/>
      <c r="U2387" s="6"/>
      <c r="V2387" s="6"/>
      <c r="W2387" s="6"/>
      <c r="X2387" s="6"/>
      <c r="Y2387" s="6"/>
      <c r="Z2387" s="6" t="n">
        <f aca="false">Z2386+(I2387+L2387+M2387+N2387+O2387+R2387+S2387+T2387+U2387+V2387)-(J2387+K2387+P2387+Q2387+W2387+X2387+Y2387)</f>
        <v>211139.84</v>
      </c>
      <c r="AA2387" s="6"/>
      <c r="AB2387" s="6"/>
      <c r="AC2387" s="6"/>
      <c r="AD2387" s="6"/>
      <c r="AE2387" s="6"/>
      <c r="AF2387" s="6"/>
      <c r="AG2387" s="6"/>
      <c r="AH2387" s="6"/>
      <c r="AI2387" s="6"/>
      <c r="AJ2387" s="6" t="n">
        <v>-50000</v>
      </c>
      <c r="AK2387" s="6"/>
      <c r="AL2387" s="6"/>
      <c r="AM2387" s="6"/>
      <c r="AN2387" s="6"/>
      <c r="AO2387" s="6"/>
      <c r="AP2387" s="6"/>
      <c r="AQ2387" s="6"/>
      <c r="AR2387" s="6" t="n">
        <f aca="false">AR2386+(AA2387+AD2387+AE2387+AF2387+AG2387+AJ2387+AK2387+AL2387+AM2387+AN2387)-(AB2387+AC2387+AH2387+AI2387+AO2387+AP2387+AQ2387)</f>
        <v>155025.02</v>
      </c>
      <c r="AS2387" s="18"/>
      <c r="AT2387" s="40"/>
      <c r="AU2387" s="6"/>
      <c r="AV2387" s="6"/>
      <c r="AW2387" s="6"/>
      <c r="AX2387" s="6"/>
      <c r="AY2387" s="6"/>
      <c r="AZ2387" s="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 t="n">
        <f aca="false">BJ2386+(AS2387+AV2387+AW2387+AX2387+AY2387+BB2387+BC2387+BD2387+BE2387+BF2387)-(AT2387+AU2387+AZ2387+BA2387+BG2387+BH2387+BI2387)</f>
        <v>0</v>
      </c>
      <c r="BL2387" s="8"/>
      <c r="BM2387" s="9"/>
    </row>
    <row r="2388" customFormat="false" ht="15" hidden="false" customHeight="false" outlineLevel="0" collapsed="false">
      <c r="B2388" s="8" t="s">
        <v>73</v>
      </c>
      <c r="C2388" s="9" t="s">
        <v>3</v>
      </c>
      <c r="D2388" s="9"/>
      <c r="E2388" s="9"/>
      <c r="F2388" s="9"/>
      <c r="G2388" s="9"/>
      <c r="H2388" s="6" t="n">
        <f aca="false">H2387+D2388+E2388-G2388-F2388</f>
        <v>0</v>
      </c>
      <c r="I2388" s="6"/>
      <c r="J2388" s="6"/>
      <c r="K2388" s="6"/>
      <c r="L2388" s="6"/>
      <c r="M2388" s="6"/>
      <c r="N2388" s="6"/>
      <c r="O2388" s="6"/>
      <c r="P2388" s="6"/>
      <c r="Q2388" s="6"/>
      <c r="R2388" s="6" t="n">
        <v>50000</v>
      </c>
      <c r="S2388" s="6"/>
      <c r="T2388" s="6"/>
      <c r="U2388" s="6"/>
      <c r="V2388" s="6"/>
      <c r="W2388" s="6"/>
      <c r="X2388" s="6"/>
      <c r="Y2388" s="6"/>
      <c r="Z2388" s="6" t="n">
        <f aca="false">Z2387+(I2388+L2388+M2388+N2388+O2388+R2388+S2388+T2388+U2388+V2388)-(J2388+K2388+P2388+Q2388+W2388+X2388+Y2388)</f>
        <v>261139.84</v>
      </c>
      <c r="AA2388" s="6"/>
      <c r="AB2388" s="6"/>
      <c r="AC2388" s="6"/>
      <c r="AD2388" s="6"/>
      <c r="AE2388" s="6"/>
      <c r="AF2388" s="6"/>
      <c r="AG2388" s="6"/>
      <c r="AH2388" s="6"/>
      <c r="AI2388" s="6"/>
      <c r="AJ2388" s="6" t="n">
        <v>-50000</v>
      </c>
      <c r="AK2388" s="6"/>
      <c r="AL2388" s="6"/>
      <c r="AM2388" s="6"/>
      <c r="AN2388" s="6"/>
      <c r="AO2388" s="6"/>
      <c r="AP2388" s="6"/>
      <c r="AQ2388" s="6"/>
      <c r="AR2388" s="6" t="n">
        <f aca="false">AR2387+(AA2388+AD2388+AE2388+AF2388+AG2388+AJ2388+AK2388+AL2388+AM2388+AN2388)-(AB2388+AC2388+AH2388+AI2388+AO2388+AP2388+AQ2388)</f>
        <v>105025.02</v>
      </c>
      <c r="AS2388" s="18"/>
      <c r="AT2388" s="40"/>
      <c r="AU2388" s="6"/>
      <c r="AV2388" s="6"/>
      <c r="AW2388" s="6"/>
      <c r="AX2388" s="6"/>
      <c r="AY2388" s="6"/>
      <c r="AZ2388" s="6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 t="n">
        <f aca="false">BJ2387+(AS2388+AV2388+AW2388+AX2388+AY2388+BB2388+BC2388+BD2388+BE2388+BF2388)-(AT2388+AU2388+AZ2388+BA2388+BG2388+BH2388+BI2388)</f>
        <v>0</v>
      </c>
      <c r="BL2388" s="8"/>
      <c r="BM2388" s="9"/>
    </row>
    <row r="2389" customFormat="false" ht="15" hidden="false" customHeight="false" outlineLevel="0" collapsed="false">
      <c r="B2389" s="8" t="s">
        <v>73</v>
      </c>
      <c r="C2389" s="9" t="s">
        <v>3</v>
      </c>
      <c r="D2389" s="9"/>
      <c r="E2389" s="9"/>
      <c r="F2389" s="9"/>
      <c r="G2389" s="9"/>
      <c r="H2389" s="6" t="n">
        <f aca="false">H2388+D2389+E2389-G2389-F2389</f>
        <v>0</v>
      </c>
      <c r="I2389" s="6"/>
      <c r="J2389" s="6"/>
      <c r="K2389" s="6"/>
      <c r="L2389" s="6"/>
      <c r="M2389" s="6"/>
      <c r="N2389" s="6"/>
      <c r="O2389" s="6"/>
      <c r="P2389" s="6"/>
      <c r="Q2389" s="6"/>
      <c r="R2389" s="6" t="n">
        <v>50000</v>
      </c>
      <c r="S2389" s="6"/>
      <c r="T2389" s="6"/>
      <c r="U2389" s="6"/>
      <c r="V2389" s="6"/>
      <c r="W2389" s="6"/>
      <c r="X2389" s="6"/>
      <c r="Y2389" s="6"/>
      <c r="Z2389" s="6" t="n">
        <f aca="false">Z2388+(I2389+L2389+M2389+N2389+O2389+R2389+S2389+T2389+U2389+V2389)-(J2389+K2389+P2389+Q2389+W2389+X2389+Y2389)</f>
        <v>311139.84</v>
      </c>
      <c r="AA2389" s="6"/>
      <c r="AB2389" s="6"/>
      <c r="AC2389" s="6"/>
      <c r="AD2389" s="6"/>
      <c r="AE2389" s="6"/>
      <c r="AF2389" s="6"/>
      <c r="AG2389" s="6"/>
      <c r="AH2389" s="6"/>
      <c r="AI2389" s="6"/>
      <c r="AJ2389" s="6" t="n">
        <v>-50000</v>
      </c>
      <c r="AK2389" s="6"/>
      <c r="AL2389" s="6"/>
      <c r="AM2389" s="6"/>
      <c r="AN2389" s="6"/>
      <c r="AO2389" s="6"/>
      <c r="AP2389" s="6"/>
      <c r="AQ2389" s="6"/>
      <c r="AR2389" s="6" t="n">
        <f aca="false">AR2388+(AA2389+AD2389+AE2389+AF2389+AG2389+AJ2389+AK2389+AL2389+AM2389+AN2389)-(AB2389+AC2389+AH2389+AI2389+AO2389+AP2389+AQ2389)</f>
        <v>55025.02</v>
      </c>
      <c r="AS2389" s="18"/>
      <c r="AT2389" s="40"/>
      <c r="AU2389" s="6"/>
      <c r="AV2389" s="6"/>
      <c r="AW2389" s="6"/>
      <c r="AX2389" s="6"/>
      <c r="AY2389" s="6"/>
      <c r="AZ2389" s="6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 t="n">
        <f aca="false">BJ2388+(AS2389+AV2389+AW2389+AX2389+AY2389+BB2389+BC2389+BD2389+BE2389+BF2389)-(AT2389+AU2389+AZ2389+BA2389+BG2389+BH2389+BI2389)</f>
        <v>0</v>
      </c>
      <c r="BL2389" s="8"/>
      <c r="BM2389" s="9"/>
    </row>
    <row r="2390" customFormat="false" ht="15" hidden="false" customHeight="false" outlineLevel="0" collapsed="false">
      <c r="B2390" s="8" t="s">
        <v>73</v>
      </c>
      <c r="C2390" s="9" t="s">
        <v>3</v>
      </c>
      <c r="D2390" s="9"/>
      <c r="E2390" s="9"/>
      <c r="F2390" s="9"/>
      <c r="G2390" s="9"/>
      <c r="H2390" s="6" t="n">
        <f aca="false">H2389+D2390+E2390-G2390-F2390</f>
        <v>0</v>
      </c>
      <c r="I2390" s="6"/>
      <c r="J2390" s="6"/>
      <c r="K2390" s="6"/>
      <c r="L2390" s="6"/>
      <c r="M2390" s="6"/>
      <c r="N2390" s="6"/>
      <c r="O2390" s="6"/>
      <c r="P2390" s="6"/>
      <c r="Q2390" s="6"/>
      <c r="R2390" s="6" t="n">
        <v>50000</v>
      </c>
      <c r="S2390" s="6"/>
      <c r="T2390" s="6"/>
      <c r="U2390" s="6"/>
      <c r="V2390" s="6"/>
      <c r="W2390" s="6"/>
      <c r="X2390" s="6"/>
      <c r="Y2390" s="6"/>
      <c r="Z2390" s="6" t="n">
        <f aca="false">Z2389+(I2390+L2390+M2390+N2390+O2390+R2390+S2390+T2390+U2390+V2390)-(J2390+K2390+P2390+Q2390+W2390+X2390+Y2390)</f>
        <v>361139.84</v>
      </c>
      <c r="AA2390" s="6"/>
      <c r="AB2390" s="6"/>
      <c r="AC2390" s="6"/>
      <c r="AD2390" s="6"/>
      <c r="AE2390" s="6"/>
      <c r="AF2390" s="6"/>
      <c r="AG2390" s="6"/>
      <c r="AH2390" s="6"/>
      <c r="AI2390" s="6"/>
      <c r="AJ2390" s="6" t="n">
        <v>-50000</v>
      </c>
      <c r="AK2390" s="6"/>
      <c r="AL2390" s="6"/>
      <c r="AM2390" s="6"/>
      <c r="AN2390" s="6"/>
      <c r="AO2390" s="6"/>
      <c r="AP2390" s="6"/>
      <c r="AQ2390" s="6"/>
      <c r="AR2390" s="6" t="n">
        <f aca="false">AR2389+(AA2390+AD2390+AE2390+AF2390+AG2390+AJ2390+AK2390+AL2390+AM2390+AN2390)-(AB2390+AC2390+AH2390+AI2390+AO2390+AP2390+AQ2390)</f>
        <v>5025.02000000002</v>
      </c>
      <c r="AS2390" s="18"/>
      <c r="AT2390" s="40"/>
      <c r="AU2390" s="6"/>
      <c r="AV2390" s="6"/>
      <c r="AW2390" s="6"/>
      <c r="AX2390" s="6"/>
      <c r="AY2390" s="6"/>
      <c r="AZ2390" s="6"/>
      <c r="BA2390" s="6"/>
      <c r="BB2390" s="6"/>
      <c r="BC2390" s="6"/>
      <c r="BD2390" s="6"/>
      <c r="BE2390" s="6"/>
      <c r="BF2390" s="6"/>
      <c r="BG2390" s="6"/>
      <c r="BH2390" s="6"/>
      <c r="BI2390" s="6"/>
      <c r="BJ2390" s="6" t="n">
        <f aca="false">BJ2389+(AS2390+AV2390+AW2390+AX2390+AY2390+BB2390+BC2390+BD2390+BE2390+BF2390)-(AT2390+AU2390+AZ2390+BA2390+BG2390+BH2390+BI2390)</f>
        <v>0</v>
      </c>
      <c r="BL2390" s="8"/>
      <c r="BM2390" s="9"/>
    </row>
    <row r="2391" customFormat="false" ht="15" hidden="false" customHeight="false" outlineLevel="0" collapsed="false">
      <c r="B2391" s="8" t="s">
        <v>73</v>
      </c>
      <c r="C2391" s="9" t="s">
        <v>3</v>
      </c>
      <c r="D2391" s="9"/>
      <c r="E2391" s="9"/>
      <c r="F2391" s="9"/>
      <c r="G2391" s="9"/>
      <c r="H2391" s="6" t="n">
        <f aca="false">H2390+D2391+E2391-G2391-F2391</f>
        <v>0</v>
      </c>
      <c r="I2391" s="6"/>
      <c r="J2391" s="6"/>
      <c r="K2391" s="6"/>
      <c r="L2391" s="6"/>
      <c r="M2391" s="6"/>
      <c r="N2391" s="6"/>
      <c r="O2391" s="6"/>
      <c r="P2391" s="6"/>
      <c r="Q2391" s="6"/>
      <c r="R2391" s="6" t="n">
        <v>1000</v>
      </c>
      <c r="S2391" s="6"/>
      <c r="T2391" s="6"/>
      <c r="U2391" s="6"/>
      <c r="V2391" s="6"/>
      <c r="W2391" s="6"/>
      <c r="X2391" s="6"/>
      <c r="Y2391" s="6"/>
      <c r="Z2391" s="6" t="n">
        <f aca="false">Z2390+(I2391+L2391+M2391+N2391+O2391+R2391+S2391+T2391+U2391+V2391)-(J2391+K2391+P2391+Q2391+W2391+X2391+Y2391)</f>
        <v>362139.84</v>
      </c>
      <c r="AA2391" s="6"/>
      <c r="AB2391" s="6"/>
      <c r="AC2391" s="6"/>
      <c r="AD2391" s="6"/>
      <c r="AE2391" s="6"/>
      <c r="AF2391" s="6"/>
      <c r="AG2391" s="6"/>
      <c r="AH2391" s="6"/>
      <c r="AI2391" s="6"/>
      <c r="AJ2391" s="6" t="n">
        <v>-1000</v>
      </c>
      <c r="AK2391" s="6"/>
      <c r="AL2391" s="6"/>
      <c r="AM2391" s="6"/>
      <c r="AN2391" s="6"/>
      <c r="AO2391" s="6"/>
      <c r="AP2391" s="6"/>
      <c r="AQ2391" s="6"/>
      <c r="AR2391" s="6" t="n">
        <f aca="false">AR2390+(AA2391+AD2391+AE2391+AF2391+AG2391+AJ2391+AK2391+AL2391+AM2391+AN2391)-(AB2391+AC2391+AH2391+AI2391+AO2391+AP2391+AQ2391)</f>
        <v>4025.02000000002</v>
      </c>
      <c r="AS2391" s="18"/>
      <c r="AT2391" s="40"/>
      <c r="AU2391" s="6"/>
      <c r="AV2391" s="6"/>
      <c r="AW2391" s="6"/>
      <c r="AX2391" s="6"/>
      <c r="AY2391" s="6"/>
      <c r="AZ2391" s="6"/>
      <c r="BA2391" s="6"/>
      <c r="BB2391" s="6"/>
      <c r="BC2391" s="6"/>
      <c r="BD2391" s="6"/>
      <c r="BE2391" s="6"/>
      <c r="BF2391" s="6"/>
      <c r="BG2391" s="6"/>
      <c r="BH2391" s="6"/>
      <c r="BI2391" s="6"/>
      <c r="BJ2391" s="6" t="n">
        <f aca="false">BJ2390+(AS2391+AV2391+AW2391+AX2391+AY2391+BB2391+BC2391+BD2391+BE2391+BF2391)-(AT2391+AU2391+AZ2391+BA2391+BG2391+BH2391+BI2391)</f>
        <v>0</v>
      </c>
      <c r="BL2391" s="8"/>
      <c r="BM2391" s="9"/>
    </row>
    <row r="2392" customFormat="false" ht="15" hidden="false" customHeight="false" outlineLevel="0" collapsed="false">
      <c r="B2392" s="8" t="s">
        <v>74</v>
      </c>
      <c r="C2392" s="9" t="s">
        <v>75</v>
      </c>
      <c r="D2392" s="9"/>
      <c r="E2392" s="9"/>
      <c r="F2392" s="9"/>
      <c r="G2392" s="9"/>
      <c r="H2392" s="6" t="n">
        <f aca="false">H2391+D2392+E2392-G2392-F2392</f>
        <v>0</v>
      </c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 t="n">
        <v>360000</v>
      </c>
      <c r="X2392" s="6"/>
      <c r="Y2392" s="6"/>
      <c r="Z2392" s="6" t="n">
        <f aca="false">Z2391+(I2392+L2392+M2392+N2392+O2392+R2392+S2392+T2392+U2392+V2392)-(J2392+K2392+P2392+Q2392+W2392+X2392+Y2392)</f>
        <v>2139.84000000008</v>
      </c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 t="n">
        <f aca="false">AR2391+(AA2392+AD2392+AE2392+AF2392+AG2392+AJ2392+AK2392+AL2392+AM2392+AN2392)-(AB2392+AC2392+AH2392+AI2392+AO2392+AP2392+AQ2392)</f>
        <v>4025.02000000002</v>
      </c>
      <c r="AS2392" s="18"/>
      <c r="AT2392" s="40"/>
      <c r="AU2392" s="6"/>
      <c r="AV2392" s="6"/>
      <c r="AW2392" s="6"/>
      <c r="AX2392" s="6"/>
      <c r="AY2392" s="6"/>
      <c r="AZ2392" s="6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 t="n">
        <f aca="false">BJ2391+(AS2392+AV2392+AW2392+AX2392+AY2392+BB2392+BC2392+BD2392+BE2392+BF2392)-(AT2392+AU2392+AZ2392+BA2392+BG2392+BH2392+BI2392)</f>
        <v>0</v>
      </c>
      <c r="BL2392" s="8"/>
      <c r="BM2392" s="9"/>
    </row>
    <row r="2393" customFormat="false" ht="15" hidden="false" customHeight="false" outlineLevel="0" collapsed="false">
      <c r="B2393" s="8" t="s">
        <v>76</v>
      </c>
      <c r="C2393" s="9" t="s">
        <v>32</v>
      </c>
      <c r="D2393" s="9"/>
      <c r="E2393" s="9"/>
      <c r="F2393" s="9"/>
      <c r="G2393" s="9"/>
      <c r="H2393" s="6" t="n">
        <f aca="false">H2392+D2393+E2393-G2393-F2393</f>
        <v>0</v>
      </c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 t="n">
        <f aca="false">Z2392+(I2393+L2393+M2393+N2393+O2393+R2393+S2393+T2393+U2393+V2393)-(J2393+K2393+P2393+Q2393+W2393+X2393+Y2393)</f>
        <v>2139.84000000008</v>
      </c>
      <c r="AA2393" s="6"/>
      <c r="AB2393" s="6"/>
      <c r="AC2393" s="6"/>
      <c r="AD2393" s="6"/>
      <c r="AE2393" s="6" t="n">
        <v>25819</v>
      </c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 t="n">
        <f aca="false">AR2392+(AA2393+AD2393+AE2393+AF2393+AG2393+AJ2393+AK2393+AL2393+AM2393+AN2393)-(AB2393+AC2393+AH2393+AI2393+AO2393+AP2393+AQ2393)</f>
        <v>29844.02</v>
      </c>
      <c r="AS2393" s="18"/>
      <c r="AT2393" s="40"/>
      <c r="AU2393" s="6"/>
      <c r="AV2393" s="6"/>
      <c r="AW2393" s="6"/>
      <c r="AX2393" s="6"/>
      <c r="AY2393" s="6"/>
      <c r="AZ2393" s="6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 t="n">
        <f aca="false">BJ2392+(AS2393+AV2393+AW2393+AX2393+AY2393+BB2393+BC2393+BD2393+BE2393+BF2393)-(AT2393+AU2393+AZ2393+BA2393+BG2393+BH2393+BI2393)</f>
        <v>0</v>
      </c>
      <c r="BL2393" s="8"/>
      <c r="BM2393" s="9"/>
    </row>
    <row r="2394" customFormat="false" ht="15" hidden="false" customHeight="false" outlineLevel="0" collapsed="false">
      <c r="B2394" s="8" t="s">
        <v>77</v>
      </c>
      <c r="C2394" s="9" t="s">
        <v>34</v>
      </c>
      <c r="D2394" s="9"/>
      <c r="E2394" s="9"/>
      <c r="F2394" s="9"/>
      <c r="G2394" s="9"/>
      <c r="H2394" s="6" t="n">
        <f aca="false">H2393+D2394+E2394-G2394-F2394</f>
        <v>0</v>
      </c>
      <c r="I2394" s="6"/>
      <c r="J2394" s="6"/>
      <c r="K2394" s="6"/>
      <c r="L2394" s="6" t="n">
        <v>345</v>
      </c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 t="n">
        <f aca="false">Z2393+(I2394+L2394+M2394+N2394+O2394+R2394+S2394+T2394+U2394+V2394)-(J2394+K2394+P2394+Q2394+W2394+X2394+Y2394)</f>
        <v>2484.84000000008</v>
      </c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 t="n">
        <f aca="false">AR2393+(AA2394+AD2394+AE2394+AF2394+AG2394+AJ2394+AK2394+AL2394+AM2394+AN2394)-(AB2394+AC2394+AH2394+AI2394+AO2394+AP2394+AQ2394)</f>
        <v>29844.02</v>
      </c>
      <c r="AS2394" s="18"/>
      <c r="AT2394" s="40"/>
      <c r="AU2394" s="6"/>
      <c r="AV2394" s="6"/>
      <c r="AW2394" s="6"/>
      <c r="AX2394" s="6"/>
      <c r="AY2394" s="6"/>
      <c r="AZ2394" s="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 t="n">
        <f aca="false">BJ2393+(AS2394+AV2394+AW2394+AX2394+AY2394+BB2394+BC2394+BD2394+BE2394+BF2394)-(AT2394+AU2394+AZ2394+BA2394+BG2394+BH2394+BI2394)</f>
        <v>0</v>
      </c>
      <c r="BL2394" s="8"/>
      <c r="BM2394" s="9"/>
    </row>
    <row r="2395" customFormat="false" ht="15" hidden="false" customHeight="false" outlineLevel="0" collapsed="false">
      <c r="B2395" s="8" t="s">
        <v>78</v>
      </c>
      <c r="C2395" s="9" t="s">
        <v>79</v>
      </c>
      <c r="D2395" s="9"/>
      <c r="E2395" s="9"/>
      <c r="F2395" s="9"/>
      <c r="G2395" s="9"/>
      <c r="H2395" s="6" t="n">
        <f aca="false">H2394+D2395+E2395-G2395-F2395</f>
        <v>0</v>
      </c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 t="n">
        <f aca="false">Z2394+(I2395+L2395+M2395+N2395+O2395+R2395+S2395+T2395+U2395+V2395)-(J2395+K2395+P2395+Q2395+W2395+X2395+Y2395)</f>
        <v>2484.84000000008</v>
      </c>
      <c r="AA2395" s="6"/>
      <c r="AB2395" s="6" t="n">
        <v>18000</v>
      </c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 t="n">
        <f aca="false">AR2394+(AA2395+AD2395+AE2395+AF2395+AG2395+AJ2395+AK2395+AL2395+AM2395+AN2395)-(AB2395+AC2395+AH2395+AI2395+AO2395+AP2395+AQ2395)</f>
        <v>11844.02</v>
      </c>
      <c r="AS2395" s="18"/>
      <c r="AT2395" s="40"/>
      <c r="AU2395" s="6"/>
      <c r="AV2395" s="6"/>
      <c r="AW2395" s="6"/>
      <c r="AX2395" s="6"/>
      <c r="AY2395" s="6"/>
      <c r="AZ2395" s="6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 t="n">
        <f aca="false">BJ2394+(AS2395+AV2395+AW2395+AX2395+AY2395+BB2395+BC2395+BD2395+BE2395+BF2395)-(AT2395+AU2395+AZ2395+BA2395+BG2395+BH2395+BI2395)</f>
        <v>0</v>
      </c>
      <c r="BL2395" s="8"/>
      <c r="BM2395" s="9"/>
    </row>
    <row r="2396" customFormat="false" ht="15" hidden="false" customHeight="false" outlineLevel="0" collapsed="false">
      <c r="A2396" s="0" t="s">
        <v>111</v>
      </c>
      <c r="B2396" s="8" t="s">
        <v>78</v>
      </c>
      <c r="C2396" s="9" t="s">
        <v>80</v>
      </c>
      <c r="D2396" s="9"/>
      <c r="E2396" s="9"/>
      <c r="F2396" s="9"/>
      <c r="G2396" s="9"/>
      <c r="H2396" s="6" t="n">
        <f aca="false">H2395+D2396+E2396-G2396-F2396</f>
        <v>0</v>
      </c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 t="n">
        <f aca="false">Z2395+(I2396+L2396+M2396+N2396+O2396+R2396+S2396+T2396+U2396+V2396)-(J2396+K2396+P2396+Q2396+W2396+X2396+Y2396)</f>
        <v>2484.84000000008</v>
      </c>
      <c r="AA2396" s="6" t="n">
        <v>10000</v>
      </c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 t="n">
        <f aca="false">AR2395+(AA2396+AD2396+AE2396+AF2396+AG2396+AJ2396+AK2396+AL2396+AM2396+AN2396)-(AB2396+AC2396+AH2396+AI2396+AO2396+AP2396+AQ2396)</f>
        <v>21844.02</v>
      </c>
      <c r="AS2396" s="18"/>
      <c r="AT2396" s="40"/>
      <c r="AU2396" s="6"/>
      <c r="AV2396" s="6"/>
      <c r="AW2396" s="6"/>
      <c r="AX2396" s="6"/>
      <c r="AY2396" s="6"/>
      <c r="AZ2396" s="6"/>
      <c r="BA2396" s="6"/>
      <c r="BB2396" s="6"/>
      <c r="BC2396" s="6"/>
      <c r="BD2396" s="6"/>
      <c r="BE2396" s="6"/>
      <c r="BF2396" s="6"/>
      <c r="BG2396" s="6"/>
      <c r="BH2396" s="6"/>
      <c r="BI2396" s="6"/>
      <c r="BJ2396" s="6" t="n">
        <f aca="false">BJ2395+(AS2396+AV2396+AW2396+AX2396+AY2396+BB2396+BC2396+BD2396+BE2396+BF2396)-(AT2396+AU2396+AZ2396+BA2396+BG2396+BH2396+BI2396)</f>
        <v>0</v>
      </c>
      <c r="BL2396" s="8"/>
      <c r="BM2396" s="9"/>
    </row>
    <row r="2397" customFormat="false" ht="15" hidden="false" customHeight="false" outlineLevel="0" collapsed="false">
      <c r="B2397" s="8" t="s">
        <v>81</v>
      </c>
      <c r="C2397" s="9" t="s">
        <v>32</v>
      </c>
      <c r="D2397" s="9"/>
      <c r="E2397" s="9"/>
      <c r="F2397" s="9"/>
      <c r="G2397" s="9"/>
      <c r="H2397" s="6" t="n">
        <f aca="false">H2396+D2397+E2397-G2397-F2397</f>
        <v>0</v>
      </c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 t="n">
        <f aca="false">Z2396+(I2397+L2397+M2397+N2397+O2397+R2397+S2397+T2397+U2397+V2397)-(J2397+K2397+P2397+Q2397+W2397+X2397+Y2397)</f>
        <v>2484.84000000008</v>
      </c>
      <c r="AA2397" s="6"/>
      <c r="AB2397" s="6"/>
      <c r="AC2397" s="6"/>
      <c r="AD2397" s="6"/>
      <c r="AE2397" s="6" t="n">
        <v>472</v>
      </c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 t="n">
        <f aca="false">AR2396+(AA2397+AD2397+AE2397+AF2397+AG2397+AJ2397+AK2397+AL2397+AM2397+AN2397)-(AB2397+AC2397+AH2397+AI2397+AO2397+AP2397+AQ2397)</f>
        <v>22316.02</v>
      </c>
      <c r="AS2397" s="18"/>
      <c r="AT2397" s="40"/>
      <c r="AU2397" s="6"/>
      <c r="AV2397" s="6"/>
      <c r="AW2397" s="6"/>
      <c r="AX2397" s="6"/>
      <c r="AY2397" s="6"/>
      <c r="AZ2397" s="6"/>
      <c r="BA2397" s="6"/>
      <c r="BB2397" s="6"/>
      <c r="BC2397" s="6"/>
      <c r="BD2397" s="6"/>
      <c r="BE2397" s="6"/>
      <c r="BF2397" s="6"/>
      <c r="BG2397" s="6"/>
      <c r="BH2397" s="6"/>
      <c r="BI2397" s="6"/>
      <c r="BJ2397" s="6" t="n">
        <f aca="false">BJ2396+(AS2397+AV2397+AW2397+AX2397+AY2397+BB2397+BC2397+BD2397+BE2397+BF2397)-(AT2397+AU2397+AZ2397+BA2397+BG2397+BH2397+BI2397)</f>
        <v>0</v>
      </c>
      <c r="BL2397" s="8"/>
      <c r="BM2397" s="9"/>
    </row>
    <row r="2398" customFormat="false" ht="15" hidden="false" customHeight="false" outlineLevel="0" collapsed="false">
      <c r="B2398" s="8" t="s">
        <v>82</v>
      </c>
      <c r="C2398" s="9" t="s">
        <v>34</v>
      </c>
      <c r="D2398" s="9"/>
      <c r="E2398" s="9"/>
      <c r="F2398" s="9"/>
      <c r="G2398" s="9"/>
      <c r="H2398" s="6" t="n">
        <f aca="false">H2397+D2398+E2398-G2398-F2398</f>
        <v>0</v>
      </c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 t="n">
        <f aca="false">Z2397+(I2398+L2398+M2398+N2398+O2398+R2398+S2398+T2398+U2398+V2398)-(J2398+K2398+P2398+Q2398+W2398+X2398+Y2398)</f>
        <v>2484.84000000008</v>
      </c>
      <c r="AA2398" s="6"/>
      <c r="AB2398" s="6"/>
      <c r="AC2398" s="6"/>
      <c r="AD2398" s="6" t="n">
        <v>158</v>
      </c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 t="n">
        <f aca="false">AR2397+(AA2398+AD2398+AE2398+AF2398+AG2398+AJ2398+AK2398+AL2398+AM2398+AN2398)-(AB2398+AC2398+AH2398+AI2398+AO2398+AP2398+AQ2398)</f>
        <v>22474.02</v>
      </c>
      <c r="AS2398" s="18"/>
      <c r="AT2398" s="40"/>
      <c r="AU2398" s="6"/>
      <c r="AV2398" s="6"/>
      <c r="AW2398" s="6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 t="n">
        <f aca="false">BJ2397+(AS2398+AV2398+AW2398+AX2398+AY2398+BB2398+BC2398+BD2398+BE2398+BF2398)-(AT2398+AU2398+AZ2398+BA2398+BG2398+BH2398+BI2398)</f>
        <v>0</v>
      </c>
      <c r="BL2398" s="8"/>
      <c r="BM2398" s="9"/>
    </row>
    <row r="2399" customFormat="false" ht="15" hidden="false" customHeight="false" outlineLevel="0" collapsed="false">
      <c r="B2399" s="8" t="s">
        <v>83</v>
      </c>
      <c r="C2399" s="9" t="s">
        <v>32</v>
      </c>
      <c r="D2399" s="9"/>
      <c r="E2399" s="9"/>
      <c r="F2399" s="9"/>
      <c r="G2399" s="9"/>
      <c r="H2399" s="6" t="n">
        <f aca="false">H2398+D2399+E2399-G2399-F2399</f>
        <v>0</v>
      </c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 t="n">
        <f aca="false">Z2398+(I2399+L2399+M2399+N2399+O2399+R2399+S2399+T2399+U2399+V2399)-(J2399+K2399+P2399+Q2399+W2399+X2399+Y2399)</f>
        <v>2484.84000000008</v>
      </c>
      <c r="AA2399" s="6"/>
      <c r="AB2399" s="6"/>
      <c r="AC2399" s="6"/>
      <c r="AD2399" s="6"/>
      <c r="AE2399" s="6" t="n">
        <v>3465</v>
      </c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 t="n">
        <f aca="false">AR2398+(AA2399+AD2399+AE2399+AF2399+AG2399+AJ2399+AK2399+AL2399+AM2399+AN2399)-(AB2399+AC2399+AH2399+AI2399+AO2399+AP2399+AQ2399)</f>
        <v>25939.02</v>
      </c>
      <c r="AS2399" s="18"/>
      <c r="AT2399" s="40"/>
      <c r="AU2399" s="6"/>
      <c r="AV2399" s="6"/>
      <c r="AW2399" s="6"/>
      <c r="AX2399" s="6"/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 t="n">
        <f aca="false">BJ2398+(AS2399+AV2399+AW2399+AX2399+AY2399+BB2399+BC2399+BD2399+BE2399+BF2399)-(AT2399+AU2399+AZ2399+BA2399+BG2399+BH2399+BI2399)</f>
        <v>0</v>
      </c>
      <c r="BL2399" s="8"/>
      <c r="BM2399" s="9"/>
    </row>
    <row r="2400" customFormat="false" ht="15" hidden="false" customHeight="false" outlineLevel="0" collapsed="false">
      <c r="B2400" s="8" t="s">
        <v>83</v>
      </c>
      <c r="C2400" s="9" t="s">
        <v>32</v>
      </c>
      <c r="D2400" s="9"/>
      <c r="E2400" s="9"/>
      <c r="F2400" s="9"/>
      <c r="G2400" s="9"/>
      <c r="H2400" s="6" t="n">
        <f aca="false">H2399+D2400+E2400-G2400-F2400</f>
        <v>0</v>
      </c>
      <c r="I2400" s="6"/>
      <c r="J2400" s="6"/>
      <c r="K2400" s="6"/>
      <c r="L2400" s="6"/>
      <c r="M2400" s="6" t="n">
        <v>3285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 t="n">
        <f aca="false">Z2399+(I2400+L2400+M2400+N2400+O2400+R2400+S2400+T2400+U2400+V2400)-(J2400+K2400+P2400+Q2400+W2400+X2400+Y2400)</f>
        <v>5769.84000000008</v>
      </c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 t="n">
        <f aca="false">AR2399+(AA2400+AD2400+AE2400+AF2400+AG2400+AJ2400+AK2400+AL2400+AM2400+AN2400)-(AB2400+AC2400+AH2400+AI2400+AO2400+AP2400+AQ2400)</f>
        <v>25939.02</v>
      </c>
      <c r="AS2400" s="18"/>
      <c r="AT2400" s="40"/>
      <c r="AU2400" s="6"/>
      <c r="AV2400" s="6"/>
      <c r="AW2400" s="6"/>
      <c r="AX2400" s="6"/>
      <c r="AY2400" s="6"/>
      <c r="AZ2400" s="6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 t="n">
        <f aca="false">BJ2399+(AS2400+AV2400+AW2400+AX2400+AY2400+BB2400+BC2400+BD2400+BE2400+BF2400)-(AT2400+AU2400+AZ2400+BA2400+BG2400+BH2400+BI2400)</f>
        <v>0</v>
      </c>
      <c r="BL2400" s="8"/>
      <c r="BM2400" s="9"/>
    </row>
    <row r="2401" customFormat="false" ht="15" hidden="false" customHeight="false" outlineLevel="0" collapsed="false">
      <c r="B2401" s="8" t="s">
        <v>83</v>
      </c>
      <c r="C2401" s="9" t="s">
        <v>32</v>
      </c>
      <c r="D2401" s="9"/>
      <c r="E2401" s="9"/>
      <c r="F2401" s="9"/>
      <c r="G2401" s="9"/>
      <c r="H2401" s="6" t="n">
        <f aca="false">H2400+D2401+E2401-G2401-F2401</f>
        <v>0</v>
      </c>
      <c r="I2401" s="6"/>
      <c r="J2401" s="6"/>
      <c r="K2401" s="6"/>
      <c r="L2401" s="6"/>
      <c r="M2401" s="6" t="n">
        <v>41063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 t="n">
        <f aca="false">Z2400+(I2401+L2401+M2401+N2401+O2401+R2401+S2401+T2401+U2401+V2401)-(J2401+K2401+P2401+Q2401+W2401+X2401+Y2401)</f>
        <v>46832.8400000001</v>
      </c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 t="n">
        <f aca="false">AR2400+(AA2401+AD2401+AE2401+AF2401+AG2401+AJ2401+AK2401+AL2401+AM2401+AN2401)-(AB2401+AC2401+AH2401+AI2401+AO2401+AP2401+AQ2401)</f>
        <v>25939.02</v>
      </c>
      <c r="AS2401" s="18"/>
      <c r="AT2401" s="40"/>
      <c r="AU2401" s="6"/>
      <c r="AV2401" s="6"/>
      <c r="AW2401" s="6"/>
      <c r="AX2401" s="6"/>
      <c r="AY2401" s="6"/>
      <c r="AZ2401" s="6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 t="n">
        <f aca="false">BJ2400+(AS2401+AV2401+AW2401+AX2401+AY2401+BB2401+BC2401+BD2401+BE2401+BF2401)-(AT2401+AU2401+AZ2401+BA2401+BG2401+BH2401+BI2401)</f>
        <v>0</v>
      </c>
      <c r="BL2401" s="8"/>
      <c r="BM2401" s="9"/>
    </row>
    <row r="2402" customFormat="false" ht="15" hidden="false" customHeight="false" outlineLevel="0" collapsed="false">
      <c r="B2402" s="8" t="s">
        <v>84</v>
      </c>
      <c r="C2402" s="9" t="s">
        <v>72</v>
      </c>
      <c r="D2402" s="9"/>
      <c r="E2402" s="9"/>
      <c r="F2402" s="9"/>
      <c r="G2402" s="9"/>
      <c r="H2402" s="6" t="n">
        <f aca="false">H2401+D2402+E2402-G2402-F2402</f>
        <v>0</v>
      </c>
      <c r="I2402" s="6"/>
      <c r="J2402" s="6"/>
      <c r="K2402" s="6" t="n">
        <v>2.95</v>
      </c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 t="n">
        <f aca="false">Z2401+(I2402+L2402+M2402+N2402+O2402+R2402+S2402+T2402+U2402+V2402)-(J2402+K2402+P2402+Q2402+W2402+X2402+Y2402)</f>
        <v>46829.8900000001</v>
      </c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 t="n">
        <f aca="false">AR2401+(AA2402+AD2402+AE2402+AF2402+AG2402+AJ2402+AK2402+AL2402+AM2402+AN2402)-(AB2402+AC2402+AH2402+AI2402+AO2402+AP2402+AQ2402)</f>
        <v>25939.02</v>
      </c>
      <c r="AS2402" s="18"/>
      <c r="AT2402" s="40"/>
      <c r="AU2402" s="6"/>
      <c r="AV2402" s="6"/>
      <c r="AW2402" s="6"/>
      <c r="AX2402" s="6"/>
      <c r="AY2402" s="6"/>
      <c r="AZ2402" s="6"/>
      <c r="BA2402" s="6"/>
      <c r="BB2402" s="6"/>
      <c r="BC2402" s="6"/>
      <c r="BD2402" s="6"/>
      <c r="BE2402" s="6"/>
      <c r="BF2402" s="6"/>
      <c r="BG2402" s="6"/>
      <c r="BH2402" s="6"/>
      <c r="BI2402" s="6"/>
      <c r="BJ2402" s="6" t="n">
        <f aca="false">BJ2401+(AS2402+AV2402+AW2402+AX2402+AY2402+BB2402+BC2402+BD2402+BE2402+BF2402)-(AT2402+AU2402+AZ2402+BA2402+BG2402+BH2402+BI2402)</f>
        <v>0</v>
      </c>
      <c r="BL2402" s="8"/>
      <c r="BM2402" s="9"/>
    </row>
    <row r="2403" customFormat="false" ht="15" hidden="false" customHeight="false" outlineLevel="0" collapsed="false">
      <c r="B2403" s="8" t="s">
        <v>85</v>
      </c>
      <c r="C2403" s="9" t="s">
        <v>32</v>
      </c>
      <c r="D2403" s="9"/>
      <c r="E2403" s="9"/>
      <c r="F2403" s="9"/>
      <c r="G2403" s="9"/>
      <c r="H2403" s="6" t="n">
        <f aca="false">H2402+D2403+E2403-G2403-F2403</f>
        <v>0</v>
      </c>
      <c r="I2403" s="6"/>
      <c r="J2403" s="6"/>
      <c r="K2403" s="6"/>
      <c r="L2403" s="6"/>
      <c r="M2403" s="6" t="n">
        <v>5548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 t="n">
        <f aca="false">Z2402+(I2403+L2403+M2403+N2403+O2403+R2403+S2403+T2403+U2403+V2403)-(J2403+K2403+P2403+Q2403+W2403+X2403+Y2403)</f>
        <v>52377.8900000001</v>
      </c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 t="n">
        <f aca="false">AR2402+(AA2403+AD2403+AE2403+AF2403+AG2403+AJ2403+AK2403+AL2403+AM2403+AN2403)-(AB2403+AC2403+AH2403+AI2403+AO2403+AP2403+AQ2403)</f>
        <v>25939.02</v>
      </c>
      <c r="AS2403" s="18"/>
      <c r="AT2403" s="40"/>
      <c r="AU2403" s="6"/>
      <c r="AV2403" s="6"/>
      <c r="AW2403" s="6"/>
      <c r="AX2403" s="6"/>
      <c r="AY2403" s="6"/>
      <c r="AZ2403" s="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 t="n">
        <f aca="false">BJ2402+(AS2403+AV2403+AW2403+AX2403+AY2403+BB2403+BC2403+BD2403+BE2403+BF2403)-(AT2403+AU2403+AZ2403+BA2403+BG2403+BH2403+BI2403)</f>
        <v>0</v>
      </c>
      <c r="BL2403" s="8"/>
      <c r="BM2403" s="9"/>
    </row>
    <row r="2404" customFormat="false" ht="15" hidden="false" customHeight="false" outlineLevel="0" collapsed="false">
      <c r="B2404" s="8" t="s">
        <v>86</v>
      </c>
      <c r="C2404" s="9" t="s">
        <v>34</v>
      </c>
      <c r="D2404" s="9"/>
      <c r="E2404" s="9"/>
      <c r="F2404" s="9"/>
      <c r="G2404" s="9"/>
      <c r="H2404" s="6" t="n">
        <f aca="false">H2403+D2404+E2404-G2404-F2404</f>
        <v>0</v>
      </c>
      <c r="I2404" s="6"/>
      <c r="J2404" s="6"/>
      <c r="K2404" s="6"/>
      <c r="L2404" s="6" t="n">
        <v>28</v>
      </c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 t="n">
        <f aca="false">Z2403+(I2404+L2404+M2404+N2404+O2404+R2404+S2404+T2404+U2404+V2404)-(J2404+K2404+P2404+Q2404+W2404+X2404+Y2404)</f>
        <v>52405.8900000001</v>
      </c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 t="n">
        <f aca="false">AR2403+(AA2404+AD2404+AE2404+AF2404+AG2404+AJ2404+AK2404+AL2404+AM2404+AN2404)-(AB2404+AC2404+AH2404+AI2404+AO2404+AP2404+AQ2404)</f>
        <v>25939.02</v>
      </c>
      <c r="AS2404" s="18"/>
      <c r="AT2404" s="40"/>
      <c r="AU2404" s="6"/>
      <c r="AV2404" s="6"/>
      <c r="AW2404" s="6"/>
      <c r="AX2404" s="6"/>
      <c r="AY2404" s="6"/>
      <c r="AZ2404" s="6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 t="n">
        <f aca="false">BJ2403+(AS2404+AV2404+AW2404+AX2404+AY2404+BB2404+BC2404+BD2404+BE2404+BF2404)-(AT2404+AU2404+AZ2404+BA2404+BG2404+BH2404+BI2404)</f>
        <v>0</v>
      </c>
      <c r="BL2404" s="8"/>
      <c r="BM2404" s="9"/>
    </row>
    <row r="2405" customFormat="false" ht="15" hidden="false" customHeight="false" outlineLevel="0" collapsed="false">
      <c r="B2405" s="8" t="s">
        <v>86</v>
      </c>
      <c r="C2405" s="9" t="s">
        <v>32</v>
      </c>
      <c r="D2405" s="9"/>
      <c r="E2405" s="9"/>
      <c r="F2405" s="9"/>
      <c r="G2405" s="9"/>
      <c r="H2405" s="6" t="n">
        <f aca="false">H2404+D2405+E2405-G2405-F2405</f>
        <v>0</v>
      </c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 t="n">
        <f aca="false">Z2404+(I2405+L2405+M2405+N2405+O2405+R2405+S2405+T2405+U2405+V2405)-(J2405+K2405+P2405+Q2405+W2405+X2405+Y2405)</f>
        <v>52405.8900000001</v>
      </c>
      <c r="AA2405" s="6"/>
      <c r="AB2405" s="6"/>
      <c r="AC2405" s="6"/>
      <c r="AD2405" s="6"/>
      <c r="AE2405" s="6" t="n">
        <v>25819</v>
      </c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 t="n">
        <f aca="false">AR2404+(AA2405+AD2405+AE2405+AF2405+AG2405+AJ2405+AK2405+AL2405+AM2405+AN2405)-(AB2405+AC2405+AH2405+AI2405+AO2405+AP2405+AQ2405)</f>
        <v>51758.02</v>
      </c>
      <c r="AS2405" s="18"/>
      <c r="AT2405" s="40"/>
      <c r="AU2405" s="6"/>
      <c r="AV2405" s="6"/>
      <c r="AW2405" s="6"/>
      <c r="AX2405" s="6"/>
      <c r="AY2405" s="6"/>
      <c r="AZ2405" s="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 t="n">
        <f aca="false">BJ2404+(AS2405+AV2405+AW2405+AX2405+AY2405+BB2405+BC2405+BD2405+BE2405+BF2405)-(AT2405+AU2405+AZ2405+BA2405+BG2405+BH2405+BI2405)</f>
        <v>0</v>
      </c>
      <c r="BL2405" s="8"/>
      <c r="BM2405" s="9"/>
    </row>
    <row r="2406" customFormat="false" ht="15" hidden="false" customHeight="false" outlineLevel="0" collapsed="false">
      <c r="B2406" s="8" t="s">
        <v>87</v>
      </c>
      <c r="C2406" s="9" t="s">
        <v>3</v>
      </c>
      <c r="D2406" s="9"/>
      <c r="E2406" s="9"/>
      <c r="F2406" s="9"/>
      <c r="G2406" s="9"/>
      <c r="H2406" s="6" t="n">
        <f aca="false">H2405+D2406+E2406-G2406-F2406</f>
        <v>0</v>
      </c>
      <c r="I2406" s="6"/>
      <c r="J2406" s="6"/>
      <c r="K2406" s="6"/>
      <c r="L2406" s="6"/>
      <c r="M2406" s="6"/>
      <c r="N2406" s="6"/>
      <c r="O2406" s="6"/>
      <c r="P2406" s="6"/>
      <c r="Q2406" s="6"/>
      <c r="R2406" s="6" t="n">
        <v>49000</v>
      </c>
      <c r="S2406" s="6"/>
      <c r="T2406" s="6"/>
      <c r="U2406" s="6"/>
      <c r="V2406" s="6"/>
      <c r="W2406" s="6"/>
      <c r="X2406" s="6"/>
      <c r="Y2406" s="6"/>
      <c r="Z2406" s="6" t="n">
        <f aca="false">Z2405+(I2406+L2406+M2406+N2406+O2406+R2406+S2406+T2406+U2406+V2406)-(J2406+K2406+P2406+Q2406+W2406+X2406+Y2406)</f>
        <v>101405.89</v>
      </c>
      <c r="AA2406" s="6"/>
      <c r="AB2406" s="6"/>
      <c r="AC2406" s="6"/>
      <c r="AD2406" s="6"/>
      <c r="AE2406" s="6"/>
      <c r="AF2406" s="6"/>
      <c r="AG2406" s="6"/>
      <c r="AH2406" s="6"/>
      <c r="AI2406" s="6"/>
      <c r="AJ2406" s="6" t="n">
        <v>-49000</v>
      </c>
      <c r="AK2406" s="6"/>
      <c r="AL2406" s="6"/>
      <c r="AM2406" s="6"/>
      <c r="AN2406" s="6"/>
      <c r="AO2406" s="6"/>
      <c r="AP2406" s="6"/>
      <c r="AQ2406" s="6"/>
      <c r="AR2406" s="6" t="n">
        <f aca="false">AR2405+(AA2406+AD2406+AE2406+AF2406+AG2406+AJ2406+AK2406+AL2406+AM2406+AN2406)-(AB2406+AC2406+AH2406+AI2406+AO2406+AP2406+AQ2406)</f>
        <v>2758.02000000002</v>
      </c>
      <c r="AS2406" s="18"/>
      <c r="AT2406" s="40"/>
      <c r="AU2406" s="6"/>
      <c r="AV2406" s="6"/>
      <c r="AW2406" s="6"/>
      <c r="AX2406" s="6"/>
      <c r="AY2406" s="6"/>
      <c r="AZ2406" s="6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 t="n">
        <f aca="false">BJ2405+(AS2406+AV2406+AW2406+AX2406+AY2406+BB2406+BC2406+BD2406+BE2406+BF2406)-(AT2406+AU2406+AZ2406+BA2406+BG2406+BH2406+BI2406)</f>
        <v>0</v>
      </c>
      <c r="BL2406" s="8"/>
      <c r="BM2406" s="9"/>
    </row>
    <row r="2407" customFormat="false" ht="15" hidden="false" customHeight="false" outlineLevel="0" collapsed="false">
      <c r="B2407" s="8" t="s">
        <v>88</v>
      </c>
      <c r="C2407" s="9" t="s">
        <v>75</v>
      </c>
      <c r="D2407" s="9"/>
      <c r="E2407" s="9"/>
      <c r="F2407" s="9"/>
      <c r="G2407" s="9"/>
      <c r="H2407" s="6" t="n">
        <f aca="false">H2406+D2407+E2407-G2407-F2407</f>
        <v>0</v>
      </c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 t="n">
        <v>99000</v>
      </c>
      <c r="X2407" s="6"/>
      <c r="Y2407" s="6"/>
      <c r="Z2407" s="6" t="n">
        <f aca="false">Z2406+(I2407+L2407+M2407+N2407+O2407+R2407+S2407+T2407+U2407+V2407)-(J2407+K2407+P2407+Q2407+W2407+X2407+Y2407)</f>
        <v>2405.89000000009</v>
      </c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 t="n">
        <f aca="false">AR2406+(AA2407+AD2407+AE2407+AF2407+AG2407+AJ2407+AK2407+AL2407+AM2407+AN2407)-(AB2407+AC2407+AH2407+AI2407+AO2407+AP2407+AQ2407)</f>
        <v>2758.02000000002</v>
      </c>
      <c r="AS2407" s="18"/>
      <c r="AT2407" s="40"/>
      <c r="AU2407" s="6"/>
      <c r="AV2407" s="6"/>
      <c r="AW2407" s="6"/>
      <c r="AX2407" s="6"/>
      <c r="AY2407" s="6"/>
      <c r="AZ2407" s="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 t="n">
        <f aca="false">BJ2406+(AS2407+AV2407+AW2407+AX2407+AY2407+BB2407+BC2407+BD2407+BE2407+BF2407)-(AT2407+AU2407+AZ2407+BA2407+BG2407+BH2407+BI2407)</f>
        <v>0</v>
      </c>
      <c r="BL2407" s="8"/>
      <c r="BM2407" s="9"/>
    </row>
    <row r="2408" customFormat="false" ht="15" hidden="false" customHeight="false" outlineLevel="0" collapsed="false">
      <c r="B2408" s="8" t="s">
        <v>89</v>
      </c>
      <c r="C2408" s="9" t="s">
        <v>32</v>
      </c>
      <c r="D2408" s="9"/>
      <c r="E2408" s="9"/>
      <c r="F2408" s="9"/>
      <c r="G2408" s="9"/>
      <c r="H2408" s="6" t="n">
        <f aca="false">H2407+D2408+E2408-G2408-F2408</f>
        <v>0</v>
      </c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 t="n">
        <f aca="false">Z2407+(I2408+L2408+M2408+N2408+O2408+R2408+S2408+T2408+U2408+V2408)-(J2408+K2408+P2408+Q2408+W2408+X2408+Y2408)</f>
        <v>2405.89000000009</v>
      </c>
      <c r="AA2408" s="6"/>
      <c r="AB2408" s="6"/>
      <c r="AC2408" s="6"/>
      <c r="AD2408" s="6"/>
      <c r="AE2408" s="6" t="n">
        <v>472</v>
      </c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 t="n">
        <f aca="false">AR2407+(AA2408+AD2408+AE2408+AF2408+AG2408+AJ2408+AK2408+AL2408+AM2408+AN2408)-(AB2408+AC2408+AH2408+AI2408+AO2408+AP2408+AQ2408)</f>
        <v>3230.02000000002</v>
      </c>
      <c r="AS2408" s="18"/>
      <c r="AT2408" s="40"/>
      <c r="AU2408" s="6"/>
      <c r="AV2408" s="6"/>
      <c r="AW2408" s="6"/>
      <c r="AX2408" s="6"/>
      <c r="AY2408" s="6"/>
      <c r="AZ2408" s="6"/>
      <c r="BA2408" s="6"/>
      <c r="BB2408" s="6"/>
      <c r="BC2408" s="6"/>
      <c r="BD2408" s="6"/>
      <c r="BE2408" s="6"/>
      <c r="BF2408" s="6"/>
      <c r="BG2408" s="6"/>
      <c r="BH2408" s="6"/>
      <c r="BI2408" s="6"/>
      <c r="BJ2408" s="6" t="n">
        <f aca="false">BJ2407+(AS2408+AV2408+AW2408+AX2408+AY2408+BB2408+BC2408+BD2408+BE2408+BF2408)-(AT2408+AU2408+AZ2408+BA2408+BG2408+BH2408+BI2408)</f>
        <v>0</v>
      </c>
      <c r="BL2408" s="8"/>
      <c r="BM2408" s="9"/>
    </row>
    <row r="2409" customFormat="false" ht="15" hidden="false" customHeight="false" outlineLevel="0" collapsed="false">
      <c r="B2409" s="8" t="s">
        <v>90</v>
      </c>
      <c r="C2409" s="9" t="s">
        <v>32</v>
      </c>
      <c r="D2409" s="9"/>
      <c r="E2409" s="9"/>
      <c r="F2409" s="9"/>
      <c r="G2409" s="9"/>
      <c r="H2409" s="6" t="n">
        <f aca="false">H2408+D2409+E2409-G2409-F2409</f>
        <v>0</v>
      </c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 t="n">
        <f aca="false">Z2408+(I2409+L2409+M2409+N2409+O2409+R2409+S2409+T2409+U2409+V2409)-(J2409+K2409+P2409+Q2409+W2409+X2409+Y2409)</f>
        <v>2405.89000000009</v>
      </c>
      <c r="AA2409" s="6"/>
      <c r="AB2409" s="6"/>
      <c r="AC2409" s="6"/>
      <c r="AD2409" s="6"/>
      <c r="AE2409" s="6" t="n">
        <v>17212</v>
      </c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 t="n">
        <f aca="false">AR2408+(AA2409+AD2409+AE2409+AF2409+AG2409+AJ2409+AK2409+AL2409+AM2409+AN2409)-(AB2409+AC2409+AH2409+AI2409+AO2409+AP2409+AQ2409)</f>
        <v>20442.02</v>
      </c>
      <c r="AS2409" s="18"/>
      <c r="AT2409" s="40"/>
      <c r="AU2409" s="6"/>
      <c r="AV2409" s="6"/>
      <c r="AW2409" s="6"/>
      <c r="AX2409" s="6"/>
      <c r="AY2409" s="6"/>
      <c r="AZ2409" s="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 t="n">
        <f aca="false">BJ2408+(AS2409+AV2409+AW2409+AX2409+AY2409+BB2409+BC2409+BD2409+BE2409+BF2409)-(AT2409+AU2409+AZ2409+BA2409+BG2409+BH2409+BI2409)</f>
        <v>0</v>
      </c>
      <c r="BL2409" s="8"/>
      <c r="BM2409" s="9"/>
    </row>
    <row r="2410" customFormat="false" ht="15" hidden="false" customHeight="false" outlineLevel="0" collapsed="false">
      <c r="B2410" s="8" t="s">
        <v>91</v>
      </c>
      <c r="C2410" s="9" t="s">
        <v>34</v>
      </c>
      <c r="D2410" s="9"/>
      <c r="E2410" s="9"/>
      <c r="F2410" s="9"/>
      <c r="G2410" s="9"/>
      <c r="H2410" s="6" t="n">
        <f aca="false">H2409+D2410+E2410-G2410-F2410</f>
        <v>0</v>
      </c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 t="n">
        <f aca="false">Z2409+(I2410+L2410+M2410+N2410+O2410+R2410+S2410+T2410+U2410+V2410)-(J2410+K2410+P2410+Q2410+W2410+X2410+Y2410)</f>
        <v>2405.89000000009</v>
      </c>
      <c r="AA2410" s="6"/>
      <c r="AB2410" s="6"/>
      <c r="AC2410" s="6"/>
      <c r="AD2410" s="6" t="n">
        <v>62</v>
      </c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 t="n">
        <f aca="false">AR2409+(AA2410+AD2410+AE2410+AF2410+AG2410+AJ2410+AK2410+AL2410+AM2410+AN2410)-(AB2410+AC2410+AH2410+AI2410+AO2410+AP2410+AQ2410)</f>
        <v>20504.02</v>
      </c>
      <c r="AS2410" s="18"/>
      <c r="AT2410" s="40"/>
      <c r="AU2410" s="6"/>
      <c r="AV2410" s="6"/>
      <c r="AW2410" s="6"/>
      <c r="AX2410" s="6"/>
      <c r="AY2410" s="6"/>
      <c r="AZ2410" s="6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 t="n">
        <f aca="false">BJ2409+(AS2410+AV2410+AW2410+AX2410+AY2410+BB2410+BC2410+BD2410+BE2410+BF2410)-(AT2410+AU2410+AZ2410+BA2410+BG2410+BH2410+BI2410)</f>
        <v>0</v>
      </c>
      <c r="BL2410" s="8"/>
      <c r="BM2410" s="9"/>
    </row>
    <row r="2411" customFormat="false" ht="15" hidden="false" customHeight="false" outlineLevel="0" collapsed="false">
      <c r="B2411" s="8" t="s">
        <v>92</v>
      </c>
      <c r="C2411" s="9" t="s">
        <v>32</v>
      </c>
      <c r="D2411" s="9"/>
      <c r="E2411" s="9"/>
      <c r="F2411" s="9"/>
      <c r="G2411" s="9"/>
      <c r="H2411" s="6" t="n">
        <f aca="false">H2410+D2411+E2411-G2411-F2411</f>
        <v>0</v>
      </c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 t="n">
        <f aca="false">Z2410+(I2411+L2411+M2411+N2411+O2411+R2411+S2411+T2411+U2411+V2411)-(J2411+K2411+P2411+Q2411+W2411+X2411+Y2411)</f>
        <v>2405.89000000009</v>
      </c>
      <c r="AA2411" s="6"/>
      <c r="AB2411" s="6"/>
      <c r="AC2411" s="6"/>
      <c r="AD2411" s="6"/>
      <c r="AE2411" s="6" t="n">
        <v>3465</v>
      </c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 t="n">
        <f aca="false">AR2410+(AA2411+AD2411+AE2411+AF2411+AG2411+AJ2411+AK2411+AL2411+AM2411+AN2411)-(AB2411+AC2411+AH2411+AI2411+AO2411+AP2411+AQ2411)</f>
        <v>23969.02</v>
      </c>
      <c r="AS2411" s="18"/>
      <c r="AT2411" s="40"/>
      <c r="AU2411" s="6"/>
      <c r="AV2411" s="6"/>
      <c r="AW2411" s="6"/>
      <c r="AX2411" s="6"/>
      <c r="AY2411" s="6"/>
      <c r="AZ2411" s="6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 t="n">
        <f aca="false">BJ2410+(AS2411+AV2411+AW2411+AX2411+AY2411+BB2411+BC2411+BD2411+BE2411+BF2411)-(AT2411+AU2411+AZ2411+BA2411+BG2411+BH2411+BI2411)</f>
        <v>0</v>
      </c>
      <c r="BL2411" s="8"/>
      <c r="BM2411" s="9"/>
    </row>
    <row r="2412" customFormat="false" ht="15" hidden="false" customHeight="false" outlineLevel="0" collapsed="false">
      <c r="B2412" s="8" t="s">
        <v>92</v>
      </c>
      <c r="C2412" s="9" t="s">
        <v>32</v>
      </c>
      <c r="D2412" s="9"/>
      <c r="E2412" s="9"/>
      <c r="F2412" s="9"/>
      <c r="G2412" s="9"/>
      <c r="H2412" s="6" t="n">
        <f aca="false">H2411+D2412+E2412-G2412-F2412</f>
        <v>0</v>
      </c>
      <c r="I2412" s="6"/>
      <c r="J2412" s="6"/>
      <c r="K2412" s="6"/>
      <c r="L2412" s="6"/>
      <c r="M2412" s="6" t="n">
        <v>3285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 t="n">
        <f aca="false">Z2411+(I2412+L2412+M2412+N2412+O2412+R2412+S2412+T2412+U2412+V2412)-(J2412+K2412+P2412+Q2412+W2412+X2412+Y2412)</f>
        <v>5690.89000000009</v>
      </c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 t="n">
        <f aca="false">AR2411+(AA2412+AD2412+AE2412+AF2412+AG2412+AJ2412+AK2412+AL2412+AM2412+AN2412)-(AB2412+AC2412+AH2412+AI2412+AO2412+AP2412+AQ2412)</f>
        <v>23969.02</v>
      </c>
      <c r="AS2412" s="18"/>
      <c r="AT2412" s="40"/>
      <c r="AU2412" s="6"/>
      <c r="AV2412" s="6"/>
      <c r="AW2412" s="6"/>
      <c r="AX2412" s="6"/>
      <c r="AY2412" s="6"/>
      <c r="AZ2412" s="6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 t="n">
        <f aca="false">BJ2411+(AS2412+AV2412+AW2412+AX2412+AY2412+BB2412+BC2412+BD2412+BE2412+BF2412)-(AT2412+AU2412+AZ2412+BA2412+BG2412+BH2412+BI2412)</f>
        <v>0</v>
      </c>
      <c r="BL2412" s="8"/>
      <c r="BM2412" s="9"/>
    </row>
    <row r="2413" customFormat="false" ht="15" hidden="false" customHeight="false" outlineLevel="0" collapsed="false">
      <c r="B2413" s="8" t="s">
        <v>92</v>
      </c>
      <c r="C2413" s="9" t="s">
        <v>72</v>
      </c>
      <c r="D2413" s="9"/>
      <c r="E2413" s="9"/>
      <c r="F2413" s="9"/>
      <c r="G2413" s="9"/>
      <c r="H2413" s="6" t="n">
        <f aca="false">H2412+D2413+E2413-G2413-F2413</f>
        <v>0</v>
      </c>
      <c r="I2413" s="6"/>
      <c r="J2413" s="6"/>
      <c r="K2413" s="6" t="n">
        <v>1.48</v>
      </c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 t="n">
        <f aca="false">Z2412+(I2413+L2413+M2413+N2413+O2413+R2413+S2413+T2413+U2413+V2413)-(J2413+K2413+P2413+Q2413+W2413+X2413+Y2413)</f>
        <v>5689.41000000009</v>
      </c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 t="n">
        <f aca="false">AR2412+(AA2413+AD2413+AE2413+AF2413+AG2413+AJ2413+AK2413+AL2413+AM2413+AN2413)-(AB2413+AC2413+AH2413+AI2413+AO2413+AP2413+AQ2413)</f>
        <v>23969.02</v>
      </c>
      <c r="AS2413" s="18"/>
      <c r="AT2413" s="40"/>
      <c r="AU2413" s="6"/>
      <c r="AV2413" s="6"/>
      <c r="AW2413" s="6"/>
      <c r="AX2413" s="6"/>
      <c r="AY2413" s="6"/>
      <c r="AZ2413" s="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 t="n">
        <f aca="false">BJ2412+(AS2413+AV2413+AW2413+AX2413+AY2413+BB2413+BC2413+BD2413+BE2413+BF2413)-(AT2413+AU2413+AZ2413+BA2413+BG2413+BH2413+BI2413)</f>
        <v>0</v>
      </c>
      <c r="BL2413" s="8"/>
      <c r="BM2413" s="9"/>
    </row>
    <row r="2414" customFormat="false" ht="15" hidden="false" customHeight="false" outlineLevel="0" collapsed="false">
      <c r="B2414" s="8" t="s">
        <v>93</v>
      </c>
      <c r="C2414" s="9" t="s">
        <v>32</v>
      </c>
      <c r="D2414" s="9"/>
      <c r="E2414" s="9"/>
      <c r="F2414" s="9"/>
      <c r="G2414" s="9"/>
      <c r="H2414" s="6" t="n">
        <f aca="false">H2413+D2414+E2414-G2414-F2414</f>
        <v>0</v>
      </c>
      <c r="I2414" s="6"/>
      <c r="J2414" s="6"/>
      <c r="K2414" s="6"/>
      <c r="L2414" s="6"/>
      <c r="M2414" s="6" t="n">
        <v>41063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 t="n">
        <f aca="false">Z2413+(I2414+L2414+M2414+N2414+O2414+R2414+S2414+T2414+U2414+V2414)-(J2414+K2414+P2414+Q2414+W2414+X2414+Y2414)</f>
        <v>46752.4100000001</v>
      </c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 t="n">
        <f aca="false">AR2413+(AA2414+AD2414+AE2414+AF2414+AG2414+AJ2414+AK2414+AL2414+AM2414+AN2414)-(AB2414+AC2414+AH2414+AI2414+AO2414+AP2414+AQ2414)</f>
        <v>23969.02</v>
      </c>
      <c r="AS2414" s="18"/>
      <c r="AT2414" s="40"/>
      <c r="AU2414" s="6"/>
      <c r="AV2414" s="6"/>
      <c r="AW2414" s="6"/>
      <c r="AX2414" s="6"/>
      <c r="AY2414" s="6"/>
      <c r="AZ2414" s="6"/>
      <c r="BA2414" s="6"/>
      <c r="BB2414" s="6"/>
      <c r="BC2414" s="6"/>
      <c r="BD2414" s="6"/>
      <c r="BE2414" s="6"/>
      <c r="BF2414" s="6"/>
      <c r="BG2414" s="6"/>
      <c r="BH2414" s="6"/>
      <c r="BI2414" s="6"/>
      <c r="BJ2414" s="6" t="n">
        <f aca="false">BJ2413+(AS2414+AV2414+AW2414+AX2414+AY2414+BB2414+BC2414+BD2414+BE2414+BF2414)-(AT2414+AU2414+AZ2414+BA2414+BG2414+BH2414+BI2414)</f>
        <v>0</v>
      </c>
      <c r="BL2414" s="8"/>
      <c r="BM2414" s="9"/>
    </row>
    <row r="2415" customFormat="false" ht="15" hidden="false" customHeight="false" outlineLevel="0" collapsed="false">
      <c r="B2415" s="8" t="s">
        <v>94</v>
      </c>
      <c r="C2415" s="9" t="s">
        <v>95</v>
      </c>
      <c r="D2415" s="9"/>
      <c r="E2415" s="9"/>
      <c r="F2415" s="9"/>
      <c r="G2415" s="9"/>
      <c r="H2415" s="6" t="n">
        <f aca="false">H2414+D2415+E2415-G2415-F2415</f>
        <v>0</v>
      </c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 t="n">
        <f aca="false">Z2414+(I2415+L2415+M2415+N2415+O2415+R2415+S2415+T2415+U2415+V2415)-(J2415+K2415+P2415+Q2415+W2415+X2415+Y2415)</f>
        <v>46752.4100000001</v>
      </c>
      <c r="AA2415" s="6" t="n">
        <v>1</v>
      </c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 t="n">
        <f aca="false">AR2414+(AA2415+AD2415+AE2415+AF2415+AG2415+AJ2415+AK2415+AL2415+AM2415+AN2415)-(AB2415+AC2415+AH2415+AI2415+AO2415+AP2415+AQ2415)</f>
        <v>23970.02</v>
      </c>
      <c r="AS2415" s="18"/>
      <c r="AT2415" s="40"/>
      <c r="AU2415" s="6"/>
      <c r="AV2415" s="6"/>
      <c r="AW2415" s="6"/>
      <c r="AX2415" s="6"/>
      <c r="AY2415" s="6"/>
      <c r="AZ2415" s="6"/>
      <c r="BA2415" s="6"/>
      <c r="BB2415" s="6"/>
      <c r="BC2415" s="6"/>
      <c r="BD2415" s="6"/>
      <c r="BE2415" s="6"/>
      <c r="BF2415" s="6"/>
      <c r="BG2415" s="6"/>
      <c r="BH2415" s="6"/>
      <c r="BI2415" s="6"/>
      <c r="BJ2415" s="6" t="n">
        <f aca="false">BJ2414+(AS2415+AV2415+AW2415+AX2415+AY2415+BB2415+BC2415+BD2415+BE2415+BF2415)-(AT2415+AU2415+AZ2415+BA2415+BG2415+BH2415+BI2415)</f>
        <v>0</v>
      </c>
      <c r="BL2415" s="8"/>
      <c r="BM2415" s="9"/>
    </row>
    <row r="2416" customFormat="false" ht="15" hidden="false" customHeight="false" outlineLevel="0" collapsed="false">
      <c r="B2416" s="8" t="s">
        <v>96</v>
      </c>
      <c r="C2416" s="9" t="s">
        <v>32</v>
      </c>
      <c r="D2416" s="9"/>
      <c r="E2416" s="9"/>
      <c r="F2416" s="9"/>
      <c r="G2416" s="9"/>
      <c r="H2416" s="6" t="n">
        <f aca="false">H2415+D2416+E2416-G2416-F2416</f>
        <v>0</v>
      </c>
      <c r="I2416" s="6"/>
      <c r="J2416" s="6"/>
      <c r="K2416" s="6"/>
      <c r="L2416" s="6"/>
      <c r="M2416" s="6" t="n">
        <v>5549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 t="n">
        <f aca="false">Z2415+(I2416+L2416+M2416+N2416+O2416+R2416+S2416+T2416+U2416+V2416)-(J2416+K2416+P2416+Q2416+W2416+X2416+Y2416)</f>
        <v>52301.4100000001</v>
      </c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 t="n">
        <f aca="false">AR2415+(AA2416+AD2416+AE2416+AF2416+AG2416+AJ2416+AK2416+AL2416+AM2416+AN2416)-(AB2416+AC2416+AH2416+AI2416+AO2416+AP2416+AQ2416)</f>
        <v>23970.02</v>
      </c>
      <c r="AS2416" s="18"/>
      <c r="AT2416" s="40"/>
      <c r="AU2416" s="6"/>
      <c r="AV2416" s="6"/>
      <c r="AW2416" s="6"/>
      <c r="AX2416" s="6"/>
      <c r="AY2416" s="6"/>
      <c r="AZ2416" s="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 t="n">
        <f aca="false">BJ2415+(AS2416+AV2416+AW2416+AX2416+AY2416+BB2416+BC2416+BD2416+BE2416+BF2416)-(AT2416+AU2416+AZ2416+BA2416+BG2416+BH2416+BI2416)</f>
        <v>0</v>
      </c>
      <c r="BL2416" s="8"/>
      <c r="BM2416" s="9"/>
    </row>
    <row r="2417" customFormat="false" ht="15" hidden="false" customHeight="false" outlineLevel="0" collapsed="false">
      <c r="B2417" s="8" t="s">
        <v>96</v>
      </c>
      <c r="C2417" s="9" t="s">
        <v>3</v>
      </c>
      <c r="D2417" s="9"/>
      <c r="E2417" s="9"/>
      <c r="F2417" s="9"/>
      <c r="G2417" s="9"/>
      <c r="H2417" s="6" t="n">
        <f aca="false">H2416+D2417+E2417-G2417-F2417</f>
        <v>0</v>
      </c>
      <c r="I2417" s="6"/>
      <c r="J2417" s="6"/>
      <c r="K2417" s="6"/>
      <c r="L2417" s="6"/>
      <c r="M2417" s="6"/>
      <c r="N2417" s="6"/>
      <c r="O2417" s="6"/>
      <c r="P2417" s="6"/>
      <c r="Q2417" s="6"/>
      <c r="R2417" s="6" t="n">
        <v>-44750</v>
      </c>
      <c r="S2417" s="6"/>
      <c r="T2417" s="6"/>
      <c r="U2417" s="6"/>
      <c r="V2417" s="6"/>
      <c r="W2417" s="6"/>
      <c r="X2417" s="6"/>
      <c r="Y2417" s="6"/>
      <c r="Z2417" s="6" t="n">
        <f aca="false">Z2416+(I2417+L2417+M2417+N2417+O2417+R2417+S2417+T2417+U2417+V2417)-(J2417+K2417+P2417+Q2417+W2417+X2417+Y2417)</f>
        <v>7551.41000000009</v>
      </c>
      <c r="AA2417" s="6"/>
      <c r="AB2417" s="6"/>
      <c r="AC2417" s="6"/>
      <c r="AD2417" s="6"/>
      <c r="AE2417" s="6"/>
      <c r="AF2417" s="6"/>
      <c r="AG2417" s="6"/>
      <c r="AH2417" s="6"/>
      <c r="AI2417" s="6"/>
      <c r="AJ2417" s="6" t="n">
        <v>44750</v>
      </c>
      <c r="AK2417" s="6"/>
      <c r="AL2417" s="6"/>
      <c r="AM2417" s="6"/>
      <c r="AN2417" s="6"/>
      <c r="AO2417" s="6"/>
      <c r="AP2417" s="6"/>
      <c r="AQ2417" s="6"/>
      <c r="AR2417" s="6" t="n">
        <f aca="false">AR2416+(AA2417+AD2417+AE2417+AF2417+AG2417+AJ2417+AK2417+AL2417+AM2417+AN2417)-(AB2417+AC2417+AH2417+AI2417+AO2417+AP2417+AQ2417)</f>
        <v>68720.02</v>
      </c>
      <c r="AS2417" s="18"/>
      <c r="AT2417" s="40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 t="n">
        <f aca="false">BJ2416+(AS2417+AV2417+AW2417+AX2417+AY2417+BB2417+BC2417+BD2417+BE2417+BF2417)-(AT2417+AU2417+AZ2417+BA2417+BG2417+BH2417+BI2417)</f>
        <v>0</v>
      </c>
      <c r="BL2417" s="8"/>
      <c r="BM2417" s="9"/>
    </row>
    <row r="2418" customFormat="false" ht="15" hidden="false" customHeight="false" outlineLevel="0" collapsed="false">
      <c r="B2418" s="8" t="s">
        <v>97</v>
      </c>
      <c r="C2418" s="9" t="s">
        <v>34</v>
      </c>
      <c r="D2418" s="9"/>
      <c r="E2418" s="9"/>
      <c r="F2418" s="9"/>
      <c r="G2418" s="9"/>
      <c r="H2418" s="6" t="n">
        <f aca="false">H2417+D2418+E2418-G2418-F2418</f>
        <v>0</v>
      </c>
      <c r="I2418" s="6"/>
      <c r="J2418" s="6"/>
      <c r="K2418" s="6"/>
      <c r="L2418" s="6" t="n">
        <v>106</v>
      </c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 t="n">
        <f aca="false">Z2417+(I2418+L2418+M2418+N2418+O2418+R2418+S2418+T2418+U2418+V2418)-(J2418+K2418+P2418+Q2418+W2418+X2418+Y2418)</f>
        <v>7657.41000000009</v>
      </c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 t="n">
        <f aca="false">AR2417+(AA2418+AD2418+AE2418+AF2418+AG2418+AJ2418+AK2418+AL2418+AM2418+AN2418)-(AB2418+AC2418+AH2418+AI2418+AO2418+AP2418+AQ2418)</f>
        <v>68720.02</v>
      </c>
      <c r="AS2418" s="18"/>
      <c r="AT2418" s="40"/>
      <c r="AU2418" s="6"/>
      <c r="AV2418" s="6"/>
      <c r="AW2418" s="6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 t="n">
        <f aca="false">BJ2417+(AS2418+AV2418+AW2418+AX2418+AY2418+BB2418+BC2418+BD2418+BE2418+BF2418)-(AT2418+AU2418+AZ2418+BA2418+BG2418+BH2418+BI2418)</f>
        <v>0</v>
      </c>
      <c r="BL2418" s="8"/>
      <c r="BM2418" s="9"/>
    </row>
    <row r="2419" customFormat="false" ht="15" hidden="false" customHeight="false" outlineLevel="0" collapsed="false">
      <c r="B2419" s="8" t="s">
        <v>98</v>
      </c>
      <c r="C2419" s="9" t="s">
        <v>32</v>
      </c>
      <c r="D2419" s="9"/>
      <c r="E2419" s="9"/>
      <c r="F2419" s="9"/>
      <c r="G2419" s="9"/>
      <c r="H2419" s="6" t="n">
        <f aca="false">H2418+D2419+E2419-G2419-F2419</f>
        <v>0</v>
      </c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 t="n">
        <f aca="false">Z2418+(I2419+L2419+M2419+N2419+O2419+R2419+S2419+T2419+U2419+V2419)-(J2419+K2419+P2419+Q2419+W2419+X2419+Y2419)</f>
        <v>7657.41000000009</v>
      </c>
      <c r="AA2419" s="6"/>
      <c r="AB2419" s="6"/>
      <c r="AC2419" s="6"/>
      <c r="AD2419" s="6"/>
      <c r="AE2419" s="6" t="n">
        <v>472</v>
      </c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 t="n">
        <f aca="false">AR2418+(AA2419+AD2419+AE2419+AF2419+AG2419+AJ2419+AK2419+AL2419+AM2419+AN2419)-(AB2419+AC2419+AH2419+AI2419+AO2419+AP2419+AQ2419)</f>
        <v>69192.02</v>
      </c>
      <c r="AS2419" s="18"/>
      <c r="AT2419" s="40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 t="n">
        <f aca="false">BJ2418+(AS2419+AV2419+AW2419+AX2419+AY2419+BB2419+BC2419+BD2419+BE2419+BF2419)-(AT2419+AU2419+AZ2419+BA2419+BG2419+BH2419+BI2419)</f>
        <v>0</v>
      </c>
      <c r="BL2419" s="8"/>
      <c r="BM2419" s="9"/>
    </row>
    <row r="2420" customFormat="false" ht="15" hidden="false" customHeight="false" outlineLevel="0" collapsed="false">
      <c r="B2420" s="8" t="s">
        <v>99</v>
      </c>
      <c r="C2420" s="9" t="s">
        <v>100</v>
      </c>
      <c r="D2420" s="9"/>
      <c r="E2420" s="9"/>
      <c r="F2420" s="9"/>
      <c r="G2420" s="9"/>
      <c r="H2420" s="6" t="n">
        <f aca="false">H2419+D2420+E2420-G2420-F2420</f>
        <v>0</v>
      </c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 t="n">
        <f aca="false">Z2419+(I2420+L2420+M2420+N2420+O2420+R2420+S2420+T2420+U2420+V2420)-(J2420+K2420+P2420+Q2420+W2420+X2420+Y2420)</f>
        <v>7657.41000000009</v>
      </c>
      <c r="AA2420" s="6" t="n">
        <v>5000</v>
      </c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 t="n">
        <f aca="false">AR2419+(AA2420+AD2420+AE2420+AF2420+AG2420+AJ2420+AK2420+AL2420+AM2420+AN2420)-(AB2420+AC2420+AH2420+AI2420+AO2420+AP2420+AQ2420)</f>
        <v>74192.02</v>
      </c>
      <c r="AS2420" s="18"/>
      <c r="AT2420" s="40"/>
      <c r="AU2420" s="6"/>
      <c r="AV2420" s="6"/>
      <c r="AW2420" s="6"/>
      <c r="AX2420" s="6"/>
      <c r="AY2420" s="6"/>
      <c r="AZ2420" s="6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 t="n">
        <f aca="false">BJ2419+(AS2420+AV2420+AW2420+AX2420+AY2420+BB2420+BC2420+BD2420+BE2420+BF2420)-(AT2420+AU2420+AZ2420+BA2420+BG2420+BH2420+BI2420)</f>
        <v>0</v>
      </c>
      <c r="BL2420" s="8"/>
      <c r="BM2420" s="9"/>
    </row>
    <row r="2421" customFormat="false" ht="15" hidden="false" customHeight="false" outlineLevel="0" collapsed="false">
      <c r="B2421" s="8" t="s">
        <v>101</v>
      </c>
      <c r="C2421" s="9" t="s">
        <v>32</v>
      </c>
      <c r="D2421" s="9"/>
      <c r="E2421" s="9"/>
      <c r="F2421" s="9"/>
      <c r="G2421" s="9"/>
      <c r="H2421" s="6" t="n">
        <f aca="false">H2420+D2421+E2421-G2421-F2421</f>
        <v>0</v>
      </c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 t="n">
        <f aca="false">Z2420+(I2421+L2421+M2421+N2421+O2421+R2421+S2421+T2421+U2421+V2421)-(J2421+K2421+P2421+Q2421+W2421+X2421+Y2421)</f>
        <v>7657.41000000009</v>
      </c>
      <c r="AA2421" s="6"/>
      <c r="AB2421" s="6"/>
      <c r="AC2421" s="6"/>
      <c r="AD2421" s="6"/>
      <c r="AE2421" s="6" t="n">
        <v>24671</v>
      </c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 t="n">
        <f aca="false">AR2420+(AA2421+AD2421+AE2421+AF2421+AG2421+AJ2421+AK2421+AL2421+AM2421+AN2421)-(AB2421+AC2421+AH2421+AI2421+AO2421+AP2421+AQ2421)</f>
        <v>98863.02</v>
      </c>
      <c r="AS2421" s="18"/>
      <c r="AT2421" s="40"/>
      <c r="AU2421" s="6"/>
      <c r="AV2421" s="6"/>
      <c r="AW2421" s="6"/>
      <c r="AX2421" s="6"/>
      <c r="AY2421" s="6"/>
      <c r="AZ2421" s="6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 t="n">
        <f aca="false">BJ2420+(AS2421+AV2421+AW2421+AX2421+AY2421+BB2421+BC2421+BD2421+BE2421+BF2421)-(AT2421+AU2421+AZ2421+BA2421+BG2421+BH2421+BI2421)</f>
        <v>0</v>
      </c>
      <c r="BL2421" s="8"/>
      <c r="BM2421" s="9"/>
    </row>
    <row r="2422" customFormat="false" ht="15" hidden="false" customHeight="false" outlineLevel="0" collapsed="false">
      <c r="B2422" s="8" t="s">
        <v>102</v>
      </c>
      <c r="C2422" s="9" t="s">
        <v>103</v>
      </c>
      <c r="D2422" s="9"/>
      <c r="E2422" s="9"/>
      <c r="F2422" s="9"/>
      <c r="G2422" s="9"/>
      <c r="H2422" s="6" t="n">
        <f aca="false">H2421+D2422+E2422-G2422-F2422</f>
        <v>0</v>
      </c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 t="n">
        <f aca="false">Z2421+(I2422+L2422+M2422+N2422+O2422+R2422+S2422+T2422+U2422+V2422)-(J2422+K2422+P2422+Q2422+W2422+X2422+Y2422)</f>
        <v>7657.41000000009</v>
      </c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 t="n">
        <v>36110</v>
      </c>
      <c r="AL2422" s="6"/>
      <c r="AM2422" s="6"/>
      <c r="AN2422" s="6"/>
      <c r="AO2422" s="6"/>
      <c r="AP2422" s="6"/>
      <c r="AQ2422" s="6"/>
      <c r="AR2422" s="6" t="n">
        <f aca="false">AR2421+(AA2422+AD2422+AE2422+AF2422+AG2422+AJ2422+AK2422+AL2422+AM2422+AN2422)-(AB2422+AC2422+AH2422+AI2422+AO2422+AP2422+AQ2422)</f>
        <v>134973.02</v>
      </c>
      <c r="AS2422" s="18"/>
      <c r="AT2422" s="40"/>
      <c r="AU2422" s="6"/>
      <c r="AV2422" s="6"/>
      <c r="AW2422" s="6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 t="n">
        <f aca="false">BJ2421+(AS2422+AV2422+AW2422+AX2422+AY2422+BB2422+BC2422+BD2422+BE2422+BF2422)-(AT2422+AU2422+AZ2422+BA2422+BG2422+BH2422+BI2422)</f>
        <v>0</v>
      </c>
      <c r="BL2422" s="8"/>
      <c r="BM2422" s="9"/>
    </row>
    <row r="2423" customFormat="false" ht="15" hidden="false" customHeight="false" outlineLevel="0" collapsed="false">
      <c r="B2423" s="8" t="s">
        <v>104</v>
      </c>
      <c r="C2423" s="9" t="s">
        <v>32</v>
      </c>
      <c r="D2423" s="9"/>
      <c r="E2423" s="9"/>
      <c r="F2423" s="9"/>
      <c r="G2423" s="9"/>
      <c r="H2423" s="6" t="n">
        <f aca="false">H2422+D2423+E2423-G2423-F2423</f>
        <v>0</v>
      </c>
      <c r="I2423" s="6"/>
      <c r="J2423" s="6"/>
      <c r="K2423" s="6"/>
      <c r="L2423" s="6"/>
      <c r="M2423" s="6" t="n">
        <v>15719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 t="n">
        <f aca="false">Z2422+(I2423+L2423+M2423+N2423+O2423+R2423+S2423+T2423+U2423+V2423)-(J2423+K2423+P2423+Q2423+W2423+X2423+Y2423)</f>
        <v>23376.4100000001</v>
      </c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 t="n">
        <f aca="false">AR2422+(AA2423+AD2423+AE2423+AF2423+AG2423+AJ2423+AK2423+AL2423+AM2423+AN2423)-(AB2423+AC2423+AH2423+AI2423+AO2423+AP2423+AQ2423)</f>
        <v>134973.02</v>
      </c>
      <c r="AS2423" s="18"/>
      <c r="AT2423" s="40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 t="n">
        <f aca="false">BJ2422+(AS2423+AV2423+AW2423+AX2423+AY2423+BB2423+BC2423+BD2423+BE2423+BF2423)-(AT2423+AU2423+AZ2423+BA2423+BG2423+BH2423+BI2423)</f>
        <v>0</v>
      </c>
      <c r="BL2423" s="8"/>
      <c r="BM2423" s="9"/>
    </row>
    <row r="2424" customFormat="false" ht="15" hidden="false" customHeight="false" outlineLevel="0" collapsed="false">
      <c r="B2424" s="8" t="s">
        <v>104</v>
      </c>
      <c r="C2424" s="9" t="s">
        <v>75</v>
      </c>
      <c r="D2424" s="9"/>
      <c r="E2424" s="9"/>
      <c r="F2424" s="9"/>
      <c r="G2424" s="9"/>
      <c r="H2424" s="6" t="n">
        <f aca="false">H2423+D2424+E2424-G2424-F2424</f>
        <v>0</v>
      </c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 t="n">
        <v>2500000</v>
      </c>
      <c r="U2424" s="6"/>
      <c r="V2424" s="6"/>
      <c r="W2424" s="6"/>
      <c r="X2424" s="6"/>
      <c r="Y2424" s="6"/>
      <c r="Z2424" s="6" t="n">
        <f aca="false">Z2423+(I2424+L2424+M2424+N2424+O2424+R2424+S2424+T2424+U2424+V2424)-(J2424+K2424+P2424+Q2424+W2424+X2424+Y2424)</f>
        <v>2523376.41</v>
      </c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 t="n">
        <f aca="false">AR2423+(AA2424+AD2424+AE2424+AF2424+AG2424+AJ2424+AK2424+AL2424+AM2424+AN2424)-(AB2424+AC2424+AH2424+AI2424+AO2424+AP2424+AQ2424)</f>
        <v>134973.02</v>
      </c>
      <c r="AS2424" s="18"/>
      <c r="AT2424" s="40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 t="n">
        <f aca="false">BJ2423+(AS2424+AV2424+AW2424+AX2424+AY2424+BB2424+BC2424+BD2424+BE2424+BF2424)-(AT2424+AU2424+AZ2424+BA2424+BG2424+BH2424+BI2424)</f>
        <v>0</v>
      </c>
      <c r="BL2424" s="8"/>
      <c r="BM2424" s="9"/>
    </row>
    <row r="2425" customFormat="false" ht="15" hidden="false" customHeight="false" outlineLevel="0" collapsed="false">
      <c r="B2425" s="8" t="s">
        <v>104</v>
      </c>
      <c r="C2425" s="9" t="s">
        <v>75</v>
      </c>
      <c r="D2425" s="9"/>
      <c r="E2425" s="9"/>
      <c r="F2425" s="9"/>
      <c r="G2425" s="9"/>
      <c r="H2425" s="6" t="n">
        <f aca="false">H2424+D2425+E2425-G2425-F2425</f>
        <v>0</v>
      </c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 t="n">
        <v>2500000</v>
      </c>
      <c r="X2425" s="6"/>
      <c r="Y2425" s="6"/>
      <c r="Z2425" s="6" t="n">
        <f aca="false">Z2424+(I2425+L2425+M2425+N2425+O2425+R2425+S2425+T2425+U2425+V2425)-(J2425+K2425+P2425+Q2425+W2425+X2425+Y2425)</f>
        <v>23376.4100000002</v>
      </c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 t="n">
        <f aca="false">AR2424+(AA2425+AD2425+AE2425+AF2425+AG2425+AJ2425+AK2425+AL2425+AM2425+AN2425)-(AB2425+AC2425+AH2425+AI2425+AO2425+AP2425+AQ2425)</f>
        <v>134973.02</v>
      </c>
      <c r="AS2425" s="18"/>
      <c r="AT2425" s="40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 t="n">
        <f aca="false">BJ2424+(AS2425+AV2425+AW2425+AX2425+AY2425+BB2425+BC2425+BD2425+BE2425+BF2425)-(AT2425+AU2425+AZ2425+BA2425+BG2425+BH2425+BI2425)</f>
        <v>0</v>
      </c>
      <c r="BL2425" s="8"/>
      <c r="BM2425" s="9"/>
    </row>
    <row r="2426" customFormat="false" ht="15" hidden="false" customHeight="false" outlineLevel="0" collapsed="false">
      <c r="B2426" s="8" t="s">
        <v>104</v>
      </c>
      <c r="C2426" s="9" t="s">
        <v>75</v>
      </c>
      <c r="D2426" s="9"/>
      <c r="E2426" s="9"/>
      <c r="F2426" s="9"/>
      <c r="G2426" s="9"/>
      <c r="H2426" s="6" t="n">
        <f aca="false">H2425+D2426+E2426-G2426-F2426</f>
        <v>0</v>
      </c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 t="n">
        <f aca="false">Z2425+(I2426+L2426+M2426+N2426+O2426+R2426+S2426+T2426+U2426+V2426)-(J2426+K2426+P2426+Q2426+W2426+X2426+Y2426)</f>
        <v>23376.4100000002</v>
      </c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 t="n">
        <v>100000</v>
      </c>
      <c r="AP2426" s="6"/>
      <c r="AQ2426" s="6"/>
      <c r="AR2426" s="6" t="n">
        <f aca="false">AR2425+(AA2426+AD2426+AE2426+AF2426+AG2426+AJ2426+AK2426+AL2426+AM2426+AN2426)-(AB2426+AC2426+AH2426+AI2426+AO2426+AP2426+AQ2426)</f>
        <v>34973.02</v>
      </c>
      <c r="AS2426" s="18"/>
      <c r="AT2426" s="40"/>
      <c r="AU2426" s="6"/>
      <c r="AV2426" s="6"/>
      <c r="AW2426" s="6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 t="n">
        <f aca="false">BJ2425+(AS2426+AV2426+AW2426+AX2426+AY2426+BB2426+BC2426+BD2426+BE2426+BF2426)-(AT2426+AU2426+AZ2426+BA2426+BG2426+BH2426+BI2426)</f>
        <v>0</v>
      </c>
      <c r="BL2426" s="8"/>
      <c r="BM2426" s="9"/>
    </row>
    <row r="2427" customFormat="false" ht="15" hidden="false" customHeight="false" outlineLevel="0" collapsed="false">
      <c r="B2427" s="8" t="s">
        <v>104</v>
      </c>
      <c r="C2427" s="9" t="s">
        <v>75</v>
      </c>
      <c r="D2427" s="9"/>
      <c r="E2427" s="9"/>
      <c r="F2427" s="9"/>
      <c r="G2427" s="9"/>
      <c r="H2427" s="6" t="n">
        <f aca="false">H2426+D2427+E2427-G2427-F2427</f>
        <v>0</v>
      </c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 t="n">
        <f aca="false">Z2426+(I2427+L2427+M2427+N2427+O2427+R2427+S2427+T2427+U2427+V2427)-(J2427+K2427+P2427+Q2427+W2427+X2427+Y2427)</f>
        <v>23376.4100000002</v>
      </c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 t="n">
        <v>30000</v>
      </c>
      <c r="AP2427" s="6"/>
      <c r="AQ2427" s="6"/>
      <c r="AR2427" s="6" t="n">
        <f aca="false">AR2426+(AA2427+AD2427+AE2427+AF2427+AG2427+AJ2427+AK2427+AL2427+AM2427+AN2427)-(AB2427+AC2427+AH2427+AI2427+AO2427+AP2427+AQ2427)</f>
        <v>4973.02000000002</v>
      </c>
      <c r="AS2427" s="18"/>
      <c r="AT2427" s="40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 t="n">
        <f aca="false">BJ2426+(AS2427+AV2427+AW2427+AX2427+AY2427+BB2427+BC2427+BD2427+BE2427+BF2427)-(AT2427+AU2427+AZ2427+BA2427+BG2427+BH2427+BI2427)</f>
        <v>0</v>
      </c>
      <c r="BL2427" s="8"/>
      <c r="BM2427" s="9"/>
    </row>
    <row r="2428" customFormat="false" ht="15" hidden="false" customHeight="false" outlineLevel="0" collapsed="false">
      <c r="B2428" s="8" t="s">
        <v>105</v>
      </c>
      <c r="C2428" s="9" t="s">
        <v>72</v>
      </c>
      <c r="D2428" s="9"/>
      <c r="E2428" s="9"/>
      <c r="F2428" s="9"/>
      <c r="G2428" s="9"/>
      <c r="H2428" s="6" t="n">
        <f aca="false">H2427+D2428+E2428-G2428-F2428</f>
        <v>0</v>
      </c>
      <c r="I2428" s="6"/>
      <c r="J2428" s="6"/>
      <c r="K2428" s="6" t="n">
        <v>1.18</v>
      </c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 t="n">
        <f aca="false">Z2427+(I2428+L2428+M2428+N2428+O2428+R2428+S2428+T2428+U2428+V2428)-(J2428+K2428+P2428+Q2428+W2428+X2428+Y2428)</f>
        <v>23375.2300000002</v>
      </c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 t="n">
        <f aca="false">AR2427+(AA2428+AD2428+AE2428+AF2428+AG2428+AJ2428+AK2428+AL2428+AM2428+AN2428)-(AB2428+AC2428+AH2428+AI2428+AO2428+AP2428+AQ2428)</f>
        <v>4973.02000000002</v>
      </c>
      <c r="AS2428" s="18"/>
      <c r="AT2428" s="40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 t="n">
        <f aca="false">BJ2427+(AS2428+AV2428+AW2428+AX2428+AY2428+BB2428+BC2428+BD2428+BE2428+BF2428)-(AT2428+AU2428+AZ2428+BA2428+BG2428+BH2428+BI2428)</f>
        <v>0</v>
      </c>
      <c r="BL2428" s="8"/>
      <c r="BM2428" s="9"/>
    </row>
    <row r="2429" customFormat="false" ht="15" hidden="false" customHeight="false" outlineLevel="0" collapsed="false">
      <c r="B2429" s="8" t="s">
        <v>106</v>
      </c>
      <c r="C2429" s="9" t="s">
        <v>107</v>
      </c>
      <c r="D2429" s="9"/>
      <c r="E2429" s="9"/>
      <c r="F2429" s="9"/>
      <c r="G2429" s="9"/>
      <c r="H2429" s="6" t="n">
        <f aca="false">H2428+D2429+E2429-G2429-F2429</f>
        <v>0</v>
      </c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 t="n">
        <f aca="false">Z2428+(I2429+L2429+M2429+N2429+O2429+R2429+S2429+T2429+U2429+V2429)-(J2429+K2429+P2429+Q2429+W2429+X2429+Y2429)</f>
        <v>23375.2300000002</v>
      </c>
      <c r="AA2429" s="6" t="n">
        <v>100000</v>
      </c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 t="n">
        <f aca="false">AR2428+(AA2429+AD2429+AE2429+AF2429+AG2429+AJ2429+AK2429+AL2429+AM2429+AN2429)-(AB2429+AC2429+AH2429+AI2429+AO2429+AP2429+AQ2429)</f>
        <v>104973.02</v>
      </c>
      <c r="AS2429" s="18"/>
      <c r="AT2429" s="40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 t="n">
        <f aca="false">BJ2428+(AS2429+AV2429+AW2429+AX2429+AY2429+BB2429+BC2429+BD2429+BE2429+BF2429)-(AT2429+AU2429+AZ2429+BA2429+BG2429+BH2429+BI2429)</f>
        <v>0</v>
      </c>
      <c r="BL2429" s="8"/>
      <c r="BM2429" s="9"/>
    </row>
    <row r="2430" customFormat="false" ht="15" hidden="false" customHeight="false" outlineLevel="0" collapsed="false">
      <c r="B2430" s="8" t="s">
        <v>108</v>
      </c>
      <c r="C2430" s="9" t="s">
        <v>75</v>
      </c>
      <c r="D2430" s="9"/>
      <c r="E2430" s="9"/>
      <c r="F2430" s="9"/>
      <c r="G2430" s="9"/>
      <c r="H2430" s="6" t="n">
        <f aca="false">H2429+D2430+E2430-G2430-F2430</f>
        <v>0</v>
      </c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 t="n">
        <f aca="false">Z2429+(I2430+L2430+M2430+N2430+O2430+R2430+S2430+T2430+U2430+V2430)-(J2430+K2430+P2430+Q2430+W2430+X2430+Y2430)</f>
        <v>23375.2300000002</v>
      </c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 t="n">
        <v>100000</v>
      </c>
      <c r="AP2430" s="6"/>
      <c r="AQ2430" s="6"/>
      <c r="AR2430" s="6" t="n">
        <f aca="false">AR2429+(AA2430+AD2430+AE2430+AF2430+AG2430+AJ2430+AK2430+AL2430+AM2430+AN2430)-(AB2430+AC2430+AH2430+AI2430+AO2430+AP2430+AQ2430)</f>
        <v>4973.02000000002</v>
      </c>
      <c r="AS2430" s="18"/>
      <c r="AT2430" s="40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 t="n">
        <f aca="false">BJ2429+(AS2430+AV2430+AW2430+AX2430+AY2430+BB2430+BC2430+BD2430+BE2430+BF2430)-(AT2430+AU2430+AZ2430+BA2430+BG2430+BH2430+BI2430)</f>
        <v>0</v>
      </c>
      <c r="BL2430" s="8"/>
      <c r="BM2430" s="9"/>
    </row>
    <row r="2431" customFormat="false" ht="15" hidden="false" customHeight="false" outlineLevel="0" collapsed="false">
      <c r="B2431" s="8" t="s">
        <v>108</v>
      </c>
      <c r="C2431" s="9" t="s">
        <v>3</v>
      </c>
      <c r="D2431" s="9"/>
      <c r="E2431" s="9"/>
      <c r="F2431" s="9"/>
      <c r="G2431" s="9"/>
      <c r="H2431" s="6" t="n">
        <f aca="false">H2430+D2431+E2431-G2431-F2431</f>
        <v>0</v>
      </c>
      <c r="I2431" s="6"/>
      <c r="J2431" s="6"/>
      <c r="K2431" s="6"/>
      <c r="L2431" s="6"/>
      <c r="M2431" s="6"/>
      <c r="N2431" s="6"/>
      <c r="O2431" s="6"/>
      <c r="P2431" s="6"/>
      <c r="Q2431" s="6"/>
      <c r="R2431" s="6" t="n">
        <v>-21000</v>
      </c>
      <c r="S2431" s="6"/>
      <c r="T2431" s="6"/>
      <c r="U2431" s="6"/>
      <c r="V2431" s="6"/>
      <c r="W2431" s="6"/>
      <c r="X2431" s="6"/>
      <c r="Y2431" s="6"/>
      <c r="Z2431" s="6" t="n">
        <f aca="false">Z2430+(I2431+L2431+M2431+N2431+O2431+R2431+S2431+T2431+U2431+V2431)-(J2431+K2431+P2431+Q2431+W2431+X2431+Y2431)</f>
        <v>2375.23000000015</v>
      </c>
      <c r="AA2431" s="6"/>
      <c r="AB2431" s="6"/>
      <c r="AC2431" s="6"/>
      <c r="AD2431" s="6"/>
      <c r="AE2431" s="6"/>
      <c r="AF2431" s="6"/>
      <c r="AG2431" s="6"/>
      <c r="AH2431" s="6"/>
      <c r="AI2431" s="6"/>
      <c r="AJ2431" s="6" t="n">
        <v>21000</v>
      </c>
      <c r="AK2431" s="6"/>
      <c r="AL2431" s="6"/>
      <c r="AM2431" s="6"/>
      <c r="AN2431" s="6"/>
      <c r="AO2431" s="6"/>
      <c r="AP2431" s="6"/>
      <c r="AQ2431" s="6"/>
      <c r="AR2431" s="6" t="n">
        <f aca="false">AR2430+(AA2431+AD2431+AE2431+AF2431+AG2431+AJ2431+AK2431+AL2431+AM2431+AN2431)-(AB2431+AC2431+AH2431+AI2431+AO2431+AP2431+AQ2431)</f>
        <v>25973.02</v>
      </c>
      <c r="AS2431" s="18"/>
      <c r="AT2431" s="40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 t="n">
        <f aca="false">BJ2430+(AS2431+AV2431+AW2431+AX2431+AY2431+BB2431+BC2431+BD2431+BE2431+BF2431)-(AT2431+AU2431+AZ2431+BA2431+BG2431+BH2431+BI2431)</f>
        <v>0</v>
      </c>
      <c r="BL2431" s="8"/>
      <c r="BM2431" s="9"/>
    </row>
    <row r="2432" customFormat="false" ht="15" hidden="false" customHeight="false" outlineLevel="0" collapsed="false">
      <c r="B2432" s="8" t="s">
        <v>108</v>
      </c>
      <c r="C2432" s="9" t="s">
        <v>34</v>
      </c>
      <c r="D2432" s="9"/>
      <c r="E2432" s="9"/>
      <c r="F2432" s="9"/>
      <c r="G2432" s="9"/>
      <c r="H2432" s="6" t="n">
        <f aca="false">H2431+D2432+E2432-G2432-F2432</f>
        <v>0</v>
      </c>
      <c r="I2432" s="6"/>
      <c r="J2432" s="6"/>
      <c r="K2432" s="6"/>
      <c r="L2432" s="6" t="n">
        <v>0</v>
      </c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 t="n">
        <f aca="false">Z2431+(I2432+L2432+M2432+N2432+O2432+R2432+S2432+T2432+U2432+V2432)-(J2432+K2432+P2432+Q2432+W2432+X2432+Y2432)</f>
        <v>2375.23000000015</v>
      </c>
      <c r="AA2432" s="6"/>
      <c r="AB2432" s="6"/>
      <c r="AC2432" s="6"/>
      <c r="AD2432" s="6" t="n">
        <v>407</v>
      </c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 t="n">
        <f aca="false">AR2431+(AA2432+AD2432+AE2432+AF2432+AG2432+AJ2432+AK2432+AL2432+AM2432+AN2432)-(AB2432+AC2432+AH2432+AI2432+AO2432+AP2432+AQ2432)</f>
        <v>26380.02</v>
      </c>
      <c r="AS2432" s="18"/>
      <c r="AT2432" s="40"/>
      <c r="AU2432" s="6"/>
      <c r="AV2432" s="6"/>
      <c r="AW2432" s="6"/>
      <c r="AX2432" s="6"/>
      <c r="AY2432" s="6"/>
      <c r="AZ2432" s="6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 t="n">
        <f aca="false">BJ2431+(AS2432+AV2432+AW2432+AX2432+AY2432+BB2432+BC2432+BD2432+BE2432+BF2432)-(AT2432+AU2432+AZ2432+BA2432+BG2432+BH2432+BI2432)</f>
        <v>0</v>
      </c>
      <c r="BL2432" s="8"/>
      <c r="BM2432" s="9"/>
    </row>
    <row r="2433" customFormat="false" ht="15" hidden="false" customHeight="false" outlineLevel="0" collapsed="false">
      <c r="B2433" s="8" t="s">
        <v>109</v>
      </c>
      <c r="C2433" s="9" t="s">
        <v>32</v>
      </c>
      <c r="D2433" s="9"/>
      <c r="E2433" s="9"/>
      <c r="F2433" s="9"/>
      <c r="G2433" s="9"/>
      <c r="H2433" s="6" t="n">
        <f aca="false">H2432+D2433+E2433-G2433-F2433</f>
        <v>0</v>
      </c>
      <c r="I2433" s="6"/>
      <c r="J2433" s="6"/>
      <c r="K2433" s="6"/>
      <c r="L2433" s="6"/>
      <c r="M2433" s="6" t="n">
        <v>3285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 t="n">
        <f aca="false">Z2432+(I2433+L2433+M2433+N2433+O2433+R2433+S2433+T2433+U2433+V2433)-(J2433+K2433+P2433+Q2433+W2433+X2433+Y2433)</f>
        <v>5660.23000000015</v>
      </c>
      <c r="AA2433" s="6"/>
      <c r="AB2433" s="6"/>
      <c r="AC2433" s="6"/>
      <c r="AD2433" s="6" t="n">
        <v>0</v>
      </c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 t="n">
        <f aca="false">AR2432+(AA2433+AD2433+AE2433+AF2433+AG2433+AJ2433+AK2433+AL2433+AM2433+AN2433)-(AB2433+AC2433+AH2433+AI2433+AO2433+AP2433+AQ2433)</f>
        <v>26380.02</v>
      </c>
      <c r="AS2433" s="18"/>
      <c r="AT2433" s="40"/>
      <c r="AU2433" s="6"/>
      <c r="AV2433" s="6"/>
      <c r="AW2433" s="6"/>
      <c r="AX2433" s="6"/>
      <c r="AY2433" s="6"/>
      <c r="AZ2433" s="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 t="n">
        <f aca="false">BJ2432+(AS2433+AV2433+AW2433+AX2433+AY2433+BB2433+BC2433+BD2433+BE2433+BF2433)-(AT2433+AU2433+AZ2433+BA2433+BG2433+BH2433+BI2433)</f>
        <v>0</v>
      </c>
      <c r="BL2433" s="8"/>
      <c r="BM2433" s="9"/>
    </row>
    <row r="2434" customFormat="false" ht="15" hidden="false" customHeight="false" outlineLevel="0" collapsed="false">
      <c r="B2434" s="8" t="s">
        <v>109</v>
      </c>
      <c r="C2434" s="9" t="s">
        <v>32</v>
      </c>
      <c r="D2434" s="9"/>
      <c r="E2434" s="9"/>
      <c r="F2434" s="9"/>
      <c r="G2434" s="9"/>
      <c r="H2434" s="6" t="n">
        <f aca="false">H2433+D2434+E2434-G2434-F2434</f>
        <v>0</v>
      </c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 t="n">
        <f aca="false">Z2433+(I2434+L2434+M2434+N2434+O2434+R2434+S2434+T2434+U2434+V2434)-(J2434+K2434+P2434+Q2434+W2434+X2434+Y2434)</f>
        <v>5660.23000000015</v>
      </c>
      <c r="AA2434" s="6"/>
      <c r="AB2434" s="6"/>
      <c r="AC2434" s="6"/>
      <c r="AD2434" s="6"/>
      <c r="AE2434" s="6" t="n">
        <v>3465</v>
      </c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 t="n">
        <f aca="false">AR2433+(AA2434+AD2434+AE2434+AF2434+AG2434+AJ2434+AK2434+AL2434+AM2434+AN2434)-(AB2434+AC2434+AH2434+AI2434+AO2434+AP2434+AQ2434)</f>
        <v>29845.02</v>
      </c>
      <c r="AS2434" s="18"/>
      <c r="AT2434" s="40"/>
      <c r="AU2434" s="6"/>
      <c r="AV2434" s="6"/>
      <c r="AW2434" s="6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 t="n">
        <f aca="false">BJ2433+(AS2434+AV2434+AW2434+AX2434+AY2434+BB2434+BC2434+BD2434+BE2434+BF2434)-(AT2434+AU2434+AZ2434+BA2434+BG2434+BH2434+BI2434)</f>
        <v>0</v>
      </c>
      <c r="BL2434" s="8"/>
      <c r="BM2434" s="9"/>
    </row>
    <row r="2435" customFormat="false" ht="15" hidden="false" customHeight="false" outlineLevel="0" collapsed="false">
      <c r="B2435" s="8" t="s">
        <v>1876</v>
      </c>
      <c r="C2435" s="9" t="s">
        <v>32</v>
      </c>
      <c r="D2435" s="9"/>
      <c r="E2435" s="9"/>
      <c r="F2435" s="9"/>
      <c r="G2435" s="9"/>
      <c r="H2435" s="6" t="n">
        <f aca="false">H2434+D2435+E2435-G2435-F2435</f>
        <v>0</v>
      </c>
      <c r="I2435" s="6"/>
      <c r="J2435" s="6"/>
      <c r="K2435" s="6"/>
      <c r="L2435" s="6"/>
      <c r="M2435" s="6" t="n">
        <v>5955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 t="n">
        <f aca="false">Z2434+(I2435+L2435+M2435+N2435+O2435+R2435+S2435+T2435+U2435+V2435)-(J2435+K2435+P2435+Q2435+W2435+X2435+Y2435)</f>
        <v>11615.2300000001</v>
      </c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 t="n">
        <f aca="false">AR2434+(AA2435+AD2435+AE2435+AF2435+AG2435+AJ2435+AK2435+AL2435+AM2435+AN2435)-(AB2435+AC2435+AH2435+AI2435+AO2435+AP2435+AQ2435)</f>
        <v>29845.02</v>
      </c>
      <c r="AS2435" s="18"/>
      <c r="AT2435" s="40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 t="n">
        <f aca="false">BJ2434+(AS2435+AV2435+AW2435+AX2435+AY2435+BB2435+BC2435+BD2435+BE2435+BF2435)-(AT2435+AU2435+AZ2435+BA2435+BG2435+BH2435+BI2435)</f>
        <v>0</v>
      </c>
      <c r="BL2435" s="8"/>
      <c r="BM2435" s="9"/>
    </row>
    <row r="2436" customFormat="false" ht="15" hidden="false" customHeight="false" outlineLevel="0" collapsed="false">
      <c r="B2436" s="8" t="s">
        <v>1877</v>
      </c>
      <c r="C2436" s="9" t="s">
        <v>32</v>
      </c>
      <c r="D2436" s="9"/>
      <c r="E2436" s="9"/>
      <c r="F2436" s="9"/>
      <c r="G2436" s="9"/>
      <c r="H2436" s="6" t="n">
        <f aca="false">H2435+D2436+E2436-G2436-F2436</f>
        <v>0</v>
      </c>
      <c r="I2436" s="6"/>
      <c r="J2436" s="6"/>
      <c r="K2436" s="6"/>
      <c r="L2436" s="6"/>
      <c r="M2436" s="6" t="n">
        <v>5548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 t="n">
        <f aca="false">Z2435+(I2436+L2436+M2436+N2436+O2436+R2436+S2436+T2436+U2436+V2436)-(J2436+K2436+P2436+Q2436+W2436+X2436+Y2436)</f>
        <v>17163.2300000002</v>
      </c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 t="n">
        <f aca="false">AR2435+(AA2436+AD2436+AE2436+AF2436+AG2436+AJ2436+AK2436+AL2436+AM2436+AN2436)-(AB2436+AC2436+AH2436+AI2436+AO2436+AP2436+AQ2436)</f>
        <v>29845.02</v>
      </c>
      <c r="AS2436" s="18"/>
      <c r="AT2436" s="40"/>
      <c r="AU2436" s="6"/>
      <c r="AV2436" s="6"/>
      <c r="AW2436" s="6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 t="n">
        <f aca="false">BJ2435+(AS2436+AV2436+AW2436+AX2436+AY2436+BB2436+BC2436+BD2436+BE2436+BF2436)-(AT2436+AU2436+AZ2436+BA2436+BG2436+BH2436+BI2436)</f>
        <v>0</v>
      </c>
      <c r="BL2436" s="8"/>
      <c r="BM2436" s="9"/>
    </row>
    <row r="2437" customFormat="false" ht="15" hidden="false" customHeight="false" outlineLevel="0" collapsed="false">
      <c r="B2437" s="8" t="s">
        <v>1877</v>
      </c>
      <c r="C2437" s="9" t="s">
        <v>61</v>
      </c>
      <c r="D2437" s="9"/>
      <c r="E2437" s="9"/>
      <c r="F2437" s="9"/>
      <c r="G2437" s="9"/>
      <c r="H2437" s="6" t="n">
        <f aca="false">H2436+D2437+E2437-G2437-F2437</f>
        <v>0</v>
      </c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 t="n">
        <f aca="false">Z2436+(I2437+L2437+M2437+N2437+O2437+R2437+S2437+T2437+U2437+V2437)-(J2437+K2437+P2437+Q2437+W2437+X2437+Y2437)</f>
        <v>17163.2300000002</v>
      </c>
      <c r="AA2437" s="6" t="n">
        <v>50000</v>
      </c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 t="n">
        <f aca="false">AR2436+(AA2437+AD2437+AE2437+AF2437+AG2437+AJ2437+AK2437+AL2437+AM2437+AN2437)-(AB2437+AC2437+AH2437+AI2437+AO2437+AP2437+AQ2437)</f>
        <v>79845.02</v>
      </c>
      <c r="AS2437" s="18"/>
      <c r="AT2437" s="40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 t="n">
        <f aca="false">BJ2436+(AS2437+AV2437+AW2437+AX2437+AY2437+BB2437+BC2437+BD2437+BE2437+BF2437)-(AT2437+AU2437+AZ2437+BA2437+BG2437+BH2437+BI2437)</f>
        <v>0</v>
      </c>
      <c r="BL2437" s="8"/>
      <c r="BM2437" s="9"/>
    </row>
    <row r="2438" customFormat="false" ht="15" hidden="false" customHeight="false" outlineLevel="0" collapsed="false">
      <c r="B2438" s="8" t="s">
        <v>1878</v>
      </c>
      <c r="C2438" s="9" t="s">
        <v>1879</v>
      </c>
      <c r="D2438" s="9"/>
      <c r="E2438" s="9"/>
      <c r="F2438" s="9"/>
      <c r="G2438" s="9"/>
      <c r="H2438" s="6" t="n">
        <f aca="false">H2437+D2438+E2438-G2438-F2438</f>
        <v>0</v>
      </c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 t="n">
        <f aca="false">Z2437+(I2438+L2438+M2438+N2438+O2438+R2438+S2438+T2438+U2438+V2438)-(J2438+K2438+P2438+Q2438+W2438+X2438+Y2438)</f>
        <v>17163.2300000002</v>
      </c>
      <c r="AA2438" s="6" t="n">
        <v>25000</v>
      </c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 t="n">
        <f aca="false">AR2437+(AA2438+AD2438+AE2438+AF2438+AG2438+AJ2438+AK2438+AL2438+AM2438+AN2438)-(AB2438+AC2438+AH2438+AI2438+AO2438+AP2438+AQ2438)</f>
        <v>104845.02</v>
      </c>
      <c r="AS2438" s="18"/>
      <c r="AT2438" s="40"/>
      <c r="AU2438" s="6"/>
      <c r="AV2438" s="6"/>
      <c r="AW2438" s="6"/>
      <c r="AX2438" s="6"/>
      <c r="AY2438" s="6"/>
      <c r="AZ2438" s="6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 t="n">
        <f aca="false">BJ2437+(AS2438+AV2438+AW2438+AX2438+AY2438+BB2438+BC2438+BD2438+BE2438+BF2438)-(AT2438+AU2438+AZ2438+BA2438+BG2438+BH2438+BI2438)</f>
        <v>0</v>
      </c>
      <c r="BL2438" s="8"/>
      <c r="BM2438" s="9"/>
    </row>
    <row r="2439" customFormat="false" ht="15" hidden="false" customHeight="false" outlineLevel="0" collapsed="false">
      <c r="B2439" s="8" t="s">
        <v>1878</v>
      </c>
      <c r="C2439" s="9" t="s">
        <v>36</v>
      </c>
      <c r="D2439" s="9"/>
      <c r="E2439" s="9"/>
      <c r="F2439" s="9"/>
      <c r="G2439" s="9"/>
      <c r="H2439" s="6" t="n">
        <f aca="false">H2438+D2439+E2439-G2439-F2439</f>
        <v>0</v>
      </c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 t="n">
        <f aca="false">Z2438+(I2439+L2439+M2439+N2439+O2439+R2439+S2439+T2439+U2439+V2439)-(J2439+K2439+P2439+Q2439+W2439+X2439+Y2439)</f>
        <v>17163.2300000002</v>
      </c>
      <c r="AA2439" s="6" t="n">
        <v>10000</v>
      </c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 t="n">
        <f aca="false">AR2438+(AA2439+AD2439+AE2439+AF2439+AG2439+AJ2439+AK2439+AL2439+AM2439+AN2439)-(AB2439+AC2439+AH2439+AI2439+AO2439+AP2439+AQ2439)</f>
        <v>114845.02</v>
      </c>
      <c r="AS2439" s="18"/>
      <c r="AT2439" s="40"/>
      <c r="AU2439" s="6"/>
      <c r="AV2439" s="6"/>
      <c r="AW2439" s="6"/>
      <c r="AX2439" s="6"/>
      <c r="AY2439" s="6"/>
      <c r="AZ2439" s="6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 t="n">
        <f aca="false">BJ2438+(AS2439+AV2439+AW2439+AX2439+AY2439+BB2439+BC2439+BD2439+BE2439+BF2439)-(AT2439+AU2439+AZ2439+BA2439+BG2439+BH2439+BI2439)</f>
        <v>0</v>
      </c>
      <c r="BL2439" s="8"/>
      <c r="BM2439" s="9"/>
    </row>
    <row r="2440" customFormat="false" ht="15" hidden="false" customHeight="false" outlineLevel="0" collapsed="false">
      <c r="B2440" s="8" t="s">
        <v>1880</v>
      </c>
      <c r="C2440" s="9" t="s">
        <v>34</v>
      </c>
      <c r="D2440" s="9"/>
      <c r="E2440" s="9"/>
      <c r="F2440" s="9"/>
      <c r="G2440" s="9"/>
      <c r="H2440" s="6" t="n">
        <f aca="false">H2439+D2440+E2440-G2440-F2440</f>
        <v>0</v>
      </c>
      <c r="I2440" s="6"/>
      <c r="J2440" s="6"/>
      <c r="K2440" s="6"/>
      <c r="L2440" s="6" t="n">
        <v>57</v>
      </c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 t="n">
        <f aca="false">Z2439+(I2440+L2440+M2440+N2440+O2440+R2440+S2440+T2440+U2440+V2440)-(J2440+K2440+P2440+Q2440+W2440+X2440+Y2440)</f>
        <v>17220.2300000002</v>
      </c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 t="n">
        <f aca="false">AR2439+(AA2440+AD2440+AE2440+AF2440+AG2440+AJ2440+AK2440+AL2440+AM2440+AN2440)-(AB2440+AC2440+AH2440+AI2440+AO2440+AP2440+AQ2440)</f>
        <v>114845.02</v>
      </c>
      <c r="AS2440" s="18"/>
      <c r="AT2440" s="40"/>
      <c r="AU2440" s="6"/>
      <c r="AV2440" s="6"/>
      <c r="AW2440" s="6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 t="n">
        <f aca="false">BJ2439+(AS2440+AV2440+AW2440+AX2440+AY2440+BB2440+BC2440+BD2440+BE2440+BF2440)-(AT2440+AU2440+AZ2440+BA2440+BG2440+BH2440+BI2440)</f>
        <v>0</v>
      </c>
      <c r="BL2440" s="8"/>
      <c r="BM2440" s="9"/>
    </row>
    <row r="2441" customFormat="false" ht="15" hidden="false" customHeight="false" outlineLevel="0" collapsed="false">
      <c r="B2441" s="8" t="s">
        <v>1881</v>
      </c>
      <c r="C2441" s="9" t="s">
        <v>46</v>
      </c>
      <c r="D2441" s="9"/>
      <c r="E2441" s="9"/>
      <c r="F2441" s="9"/>
      <c r="G2441" s="9"/>
      <c r="H2441" s="6" t="n">
        <f aca="false">H2440+D2441+E2441-G2441-F2441</f>
        <v>0</v>
      </c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 t="n">
        <f aca="false">Z2440+(I2441+L2441+M2441+N2441+O2441+R2441+S2441+T2441+U2441+V2441)-(J2441+K2441+P2441+Q2441+W2441+X2441+Y2441)</f>
        <v>17220.2300000002</v>
      </c>
      <c r="AA2441" s="6" t="n">
        <v>15000</v>
      </c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 t="n">
        <f aca="false">AR2440+(AA2441+AD2441+AE2441+AF2441+AG2441+AJ2441+AK2441+AL2441+AM2441+AN2441)-(AB2441+AC2441+AH2441+AI2441+AO2441+AP2441+AQ2441)</f>
        <v>129845.02</v>
      </c>
      <c r="AS2441" s="18"/>
      <c r="AT2441" s="40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 t="n">
        <f aca="false">BJ2440+(AS2441+AV2441+AW2441+AX2441+AY2441+BB2441+BC2441+BD2441+BE2441+BF2441)-(AT2441+AU2441+AZ2441+BA2441+BG2441+BH2441+BI2441)</f>
        <v>0</v>
      </c>
      <c r="BL2441" s="8"/>
      <c r="BM2441" s="9"/>
    </row>
    <row r="2442" customFormat="false" ht="15" hidden="false" customHeight="false" outlineLevel="0" collapsed="false">
      <c r="B2442" s="8" t="s">
        <v>1882</v>
      </c>
      <c r="C2442" s="9" t="s">
        <v>79</v>
      </c>
      <c r="D2442" s="9"/>
      <c r="E2442" s="9"/>
      <c r="F2442" s="9"/>
      <c r="G2442" s="9"/>
      <c r="H2442" s="6" t="n">
        <f aca="false">H2441+D2442+E2442-G2442-F2442</f>
        <v>0</v>
      </c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 t="n">
        <f aca="false">Z2441+(I2442+L2442+M2442+N2442+O2442+R2442+S2442+T2442+U2442+V2442)-(J2442+K2442+P2442+Q2442+W2442+X2442+Y2442)</f>
        <v>17220.2300000002</v>
      </c>
      <c r="AA2442" s="6"/>
      <c r="AB2442" s="6" t="n">
        <v>17775</v>
      </c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 t="n">
        <f aca="false">AR2441+(AA2442+AD2442+AE2442+AF2442+AG2442+AJ2442+AK2442+AL2442+AM2442+AN2442)-(AB2442+AC2442+AH2442+AI2442+AO2442+AP2442+AQ2442)</f>
        <v>112070.02</v>
      </c>
      <c r="AS2442" s="18"/>
      <c r="AT2442" s="40"/>
      <c r="AU2442" s="6"/>
      <c r="AV2442" s="6"/>
      <c r="AW2442" s="6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 t="n">
        <f aca="false">BJ2441+(AS2442+AV2442+AW2442+AX2442+AY2442+BB2442+BC2442+BD2442+BE2442+BF2442)-(AT2442+AU2442+AZ2442+BA2442+BG2442+BH2442+BI2442)</f>
        <v>0</v>
      </c>
      <c r="BL2442" s="8"/>
      <c r="BM2442" s="9"/>
    </row>
    <row r="2443" customFormat="false" ht="15" hidden="false" customHeight="false" outlineLevel="0" collapsed="false">
      <c r="B2443" s="8" t="s">
        <v>1883</v>
      </c>
      <c r="C2443" s="9" t="s">
        <v>3</v>
      </c>
      <c r="D2443" s="9"/>
      <c r="E2443" s="9"/>
      <c r="F2443" s="9"/>
      <c r="G2443" s="9"/>
      <c r="H2443" s="6" t="n">
        <f aca="false">H2442+D2443+E2443-G2443-F2443</f>
        <v>0</v>
      </c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 t="n">
        <f aca="false">Z2442+(I2443+L2443+M2443+N2443+O2443+R2443+S2443+T2443+U2443+V2443)-(J2443+K2443+P2443+Q2443+W2443+X2443+Y2443)</f>
        <v>17220.2300000002</v>
      </c>
      <c r="AA2443" s="6"/>
      <c r="AB2443" s="6"/>
      <c r="AC2443" s="6"/>
      <c r="AD2443" s="6"/>
      <c r="AE2443" s="6"/>
      <c r="AF2443" s="6"/>
      <c r="AG2443" s="6"/>
      <c r="AH2443" s="6"/>
      <c r="AI2443" s="6"/>
      <c r="AJ2443" s="6" t="n">
        <v>-100000</v>
      </c>
      <c r="AK2443" s="6"/>
      <c r="AL2443" s="6"/>
      <c r="AM2443" s="6"/>
      <c r="AN2443" s="6"/>
      <c r="AO2443" s="6"/>
      <c r="AP2443" s="6"/>
      <c r="AQ2443" s="6"/>
      <c r="AR2443" s="6" t="n">
        <f aca="false">AR2442+(AA2443+AD2443+AE2443+AF2443+AG2443+AJ2443+AK2443+AL2443+AM2443+AN2443)-(AB2443+AC2443+AH2443+AI2443+AO2443+AP2443+AQ2443)</f>
        <v>12070.02</v>
      </c>
      <c r="AS2443" s="18"/>
      <c r="AT2443" s="40"/>
      <c r="AU2443" s="6"/>
      <c r="AV2443" s="6"/>
      <c r="AW2443" s="6"/>
      <c r="AX2443" s="6"/>
      <c r="AY2443" s="6"/>
      <c r="AZ2443" s="6"/>
      <c r="BA2443" s="6"/>
      <c r="BB2443" s="6" t="n">
        <v>100000</v>
      </c>
      <c r="BC2443" s="6"/>
      <c r="BD2443" s="6"/>
      <c r="BE2443" s="6"/>
      <c r="BF2443" s="6"/>
      <c r="BG2443" s="6"/>
      <c r="BH2443" s="6"/>
      <c r="BI2443" s="6"/>
      <c r="BJ2443" s="6" t="n">
        <f aca="false">BJ2442+(AS2443+AV2443+AW2443+AX2443+AY2443+BB2443+BC2443+BD2443+BE2443+BF2443)-(AT2443+AU2443+AZ2443+BA2443+BG2443+BH2443+BI2443)</f>
        <v>100000</v>
      </c>
      <c r="BL2443" s="8"/>
      <c r="BM2443" s="9"/>
    </row>
    <row r="2444" customFormat="false" ht="15" hidden="false" customHeight="false" outlineLevel="0" collapsed="false">
      <c r="B2444" s="8" t="s">
        <v>1883</v>
      </c>
      <c r="C2444" s="9" t="s">
        <v>1884</v>
      </c>
      <c r="D2444" s="9"/>
      <c r="E2444" s="9"/>
      <c r="F2444" s="9"/>
      <c r="G2444" s="9"/>
      <c r="H2444" s="6" t="n">
        <f aca="false">H2443+D2444+E2444-G2444-F2444</f>
        <v>0</v>
      </c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 t="n">
        <f aca="false">Z2443+(I2444+L2444+M2444+N2444+O2444+R2444+S2444+T2444+U2444+V2444)-(J2444+K2444+P2444+Q2444+W2444+X2444+Y2444)</f>
        <v>17220.2300000002</v>
      </c>
      <c r="AA2444" s="6" t="n">
        <v>10000</v>
      </c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 t="n">
        <f aca="false">AR2443+(AA2444+AD2444+AE2444+AF2444+AG2444+AJ2444+AK2444+AL2444+AM2444+AN2444)-(AB2444+AC2444+AH2444+AI2444+AO2444+AP2444+AQ2444)</f>
        <v>22070.02</v>
      </c>
      <c r="AS2444" s="18"/>
      <c r="AT2444" s="40"/>
      <c r="AU2444" s="6"/>
      <c r="AV2444" s="6"/>
      <c r="AW2444" s="6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 t="n">
        <f aca="false">BJ2443+(AS2444+AV2444+AW2444+AX2444+AY2444+BB2444+BC2444+BD2444+BE2444+BF2444)-(AT2444+AU2444+AZ2444+BA2444+BG2444+BH2444+BI2444)</f>
        <v>100000</v>
      </c>
      <c r="BL2444" s="8"/>
      <c r="BM2444" s="9"/>
    </row>
    <row r="2445" customFormat="false" ht="15" hidden="false" customHeight="false" outlineLevel="0" collapsed="false">
      <c r="B2445" s="8" t="s">
        <v>1885</v>
      </c>
      <c r="C2445" s="9" t="s">
        <v>3</v>
      </c>
      <c r="D2445" s="9"/>
      <c r="E2445" s="9"/>
      <c r="F2445" s="9"/>
      <c r="G2445" s="9"/>
      <c r="H2445" s="6" t="n">
        <f aca="false">H2444+D2445+E2445-G2445-F2445</f>
        <v>0</v>
      </c>
      <c r="I2445" s="6"/>
      <c r="J2445" s="6"/>
      <c r="K2445" s="6"/>
      <c r="L2445" s="6"/>
      <c r="M2445" s="6"/>
      <c r="N2445" s="6"/>
      <c r="O2445" s="6"/>
      <c r="P2445" s="6"/>
      <c r="Q2445" s="6"/>
      <c r="R2445" s="6" t="n">
        <v>-15000</v>
      </c>
      <c r="S2445" s="6"/>
      <c r="T2445" s="6"/>
      <c r="U2445" s="6"/>
      <c r="V2445" s="6"/>
      <c r="W2445" s="6"/>
      <c r="X2445" s="6"/>
      <c r="Y2445" s="6"/>
      <c r="Z2445" s="6" t="n">
        <f aca="false">Z2444+(I2445+L2445+M2445+N2445+O2445+R2445+S2445+T2445+U2445+V2445)-(J2445+K2445+P2445+Q2445+W2445+X2445+Y2445)</f>
        <v>2220.23000000015</v>
      </c>
      <c r="AA2445" s="6"/>
      <c r="AB2445" s="6"/>
      <c r="AC2445" s="6"/>
      <c r="AD2445" s="6"/>
      <c r="AE2445" s="6"/>
      <c r="AF2445" s="6"/>
      <c r="AG2445" s="6"/>
      <c r="AH2445" s="6"/>
      <c r="AI2445" s="6"/>
      <c r="AJ2445" s="6" t="n">
        <v>15000</v>
      </c>
      <c r="AK2445" s="6"/>
      <c r="AL2445" s="6"/>
      <c r="AM2445" s="6"/>
      <c r="AN2445" s="6"/>
      <c r="AO2445" s="6"/>
      <c r="AP2445" s="6"/>
      <c r="AQ2445" s="6"/>
      <c r="AR2445" s="6" t="n">
        <f aca="false">AR2444+(AA2445+AD2445+AE2445+AF2445+AG2445+AJ2445+AK2445+AL2445+AM2445+AN2445)-(AB2445+AC2445+AH2445+AI2445+AO2445+AP2445+AQ2445)</f>
        <v>37070.02</v>
      </c>
      <c r="AS2445" s="18"/>
      <c r="AT2445" s="40"/>
      <c r="AU2445" s="6"/>
      <c r="AV2445" s="6"/>
      <c r="AW2445" s="6"/>
      <c r="AX2445" s="6"/>
      <c r="AY2445" s="6"/>
      <c r="AZ2445" s="6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 t="n">
        <f aca="false">BJ2444+(AS2445+AV2445+AW2445+AX2445+AY2445+BB2445+BC2445+BD2445+BE2445+BF2445)-(AT2445+AU2445+AZ2445+BA2445+BG2445+BH2445+BI2445)</f>
        <v>100000</v>
      </c>
      <c r="BL2445" s="8"/>
      <c r="BM2445" s="9"/>
    </row>
    <row r="2446" customFormat="false" ht="15" hidden="false" customHeight="false" outlineLevel="0" collapsed="false">
      <c r="B2446" s="8" t="s">
        <v>1886</v>
      </c>
      <c r="C2446" s="9" t="s">
        <v>1887</v>
      </c>
      <c r="D2446" s="9"/>
      <c r="E2446" s="9"/>
      <c r="F2446" s="9"/>
      <c r="G2446" s="9"/>
      <c r="H2446" s="6" t="n">
        <f aca="false">H2445+D2446+E2446-G2446-F2446</f>
        <v>0</v>
      </c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 t="n">
        <f aca="false">Z2445+(I2446+L2446+M2446+N2446+O2446+R2446+S2446+T2446+U2446+V2446)-(J2446+K2446+P2446+Q2446+W2446+X2446+Y2446)</f>
        <v>2220.23000000015</v>
      </c>
      <c r="AA2446" s="6"/>
      <c r="AB2446" s="6" t="n">
        <v>15000</v>
      </c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 t="n">
        <f aca="false">AR2445+(AA2446+AD2446+AE2446+AF2446+AG2446+AJ2446+AK2446+AL2446+AM2446+AN2446)-(AB2446+AC2446+AH2446+AI2446+AO2446+AP2446+AQ2446)</f>
        <v>22070.02</v>
      </c>
      <c r="AS2446" s="18"/>
      <c r="AT2446" s="40"/>
      <c r="AU2446" s="6"/>
      <c r="AV2446" s="6"/>
      <c r="AW2446" s="6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 t="n">
        <f aca="false">BJ2445+(AS2446+AV2446+AW2446+AX2446+AY2446+BB2446+BC2446+BD2446+BE2446+BF2446)-(AT2446+AU2446+AZ2446+BA2446+BG2446+BH2446+BI2446)</f>
        <v>100000</v>
      </c>
      <c r="BL2446" s="8"/>
      <c r="BM2446" s="9"/>
    </row>
    <row r="2447" customFormat="false" ht="15" hidden="false" customHeight="false" outlineLevel="0" collapsed="false">
      <c r="B2447" s="8" t="s">
        <v>1888</v>
      </c>
      <c r="C2447" s="9" t="s">
        <v>32</v>
      </c>
      <c r="D2447" s="9"/>
      <c r="E2447" s="9"/>
      <c r="F2447" s="9"/>
      <c r="G2447" s="9"/>
      <c r="H2447" s="6" t="n">
        <f aca="false">H2446+D2447+E2447-G2447-F2447</f>
        <v>0</v>
      </c>
      <c r="I2447" s="6"/>
      <c r="J2447" s="6"/>
      <c r="K2447" s="6"/>
      <c r="L2447" s="6"/>
      <c r="M2447" s="6" t="n">
        <v>12307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 t="n">
        <f aca="false">Z2446+(I2447+L2447+M2447+N2447+O2447+R2447+S2447+T2447+U2447+V2447)-(J2447+K2447+P2447+Q2447+W2447+X2447+Y2447)</f>
        <v>14527.2300000001</v>
      </c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 t="n">
        <f aca="false">AR2446+(AA2447+AD2447+AE2447+AF2447+AG2447+AJ2447+AK2447+AL2447+AM2447+AN2447)-(AB2447+AC2447+AH2447+AI2447+AO2447+AP2447+AQ2447)</f>
        <v>22070.02</v>
      </c>
      <c r="AS2447" s="18"/>
      <c r="AT2447" s="40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 t="n">
        <f aca="false">BJ2446+(AS2447+AV2447+AW2447+AX2447+AY2447+BB2447+BC2447+BD2447+BE2447+BF2447)-(AT2447+AU2447+AZ2447+BA2447+BG2447+BH2447+BI2447)</f>
        <v>100000</v>
      </c>
      <c r="BL2447" s="8"/>
      <c r="BM2447" s="9"/>
    </row>
    <row r="2448" customFormat="false" ht="15" hidden="false" customHeight="false" outlineLevel="0" collapsed="false">
      <c r="B2448" s="8" t="s">
        <v>1889</v>
      </c>
      <c r="C2448" s="9" t="s">
        <v>42</v>
      </c>
      <c r="D2448" s="9"/>
      <c r="E2448" s="9"/>
      <c r="F2448" s="9"/>
      <c r="G2448" s="9"/>
      <c r="H2448" s="6" t="n">
        <f aca="false">H2447+D2448+E2448-G2448-F2448</f>
        <v>0</v>
      </c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 t="n">
        <f aca="false">Z2447+(I2448+L2448+M2448+N2448+O2448+R2448+S2448+T2448+U2448+V2448)-(J2448+K2448+P2448+Q2448+W2448+X2448+Y2448)</f>
        <v>14527.2300000001</v>
      </c>
      <c r="AA2448" s="6"/>
      <c r="AB2448" s="6" t="n">
        <v>10000</v>
      </c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 t="n">
        <f aca="false">AR2447+(AA2448+AD2448+AE2448+AF2448+AG2448+AJ2448+AK2448+AL2448+AM2448+AN2448)-(AB2448+AC2448+AH2448+AI2448+AO2448+AP2448+AQ2448)</f>
        <v>12070.02</v>
      </c>
      <c r="AS2448" s="18"/>
      <c r="AT2448" s="40"/>
      <c r="AU2448" s="6"/>
      <c r="AV2448" s="6"/>
      <c r="AW2448" s="6"/>
      <c r="AX2448" s="6"/>
      <c r="AY2448" s="6"/>
      <c r="AZ2448" s="6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 t="n">
        <f aca="false">BJ2447+(AS2448+AV2448+AW2448+AX2448+AY2448+BB2448+BC2448+BD2448+BE2448+BF2448)-(AT2448+AU2448+AZ2448+BA2448+BG2448+BH2448+BI2448)</f>
        <v>100000</v>
      </c>
      <c r="BL2448" s="8" t="n">
        <v>10000</v>
      </c>
      <c r="BM2448" s="9"/>
    </row>
    <row r="2449" customFormat="false" ht="15" hidden="false" customHeight="false" outlineLevel="0" collapsed="false">
      <c r="B2449" s="8" t="s">
        <v>1890</v>
      </c>
      <c r="C2449" s="9" t="s">
        <v>32</v>
      </c>
      <c r="D2449" s="9"/>
      <c r="E2449" s="9"/>
      <c r="F2449" s="9"/>
      <c r="G2449" s="9"/>
      <c r="H2449" s="6" t="n">
        <f aca="false">H2448+D2449+E2449-G2449-F2449</f>
        <v>0</v>
      </c>
      <c r="I2449" s="6"/>
      <c r="J2449" s="6"/>
      <c r="K2449" s="6"/>
      <c r="L2449" s="6"/>
      <c r="M2449" s="6" t="n">
        <v>811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 t="n">
        <f aca="false">Z2448+(I2449+L2449+M2449+N2449+O2449+R2449+S2449+T2449+U2449+V2449)-(J2449+K2449+P2449+Q2449+W2449+X2449+Y2449)</f>
        <v>15338.2300000001</v>
      </c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 t="n">
        <f aca="false">AR2448+(AA2449+AD2449+AE2449+AF2449+AG2449+AJ2449+AK2449+AL2449+AM2449+AN2449)-(AB2449+AC2449+AH2449+AI2449+AO2449+AP2449+AQ2449)</f>
        <v>12070.02</v>
      </c>
      <c r="AS2449" s="18"/>
      <c r="AT2449" s="40"/>
      <c r="AU2449" s="6"/>
      <c r="AV2449" s="6"/>
      <c r="AW2449" s="6"/>
      <c r="AX2449" s="6"/>
      <c r="AY2449" s="6"/>
      <c r="AZ2449" s="6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 t="n">
        <f aca="false">BJ2448+(AS2449+AV2449+AW2449+AX2449+AY2449+BB2449+BC2449+BD2449+BE2449+BF2449)-(AT2449+AU2449+AZ2449+BA2449+BG2449+BH2449+BI2449)</f>
        <v>100000</v>
      </c>
      <c r="BL2449" s="8"/>
      <c r="BM2449" s="9"/>
    </row>
    <row r="2450" customFormat="false" ht="15" hidden="false" customHeight="false" outlineLevel="0" collapsed="false">
      <c r="B2450" s="8" t="s">
        <v>1890</v>
      </c>
      <c r="C2450" s="9" t="s">
        <v>54</v>
      </c>
      <c r="D2450" s="9"/>
      <c r="E2450" s="9"/>
      <c r="F2450" s="9"/>
      <c r="G2450" s="9"/>
      <c r="H2450" s="6" t="n">
        <f aca="false">H2449+D2450+E2450-G2450-F2450</f>
        <v>0</v>
      </c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 t="n">
        <v>200000</v>
      </c>
      <c r="U2450" s="6"/>
      <c r="V2450" s="6"/>
      <c r="W2450" s="6"/>
      <c r="X2450" s="6"/>
      <c r="Y2450" s="6"/>
      <c r="Z2450" s="6" t="n">
        <f aca="false">Z2449+(I2450+L2450+M2450+N2450+O2450+R2450+S2450+T2450+U2450+V2450)-(J2450+K2450+P2450+Q2450+W2450+X2450+Y2450)</f>
        <v>215338.23</v>
      </c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 t="n">
        <f aca="false">AR2449+(AA2450+AD2450+AE2450+AF2450+AG2450+AJ2450+AK2450+AL2450+AM2450+AN2450)-(AB2450+AC2450+AH2450+AI2450+AO2450+AP2450+AQ2450)</f>
        <v>12070.02</v>
      </c>
      <c r="AS2450" s="18"/>
      <c r="AT2450" s="40"/>
      <c r="AU2450" s="6"/>
      <c r="AV2450" s="6"/>
      <c r="AW2450" s="6"/>
      <c r="AX2450" s="6"/>
      <c r="AY2450" s="6"/>
      <c r="AZ2450" s="6"/>
      <c r="BA2450" s="6"/>
      <c r="BB2450" s="6"/>
      <c r="BC2450" s="6"/>
      <c r="BD2450" s="6"/>
      <c r="BE2450" s="6"/>
      <c r="BF2450" s="6"/>
      <c r="BG2450" s="6"/>
      <c r="BH2450" s="6"/>
      <c r="BI2450" s="6"/>
      <c r="BJ2450" s="6" t="n">
        <f aca="false">BJ2449+(AS2450+AV2450+AW2450+AX2450+AY2450+BB2450+BC2450+BD2450+BE2450+BF2450)-(AT2450+AU2450+AZ2450+BA2450+BG2450+BH2450+BI2450)</f>
        <v>100000</v>
      </c>
      <c r="BL2450" s="8"/>
      <c r="BM2450" s="9"/>
    </row>
    <row r="2451" customFormat="false" ht="15" hidden="false" customHeight="false" outlineLevel="0" collapsed="false">
      <c r="B2451" s="8" t="s">
        <v>1890</v>
      </c>
      <c r="C2451" s="9" t="s">
        <v>54</v>
      </c>
      <c r="D2451" s="9"/>
      <c r="E2451" s="9"/>
      <c r="F2451" s="9"/>
      <c r="G2451" s="9"/>
      <c r="H2451" s="6" t="n">
        <f aca="false">H2450+D2451+E2451-G2451-F2451</f>
        <v>0</v>
      </c>
      <c r="I2451" s="6"/>
      <c r="J2451" s="6"/>
      <c r="K2451" s="6"/>
      <c r="L2451" s="6"/>
      <c r="M2451" s="6" t="n">
        <v>-6387</v>
      </c>
      <c r="N2451" s="6"/>
      <c r="O2451" s="6"/>
      <c r="P2451" s="6"/>
      <c r="Q2451" s="6"/>
      <c r="R2451" s="6"/>
      <c r="S2451" s="6"/>
      <c r="T2451" s="6" t="n">
        <v>2500000</v>
      </c>
      <c r="U2451" s="6"/>
      <c r="V2451" s="6"/>
      <c r="W2451" s="6"/>
      <c r="X2451" s="6"/>
      <c r="Y2451" s="6"/>
      <c r="Z2451" s="6" t="n">
        <f aca="false">Z2450+(I2451+L2451+M2451+N2451+O2451+R2451+S2451+T2451+U2451+V2451)-(J2451+K2451+P2451+Q2451+W2451+X2451+Y2451)</f>
        <v>2708951.23</v>
      </c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 t="n">
        <f aca="false">AR2450+(AA2451+AD2451+AE2451+AF2451+AG2451+AJ2451+AK2451+AL2451+AM2451+AN2451)-(AB2451+AC2451+AH2451+AI2451+AO2451+AP2451+AQ2451)</f>
        <v>12070.02</v>
      </c>
      <c r="AS2451" s="18"/>
      <c r="AT2451" s="40"/>
      <c r="AU2451" s="6"/>
      <c r="AV2451" s="6"/>
      <c r="AW2451" s="6"/>
      <c r="AX2451" s="6"/>
      <c r="AY2451" s="6"/>
      <c r="AZ2451" s="6"/>
      <c r="BA2451" s="6"/>
      <c r="BB2451" s="6"/>
      <c r="BC2451" s="6"/>
      <c r="BD2451" s="6"/>
      <c r="BE2451" s="6"/>
      <c r="BF2451" s="6"/>
      <c r="BG2451" s="6"/>
      <c r="BH2451" s="6"/>
      <c r="BI2451" s="6"/>
      <c r="BJ2451" s="6" t="n">
        <f aca="false">BJ2450+(AS2451+AV2451+AW2451+AX2451+AY2451+BB2451+BC2451+BD2451+BE2451+BF2451)-(AT2451+AU2451+AZ2451+BA2451+BG2451+BH2451+BI2451)</f>
        <v>100000</v>
      </c>
      <c r="BL2451" s="8"/>
      <c r="BM2451" s="9"/>
    </row>
    <row r="2452" customFormat="false" ht="15" hidden="false" customHeight="false" outlineLevel="0" collapsed="false">
      <c r="B2452" s="8" t="s">
        <v>1890</v>
      </c>
      <c r="C2452" s="9" t="s">
        <v>3</v>
      </c>
      <c r="D2452" s="9"/>
      <c r="E2452" s="9"/>
      <c r="F2452" s="9"/>
      <c r="G2452" s="9"/>
      <c r="H2452" s="6" t="n">
        <f aca="false">H2451+D2452+E2452-G2452-F2452</f>
        <v>0</v>
      </c>
      <c r="I2452" s="6"/>
      <c r="J2452" s="6"/>
      <c r="K2452" s="6"/>
      <c r="L2452" s="6"/>
      <c r="M2452" s="6"/>
      <c r="N2452" s="6"/>
      <c r="O2452" s="6"/>
      <c r="P2452" s="6"/>
      <c r="Q2452" s="6"/>
      <c r="R2452" s="6" t="n">
        <v>-1000000</v>
      </c>
      <c r="S2452" s="6"/>
      <c r="T2452" s="6"/>
      <c r="U2452" s="6"/>
      <c r="V2452" s="6"/>
      <c r="W2452" s="6"/>
      <c r="X2452" s="6"/>
      <c r="Y2452" s="6"/>
      <c r="Z2452" s="6" t="n">
        <f aca="false">Z2451+(I2452+L2452+M2452+N2452+O2452+R2452+S2452+T2452+U2452+V2452)-(J2452+K2452+P2452+Q2452+W2452+X2452+Y2452)</f>
        <v>1708951.23</v>
      </c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 t="n">
        <f aca="false">AR2451+(AA2452+AD2452+AE2452+AF2452+AG2452+AJ2452+AK2452+AL2452+AM2452+AN2452)-(AB2452+AC2452+AH2452+AI2452+AO2452+AP2452+AQ2452)</f>
        <v>12070.02</v>
      </c>
      <c r="AS2452" s="18"/>
      <c r="AT2452" s="40"/>
      <c r="AU2452" s="6"/>
      <c r="AV2452" s="6"/>
      <c r="AW2452" s="6"/>
      <c r="AX2452" s="6"/>
      <c r="AY2452" s="6"/>
      <c r="AZ2452" s="6"/>
      <c r="BA2452" s="6"/>
      <c r="BB2452" s="6" t="n">
        <v>1000000</v>
      </c>
      <c r="BC2452" s="6"/>
      <c r="BD2452" s="6"/>
      <c r="BE2452" s="6"/>
      <c r="BF2452" s="6"/>
      <c r="BG2452" s="6"/>
      <c r="BH2452" s="6"/>
      <c r="BI2452" s="6"/>
      <c r="BJ2452" s="6" t="n">
        <f aca="false">BJ2451+(AS2452+AV2452+AW2452+AX2452+AY2452+BB2452+BC2452+BD2452+BE2452+BF2452)-(AT2452+AU2452+AZ2452+BA2452+BG2452+BH2452+BI2452)</f>
        <v>1100000</v>
      </c>
      <c r="BL2452" s="8"/>
      <c r="BM2452" s="9"/>
    </row>
    <row r="2453" customFormat="false" ht="15" hidden="false" customHeight="false" outlineLevel="0" collapsed="false">
      <c r="B2453" s="8" t="s">
        <v>1890</v>
      </c>
      <c r="C2453" s="9" t="s">
        <v>3</v>
      </c>
      <c r="D2453" s="9"/>
      <c r="E2453" s="9"/>
      <c r="F2453" s="9"/>
      <c r="G2453" s="9"/>
      <c r="H2453" s="6" t="n">
        <f aca="false">H2452+D2453+E2453-G2453-F2453</f>
        <v>0</v>
      </c>
      <c r="I2453" s="6"/>
      <c r="J2453" s="6"/>
      <c r="K2453" s="6"/>
      <c r="L2453" s="6"/>
      <c r="M2453" s="6"/>
      <c r="N2453" s="6"/>
      <c r="O2453" s="6"/>
      <c r="P2453" s="6"/>
      <c r="Q2453" s="6"/>
      <c r="R2453" s="6" t="n">
        <v>-1000000</v>
      </c>
      <c r="S2453" s="6"/>
      <c r="T2453" s="6"/>
      <c r="U2453" s="6"/>
      <c r="V2453" s="6"/>
      <c r="W2453" s="6"/>
      <c r="X2453" s="6"/>
      <c r="Y2453" s="6"/>
      <c r="Z2453" s="6" t="n">
        <f aca="false">Z2452+(I2453+L2453+M2453+N2453+O2453+R2453+S2453+T2453+U2453+V2453)-(J2453+K2453+P2453+Q2453+W2453+X2453+Y2453)</f>
        <v>708951.23</v>
      </c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 t="n">
        <f aca="false">AR2452+(AA2453+AD2453+AE2453+AF2453+AG2453+AJ2453+AK2453+AL2453+AM2453+AN2453)-(AB2453+AC2453+AH2453+AI2453+AO2453+AP2453+AQ2453)</f>
        <v>12070.02</v>
      </c>
      <c r="AS2453" s="18"/>
      <c r="AT2453" s="40"/>
      <c r="AU2453" s="6"/>
      <c r="AV2453" s="6"/>
      <c r="AW2453" s="6"/>
      <c r="AX2453" s="6"/>
      <c r="AY2453" s="6"/>
      <c r="AZ2453" s="6"/>
      <c r="BA2453" s="6"/>
      <c r="BB2453" s="6" t="n">
        <v>1000000</v>
      </c>
      <c r="BC2453" s="6"/>
      <c r="BD2453" s="6"/>
      <c r="BE2453" s="6"/>
      <c r="BF2453" s="6"/>
      <c r="BG2453" s="6"/>
      <c r="BH2453" s="6"/>
      <c r="BI2453" s="6"/>
      <c r="BJ2453" s="6" t="n">
        <f aca="false">BJ2452+(AS2453+AV2453+AW2453+AX2453+AY2453+BB2453+BC2453+BD2453+BE2453+BF2453)-(AT2453+AU2453+AZ2453+BA2453+BG2453+BH2453+BI2453)</f>
        <v>2100000</v>
      </c>
      <c r="BL2453" s="8"/>
      <c r="BM2453" s="9"/>
    </row>
    <row r="2454" customFormat="false" ht="15" hidden="false" customHeight="false" outlineLevel="0" collapsed="false">
      <c r="B2454" s="8" t="s">
        <v>1890</v>
      </c>
      <c r="C2454" s="9" t="s">
        <v>3</v>
      </c>
      <c r="D2454" s="9"/>
      <c r="E2454" s="9"/>
      <c r="F2454" s="9"/>
      <c r="G2454" s="9"/>
      <c r="H2454" s="6" t="n">
        <f aca="false">H2453+D2454+E2454-G2454-F2454</f>
        <v>0</v>
      </c>
      <c r="I2454" s="6"/>
      <c r="J2454" s="6"/>
      <c r="K2454" s="6"/>
      <c r="L2454" s="6"/>
      <c r="M2454" s="6"/>
      <c r="N2454" s="6"/>
      <c r="O2454" s="6"/>
      <c r="P2454" s="6"/>
      <c r="Q2454" s="6"/>
      <c r="R2454" s="6" t="n">
        <v>-706900</v>
      </c>
      <c r="S2454" s="6"/>
      <c r="T2454" s="6"/>
      <c r="U2454" s="6"/>
      <c r="V2454" s="6"/>
      <c r="W2454" s="6"/>
      <c r="X2454" s="6"/>
      <c r="Y2454" s="6"/>
      <c r="Z2454" s="6" t="n">
        <f aca="false">Z2453+(I2454+L2454+M2454+N2454+O2454+R2454+S2454+T2454+U2454+V2454)-(J2454+K2454+P2454+Q2454+W2454+X2454+Y2454)</f>
        <v>2051.22999999998</v>
      </c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 t="n">
        <f aca="false">AR2453+(AA2454+AD2454+AE2454+AF2454+AG2454+AJ2454+AK2454+AL2454+AM2454+AN2454)-(AB2454+AC2454+AH2454+AI2454+AO2454+AP2454+AQ2454)</f>
        <v>12070.02</v>
      </c>
      <c r="AS2454" s="18"/>
      <c r="AT2454" s="40"/>
      <c r="AU2454" s="6"/>
      <c r="AV2454" s="6"/>
      <c r="AW2454" s="6"/>
      <c r="AX2454" s="6"/>
      <c r="AY2454" s="6"/>
      <c r="AZ2454" s="6"/>
      <c r="BA2454" s="6"/>
      <c r="BB2454" s="6" t="n">
        <v>706900</v>
      </c>
      <c r="BC2454" s="6"/>
      <c r="BD2454" s="6"/>
      <c r="BE2454" s="6"/>
      <c r="BF2454" s="6"/>
      <c r="BG2454" s="6"/>
      <c r="BH2454" s="6"/>
      <c r="BI2454" s="6"/>
      <c r="BJ2454" s="6" t="n">
        <f aca="false">BJ2453+(AS2454+AV2454+AW2454+AX2454+AY2454+BB2454+BC2454+BD2454+BE2454+BF2454)-(AT2454+AU2454+AZ2454+BA2454+BG2454+BH2454+BI2454)</f>
        <v>2806900</v>
      </c>
      <c r="BL2454" s="8"/>
      <c r="BM2454" s="9"/>
    </row>
    <row r="2455" customFormat="false" ht="15" hidden="false" customHeight="false" outlineLevel="0" collapsed="false">
      <c r="B2455" s="8" t="s">
        <v>1891</v>
      </c>
      <c r="C2455" s="9" t="s">
        <v>48</v>
      </c>
      <c r="D2455" s="9"/>
      <c r="E2455" s="9"/>
      <c r="F2455" s="9"/>
      <c r="G2455" s="9"/>
      <c r="H2455" s="6" t="n">
        <f aca="false">H2454+D2455+E2455-G2455-F2455</f>
        <v>0</v>
      </c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 t="n">
        <f aca="false">Z2454+(I2455+L2455+M2455+N2455+O2455+R2455+S2455+T2455+U2455+V2455)-(J2455+K2455+P2455+Q2455+W2455+X2455+Y2455)</f>
        <v>2051.22999999998</v>
      </c>
      <c r="AA2455" s="6" t="n">
        <v>30000</v>
      </c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 t="n">
        <f aca="false">AR2454+(AA2455+AD2455+AE2455+AF2455+AG2455+AJ2455+AK2455+AL2455+AM2455+AN2455)-(AB2455+AC2455+AH2455+AI2455+AO2455+AP2455+AQ2455)</f>
        <v>42070.02</v>
      </c>
      <c r="AS2455" s="18"/>
      <c r="AT2455" s="40"/>
      <c r="AU2455" s="6"/>
      <c r="AV2455" s="6"/>
      <c r="AW2455" s="6"/>
      <c r="AX2455" s="6"/>
      <c r="AY2455" s="6"/>
      <c r="AZ2455" s="6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 t="n">
        <f aca="false">BJ2454+(AS2455+AV2455+AW2455+AX2455+AY2455+BB2455+BC2455+BD2455+BE2455+BF2455)-(AT2455+AU2455+AZ2455+BA2455+BG2455+BH2455+BI2455)</f>
        <v>2806900</v>
      </c>
      <c r="BL2455" s="8"/>
      <c r="BM2455" s="9"/>
    </row>
    <row r="2456" customFormat="false" ht="15" hidden="false" customHeight="false" outlineLevel="0" collapsed="false">
      <c r="B2456" s="8" t="s">
        <v>1892</v>
      </c>
      <c r="C2456" s="9" t="s">
        <v>1893</v>
      </c>
      <c r="D2456" s="9"/>
      <c r="E2456" s="9"/>
      <c r="F2456" s="9"/>
      <c r="G2456" s="9"/>
      <c r="H2456" s="6" t="n">
        <f aca="false">H2455+D2456+E2456-G2456-F2456</f>
        <v>0</v>
      </c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 t="n">
        <f aca="false">Z2455+(I2456+L2456+M2456+N2456+O2456+R2456+S2456+T2456+U2456+V2456)-(J2456+K2456+P2456+Q2456+W2456+X2456+Y2456)</f>
        <v>2051.22999999998</v>
      </c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 t="n">
        <f aca="false">AR2455+(AA2456+AD2456+AE2456+AF2456+AG2456+AJ2456+AK2456+AL2456+AM2456+AN2456)-(AB2456+AC2456+AH2456+AI2456+AO2456+AP2456+AQ2456)</f>
        <v>42070.02</v>
      </c>
      <c r="AS2456" s="18"/>
      <c r="AT2456" s="40"/>
      <c r="AU2456" s="6"/>
      <c r="AV2456" s="6"/>
      <c r="AW2456" s="6"/>
      <c r="AX2456" s="6"/>
      <c r="AY2456" s="6"/>
      <c r="AZ2456" s="6"/>
      <c r="BA2456" s="6"/>
      <c r="BB2456" s="6"/>
      <c r="BC2456" s="6"/>
      <c r="BD2456" s="6"/>
      <c r="BE2456" s="6"/>
      <c r="BF2456" s="6"/>
      <c r="BG2456" s="6"/>
      <c r="BH2456" s="6" t="n">
        <v>0</v>
      </c>
      <c r="BI2456" s="6" t="n">
        <v>50000</v>
      </c>
      <c r="BJ2456" s="6" t="n">
        <f aca="false">BJ2455+(AS2456+AV2456+AW2456+AX2456+AY2456+BB2456+BC2456+BD2456+BE2456+BF2456)-(AT2456+AU2456+AZ2456+BA2456+BG2456+BH2456+BI2456)</f>
        <v>2756900</v>
      </c>
      <c r="BL2456" s="8"/>
      <c r="BM2456" s="9"/>
    </row>
    <row r="2457" customFormat="false" ht="15" hidden="false" customHeight="false" outlineLevel="0" collapsed="false">
      <c r="B2457" s="8" t="s">
        <v>1892</v>
      </c>
      <c r="C2457" s="9" t="s">
        <v>1894</v>
      </c>
      <c r="D2457" s="9"/>
      <c r="E2457" s="9"/>
      <c r="F2457" s="9"/>
      <c r="G2457" s="9"/>
      <c r="H2457" s="6" t="n">
        <f aca="false">H2456+D2457+E2457-G2457-F2457</f>
        <v>0</v>
      </c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 t="n">
        <f aca="false">Z2456+(I2457+L2457+M2457+N2457+O2457+R2457+S2457+T2457+U2457+V2457)-(J2457+K2457+P2457+Q2457+W2457+X2457+Y2457)</f>
        <v>2051.22999999998</v>
      </c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 t="n">
        <f aca="false">AR2456+(AA2457+AD2457+AE2457+AF2457+AG2457+AJ2457+AK2457+AL2457+AM2457+AN2457)-(AB2457+AC2457+AH2457+AI2457+AO2457+AP2457+AQ2457)</f>
        <v>42070.02</v>
      </c>
      <c r="AS2457" s="18" t="n">
        <v>1</v>
      </c>
      <c r="AT2457" s="40"/>
      <c r="AU2457" s="6"/>
      <c r="AV2457" s="6"/>
      <c r="AW2457" s="6"/>
      <c r="AX2457" s="6"/>
      <c r="AY2457" s="6"/>
      <c r="AZ2457" s="6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 t="n">
        <f aca="false">BJ2456+(AS2457+AV2457+AW2457+AX2457+AY2457+BB2457+BC2457+BD2457+BE2457+BF2457)-(AT2457+AU2457+AZ2457+BA2457+BG2457+BH2457+BI2457)</f>
        <v>2756901</v>
      </c>
      <c r="BL2457" s="8"/>
      <c r="BM2457" s="9"/>
    </row>
    <row r="2458" customFormat="false" ht="15" hidden="false" customHeight="false" outlineLevel="0" collapsed="false">
      <c r="B2458" s="8" t="s">
        <v>1895</v>
      </c>
      <c r="C2458" s="9" t="s">
        <v>54</v>
      </c>
      <c r="D2458" s="9"/>
      <c r="E2458" s="9"/>
      <c r="F2458" s="9"/>
      <c r="G2458" s="9"/>
      <c r="H2458" s="6" t="n">
        <f aca="false">H2457+D2458+E2458-G2458-F2458</f>
        <v>0</v>
      </c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 t="n">
        <f aca="false">Z2457+(I2458+L2458+M2458+N2458+O2458+R2458+S2458+T2458+U2458+V2458)-(J2458+K2458+P2458+Q2458+W2458+X2458+Y2458)</f>
        <v>2051.22999999998</v>
      </c>
      <c r="AA2458" s="6"/>
      <c r="AB2458" s="6"/>
      <c r="AC2458" s="6"/>
      <c r="AD2458" s="6"/>
      <c r="AE2458" s="6" t="n">
        <v>382</v>
      </c>
      <c r="AF2458" s="6"/>
      <c r="AG2458" s="6"/>
      <c r="AH2458" s="6"/>
      <c r="AI2458" s="6"/>
      <c r="AJ2458" s="6"/>
      <c r="AK2458" s="6"/>
      <c r="AL2458" s="6" t="n">
        <v>100000</v>
      </c>
      <c r="AM2458" s="6"/>
      <c r="AN2458" s="6"/>
      <c r="AO2458" s="6"/>
      <c r="AP2458" s="6"/>
      <c r="AQ2458" s="6"/>
      <c r="AR2458" s="6" t="n">
        <f aca="false">AR2457+(AA2458+AD2458+AE2458+AF2458+AG2458+AJ2458+AK2458+AL2458+AM2458+AN2458)-(AB2458+AC2458+AH2458+AI2458+AO2458+AP2458+AQ2458)</f>
        <v>142452.02</v>
      </c>
      <c r="AS2458" s="18"/>
      <c r="AT2458" s="40"/>
      <c r="AU2458" s="6"/>
      <c r="AV2458" s="6"/>
      <c r="AW2458" s="6"/>
      <c r="AX2458" s="6"/>
      <c r="AY2458" s="6"/>
      <c r="AZ2458" s="6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 t="n">
        <f aca="false">BJ2457+(AS2458+AV2458+AW2458+AX2458+AY2458+BB2458+BC2458+BD2458+BE2458+BF2458)-(AT2458+AU2458+AZ2458+BA2458+BG2458+BH2458+BI2458)</f>
        <v>2756901</v>
      </c>
      <c r="BL2458" s="8"/>
      <c r="BM2458" s="9"/>
    </row>
    <row r="2459" customFormat="false" ht="15" hidden="false" customHeight="false" outlineLevel="0" collapsed="false">
      <c r="B2459" s="8" t="s">
        <v>1896</v>
      </c>
      <c r="C2459" s="9" t="s">
        <v>1897</v>
      </c>
      <c r="D2459" s="9"/>
      <c r="E2459" s="9"/>
      <c r="F2459" s="9"/>
      <c r="G2459" s="9"/>
      <c r="H2459" s="6" t="n">
        <f aca="false">H2458+D2459+E2459-G2459-F2459</f>
        <v>0</v>
      </c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 t="n">
        <f aca="false">Z2458+(I2459+L2459+M2459+N2459+O2459+R2459+S2459+T2459+U2459+V2459)-(J2459+K2459+P2459+Q2459+W2459+X2459+Y2459)</f>
        <v>2051.22999999998</v>
      </c>
      <c r="AA2459" s="6"/>
      <c r="AB2459" s="6" t="n">
        <v>5000</v>
      </c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 t="n">
        <f aca="false">AR2458+(AA2459+AD2459+AE2459+AF2459+AG2459+AJ2459+AK2459+AL2459+AM2459+AN2459)-(AB2459+AC2459+AH2459+AI2459+AO2459+AP2459+AQ2459)</f>
        <v>137452.02</v>
      </c>
      <c r="AS2459" s="18"/>
      <c r="AT2459" s="40"/>
      <c r="AU2459" s="6"/>
      <c r="AV2459" s="6"/>
      <c r="AW2459" s="6"/>
      <c r="AX2459" s="6"/>
      <c r="AY2459" s="6"/>
      <c r="AZ2459" s="6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 t="n">
        <f aca="false">BJ2458+(AS2459+AV2459+AW2459+AX2459+AY2459+BB2459+BC2459+BD2459+BE2459+BF2459)-(AT2459+AU2459+AZ2459+BA2459+BG2459+BH2459+BI2459)</f>
        <v>2756901</v>
      </c>
      <c r="BL2459" s="8"/>
      <c r="BM2459" s="9"/>
    </row>
    <row r="2460" customFormat="false" ht="15" hidden="false" customHeight="false" outlineLevel="0" collapsed="false">
      <c r="B2460" s="8" t="s">
        <v>1896</v>
      </c>
      <c r="C2460" s="9" t="s">
        <v>1893</v>
      </c>
      <c r="D2460" s="9"/>
      <c r="E2460" s="9"/>
      <c r="F2460" s="9"/>
      <c r="G2460" s="9"/>
      <c r="H2460" s="6" t="n">
        <f aca="false">H2459+D2460+E2460-G2460-F2460</f>
        <v>0</v>
      </c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 t="n">
        <f aca="false">Z2459+(I2460+L2460+M2460+N2460+O2460+R2460+S2460+T2460+U2460+V2460)-(J2460+K2460+P2460+Q2460+W2460+X2460+Y2460)</f>
        <v>2051.22999999998</v>
      </c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 t="n">
        <f aca="false">AR2459+(AA2460+AD2460+AE2460+AF2460+AG2460+AJ2460+AK2460+AL2460+AM2460+AN2460)-(AB2460+AC2460+AH2460+AI2460+AO2460+AP2460+AQ2460)</f>
        <v>137452.02</v>
      </c>
      <c r="AS2460" s="18"/>
      <c r="AT2460" s="40"/>
      <c r="AU2460" s="6"/>
      <c r="AV2460" s="6"/>
      <c r="AW2460" s="6"/>
      <c r="AX2460" s="6"/>
      <c r="AY2460" s="6"/>
      <c r="AZ2460" s="6"/>
      <c r="BA2460" s="6"/>
      <c r="BB2460" s="6"/>
      <c r="BC2460" s="6"/>
      <c r="BD2460" s="6"/>
      <c r="BE2460" s="6"/>
      <c r="BF2460" s="6"/>
      <c r="BG2460" s="6"/>
      <c r="BH2460" s="6" t="n">
        <v>0</v>
      </c>
      <c r="BI2460" s="6" t="n">
        <v>2756900</v>
      </c>
      <c r="BJ2460" s="6" t="n">
        <f aca="false">BJ2459+(AS2460+AV2460+AW2460+AX2460+AY2460+BB2460+BC2460+BD2460+BE2460+BF2460)-(AT2460+AU2460+AZ2460+BA2460+BG2460+BH2460+BI2460)</f>
        <v>1</v>
      </c>
      <c r="BL2460" s="8"/>
      <c r="BM2460" s="9"/>
    </row>
    <row r="2461" customFormat="false" ht="15" hidden="false" customHeight="false" outlineLevel="0" collapsed="false">
      <c r="B2461" s="8" t="s">
        <v>1898</v>
      </c>
      <c r="C2461" s="9" t="s">
        <v>54</v>
      </c>
      <c r="D2461" s="9"/>
      <c r="E2461" s="9"/>
      <c r="F2461" s="9"/>
      <c r="G2461" s="9"/>
      <c r="H2461" s="6" t="n">
        <f aca="false">H2460+D2461+E2461-G2461-F2461</f>
        <v>0</v>
      </c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 t="n">
        <f aca="false">Z2460+(I2461+L2461+M2461+N2461+O2461+R2461+S2461+T2461+U2461+V2461)-(J2461+K2461+P2461+Q2461+W2461+X2461+Y2461)</f>
        <v>2051.22999999998</v>
      </c>
      <c r="AA2461" s="6"/>
      <c r="AB2461" s="6"/>
      <c r="AC2461" s="6"/>
      <c r="AD2461" s="6"/>
      <c r="AE2461" s="6" t="n">
        <v>2778</v>
      </c>
      <c r="AF2461" s="6"/>
      <c r="AG2461" s="6"/>
      <c r="AH2461" s="6"/>
      <c r="AI2461" s="6"/>
      <c r="AJ2461" s="6"/>
      <c r="AK2461" s="6"/>
      <c r="AL2461" s="6" t="n">
        <v>1700000</v>
      </c>
      <c r="AM2461" s="6"/>
      <c r="AN2461" s="6"/>
      <c r="AO2461" s="6"/>
      <c r="AP2461" s="6"/>
      <c r="AQ2461" s="6"/>
      <c r="AR2461" s="6" t="n">
        <f aca="false">AR2460+(AA2461+AD2461+AE2461+AF2461+AG2461+AJ2461+AK2461+AL2461+AM2461+AN2461)-(AB2461+AC2461+AH2461+AI2461+AO2461+AP2461+AQ2461)</f>
        <v>1840230.02</v>
      </c>
      <c r="AS2461" s="18"/>
      <c r="AT2461" s="40"/>
      <c r="AU2461" s="6"/>
      <c r="AV2461" s="6"/>
      <c r="AW2461" s="6"/>
      <c r="AX2461" s="6"/>
      <c r="AY2461" s="6"/>
      <c r="AZ2461" s="6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 t="n">
        <f aca="false">BJ2460+(AS2461+AV2461+AW2461+AX2461+AY2461+BB2461+BC2461+BD2461+BE2461+BF2461)-(AT2461+AU2461+AZ2461+BA2461+BG2461+BH2461+BI2461)</f>
        <v>1</v>
      </c>
      <c r="BL2461" s="8"/>
      <c r="BM2461" s="9"/>
    </row>
    <row r="2462" customFormat="false" ht="15" hidden="false" customHeight="false" outlineLevel="0" collapsed="false">
      <c r="B2462" s="8" t="s">
        <v>1898</v>
      </c>
      <c r="C2462" s="9" t="s">
        <v>54</v>
      </c>
      <c r="D2462" s="9"/>
      <c r="E2462" s="9"/>
      <c r="F2462" s="9"/>
      <c r="G2462" s="9"/>
      <c r="H2462" s="6" t="n">
        <f aca="false">H2461+D2462+E2462-G2462-F2462</f>
        <v>0</v>
      </c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 t="n">
        <f aca="false">Z2461+(I2462+L2462+M2462+N2462+O2462+R2462+S2462+T2462+U2462+V2462)-(J2462+K2462+P2462+Q2462+W2462+X2462+Y2462)</f>
        <v>2051.22999999998</v>
      </c>
      <c r="AA2462" s="6"/>
      <c r="AB2462" s="6"/>
      <c r="AC2462" s="6" t="n">
        <v>89</v>
      </c>
      <c r="AD2462" s="6"/>
      <c r="AE2462" s="6" t="n">
        <v>0</v>
      </c>
      <c r="AF2462" s="6"/>
      <c r="AG2462" s="6"/>
      <c r="AH2462" s="6"/>
      <c r="AI2462" s="6"/>
      <c r="AJ2462" s="6"/>
      <c r="AK2462" s="6"/>
      <c r="AL2462" s="6" t="n">
        <v>220000</v>
      </c>
      <c r="AM2462" s="6"/>
      <c r="AN2462" s="6"/>
      <c r="AO2462" s="6"/>
      <c r="AP2462" s="6"/>
      <c r="AQ2462" s="6"/>
      <c r="AR2462" s="6" t="n">
        <f aca="false">AR2461+(AA2462+AD2462+AE2462+AF2462+AG2462+AJ2462+AK2462+AL2462+AM2462+AN2462)-(AB2462+AC2462+AH2462+AI2462+AO2462+AP2462+AQ2462)</f>
        <v>2060141.02</v>
      </c>
      <c r="AS2462" s="18"/>
      <c r="AT2462" s="40"/>
      <c r="AU2462" s="6"/>
      <c r="AV2462" s="6"/>
      <c r="AW2462" s="6"/>
      <c r="AX2462" s="6"/>
      <c r="AY2462" s="6"/>
      <c r="AZ2462" s="6"/>
      <c r="BA2462" s="6"/>
      <c r="BB2462" s="6"/>
      <c r="BC2462" s="6"/>
      <c r="BD2462" s="6"/>
      <c r="BE2462" s="6"/>
      <c r="BF2462" s="6"/>
      <c r="BG2462" s="6"/>
      <c r="BH2462" s="6"/>
      <c r="BI2462" s="6"/>
      <c r="BJ2462" s="6" t="n">
        <f aca="false">BJ2461+(AS2462+AV2462+AW2462+AX2462+AY2462+BB2462+BC2462+BD2462+BE2462+BF2462)-(AT2462+AU2462+AZ2462+BA2462+BG2462+BH2462+BI2462)</f>
        <v>1</v>
      </c>
      <c r="BL2462" s="8"/>
      <c r="BM2462" s="9"/>
    </row>
    <row r="2463" customFormat="false" ht="15" hidden="false" customHeight="false" outlineLevel="0" collapsed="false">
      <c r="B2463" s="8" t="s">
        <v>1898</v>
      </c>
      <c r="C2463" s="9" t="s">
        <v>54</v>
      </c>
      <c r="D2463" s="9"/>
      <c r="E2463" s="9"/>
      <c r="F2463" s="9"/>
      <c r="G2463" s="9"/>
      <c r="H2463" s="6" t="n">
        <f aca="false">H2462+D2463+E2463-G2463-F2463</f>
        <v>0</v>
      </c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 t="n">
        <f aca="false">Z2462+(I2463+L2463+M2463+N2463+O2463+R2463+S2463+T2463+U2463+V2463)-(J2463+K2463+P2463+Q2463+W2463+X2463+Y2463)</f>
        <v>2051.22999999998</v>
      </c>
      <c r="AA2463" s="6"/>
      <c r="AB2463" s="6"/>
      <c r="AC2463" s="6"/>
      <c r="AD2463" s="6"/>
      <c r="AE2463" s="6" t="n">
        <v>51</v>
      </c>
      <c r="AF2463" s="6"/>
      <c r="AG2463" s="6"/>
      <c r="AH2463" s="6"/>
      <c r="AI2463" s="6"/>
      <c r="AJ2463" s="6"/>
      <c r="AK2463" s="6"/>
      <c r="AL2463" s="6" t="n">
        <v>30000</v>
      </c>
      <c r="AM2463" s="6"/>
      <c r="AN2463" s="6"/>
      <c r="AO2463" s="6"/>
      <c r="AP2463" s="6"/>
      <c r="AQ2463" s="6"/>
      <c r="AR2463" s="6" t="n">
        <f aca="false">AR2462+(AA2463+AD2463+AE2463+AF2463+AG2463+AJ2463+AK2463+AL2463+AM2463+AN2463)-(AB2463+AC2463+AH2463+AI2463+AO2463+AP2463+AQ2463)</f>
        <v>2090192.02</v>
      </c>
      <c r="AS2463" s="18"/>
      <c r="AT2463" s="40"/>
      <c r="AU2463" s="6"/>
      <c r="AV2463" s="6"/>
      <c r="AW2463" s="6"/>
      <c r="AX2463" s="6"/>
      <c r="AY2463" s="6"/>
      <c r="AZ2463" s="6"/>
      <c r="BA2463" s="6"/>
      <c r="BB2463" s="6"/>
      <c r="BC2463" s="6"/>
      <c r="BD2463" s="6"/>
      <c r="BE2463" s="6"/>
      <c r="BF2463" s="6"/>
      <c r="BG2463" s="6"/>
      <c r="BH2463" s="6"/>
      <c r="BI2463" s="6"/>
      <c r="BJ2463" s="6" t="n">
        <f aca="false">BJ2462+(AS2463+AV2463+AW2463+AX2463+AY2463+BB2463+BC2463+BD2463+BE2463+BF2463)-(AT2463+AU2463+AZ2463+BA2463+BG2463+BH2463+BI2463)</f>
        <v>1</v>
      </c>
      <c r="BL2463" s="8"/>
      <c r="BM2463" s="9"/>
    </row>
    <row r="2464" customFormat="false" ht="15" hidden="false" customHeight="false" outlineLevel="0" collapsed="false">
      <c r="B2464" s="8" t="s">
        <v>1898</v>
      </c>
      <c r="C2464" s="9" t="s">
        <v>3</v>
      </c>
      <c r="D2464" s="9"/>
      <c r="E2464" s="9"/>
      <c r="F2464" s="9"/>
      <c r="G2464" s="9"/>
      <c r="H2464" s="6" t="n">
        <f aca="false">H2463+D2464+E2464-G2464-F2464</f>
        <v>0</v>
      </c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 t="n">
        <f aca="false">Z2463+(I2464+L2464+M2464+N2464+O2464+R2464+S2464+T2464+U2464+V2464)-(J2464+K2464+P2464+Q2464+W2464+X2464+Y2464)</f>
        <v>2051.22999999998</v>
      </c>
      <c r="AA2464" s="6"/>
      <c r="AB2464" s="6"/>
      <c r="AC2464" s="6"/>
      <c r="AD2464" s="6"/>
      <c r="AE2464" s="6"/>
      <c r="AF2464" s="6"/>
      <c r="AG2464" s="6"/>
      <c r="AH2464" s="6"/>
      <c r="AI2464" s="6"/>
      <c r="AJ2464" s="6" t="n">
        <v>-2000500</v>
      </c>
      <c r="AK2464" s="6"/>
      <c r="AL2464" s="6"/>
      <c r="AM2464" s="6"/>
      <c r="AN2464" s="6"/>
      <c r="AO2464" s="6"/>
      <c r="AP2464" s="6"/>
      <c r="AQ2464" s="6"/>
      <c r="AR2464" s="6" t="n">
        <f aca="false">AR2463+(AA2464+AD2464+AE2464+AF2464+AG2464+AJ2464+AK2464+AL2464+AM2464+AN2464)-(AB2464+AC2464+AH2464+AI2464+AO2464+AP2464+AQ2464)</f>
        <v>89692.02</v>
      </c>
      <c r="AS2464" s="18"/>
      <c r="AT2464" s="40"/>
      <c r="AU2464" s="6"/>
      <c r="AV2464" s="6"/>
      <c r="AW2464" s="6"/>
      <c r="AX2464" s="6"/>
      <c r="AY2464" s="6"/>
      <c r="AZ2464" s="6"/>
      <c r="BA2464" s="6"/>
      <c r="BB2464" s="6" t="n">
        <v>2000500</v>
      </c>
      <c r="BC2464" s="6"/>
      <c r="BD2464" s="6"/>
      <c r="BE2464" s="6"/>
      <c r="BF2464" s="6"/>
      <c r="BG2464" s="6"/>
      <c r="BH2464" s="6"/>
      <c r="BI2464" s="6"/>
      <c r="BJ2464" s="6" t="n">
        <f aca="false">BJ2463+(AS2464+AV2464+AW2464+AX2464+AY2464+BB2464+BC2464+BD2464+BE2464+BF2464)-(AT2464+AU2464+AZ2464+BA2464+BG2464+BH2464+BI2464)</f>
        <v>2000501</v>
      </c>
      <c r="BL2464" s="8"/>
      <c r="BM2464" s="9"/>
    </row>
    <row r="2465" customFormat="false" ht="15" hidden="false" customHeight="false" outlineLevel="0" collapsed="false">
      <c r="B2465" s="8" t="s">
        <v>1898</v>
      </c>
      <c r="C2465" s="9" t="s">
        <v>179</v>
      </c>
      <c r="D2465" s="9"/>
      <c r="E2465" s="9"/>
      <c r="F2465" s="9"/>
      <c r="G2465" s="9"/>
      <c r="H2465" s="6" t="n">
        <f aca="false">H2464+D2465+E2465-G2465-F2465</f>
        <v>0</v>
      </c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 t="n">
        <f aca="false">Z2464+(I2465+L2465+M2465+N2465+O2465+R2465+S2465+T2465+U2465+V2465)-(J2465+K2465+P2465+Q2465+W2465+X2465+Y2465)</f>
        <v>2051.22999999998</v>
      </c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 t="n">
        <f aca="false">AR2464+(AA2465+AD2465+AE2465+AF2465+AG2465+AJ2465+AK2465+AL2465+AM2465+AN2465)-(AB2465+AC2465+AH2465+AI2465+AO2465+AP2465+AQ2465)</f>
        <v>89692.02</v>
      </c>
      <c r="AS2465" s="18"/>
      <c r="AT2465" s="40"/>
      <c r="AU2465" s="6" t="n">
        <v>1</v>
      </c>
      <c r="AV2465" s="6"/>
      <c r="AW2465" s="6"/>
      <c r="AX2465" s="6"/>
      <c r="AY2465" s="6"/>
      <c r="AZ2465" s="6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 t="n">
        <f aca="false">BJ2464+(AS2465+AV2465+AW2465+AX2465+AY2465+BB2465+BC2465+BD2465+BE2465+BF2465)-(AT2465+AU2465+AZ2465+BA2465+BG2465+BH2465+BI2465)</f>
        <v>2000500</v>
      </c>
      <c r="BL2465" s="8"/>
      <c r="BM2465" s="9"/>
    </row>
    <row r="2466" customFormat="false" ht="15" hidden="false" customHeight="false" outlineLevel="0" collapsed="false">
      <c r="B2466" s="8" t="s">
        <v>1899</v>
      </c>
      <c r="C2466" s="9" t="s">
        <v>340</v>
      </c>
      <c r="D2466" s="9"/>
      <c r="E2466" s="9"/>
      <c r="F2466" s="9"/>
      <c r="G2466" s="9"/>
      <c r="H2466" s="6" t="n">
        <f aca="false">H2465+D2466+E2466-G2466-F2466</f>
        <v>0</v>
      </c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 t="n">
        <f aca="false">Z2465+(I2466+L2466+M2466+N2466+O2466+R2466+S2466+T2466+U2466+V2466)-(J2466+K2466+P2466+Q2466+W2466+X2466+Y2466)</f>
        <v>2051.22999999998</v>
      </c>
      <c r="AA2466" s="6"/>
      <c r="AB2466" s="6" t="n">
        <v>5000</v>
      </c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 t="n">
        <f aca="false">AR2465+(AA2466+AD2466+AE2466+AF2466+AG2466+AJ2466+AK2466+AL2466+AM2466+AN2466)-(AB2466+AC2466+AH2466+AI2466+AO2466+AP2466+AQ2466)</f>
        <v>84692.02</v>
      </c>
      <c r="AS2466" s="18"/>
      <c r="AT2466" s="40"/>
      <c r="AU2466" s="6"/>
      <c r="AV2466" s="6"/>
      <c r="AW2466" s="6"/>
      <c r="AX2466" s="6"/>
      <c r="AY2466" s="6"/>
      <c r="AZ2466" s="6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 t="n">
        <f aca="false">BJ2465+(AS2466+AV2466+AW2466+AX2466+AY2466+BB2466+BC2466+BD2466+BE2466+BF2466)-(AT2466+AU2466+AZ2466+BA2466+BG2466+BH2466+BI2466)</f>
        <v>2000500</v>
      </c>
      <c r="BL2466" s="8"/>
      <c r="BM2466" s="9"/>
    </row>
    <row r="2467" customFormat="false" ht="15" hidden="false" customHeight="false" outlineLevel="0" collapsed="false">
      <c r="B2467" s="8" t="s">
        <v>1900</v>
      </c>
      <c r="C2467" s="9" t="s">
        <v>179</v>
      </c>
      <c r="D2467" s="9"/>
      <c r="E2467" s="9"/>
      <c r="F2467" s="9"/>
      <c r="G2467" s="9"/>
      <c r="H2467" s="6" t="n">
        <f aca="false">H2466+D2467+E2467-G2467-F2467</f>
        <v>0</v>
      </c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 t="n">
        <f aca="false">Z2466+(I2467+L2467+M2467+N2467+O2467+R2467+S2467+T2467+U2467+V2467)-(J2467+K2467+P2467+Q2467+W2467+X2467+Y2467)</f>
        <v>2051.22999999998</v>
      </c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 t="n">
        <f aca="false">AR2466+(AA2467+AD2467+AE2467+AF2467+AG2467+AJ2467+AK2467+AL2467+AM2467+AN2467)-(AB2467+AC2467+AH2467+AI2467+AO2467+AP2467+AQ2467)</f>
        <v>84692.02</v>
      </c>
      <c r="AS2467" s="18"/>
      <c r="AT2467" s="40"/>
      <c r="AU2467" s="6" t="n">
        <v>412</v>
      </c>
      <c r="AV2467" s="6"/>
      <c r="AW2467" s="6"/>
      <c r="AX2467" s="6"/>
      <c r="AY2467" s="6"/>
      <c r="AZ2467" s="6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 t="n">
        <f aca="false">BJ2466+(AS2467+AV2467+AW2467+AX2467+AY2467+BB2467+BC2467+BD2467+BE2467+BF2467)-(AT2467+AU2467+AZ2467+BA2467+BG2467+BH2467+BI2467)</f>
        <v>2000088</v>
      </c>
      <c r="BL2467" s="8"/>
      <c r="BM2467" s="9"/>
    </row>
    <row r="2468" customFormat="false" ht="15" hidden="false" customHeight="false" outlineLevel="0" collapsed="false">
      <c r="B2468" s="8" t="s">
        <v>1900</v>
      </c>
      <c r="C2468" s="9" t="s">
        <v>1893</v>
      </c>
      <c r="D2468" s="9"/>
      <c r="E2468" s="9"/>
      <c r="F2468" s="9"/>
      <c r="G2468" s="9"/>
      <c r="H2468" s="6" t="n">
        <f aca="false">H2467+D2468+E2468-G2468-F2468</f>
        <v>0</v>
      </c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 t="n">
        <f aca="false">Z2467+(I2468+L2468+M2468+N2468+O2468+R2468+S2468+T2468+U2468+V2468)-(J2468+K2468+P2468+Q2468+W2468+X2468+Y2468)</f>
        <v>2051.22999999998</v>
      </c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 t="n">
        <f aca="false">AR2467+(AA2468+AD2468+AE2468+AF2468+AG2468+AJ2468+AK2468+AL2468+AM2468+AN2468)-(AB2468+AC2468+AH2468+AI2468+AO2468+AP2468+AQ2468)</f>
        <v>84692.02</v>
      </c>
      <c r="AS2468" s="18"/>
      <c r="AT2468" s="40"/>
      <c r="AU2468" s="6"/>
      <c r="AV2468" s="6"/>
      <c r="AW2468" s="6"/>
      <c r="AX2468" s="6"/>
      <c r="AY2468" s="6"/>
      <c r="AZ2468" s="6"/>
      <c r="BA2468" s="6"/>
      <c r="BB2468" s="6"/>
      <c r="BC2468" s="6"/>
      <c r="BD2468" s="6"/>
      <c r="BE2468" s="6"/>
      <c r="BF2468" s="6"/>
      <c r="BG2468" s="6"/>
      <c r="BH2468" s="6" t="n">
        <v>0</v>
      </c>
      <c r="BI2468" s="6" t="n">
        <v>2000088</v>
      </c>
      <c r="BJ2468" s="6" t="n">
        <f aca="false">BJ2467+(AS2468+AV2468+AW2468+AX2468+AY2468+BB2468+BC2468+BD2468+BE2468+BF2468)-(AT2468+AU2468+AZ2468+BA2468+BG2468+BH2468+BI2468)</f>
        <v>0</v>
      </c>
      <c r="BL2468" s="8"/>
      <c r="BM2468" s="9"/>
    </row>
    <row r="2469" customFormat="false" ht="15" hidden="false" customHeight="false" outlineLevel="0" collapsed="false">
      <c r="B2469" s="8" t="s">
        <v>1901</v>
      </c>
      <c r="C2469" s="9" t="s">
        <v>52</v>
      </c>
      <c r="D2469" s="9"/>
      <c r="E2469" s="9"/>
      <c r="F2469" s="9"/>
      <c r="G2469" s="9"/>
      <c r="H2469" s="6" t="n">
        <f aca="false">H2468+D2469+E2469-G2469-F2469</f>
        <v>0</v>
      </c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 t="n">
        <f aca="false">Z2468+(I2469+L2469+M2469+N2469+O2469+R2469+S2469+T2469+U2469+V2469)-(J2469+K2469+P2469+Q2469+W2469+X2469+Y2469)</f>
        <v>2051.22999999998</v>
      </c>
      <c r="AA2469" s="6" t="n">
        <v>50000</v>
      </c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 t="n">
        <f aca="false">AR2468+(AA2469+AD2469+AE2469+AF2469+AG2469+AJ2469+AK2469+AL2469+AM2469+AN2469)-(AB2469+AC2469+AH2469+AI2469+AO2469+AP2469+AQ2469)</f>
        <v>134692.02</v>
      </c>
      <c r="AS2469" s="18"/>
      <c r="AT2469" s="40"/>
      <c r="AU2469" s="6"/>
      <c r="AV2469" s="6"/>
      <c r="AW2469" s="6"/>
      <c r="AX2469" s="6"/>
      <c r="AY2469" s="6"/>
      <c r="AZ2469" s="6"/>
      <c r="BA2469" s="6"/>
      <c r="BB2469" s="6"/>
      <c r="BC2469" s="6"/>
      <c r="BD2469" s="6"/>
      <c r="BE2469" s="6"/>
      <c r="BF2469" s="6"/>
      <c r="BG2469" s="6"/>
      <c r="BH2469" s="6"/>
      <c r="BI2469" s="6"/>
      <c r="BJ2469" s="6" t="n">
        <f aca="false">BJ2468+(AS2469+AV2469+AW2469+AX2469+AY2469+BB2469+BC2469+BD2469+BE2469+BF2469)-(AT2469+AU2469+AZ2469+BA2469+BG2469+BH2469+BI2469)</f>
        <v>0</v>
      </c>
      <c r="BL2469" s="8"/>
      <c r="BM2469" s="9"/>
    </row>
    <row r="2470" customFormat="false" ht="15" hidden="false" customHeight="false" outlineLevel="0" collapsed="false">
      <c r="B2470" s="8" t="s">
        <v>1902</v>
      </c>
      <c r="C2470" s="9" t="s">
        <v>1903</v>
      </c>
      <c r="D2470" s="9"/>
      <c r="E2470" s="9"/>
      <c r="F2470" s="9"/>
      <c r="G2470" s="9"/>
      <c r="H2470" s="6" t="n">
        <f aca="false">H2469+D2470+E2470-G2470-F2470</f>
        <v>0</v>
      </c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 t="n">
        <f aca="false">Z2469+(I2470+L2470+M2470+N2470+O2470+R2470+S2470+T2470+U2470+V2470)-(J2470+K2470+P2470+Q2470+W2470+X2470+Y2470)</f>
        <v>2051.22999999998</v>
      </c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 t="n">
        <f aca="false">AR2469+(AA2470+AD2470+AE2470+AF2470+AG2470+AJ2470+AK2470+AL2470+AM2470+AN2470)-(AB2470+AC2470+AH2470+AI2470+AO2470+AP2470+AQ2470)</f>
        <v>134692.02</v>
      </c>
      <c r="AS2470" s="18" t="n">
        <v>0</v>
      </c>
      <c r="AT2470" s="40"/>
      <c r="AU2470" s="6"/>
      <c r="AV2470" s="6"/>
      <c r="AW2470" s="6"/>
      <c r="AX2470" s="6"/>
      <c r="AY2470" s="6" t="n">
        <v>30122.76</v>
      </c>
      <c r="AZ2470" s="6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 t="n">
        <f aca="false">BJ2469+(AS2470+AV2470+AW2470+AX2470+AY2470+BB2470+BC2470+BD2470+BE2470+BF2470)-(AT2470+AU2470+AZ2470+BA2470+BG2470+BH2470+BI2470)</f>
        <v>30122.76</v>
      </c>
      <c r="BL2470" s="8"/>
      <c r="BM2470" s="9"/>
    </row>
    <row r="2471" customFormat="false" ht="15" hidden="false" customHeight="false" outlineLevel="0" collapsed="false">
      <c r="B2471" s="8" t="s">
        <v>1904</v>
      </c>
      <c r="C2471" s="9" t="s">
        <v>1905</v>
      </c>
      <c r="D2471" s="9"/>
      <c r="E2471" s="9"/>
      <c r="F2471" s="9"/>
      <c r="G2471" s="9"/>
      <c r="H2471" s="6" t="n">
        <f aca="false">H2470+D2471+E2471-G2471-F2471</f>
        <v>0</v>
      </c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 t="n">
        <f aca="false">Z2470+(I2471+L2471+M2471+N2471+O2471+R2471+S2471+T2471+U2471+V2471)-(J2471+K2471+P2471+Q2471+W2471+X2471+Y2471)</f>
        <v>2051.22999999998</v>
      </c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 t="n">
        <f aca="false">AR2470+(AA2471+AD2471+AE2471+AF2471+AG2471+AJ2471+AK2471+AL2471+AM2471+AN2471)-(AB2471+AC2471+AH2471+AI2471+AO2471+AP2471+AQ2471)</f>
        <v>134692.02</v>
      </c>
      <c r="AS2471" s="18"/>
      <c r="AT2471" s="40"/>
      <c r="AU2471" s="6"/>
      <c r="AV2471" s="6"/>
      <c r="AW2471" s="6"/>
      <c r="AX2471" s="6"/>
      <c r="AY2471" s="6"/>
      <c r="AZ2471" s="6"/>
      <c r="BA2471" s="6"/>
      <c r="BB2471" s="6"/>
      <c r="BC2471" s="6"/>
      <c r="BD2471" s="6"/>
      <c r="BE2471" s="6"/>
      <c r="BF2471" s="6"/>
      <c r="BG2471" s="6" t="n">
        <v>0</v>
      </c>
      <c r="BH2471" s="6" t="n">
        <v>30000</v>
      </c>
      <c r="BI2471" s="6"/>
      <c r="BJ2471" s="6" t="n">
        <f aca="false">BJ2470+(AS2471+AV2471+AW2471+AX2471+AY2471+BB2471+BC2471+BD2471+BE2471+BF2471)-(AT2471+AU2471+AZ2471+BA2471+BG2471+BH2471+BI2471)</f>
        <v>122.759999999998</v>
      </c>
      <c r="BL2471" s="8"/>
      <c r="BM2471" s="9"/>
    </row>
    <row r="2472" customFormat="false" ht="15" hidden="false" customHeight="false" outlineLevel="0" collapsed="false">
      <c r="B2472" s="8" t="s">
        <v>1906</v>
      </c>
      <c r="C2472" s="9" t="s">
        <v>38</v>
      </c>
      <c r="D2472" s="9"/>
      <c r="E2472" s="9"/>
      <c r="F2472" s="9"/>
      <c r="G2472" s="9"/>
      <c r="H2472" s="6" t="n">
        <f aca="false">H2471+D2472+E2472-G2472-F2472</f>
        <v>0</v>
      </c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 t="n">
        <f aca="false">Z2471+(I2472+L2472+M2472+N2472+O2472+R2472+S2472+T2472+U2472+V2472)-(J2472+K2472+P2472+Q2472+W2472+X2472+Y2472)</f>
        <v>2051.22999999998</v>
      </c>
      <c r="AA2472" s="6" t="n">
        <v>10000</v>
      </c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 t="n">
        <f aca="false">AR2471+(AA2472+AD2472+AE2472+AF2472+AG2472+AJ2472+AK2472+AL2472+AM2472+AN2472)-(AB2472+AC2472+AH2472+AI2472+AO2472+AP2472+AQ2472)</f>
        <v>144692.02</v>
      </c>
      <c r="AS2472" s="18"/>
      <c r="AT2472" s="40"/>
      <c r="AU2472" s="6"/>
      <c r="AV2472" s="6"/>
      <c r="AW2472" s="6"/>
      <c r="AX2472" s="6"/>
      <c r="AY2472" s="6"/>
      <c r="AZ2472" s="6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 t="n">
        <f aca="false">BJ2471+(AS2472+AV2472+AW2472+AX2472+AY2472+BB2472+BC2472+BD2472+BE2472+BF2472)-(AT2472+AU2472+AZ2472+BA2472+BG2472+BH2472+BI2472)</f>
        <v>122.759999999998</v>
      </c>
      <c r="BL2472" s="8"/>
      <c r="BM2472" s="9"/>
    </row>
    <row r="2473" customFormat="false" ht="15" hidden="false" customHeight="false" outlineLevel="0" collapsed="false">
      <c r="B2473" s="8" t="s">
        <v>1907</v>
      </c>
      <c r="C2473" s="9" t="s">
        <v>1908</v>
      </c>
      <c r="D2473" s="9"/>
      <c r="E2473" s="9"/>
      <c r="F2473" s="9"/>
      <c r="G2473" s="9"/>
      <c r="H2473" s="6" t="n">
        <f aca="false">H2472+D2473+E2473-G2473-F2473</f>
        <v>0</v>
      </c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 t="n">
        <f aca="false">Z2472+(I2473+L2473+M2473+N2473+O2473+R2473+S2473+T2473+U2473+V2473)-(J2473+K2473+P2473+Q2473+W2473+X2473+Y2473)</f>
        <v>2051.22999999998</v>
      </c>
      <c r="AA2473" s="6" t="n">
        <v>25000</v>
      </c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 t="n">
        <f aca="false">AR2472+(AA2473+AD2473+AE2473+AF2473+AG2473+AJ2473+AK2473+AL2473+AM2473+AN2473)-(AB2473+AC2473+AH2473+AI2473+AO2473+AP2473+AQ2473)</f>
        <v>169692.02</v>
      </c>
      <c r="AS2473" s="18"/>
      <c r="AT2473" s="40"/>
      <c r="AU2473" s="6"/>
      <c r="AV2473" s="6"/>
      <c r="AW2473" s="6"/>
      <c r="AX2473" s="6"/>
      <c r="AY2473" s="6"/>
      <c r="AZ2473" s="6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 t="n">
        <f aca="false">BJ2472+(AS2473+AV2473+AW2473+AX2473+AY2473+BB2473+BC2473+BD2473+BE2473+BF2473)-(AT2473+AU2473+AZ2473+BA2473+BG2473+BH2473+BI2473)</f>
        <v>122.759999999998</v>
      </c>
      <c r="BL2473" s="8"/>
      <c r="BM2473" s="9"/>
    </row>
    <row r="2474" customFormat="false" ht="15" hidden="false" customHeight="false" outlineLevel="0" collapsed="false">
      <c r="B2474" s="8" t="s">
        <v>1909</v>
      </c>
      <c r="C2474" s="9" t="s">
        <v>1910</v>
      </c>
      <c r="D2474" s="9"/>
      <c r="E2474" s="9"/>
      <c r="F2474" s="9"/>
      <c r="G2474" s="9"/>
      <c r="H2474" s="6" t="n">
        <f aca="false">H2473+D2474+E2474-G2474-F2474</f>
        <v>0</v>
      </c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 t="n">
        <f aca="false">Z2473+(I2474+L2474+M2474+N2474+O2474+R2474+S2474+T2474+U2474+V2474)-(J2474+K2474+P2474+Q2474+W2474+X2474+Y2474)</f>
        <v>2051.22999999998</v>
      </c>
      <c r="AA2474" s="6"/>
      <c r="AB2474" s="6" t="n">
        <v>10000</v>
      </c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 t="n">
        <f aca="false">AR2473+(AA2474+AD2474+AE2474+AF2474+AG2474+AJ2474+AK2474+AL2474+AM2474+AN2474)-(AB2474+AC2474+AH2474+AI2474+AO2474+AP2474+AQ2474)</f>
        <v>159692.02</v>
      </c>
      <c r="AS2474" s="18"/>
      <c r="AT2474" s="40"/>
      <c r="AU2474" s="6"/>
      <c r="AV2474" s="6"/>
      <c r="AW2474" s="6"/>
      <c r="AX2474" s="6"/>
      <c r="AY2474" s="6"/>
      <c r="AZ2474" s="6"/>
      <c r="BA2474" s="6"/>
      <c r="BB2474" s="6"/>
      <c r="BC2474" s="6"/>
      <c r="BD2474" s="6"/>
      <c r="BE2474" s="6"/>
      <c r="BF2474" s="6"/>
      <c r="BG2474" s="6"/>
      <c r="BH2474" s="6"/>
      <c r="BI2474" s="6"/>
      <c r="BJ2474" s="6" t="n">
        <f aca="false">BJ2473+(AS2474+AV2474+AW2474+AX2474+AY2474+BB2474+BC2474+BD2474+BE2474+BF2474)-(AT2474+AU2474+AZ2474+BA2474+BG2474+BH2474+BI2474)</f>
        <v>122.759999999998</v>
      </c>
      <c r="BL2474" s="8"/>
      <c r="BM2474" s="9"/>
    </row>
    <row r="2475" customFormat="false" ht="15" hidden="false" customHeight="false" outlineLevel="0" collapsed="false">
      <c r="B2475" s="8" t="s">
        <v>1911</v>
      </c>
      <c r="C2475" s="9" t="s">
        <v>54</v>
      </c>
      <c r="D2475" s="9"/>
      <c r="E2475" s="9"/>
      <c r="F2475" s="9"/>
      <c r="G2475" s="9"/>
      <c r="H2475" s="6" t="n">
        <f aca="false">H2474+D2475+E2475-G2475-F2475</f>
        <v>0</v>
      </c>
      <c r="I2475" s="6"/>
      <c r="J2475" s="6"/>
      <c r="K2475" s="6"/>
      <c r="L2475" s="6"/>
      <c r="M2475" s="6" t="n">
        <v>3827</v>
      </c>
      <c r="N2475" s="6"/>
      <c r="O2475" s="6"/>
      <c r="P2475" s="6"/>
      <c r="Q2475" s="6"/>
      <c r="R2475" s="6"/>
      <c r="S2475" s="6"/>
      <c r="T2475" s="6" t="n">
        <v>99000</v>
      </c>
      <c r="U2475" s="6"/>
      <c r="V2475" s="6"/>
      <c r="W2475" s="6"/>
      <c r="X2475" s="6"/>
      <c r="Y2475" s="6"/>
      <c r="Z2475" s="6" t="n">
        <f aca="false">Z2474+(I2475+L2475+M2475+N2475+O2475+R2475+S2475+T2475+U2475+V2475)-(J2475+K2475+P2475+Q2475+W2475+X2475+Y2475)</f>
        <v>104878.23</v>
      </c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 t="n">
        <f aca="false">AR2474+(AA2475+AD2475+AE2475+AF2475+AG2475+AJ2475+AK2475+AL2475+AM2475+AN2475)-(AB2475+AC2475+AH2475+AI2475+AO2475+AP2475+AQ2475)</f>
        <v>159692.02</v>
      </c>
      <c r="AS2475" s="18"/>
      <c r="AT2475" s="40"/>
      <c r="AU2475" s="6"/>
      <c r="AV2475" s="6"/>
      <c r="AW2475" s="6"/>
      <c r="AX2475" s="6"/>
      <c r="AY2475" s="6"/>
      <c r="AZ2475" s="6"/>
      <c r="BA2475" s="6"/>
      <c r="BB2475" s="6"/>
      <c r="BC2475" s="6"/>
      <c r="BD2475" s="6"/>
      <c r="BE2475" s="6"/>
      <c r="BF2475" s="6"/>
      <c r="BG2475" s="6"/>
      <c r="BH2475" s="6"/>
      <c r="BI2475" s="6"/>
      <c r="BJ2475" s="6" t="n">
        <f aca="false">BJ2474+(AS2475+AV2475+AW2475+AX2475+AY2475+BB2475+BC2475+BD2475+BE2475+BF2475)-(AT2475+AU2475+AZ2475+BA2475+BG2475+BH2475+BI2475)</f>
        <v>122.759999999998</v>
      </c>
      <c r="BL2475" s="8"/>
      <c r="BM2475" s="9"/>
    </row>
    <row r="2476" customFormat="false" ht="15" hidden="false" customHeight="false" outlineLevel="0" collapsed="false">
      <c r="B2476" s="8" t="s">
        <v>1911</v>
      </c>
      <c r="C2476" s="9" t="s">
        <v>54</v>
      </c>
      <c r="D2476" s="9"/>
      <c r="E2476" s="9"/>
      <c r="F2476" s="9"/>
      <c r="G2476" s="9"/>
      <c r="H2476" s="6" t="n">
        <f aca="false">H2475+D2476+E2476-G2476-F2476</f>
        <v>0</v>
      </c>
      <c r="I2476" s="6"/>
      <c r="J2476" s="6"/>
      <c r="K2476" s="6"/>
      <c r="L2476" s="6"/>
      <c r="M2476" s="6" t="n">
        <v>-679</v>
      </c>
      <c r="N2476" s="6"/>
      <c r="O2476" s="6"/>
      <c r="P2476" s="6"/>
      <c r="Q2476" s="6"/>
      <c r="R2476" s="6"/>
      <c r="S2476" s="6"/>
      <c r="T2476" s="6" t="n">
        <v>360000</v>
      </c>
      <c r="U2476" s="6"/>
      <c r="V2476" s="6"/>
      <c r="W2476" s="6"/>
      <c r="X2476" s="6"/>
      <c r="Y2476" s="6"/>
      <c r="Z2476" s="6" t="n">
        <f aca="false">Z2475+(I2476+L2476+M2476+N2476+O2476+R2476+S2476+T2476+U2476+V2476)-(J2476+K2476+P2476+Q2476+W2476+X2476+Y2476)</f>
        <v>464199.23</v>
      </c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 t="n">
        <f aca="false">AR2475+(AA2476+AD2476+AE2476+AF2476+AG2476+AJ2476+AK2476+AL2476+AM2476+AN2476)-(AB2476+AC2476+AH2476+AI2476+AO2476+AP2476+AQ2476)</f>
        <v>159692.02</v>
      </c>
      <c r="AS2476" s="18"/>
      <c r="AT2476" s="40"/>
      <c r="AU2476" s="6"/>
      <c r="AV2476" s="6"/>
      <c r="AW2476" s="6"/>
      <c r="AX2476" s="6"/>
      <c r="AY2476" s="6"/>
      <c r="AZ2476" s="6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 t="n">
        <f aca="false">BJ2475+(AS2476+AV2476+AW2476+AX2476+AY2476+BB2476+BC2476+BD2476+BE2476+BF2476)-(AT2476+AU2476+AZ2476+BA2476+BG2476+BH2476+BI2476)</f>
        <v>122.759999999998</v>
      </c>
      <c r="BL2476" s="8"/>
      <c r="BM2476" s="9"/>
    </row>
    <row r="2477" customFormat="false" ht="15" hidden="false" customHeight="false" outlineLevel="0" collapsed="false">
      <c r="B2477" s="8" t="s">
        <v>1911</v>
      </c>
      <c r="C2477" s="9" t="s">
        <v>54</v>
      </c>
      <c r="D2477" s="9"/>
      <c r="E2477" s="9"/>
      <c r="F2477" s="9"/>
      <c r="G2477" s="9"/>
      <c r="H2477" s="6" t="n">
        <f aca="false">H2476+D2477+E2477-G2477-F2477</f>
        <v>0</v>
      </c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 t="n">
        <f aca="false">Z2476+(I2477+L2477+M2477+N2477+O2477+R2477+S2477+T2477+U2477+V2477)-(J2477+K2477+P2477+Q2477+W2477+X2477+Y2477)</f>
        <v>464199.23</v>
      </c>
      <c r="AA2477" s="6"/>
      <c r="AB2477" s="6"/>
      <c r="AC2477" s="6"/>
      <c r="AD2477" s="6"/>
      <c r="AE2477" s="6" t="n">
        <v>361</v>
      </c>
      <c r="AF2477" s="6"/>
      <c r="AG2477" s="6"/>
      <c r="AH2477" s="6"/>
      <c r="AI2477" s="6"/>
      <c r="AJ2477" s="6"/>
      <c r="AK2477" s="6"/>
      <c r="AL2477" s="6" t="n">
        <v>30000</v>
      </c>
      <c r="AM2477" s="6"/>
      <c r="AN2477" s="6"/>
      <c r="AO2477" s="6"/>
      <c r="AP2477" s="6"/>
      <c r="AQ2477" s="6"/>
      <c r="AR2477" s="6" t="n">
        <f aca="false">AR2476+(AA2477+AD2477+AE2477+AF2477+AG2477+AJ2477+AK2477+AL2477+AM2477+AN2477)-(AB2477+AC2477+AH2477+AI2477+AO2477+AP2477+AQ2477)</f>
        <v>190053.02</v>
      </c>
      <c r="AS2477" s="18"/>
      <c r="AT2477" s="40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 t="n">
        <f aca="false">BJ2476+(AS2477+AV2477+AW2477+AX2477+AY2477+BB2477+BC2477+BD2477+BE2477+BF2477)-(AT2477+AU2477+AZ2477+BA2477+BG2477+BH2477+BI2477)</f>
        <v>122.759999999998</v>
      </c>
      <c r="BL2477" s="8"/>
      <c r="BM2477" s="9"/>
    </row>
    <row r="2478" customFormat="false" ht="15" hidden="false" customHeight="false" outlineLevel="0" collapsed="false">
      <c r="B2478" s="8" t="s">
        <v>1911</v>
      </c>
      <c r="C2478" s="9" t="s">
        <v>54</v>
      </c>
      <c r="D2478" s="9"/>
      <c r="E2478" s="9"/>
      <c r="F2478" s="9"/>
      <c r="G2478" s="9"/>
      <c r="H2478" s="6" t="n">
        <f aca="false">H2477+D2478+E2478-G2478-F2478</f>
        <v>0</v>
      </c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 t="n">
        <f aca="false">Z2477+(I2478+L2478+M2478+N2478+O2478+R2478+S2478+T2478+U2478+V2478)-(J2478+K2478+P2478+Q2478+W2478+X2478+Y2478)</f>
        <v>464199.23</v>
      </c>
      <c r="AA2478" s="6"/>
      <c r="AB2478" s="6"/>
      <c r="AC2478" s="6"/>
      <c r="AD2478" s="6"/>
      <c r="AE2478" s="6" t="n">
        <v>1203</v>
      </c>
      <c r="AF2478" s="6"/>
      <c r="AG2478" s="6"/>
      <c r="AH2478" s="6"/>
      <c r="AI2478" s="6"/>
      <c r="AJ2478" s="6"/>
      <c r="AK2478" s="6"/>
      <c r="AL2478" s="6" t="n">
        <v>100000</v>
      </c>
      <c r="AM2478" s="6"/>
      <c r="AN2478" s="6"/>
      <c r="AO2478" s="6"/>
      <c r="AP2478" s="6"/>
      <c r="AQ2478" s="6"/>
      <c r="AR2478" s="6" t="n">
        <f aca="false">AR2477+(AA2478+AD2478+AE2478+AF2478+AG2478+AJ2478+AK2478+AL2478+AM2478+AN2478)-(AB2478+AC2478+AH2478+AI2478+AO2478+AP2478+AQ2478)</f>
        <v>291256.02</v>
      </c>
      <c r="AS2478" s="18"/>
      <c r="AT2478" s="40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 t="n">
        <f aca="false">BJ2477+(AS2478+AV2478+AW2478+AX2478+AY2478+BB2478+BC2478+BD2478+BE2478+BF2478)-(AT2478+AU2478+AZ2478+BA2478+BG2478+BH2478+BI2478)</f>
        <v>122.759999999998</v>
      </c>
      <c r="BL2478" s="8"/>
      <c r="BM2478" s="9"/>
    </row>
    <row r="2479" customFormat="false" ht="15" hidden="false" customHeight="false" outlineLevel="0" collapsed="false">
      <c r="B2479" s="8" t="s">
        <v>1912</v>
      </c>
      <c r="C2479" s="9" t="s">
        <v>3</v>
      </c>
      <c r="D2479" s="9"/>
      <c r="E2479" s="9"/>
      <c r="F2479" s="9"/>
      <c r="G2479" s="9"/>
      <c r="H2479" s="6" t="n">
        <f aca="false">H2478+D2479+E2479-G2479-F2479</f>
        <v>0</v>
      </c>
      <c r="I2479" s="6"/>
      <c r="J2479" s="6"/>
      <c r="K2479" s="6"/>
      <c r="L2479" s="6"/>
      <c r="M2479" s="6"/>
      <c r="N2479" s="6"/>
      <c r="O2479" s="6"/>
      <c r="P2479" s="6"/>
      <c r="Q2479" s="6"/>
      <c r="R2479" s="6" t="n">
        <v>-100000</v>
      </c>
      <c r="S2479" s="6"/>
      <c r="T2479" s="6"/>
      <c r="U2479" s="6"/>
      <c r="V2479" s="6"/>
      <c r="W2479" s="6"/>
      <c r="X2479" s="6"/>
      <c r="Y2479" s="6"/>
      <c r="Z2479" s="6" t="n">
        <f aca="false">Z2478+(I2479+L2479+M2479+N2479+O2479+R2479+S2479+T2479+U2479+V2479)-(J2479+K2479+P2479+Q2479+W2479+X2479+Y2479)</f>
        <v>364199.23</v>
      </c>
      <c r="AA2479" s="6"/>
      <c r="AB2479" s="6"/>
      <c r="AC2479" s="6"/>
      <c r="AD2479" s="6"/>
      <c r="AE2479" s="6"/>
      <c r="AF2479" s="6"/>
      <c r="AG2479" s="6"/>
      <c r="AH2479" s="6"/>
      <c r="AI2479" s="6"/>
      <c r="AJ2479" s="6" t="n">
        <v>100000</v>
      </c>
      <c r="AK2479" s="6"/>
      <c r="AL2479" s="6"/>
      <c r="AM2479" s="6"/>
      <c r="AN2479" s="6"/>
      <c r="AO2479" s="6"/>
      <c r="AP2479" s="6"/>
      <c r="AQ2479" s="6"/>
      <c r="AR2479" s="6" t="n">
        <f aca="false">AR2478+(AA2479+AD2479+AE2479+AF2479+AG2479+AJ2479+AK2479+AL2479+AM2479+AN2479)-(AB2479+AC2479+AH2479+AI2479+AO2479+AP2479+AQ2479)</f>
        <v>391256.02</v>
      </c>
      <c r="AS2479" s="18"/>
      <c r="AT2479" s="40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 t="n">
        <f aca="false">BJ2478+(AS2479+AV2479+AW2479+AX2479+AY2479+BB2479+BC2479+BD2479+BE2479+BF2479)-(AT2479+AU2479+AZ2479+BA2479+BG2479+BH2479+BI2479)</f>
        <v>122.759999999998</v>
      </c>
      <c r="BL2479" s="8"/>
      <c r="BM2479" s="9"/>
    </row>
    <row r="2480" customFormat="false" ht="15" hidden="false" customHeight="false" outlineLevel="0" collapsed="false">
      <c r="B2480" s="8" t="s">
        <v>1912</v>
      </c>
      <c r="C2480" s="9" t="s">
        <v>3</v>
      </c>
      <c r="D2480" s="9"/>
      <c r="E2480" s="9"/>
      <c r="F2480" s="9"/>
      <c r="G2480" s="9"/>
      <c r="H2480" s="6" t="n">
        <f aca="false">H2479+D2480+E2480-G2480-F2480</f>
        <v>0</v>
      </c>
      <c r="I2480" s="6"/>
      <c r="J2480" s="6"/>
      <c r="K2480" s="6"/>
      <c r="L2480" s="6"/>
      <c r="M2480" s="6"/>
      <c r="N2480" s="6"/>
      <c r="O2480" s="6"/>
      <c r="P2480" s="6"/>
      <c r="Q2480" s="6"/>
      <c r="R2480" s="6" t="n">
        <v>-360000</v>
      </c>
      <c r="S2480" s="6"/>
      <c r="T2480" s="6"/>
      <c r="U2480" s="6"/>
      <c r="V2480" s="6"/>
      <c r="W2480" s="6"/>
      <c r="X2480" s="6"/>
      <c r="Y2480" s="6"/>
      <c r="Z2480" s="6" t="n">
        <f aca="false">Z2479+(I2480+L2480+M2480+N2480+O2480+R2480+S2480+T2480+U2480+V2480)-(J2480+K2480+P2480+Q2480+W2480+X2480+Y2480)</f>
        <v>4199.22999999998</v>
      </c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 t="n">
        <f aca="false">AR2479+(AA2480+AD2480+AE2480+AF2480+AG2480+AJ2480+AK2480+AL2480+AM2480+AN2480)-(AB2480+AC2480+AH2480+AI2480+AO2480+AP2480+AQ2480)</f>
        <v>391256.02</v>
      </c>
      <c r="AS2480" s="18"/>
      <c r="AT2480" s="40"/>
      <c r="AU2480" s="6"/>
      <c r="AV2480" s="6"/>
      <c r="AW2480" s="6"/>
      <c r="AX2480" s="6"/>
      <c r="AY2480" s="6"/>
      <c r="AZ2480" s="6"/>
      <c r="BA2480" s="6"/>
      <c r="BB2480" s="6" t="n">
        <v>360000</v>
      </c>
      <c r="BC2480" s="6"/>
      <c r="BD2480" s="6"/>
      <c r="BE2480" s="6"/>
      <c r="BF2480" s="6"/>
      <c r="BG2480" s="6"/>
      <c r="BH2480" s="6"/>
      <c r="BI2480" s="6"/>
      <c r="BJ2480" s="6" t="n">
        <f aca="false">BJ2479+(AS2480+AV2480+AW2480+AX2480+AY2480+BB2480+BC2480+BD2480+BE2480+BF2480)-(AT2480+AU2480+AZ2480+BA2480+BG2480+BH2480+BI2480)</f>
        <v>360122.76</v>
      </c>
      <c r="BL2480" s="8"/>
      <c r="BM2480" s="9"/>
    </row>
    <row r="2481" customFormat="false" ht="15" hidden="false" customHeight="false" outlineLevel="0" collapsed="false">
      <c r="B2481" s="8" t="s">
        <v>1913</v>
      </c>
      <c r="C2481" s="9" t="s">
        <v>70</v>
      </c>
      <c r="D2481" s="9"/>
      <c r="E2481" s="9"/>
      <c r="F2481" s="9"/>
      <c r="G2481" s="9"/>
      <c r="H2481" s="6" t="n">
        <f aca="false">H2480+D2481+E2481-G2481-F2481</f>
        <v>0</v>
      </c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 t="n">
        <f aca="false">Z2480+(I2481+L2481+M2481+N2481+O2481+R2481+S2481+T2481+U2481+V2481)-(J2481+K2481+P2481+Q2481+W2481+X2481+Y2481)</f>
        <v>4199.22999999998</v>
      </c>
      <c r="AA2481" s="6"/>
      <c r="AB2481" s="6" t="n">
        <v>10000</v>
      </c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 t="n">
        <f aca="false">AR2480+(AA2481+AD2481+AE2481+AF2481+AG2481+AJ2481+AK2481+AL2481+AM2481+AN2481)-(AB2481+AC2481+AH2481+AI2481+AO2481+AP2481+AQ2481)</f>
        <v>381256.02</v>
      </c>
      <c r="AS2481" s="18"/>
      <c r="AT2481" s="40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 t="n">
        <f aca="false">BJ2480+(AS2481+AV2481+AW2481+AX2481+AY2481+BB2481+BC2481+BD2481+BE2481+BF2481)-(AT2481+AU2481+AZ2481+BA2481+BG2481+BH2481+BI2481)</f>
        <v>360122.76</v>
      </c>
      <c r="BL2481" s="8" t="n">
        <v>10000</v>
      </c>
      <c r="BM2481" s="9"/>
    </row>
    <row r="2482" customFormat="false" ht="15" hidden="false" customHeight="false" outlineLevel="0" collapsed="false">
      <c r="B2482" s="8" t="s">
        <v>1913</v>
      </c>
      <c r="C2482" s="9" t="s">
        <v>60</v>
      </c>
      <c r="D2482" s="9"/>
      <c r="E2482" s="9"/>
      <c r="F2482" s="9"/>
      <c r="G2482" s="9"/>
      <c r="H2482" s="6" t="n">
        <f aca="false">H2481+D2482+E2482-G2482-F2482</f>
        <v>0</v>
      </c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 t="n">
        <f aca="false">Z2481+(I2482+L2482+M2482+N2482+O2482+R2482+S2482+T2482+U2482+V2482)-(J2482+K2482+P2482+Q2482+W2482+X2482+Y2482)</f>
        <v>4199.22999999998</v>
      </c>
      <c r="AA2482" s="6"/>
      <c r="AB2482" s="6" t="n">
        <v>54250</v>
      </c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 t="n">
        <f aca="false">AR2481+(AA2482+AD2482+AE2482+AF2482+AG2482+AJ2482+AK2482+AL2482+AM2482+AN2482)-(AB2482+AC2482+AH2482+AI2482+AO2482+AP2482+AQ2482)</f>
        <v>327006.02</v>
      </c>
      <c r="AS2482" s="18"/>
      <c r="AT2482" s="40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 t="n">
        <f aca="false">BJ2481+(AS2482+AV2482+AW2482+AX2482+AY2482+BB2482+BC2482+BD2482+BE2482+BF2482)-(AT2482+AU2482+AZ2482+BA2482+BG2482+BH2482+BI2482)</f>
        <v>360122.76</v>
      </c>
      <c r="BL2482" s="8" t="n">
        <v>54250</v>
      </c>
      <c r="BM2482" s="9"/>
    </row>
    <row r="2483" customFormat="false" ht="15" hidden="false" customHeight="false" outlineLevel="0" collapsed="false">
      <c r="B2483" s="8" t="s">
        <v>1913</v>
      </c>
      <c r="C2483" s="9" t="s">
        <v>1914</v>
      </c>
      <c r="D2483" s="9"/>
      <c r="E2483" s="9"/>
      <c r="F2483" s="9"/>
      <c r="G2483" s="9"/>
      <c r="H2483" s="6" t="n">
        <f aca="false">H2482+D2483+E2483-G2483-F2483</f>
        <v>0</v>
      </c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 t="n">
        <f aca="false">Z2482+(I2483+L2483+M2483+N2483+O2483+R2483+S2483+T2483+U2483+V2483)-(J2483+K2483+P2483+Q2483+W2483+X2483+Y2483)</f>
        <v>4199.22999999998</v>
      </c>
      <c r="AA2483" s="6"/>
      <c r="AB2483" s="6" t="n">
        <v>4250</v>
      </c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 t="n">
        <f aca="false">AR2482+(AA2483+AD2483+AE2483+AF2483+AG2483+AJ2483+AK2483+AL2483+AM2483+AN2483)-(AB2483+AC2483+AH2483+AI2483+AO2483+AP2483+AQ2483)</f>
        <v>322756.02</v>
      </c>
      <c r="AS2483" s="18"/>
      <c r="AT2483" s="40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 t="n">
        <f aca="false">BJ2482+(AS2483+AV2483+AW2483+AX2483+AY2483+BB2483+BC2483+BD2483+BE2483+BF2483)-(AT2483+AU2483+AZ2483+BA2483+BG2483+BH2483+BI2483)</f>
        <v>360122.76</v>
      </c>
      <c r="BL2483" s="8" t="n">
        <v>4250</v>
      </c>
      <c r="BM2483" s="9"/>
    </row>
    <row r="2484" customFormat="false" ht="15" hidden="false" customHeight="false" outlineLevel="0" collapsed="false">
      <c r="B2484" s="8" t="s">
        <v>1913</v>
      </c>
      <c r="C2484" s="9" t="s">
        <v>1893</v>
      </c>
      <c r="D2484" s="9"/>
      <c r="E2484" s="9"/>
      <c r="F2484" s="9"/>
      <c r="G2484" s="9"/>
      <c r="H2484" s="6" t="n">
        <f aca="false">H2483+D2484+E2484-G2484-F2484</f>
        <v>0</v>
      </c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 t="n">
        <f aca="false">Z2483+(I2484+L2484+M2484+N2484+O2484+R2484+S2484+T2484+U2484+V2484)-(J2484+K2484+P2484+Q2484+W2484+X2484+Y2484)</f>
        <v>4199.22999999998</v>
      </c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 t="n">
        <f aca="false">AR2483+(AA2484+AD2484+AE2484+AF2484+AG2484+AJ2484+AK2484+AL2484+AM2484+AN2484)-(AB2484+AC2484+AH2484+AI2484+AO2484+AP2484+AQ2484)</f>
        <v>322756.02</v>
      </c>
      <c r="AS2484" s="18"/>
      <c r="AT2484" s="40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 t="n">
        <v>0</v>
      </c>
      <c r="BI2484" s="6" t="n">
        <v>360122</v>
      </c>
      <c r="BJ2484" s="6" t="n">
        <f aca="false">BJ2483+(AS2484+AV2484+AW2484+AX2484+AY2484+BB2484+BC2484+BD2484+BE2484+BF2484)-(AT2484+AU2484+AZ2484+BA2484+BG2484+BH2484+BI2484)</f>
        <v>0.760000000009313</v>
      </c>
      <c r="BL2484" s="8"/>
      <c r="BM2484" s="9"/>
    </row>
    <row r="2485" customFormat="false" ht="15" hidden="false" customHeight="false" outlineLevel="0" collapsed="false">
      <c r="B2485" s="8" t="s">
        <v>1915</v>
      </c>
      <c r="C2485" s="9" t="s">
        <v>58</v>
      </c>
      <c r="D2485" s="9"/>
      <c r="E2485" s="9"/>
      <c r="F2485" s="9"/>
      <c r="G2485" s="9"/>
      <c r="H2485" s="6" t="n">
        <f aca="false">H2484+D2485+E2485-G2485-F2485</f>
        <v>0</v>
      </c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 t="n">
        <f aca="false">Z2484+(I2485+L2485+M2485+N2485+O2485+R2485+S2485+T2485+U2485+V2485)-(J2485+K2485+P2485+Q2485+W2485+X2485+Y2485)</f>
        <v>4199.22999999998</v>
      </c>
      <c r="AA2485" s="6"/>
      <c r="AB2485" s="6" t="n">
        <v>60000</v>
      </c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 t="n">
        <f aca="false">AR2484+(AA2485+AD2485+AE2485+AF2485+AG2485+AJ2485+AK2485+AL2485+AM2485+AN2485)-(AB2485+AC2485+AH2485+AI2485+AO2485+AP2485+AQ2485)</f>
        <v>262756.02</v>
      </c>
      <c r="AS2485" s="18"/>
      <c r="AT2485" s="40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 t="n">
        <f aca="false">BJ2484+(AS2485+AV2485+AW2485+AX2485+AY2485+BB2485+BC2485+BD2485+BE2485+BF2485)-(AT2485+AU2485+AZ2485+BA2485+BG2485+BH2485+BI2485)</f>
        <v>0.760000000009313</v>
      </c>
      <c r="BL2485" s="8" t="n">
        <v>60000</v>
      </c>
      <c r="BM2485" s="9"/>
    </row>
    <row r="2486" customFormat="false" ht="15" hidden="false" customHeight="false" outlineLevel="0" collapsed="false">
      <c r="B2486" s="8" t="s">
        <v>1915</v>
      </c>
      <c r="C2486" s="9" t="s">
        <v>69</v>
      </c>
      <c r="D2486" s="9"/>
      <c r="E2486" s="9"/>
      <c r="F2486" s="9"/>
      <c r="G2486" s="9"/>
      <c r="H2486" s="6" t="n">
        <f aca="false">H2485+D2486+E2486-G2486-F2486</f>
        <v>0</v>
      </c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 t="n">
        <f aca="false">Z2485+(I2486+L2486+M2486+N2486+O2486+R2486+S2486+T2486+U2486+V2486)-(J2486+K2486+P2486+Q2486+W2486+X2486+Y2486)</f>
        <v>4199.22999999998</v>
      </c>
      <c r="AA2486" s="6"/>
      <c r="AB2486" s="6" t="n">
        <v>49750</v>
      </c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 t="n">
        <f aca="false">AR2485+(AA2486+AD2486+AE2486+AF2486+AG2486+AJ2486+AK2486+AL2486+AM2486+AN2486)-(AB2486+AC2486+AH2486+AI2486+AO2486+AP2486+AQ2486)</f>
        <v>213006.02</v>
      </c>
      <c r="AS2486" s="18"/>
      <c r="AT2486" s="40"/>
      <c r="AU2486" s="6"/>
      <c r="AV2486" s="6"/>
      <c r="AW2486" s="6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 t="n">
        <f aca="false">BJ2485+(AS2486+AV2486+AW2486+AX2486+AY2486+BB2486+BC2486+BD2486+BE2486+BF2486)-(AT2486+AU2486+AZ2486+BA2486+BG2486+BH2486+BI2486)</f>
        <v>0.760000000009313</v>
      </c>
      <c r="BL2486" s="8" t="n">
        <v>49750</v>
      </c>
      <c r="BM2486" s="9"/>
    </row>
    <row r="2487" customFormat="false" ht="15" hidden="false" customHeight="false" outlineLevel="0" collapsed="false">
      <c r="B2487" s="8" t="s">
        <v>1916</v>
      </c>
      <c r="C2487" s="9" t="s">
        <v>34</v>
      </c>
      <c r="D2487" s="9"/>
      <c r="E2487" s="9"/>
      <c r="F2487" s="9"/>
      <c r="G2487" s="9"/>
      <c r="H2487" s="6" t="n">
        <f aca="false">H2486+D2487+E2487-G2487-F2487</f>
        <v>0</v>
      </c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 t="n">
        <f aca="false">Z2486+(I2487+L2487+M2487+N2487+O2487+R2487+S2487+T2487+U2487+V2487)-(J2487+K2487+P2487+Q2487+W2487+X2487+Y2487)</f>
        <v>4199.22999999998</v>
      </c>
      <c r="AA2487" s="6"/>
      <c r="AB2487" s="6"/>
      <c r="AC2487" s="6"/>
      <c r="AD2487" s="6" t="n">
        <v>675</v>
      </c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 t="n">
        <f aca="false">AR2486+(AA2487+AD2487+AE2487+AF2487+AG2487+AJ2487+AK2487+AL2487+AM2487+AN2487)-(AB2487+AC2487+AH2487+AI2487+AO2487+AP2487+AQ2487)</f>
        <v>213681.02</v>
      </c>
      <c r="AS2487" s="18"/>
      <c r="AT2487" s="40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 t="n">
        <f aca="false">BJ2486+(AS2487+AV2487+AW2487+AX2487+AY2487+BB2487+BC2487+BD2487+BE2487+BF2487)-(AT2487+AU2487+AZ2487+BA2487+BG2487+BH2487+BI2487)</f>
        <v>0.760000000009313</v>
      </c>
      <c r="BL2487" s="8"/>
      <c r="BM2487" s="9"/>
    </row>
    <row r="2488" customFormat="false" ht="15" hidden="false" customHeight="false" outlineLevel="0" collapsed="false">
      <c r="B2488" s="8" t="s">
        <v>1917</v>
      </c>
      <c r="C2488" s="9" t="s">
        <v>70</v>
      </c>
      <c r="D2488" s="9"/>
      <c r="E2488" s="9"/>
      <c r="F2488" s="9"/>
      <c r="G2488" s="9"/>
      <c r="H2488" s="6" t="n">
        <f aca="false">H2487+D2488+E2488-G2488-F2488</f>
        <v>0</v>
      </c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 t="n">
        <f aca="false">Z2487+(I2488+L2488+M2488+N2488+O2488+R2488+S2488+T2488+U2488+V2488)-(J2488+K2488+P2488+Q2488+W2488+X2488+Y2488)</f>
        <v>4199.22999999998</v>
      </c>
      <c r="AA2488" s="6"/>
      <c r="AB2488" s="6" t="n">
        <v>25250</v>
      </c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 t="n">
        <f aca="false">AR2487+(AA2488+AD2488+AE2488+AF2488+AG2488+AJ2488+AK2488+AL2488+AM2488+AN2488)-(AB2488+AC2488+AH2488+AI2488+AO2488+AP2488+AQ2488)</f>
        <v>188431.02</v>
      </c>
      <c r="AS2488" s="18"/>
      <c r="AT2488" s="40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 t="n">
        <f aca="false">BJ2487+(AS2488+AV2488+AW2488+AX2488+AY2488+BB2488+BC2488+BD2488+BE2488+BF2488)-(AT2488+AU2488+AZ2488+BA2488+BG2488+BH2488+BI2488)</f>
        <v>0.760000000009313</v>
      </c>
      <c r="BL2488" s="8" t="n">
        <v>25250</v>
      </c>
      <c r="BM2488" s="9"/>
    </row>
    <row r="2489" customFormat="false" ht="15" hidden="false" customHeight="false" outlineLevel="0" collapsed="false">
      <c r="B2489" s="8" t="s">
        <v>1917</v>
      </c>
      <c r="C2489" s="9" t="s">
        <v>196</v>
      </c>
      <c r="D2489" s="9"/>
      <c r="E2489" s="9"/>
      <c r="F2489" s="9"/>
      <c r="G2489" s="9"/>
      <c r="H2489" s="6" t="n">
        <f aca="false">H2488+D2489+E2489-G2489-F2489</f>
        <v>0</v>
      </c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 t="n">
        <f aca="false">Z2488+(I2489+L2489+M2489+N2489+O2489+R2489+S2489+T2489+U2489+V2489)-(J2489+K2489+P2489+Q2489+W2489+X2489+Y2489)</f>
        <v>4199.22999999998</v>
      </c>
      <c r="AA2489" s="6"/>
      <c r="AB2489" s="6" t="n">
        <v>73750</v>
      </c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 t="n">
        <f aca="false">AR2488+(AA2489+AD2489+AE2489+AF2489+AG2489+AJ2489+AK2489+AL2489+AM2489+AN2489)-(AB2489+AC2489+AH2489+AI2489+AO2489+AP2489+AQ2489)</f>
        <v>114681.02</v>
      </c>
      <c r="AS2489" s="18"/>
      <c r="AT2489" s="40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 t="n">
        <f aca="false">BJ2488+(AS2489+AV2489+AW2489+AX2489+AY2489+BB2489+BC2489+BD2489+BE2489+BF2489)-(AT2489+AU2489+AZ2489+BA2489+BG2489+BH2489+BI2489)</f>
        <v>0.760000000009313</v>
      </c>
      <c r="BL2489" s="8" t="n">
        <v>73750</v>
      </c>
      <c r="BM2489" s="9"/>
    </row>
    <row r="2490" customFormat="false" ht="15" hidden="false" customHeight="false" outlineLevel="0" collapsed="false">
      <c r="B2490" s="8" t="s">
        <v>1917</v>
      </c>
      <c r="C2490" s="9" t="s">
        <v>179</v>
      </c>
      <c r="D2490" s="9"/>
      <c r="E2490" s="9"/>
      <c r="F2490" s="9"/>
      <c r="G2490" s="9"/>
      <c r="H2490" s="6" t="n">
        <f aca="false">H2489+D2490+E2490-G2490-F2490</f>
        <v>0</v>
      </c>
      <c r="I2490" s="6"/>
      <c r="J2490" s="6"/>
      <c r="K2490" s="6" t="n">
        <v>4.43</v>
      </c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 t="n">
        <f aca="false">Z2489+(I2490+L2490+M2490+N2490+O2490+R2490+S2490+T2490+U2490+V2490)-(J2490+K2490+P2490+Q2490+W2490+X2490+Y2490)</f>
        <v>4194.79999999998</v>
      </c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 t="n">
        <f aca="false">AR2489+(AA2490+AD2490+AE2490+AF2490+AG2490+AJ2490+AK2490+AL2490+AM2490+AN2490)-(AB2490+AC2490+AH2490+AI2490+AO2490+AP2490+AQ2490)</f>
        <v>114681.02</v>
      </c>
      <c r="AS2490" s="18"/>
      <c r="AT2490" s="40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 t="n">
        <f aca="false">BJ2489+(AS2490+AV2490+AW2490+AX2490+AY2490+BB2490+BC2490+BD2490+BE2490+BF2490)-(AT2490+AU2490+AZ2490+BA2490+BG2490+BH2490+BI2490)</f>
        <v>0.760000000009313</v>
      </c>
      <c r="BL2490" s="8"/>
      <c r="BM2490" s="9"/>
    </row>
    <row r="2491" customFormat="false" ht="15" hidden="false" customHeight="false" outlineLevel="0" collapsed="false">
      <c r="B2491" s="8" t="s">
        <v>1918</v>
      </c>
      <c r="C2491" s="9" t="s">
        <v>69</v>
      </c>
      <c r="D2491" s="9"/>
      <c r="E2491" s="9"/>
      <c r="F2491" s="9"/>
      <c r="G2491" s="9"/>
      <c r="H2491" s="6" t="n">
        <f aca="false">H2490+D2491+E2491-G2491-F2491</f>
        <v>0</v>
      </c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 t="n">
        <f aca="false">Z2490+(I2491+L2491+M2491+N2491+O2491+R2491+S2491+T2491+U2491+V2491)-(J2491+K2491+P2491+Q2491+W2491+X2491+Y2491)</f>
        <v>4194.79999999998</v>
      </c>
      <c r="AA2491" s="6"/>
      <c r="AB2491" s="6" t="n">
        <v>1250</v>
      </c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 t="n">
        <f aca="false">AR2490+(AA2491+AD2491+AE2491+AF2491+AG2491+AJ2491+AK2491+AL2491+AM2491+AN2491)-(AB2491+AC2491+AH2491+AI2491+AO2491+AP2491+AQ2491)</f>
        <v>113431.02</v>
      </c>
      <c r="AS2491" s="18"/>
      <c r="AT2491" s="40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 t="n">
        <f aca="false">BJ2490+(AS2491+AV2491+AW2491+AX2491+AY2491+BB2491+BC2491+BD2491+BE2491+BF2491)-(AT2491+AU2491+AZ2491+BA2491+BG2491+BH2491+BI2491)</f>
        <v>0.760000000009313</v>
      </c>
      <c r="BL2491" s="8" t="n">
        <v>1250</v>
      </c>
      <c r="BM2491" s="9"/>
    </row>
    <row r="2492" customFormat="false" ht="15" hidden="false" customHeight="false" outlineLevel="0" collapsed="false">
      <c r="B2492" s="8" t="s">
        <v>1918</v>
      </c>
      <c r="C2492" s="9" t="s">
        <v>196</v>
      </c>
      <c r="D2492" s="9"/>
      <c r="E2492" s="9"/>
      <c r="F2492" s="9"/>
      <c r="G2492" s="9"/>
      <c r="H2492" s="6" t="n">
        <f aca="false">H2491+D2492+E2492-G2492-F2492</f>
        <v>0</v>
      </c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 t="n">
        <f aca="false">Z2491+(I2492+L2492+M2492+N2492+O2492+R2492+S2492+T2492+U2492+V2492)-(J2492+K2492+P2492+Q2492+W2492+X2492+Y2492)</f>
        <v>4194.79999999998</v>
      </c>
      <c r="AA2492" s="6"/>
      <c r="AB2492" s="6" t="n">
        <v>6000</v>
      </c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 t="n">
        <f aca="false">AR2491+(AA2492+AD2492+AE2492+AF2492+AG2492+AJ2492+AK2492+AL2492+AM2492+AN2492)-(AB2492+AC2492+AH2492+AI2492+AO2492+AP2492+AQ2492)</f>
        <v>107431.02</v>
      </c>
      <c r="AS2492" s="18"/>
      <c r="AT2492" s="40"/>
      <c r="AU2492" s="6"/>
      <c r="AV2492" s="6"/>
      <c r="AW2492" s="6"/>
      <c r="AX2492" s="6"/>
      <c r="AY2492" s="6"/>
      <c r="AZ2492" s="6"/>
      <c r="BA2492" s="6"/>
      <c r="BB2492" s="6"/>
      <c r="BC2492" s="6"/>
      <c r="BD2492" s="6"/>
      <c r="BE2492" s="6"/>
      <c r="BF2492" s="6"/>
      <c r="BG2492" s="6"/>
      <c r="BH2492" s="6"/>
      <c r="BI2492" s="6"/>
      <c r="BJ2492" s="6" t="n">
        <f aca="false">BJ2491+(AS2492+AV2492+AW2492+AX2492+AY2492+BB2492+BC2492+BD2492+BE2492+BF2492)-(AT2492+AU2492+AZ2492+BA2492+BG2492+BH2492+BI2492)</f>
        <v>0.760000000009313</v>
      </c>
      <c r="BL2492" s="8" t="n">
        <v>6000</v>
      </c>
      <c r="BM2492" s="9"/>
    </row>
    <row r="2493" customFormat="false" ht="15" hidden="false" customHeight="false" outlineLevel="0" collapsed="false">
      <c r="B2493" s="8" t="s">
        <v>1918</v>
      </c>
      <c r="C2493" s="9" t="s">
        <v>67</v>
      </c>
      <c r="D2493" s="9"/>
      <c r="E2493" s="9"/>
      <c r="F2493" s="9"/>
      <c r="G2493" s="9"/>
      <c r="H2493" s="6" t="n">
        <f aca="false">H2492+D2493+E2493-G2493-F2493</f>
        <v>0</v>
      </c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 t="n">
        <f aca="false">Z2492+(I2493+L2493+M2493+N2493+O2493+R2493+S2493+T2493+U2493+V2493)-(J2493+K2493+P2493+Q2493+W2493+X2493+Y2493)</f>
        <v>4194.79999999998</v>
      </c>
      <c r="AA2493" s="6"/>
      <c r="AB2493" s="6" t="n">
        <v>2500</v>
      </c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 t="n">
        <f aca="false">AR2492+(AA2493+AD2493+AE2493+AF2493+AG2493+AJ2493+AK2493+AL2493+AM2493+AN2493)-(AB2493+AC2493+AH2493+AI2493+AO2493+AP2493+AQ2493)</f>
        <v>104931.02</v>
      </c>
      <c r="AS2493" s="18"/>
      <c r="AT2493" s="40"/>
      <c r="AU2493" s="6"/>
      <c r="AV2493" s="6"/>
      <c r="AW2493" s="6"/>
      <c r="AX2493" s="6"/>
      <c r="AY2493" s="6"/>
      <c r="AZ2493" s="6"/>
      <c r="BA2493" s="6"/>
      <c r="BB2493" s="6"/>
      <c r="BC2493" s="6"/>
      <c r="BD2493" s="6"/>
      <c r="BE2493" s="6"/>
      <c r="BF2493" s="6"/>
      <c r="BG2493" s="6"/>
      <c r="BH2493" s="6"/>
      <c r="BI2493" s="6"/>
      <c r="BJ2493" s="6" t="n">
        <f aca="false">BJ2492+(AS2493+AV2493+AW2493+AX2493+AY2493+BB2493+BC2493+BD2493+BE2493+BF2493)-(AT2493+AU2493+AZ2493+BA2493+BG2493+BH2493+BI2493)</f>
        <v>0.760000000009313</v>
      </c>
      <c r="BL2493" s="8" t="n">
        <v>2500</v>
      </c>
      <c r="BM2493" s="9"/>
    </row>
    <row r="2494" customFormat="false" ht="15" hidden="false" customHeight="false" outlineLevel="0" collapsed="false">
      <c r="B2494" s="8" t="s">
        <v>1919</v>
      </c>
      <c r="C2494" s="9" t="s">
        <v>1903</v>
      </c>
      <c r="D2494" s="9"/>
      <c r="E2494" s="9"/>
      <c r="F2494" s="9"/>
      <c r="G2494" s="9"/>
      <c r="H2494" s="6" t="n">
        <f aca="false">H2493+D2494+E2494-G2494-F2494</f>
        <v>0</v>
      </c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 t="n">
        <f aca="false">Z2493+(I2494+L2494+M2494+N2494+O2494+R2494+S2494+T2494+U2494+V2494)-(J2494+K2494+P2494+Q2494+W2494+X2494+Y2494)</f>
        <v>4194.79999999998</v>
      </c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 t="n">
        <f aca="false">AR2493+(AA2494+AD2494+AE2494+AF2494+AG2494+AJ2494+AK2494+AL2494+AM2494+AN2494)-(AB2494+AC2494+AH2494+AI2494+AO2494+AP2494+AQ2494)</f>
        <v>104931.02</v>
      </c>
      <c r="AS2494" s="18"/>
      <c r="AT2494" s="40"/>
      <c r="AU2494" s="6"/>
      <c r="AV2494" s="6"/>
      <c r="AW2494" s="6" t="n">
        <v>0</v>
      </c>
      <c r="AX2494" s="6"/>
      <c r="AY2494" s="6" t="n">
        <v>32340.45</v>
      </c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 t="n">
        <f aca="false">BJ2493+(AS2494+AV2494+AW2494+AX2494+AY2494+BB2494+BC2494+BD2494+BE2494+BF2494)-(AT2494+AU2494+AZ2494+BA2494+BG2494+BH2494+BI2494)</f>
        <v>32341.21</v>
      </c>
      <c r="BL2494" s="8"/>
      <c r="BM2494" s="9"/>
    </row>
    <row r="2495" customFormat="false" ht="15" hidden="false" customHeight="false" outlineLevel="0" collapsed="false">
      <c r="B2495" s="8" t="s">
        <v>1920</v>
      </c>
      <c r="C2495" s="9" t="s">
        <v>1905</v>
      </c>
      <c r="D2495" s="9"/>
      <c r="E2495" s="9"/>
      <c r="F2495" s="9"/>
      <c r="G2495" s="9"/>
      <c r="H2495" s="6" t="n">
        <f aca="false">H2494+D2495+E2495-G2495-F2495</f>
        <v>0</v>
      </c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 t="n">
        <f aca="false">Z2494+(I2495+L2495+M2495+N2495+O2495+R2495+S2495+T2495+U2495+V2495)-(J2495+K2495+P2495+Q2495+W2495+X2495+Y2495)</f>
        <v>4194.79999999998</v>
      </c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 t="n">
        <f aca="false">AR2494+(AA2495+AD2495+AE2495+AF2495+AG2495+AJ2495+AK2495+AL2495+AM2495+AN2495)-(AB2495+AC2495+AH2495+AI2495+AO2495+AP2495+AQ2495)</f>
        <v>104931.02</v>
      </c>
      <c r="AS2495" s="18"/>
      <c r="AT2495" s="40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 t="n">
        <v>0</v>
      </c>
      <c r="BH2495" s="6" t="n">
        <v>1000</v>
      </c>
      <c r="BI2495" s="6"/>
      <c r="BJ2495" s="6" t="n">
        <f aca="false">BJ2494+(AS2495+AV2495+AW2495+AX2495+AY2495+BB2495+BC2495+BD2495+BE2495+BF2495)-(AT2495+AU2495+AZ2495+BA2495+BG2495+BH2495+BI2495)</f>
        <v>31341.21</v>
      </c>
      <c r="BL2495" s="8"/>
      <c r="BM2495" s="9"/>
    </row>
    <row r="2496" customFormat="false" ht="15" hidden="false" customHeight="false" outlineLevel="0" collapsed="false">
      <c r="B2496" s="8" t="s">
        <v>1921</v>
      </c>
      <c r="C2496" s="9" t="s">
        <v>34</v>
      </c>
      <c r="D2496" s="9"/>
      <c r="E2496" s="9"/>
      <c r="F2496" s="9"/>
      <c r="G2496" s="9"/>
      <c r="H2496" s="6" t="n">
        <f aca="false">H2495+D2496+E2496-G2496-F2496</f>
        <v>0</v>
      </c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 t="n">
        <f aca="false">Z2495+(I2496+L2496+M2496+N2496+O2496+R2496+S2496+T2496+U2496+V2496)-(J2496+K2496+P2496+Q2496+W2496+X2496+Y2496)</f>
        <v>4194.79999999998</v>
      </c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 t="n">
        <f aca="false">AR2495+(AA2496+AD2496+AE2496+AF2496+AG2496+AJ2496+AK2496+AL2496+AM2496+AN2496)-(AB2496+AC2496+AH2496+AI2496+AO2496+AP2496+AQ2496)</f>
        <v>104931.02</v>
      </c>
      <c r="AS2496" s="18"/>
      <c r="AT2496" s="40"/>
      <c r="AU2496" s="6"/>
      <c r="AV2496" s="6" t="n">
        <v>1563</v>
      </c>
      <c r="AW2496" s="6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 t="n">
        <f aca="false">BJ2495+(AS2496+AV2496+AW2496+AX2496+AY2496+BB2496+BC2496+BD2496+BE2496+BF2496)-(AT2496+AU2496+AZ2496+BA2496+BG2496+BH2496+BI2496)</f>
        <v>32904.21</v>
      </c>
      <c r="BL2496" s="8"/>
      <c r="BM2496" s="9"/>
    </row>
    <row r="2497" customFormat="false" ht="15" hidden="false" customHeight="false" outlineLevel="0" collapsed="false">
      <c r="B2497" s="8" t="s">
        <v>1921</v>
      </c>
      <c r="C2497" s="9" t="s">
        <v>1905</v>
      </c>
      <c r="D2497" s="9"/>
      <c r="E2497" s="9"/>
      <c r="F2497" s="9"/>
      <c r="G2497" s="9"/>
      <c r="H2497" s="6" t="n">
        <f aca="false">H2496+D2497+E2497-G2497-F2497</f>
        <v>0</v>
      </c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 t="n">
        <f aca="false">Z2496+(I2497+L2497+M2497+N2497+O2497+R2497+S2497+T2497+U2497+V2497)-(J2497+K2497+P2497+Q2497+W2497+X2497+Y2497)</f>
        <v>4194.79999999998</v>
      </c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 t="n">
        <f aca="false">AR2496+(AA2497+AD2497+AE2497+AF2497+AG2497+AJ2497+AK2497+AL2497+AM2497+AN2497)-(AB2497+AC2497+AH2497+AI2497+AO2497+AP2497+AQ2497)</f>
        <v>104931.02</v>
      </c>
      <c r="AS2497" s="18"/>
      <c r="AT2497" s="40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 t="n">
        <v>0</v>
      </c>
      <c r="BH2497" s="6" t="n">
        <v>1000</v>
      </c>
      <c r="BI2497" s="6"/>
      <c r="BJ2497" s="6" t="n">
        <f aca="false">BJ2496+(AS2497+AV2497+AW2497+AX2497+AY2497+BB2497+BC2497+BD2497+BE2497+BF2497)-(AT2497+AU2497+AZ2497+BA2497+BG2497+BH2497+BI2497)</f>
        <v>31904.21</v>
      </c>
      <c r="BL2497" s="8"/>
      <c r="BM2497" s="9"/>
    </row>
    <row r="2498" customFormat="false" ht="15" hidden="false" customHeight="false" outlineLevel="0" collapsed="false">
      <c r="B2498" s="8" t="s">
        <v>1922</v>
      </c>
      <c r="C2498" s="9" t="s">
        <v>1905</v>
      </c>
      <c r="D2498" s="9"/>
      <c r="E2498" s="9"/>
      <c r="F2498" s="9"/>
      <c r="G2498" s="9"/>
      <c r="H2498" s="6" t="n">
        <f aca="false">H2497+D2498+E2498-G2498-F2498</f>
        <v>0</v>
      </c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 t="n">
        <f aca="false">Z2497+(I2498+L2498+M2498+N2498+O2498+R2498+S2498+T2498+U2498+V2498)-(J2498+K2498+P2498+Q2498+W2498+X2498+Y2498)</f>
        <v>4194.79999999998</v>
      </c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 t="n">
        <f aca="false">AR2497+(AA2498+AD2498+AE2498+AF2498+AG2498+AJ2498+AK2498+AL2498+AM2498+AN2498)-(AB2498+AC2498+AH2498+AI2498+AO2498+AP2498+AQ2498)</f>
        <v>104931.02</v>
      </c>
      <c r="AS2498" s="18"/>
      <c r="AT2498" s="40"/>
      <c r="AU2498" s="6"/>
      <c r="AV2498" s="6"/>
      <c r="AW2498" s="6"/>
      <c r="AX2498" s="6"/>
      <c r="AY2498" s="6"/>
      <c r="AZ2498" s="6"/>
      <c r="BA2498" s="6"/>
      <c r="BB2498" s="6"/>
      <c r="BC2498" s="6"/>
      <c r="BD2498" s="6"/>
      <c r="BE2498" s="6"/>
      <c r="BF2498" s="6"/>
      <c r="BG2498" s="6" t="n">
        <v>0</v>
      </c>
      <c r="BH2498" s="6" t="n">
        <v>30000</v>
      </c>
      <c r="BI2498" s="6"/>
      <c r="BJ2498" s="6" t="n">
        <f aca="false">BJ2497+(AS2498+AV2498+AW2498+AX2498+AY2498+BB2498+BC2498+BD2498+BE2498+BF2498)-(AT2498+AU2498+AZ2498+BA2498+BG2498+BH2498+BI2498)</f>
        <v>1904.21000000001</v>
      </c>
      <c r="BL2498" s="8"/>
      <c r="BM2498" s="9"/>
    </row>
    <row r="2499" customFormat="false" ht="15" hidden="false" customHeight="false" outlineLevel="0" collapsed="false">
      <c r="B2499" s="8" t="s">
        <v>1923</v>
      </c>
      <c r="C2499" s="9" t="s">
        <v>34</v>
      </c>
      <c r="D2499" s="9"/>
      <c r="E2499" s="9"/>
      <c r="F2499" s="9"/>
      <c r="G2499" s="9"/>
      <c r="H2499" s="6" t="n">
        <f aca="false">H2498+D2499+E2499-G2499-F2499</f>
        <v>0</v>
      </c>
      <c r="I2499" s="6"/>
      <c r="J2499" s="6"/>
      <c r="K2499" s="6"/>
      <c r="L2499" s="6" t="n">
        <v>85</v>
      </c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 t="n">
        <f aca="false">Z2498+(I2499+L2499+M2499+N2499+O2499+R2499+S2499+T2499+U2499+V2499)-(J2499+K2499+P2499+Q2499+W2499+X2499+Y2499)</f>
        <v>4279.79999999998</v>
      </c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 t="n">
        <f aca="false">AR2498+(AA2499+AD2499+AE2499+AF2499+AG2499+AJ2499+AK2499+AL2499+AM2499+AN2499)-(AB2499+AC2499+AH2499+AI2499+AO2499+AP2499+AQ2499)</f>
        <v>104931.02</v>
      </c>
      <c r="AS2499" s="18"/>
      <c r="AT2499" s="40"/>
      <c r="AU2499" s="6"/>
      <c r="AV2499" s="6"/>
      <c r="AW2499" s="6"/>
      <c r="AX2499" s="6"/>
      <c r="AY2499" s="6"/>
      <c r="AZ2499" s="6"/>
      <c r="BA2499" s="6"/>
      <c r="BB2499" s="6"/>
      <c r="BC2499" s="6"/>
      <c r="BD2499" s="6"/>
      <c r="BE2499" s="6"/>
      <c r="BF2499" s="6"/>
      <c r="BG2499" s="6"/>
      <c r="BH2499" s="6"/>
      <c r="BI2499" s="6"/>
      <c r="BJ2499" s="6" t="n">
        <f aca="false">BJ2498+(AS2499+AV2499+AW2499+AX2499+AY2499+BB2499+BC2499+BD2499+BE2499+BF2499)-(AT2499+AU2499+AZ2499+BA2499+BG2499+BH2499+BI2499)</f>
        <v>1904.21000000001</v>
      </c>
      <c r="BL2499" s="8"/>
      <c r="BM2499" s="9"/>
    </row>
    <row r="2500" customFormat="false" ht="15" hidden="false" customHeight="false" outlineLevel="0" collapsed="false">
      <c r="B2500" s="8" t="s">
        <v>1924</v>
      </c>
      <c r="C2500" s="9" t="s">
        <v>60</v>
      </c>
      <c r="D2500" s="9"/>
      <c r="E2500" s="9"/>
      <c r="F2500" s="9"/>
      <c r="G2500" s="9"/>
      <c r="H2500" s="6" t="n">
        <f aca="false">H2499+D2500+E2500-G2500-F2500</f>
        <v>0</v>
      </c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 t="n">
        <f aca="false">Z2499+(I2500+L2500+M2500+N2500+O2500+R2500+S2500+T2500+U2500+V2500)-(J2500+K2500+P2500+Q2500+W2500+X2500+Y2500)</f>
        <v>4279.79999999998</v>
      </c>
      <c r="AA2500" s="6"/>
      <c r="AB2500" s="6" t="n">
        <v>10000</v>
      </c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 t="n">
        <f aca="false">AR2499+(AA2500+AD2500+AE2500+AF2500+AG2500+AJ2500+AK2500+AL2500+AM2500+AN2500)-(AB2500+AC2500+AH2500+AI2500+AO2500+AP2500+AQ2500)</f>
        <v>94931.02</v>
      </c>
      <c r="AS2500" s="18"/>
      <c r="AT2500" s="40"/>
      <c r="AU2500" s="6"/>
      <c r="AV2500" s="6"/>
      <c r="AW2500" s="6"/>
      <c r="AX2500" s="6"/>
      <c r="AY2500" s="6"/>
      <c r="AZ2500" s="6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 t="n">
        <f aca="false">BJ2499+(AS2500+AV2500+AW2500+AX2500+AY2500+BB2500+BC2500+BD2500+BE2500+BF2500)-(AT2500+AU2500+AZ2500+BA2500+BG2500+BH2500+BI2500)</f>
        <v>1904.21000000001</v>
      </c>
      <c r="BL2500" s="8" t="n">
        <v>10000</v>
      </c>
      <c r="BM2500" s="9"/>
    </row>
    <row r="2501" customFormat="false" ht="15" hidden="false" customHeight="false" outlineLevel="0" collapsed="false">
      <c r="B2501" s="8" t="s">
        <v>1925</v>
      </c>
      <c r="C2501" s="9" t="s">
        <v>36</v>
      </c>
      <c r="D2501" s="9"/>
      <c r="E2501" s="9"/>
      <c r="F2501" s="9"/>
      <c r="G2501" s="9"/>
      <c r="H2501" s="6" t="n">
        <f aca="false">H2500+D2501+E2501-G2501-F2501</f>
        <v>0</v>
      </c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 t="n">
        <f aca="false">Z2500+(I2501+L2501+M2501+N2501+O2501+R2501+S2501+T2501+U2501+V2501)-(J2501+K2501+P2501+Q2501+W2501+X2501+Y2501)</f>
        <v>4279.79999999998</v>
      </c>
      <c r="AA2501" s="6" t="n">
        <v>20000</v>
      </c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 t="n">
        <f aca="false">AR2500+(AA2501+AD2501+AE2501+AF2501+AG2501+AJ2501+AK2501+AL2501+AM2501+AN2501)-(AB2501+AC2501+AH2501+AI2501+AO2501+AP2501+AQ2501)</f>
        <v>114931.02</v>
      </c>
      <c r="AS2501" s="18"/>
      <c r="AT2501" s="40"/>
      <c r="AU2501" s="6"/>
      <c r="AV2501" s="6"/>
      <c r="AW2501" s="6"/>
      <c r="AX2501" s="6"/>
      <c r="AY2501" s="6"/>
      <c r="AZ2501" s="6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 t="n">
        <f aca="false">BJ2500+(AS2501+AV2501+AW2501+AX2501+AY2501+BB2501+BC2501+BD2501+BE2501+BF2501)-(AT2501+AU2501+AZ2501+BA2501+BG2501+BH2501+BI2501)</f>
        <v>1904.21000000001</v>
      </c>
      <c r="BL2501" s="8"/>
      <c r="BM2501" s="9"/>
    </row>
    <row r="2502" customFormat="false" ht="15" hidden="false" customHeight="false" outlineLevel="0" collapsed="false">
      <c r="B2502" s="8" t="s">
        <v>1926</v>
      </c>
      <c r="C2502" s="9" t="s">
        <v>179</v>
      </c>
      <c r="D2502" s="9"/>
      <c r="E2502" s="9"/>
      <c r="F2502" s="9"/>
      <c r="G2502" s="9"/>
      <c r="H2502" s="6" t="n">
        <f aca="false">H2501+D2502+E2502-G2502-F2502</f>
        <v>0</v>
      </c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 t="n">
        <f aca="false">Z2501+(I2502+L2502+M2502+N2502+O2502+R2502+S2502+T2502+U2502+V2502)-(J2502+K2502+P2502+Q2502+W2502+X2502+Y2502)</f>
        <v>4279.79999999998</v>
      </c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 t="n">
        <f aca="false">AR2501+(AA2502+AD2502+AE2502+AF2502+AG2502+AJ2502+AK2502+AL2502+AM2502+AN2502)-(AB2502+AC2502+AH2502+AI2502+AO2502+AP2502+AQ2502)</f>
        <v>114931.02</v>
      </c>
      <c r="AS2502" s="18"/>
      <c r="AT2502" s="40"/>
      <c r="AU2502" s="6" t="n">
        <v>15.39</v>
      </c>
      <c r="AV2502" s="6"/>
      <c r="AW2502" s="6"/>
      <c r="AX2502" s="6"/>
      <c r="AY2502" s="6"/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 t="n">
        <f aca="false">BJ2501+(AS2502+AV2502+AW2502+AX2502+AY2502+BB2502+BC2502+BD2502+BE2502+BF2502)-(AT2502+AU2502+AZ2502+BA2502+BG2502+BH2502+BI2502)</f>
        <v>1888.82000000001</v>
      </c>
      <c r="BL2502" s="8"/>
      <c r="BM2502" s="9"/>
    </row>
    <row r="2503" customFormat="false" ht="15" hidden="false" customHeight="false" outlineLevel="0" collapsed="false">
      <c r="B2503" s="8" t="s">
        <v>1927</v>
      </c>
      <c r="C2503" s="9" t="s">
        <v>179</v>
      </c>
      <c r="D2503" s="9"/>
      <c r="E2503" s="9"/>
      <c r="F2503" s="9"/>
      <c r="G2503" s="9"/>
      <c r="H2503" s="6" t="n">
        <f aca="false">H2502+D2503+E2503-G2503-F2503</f>
        <v>0</v>
      </c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 t="n">
        <f aca="false">Z2502+(I2503+L2503+M2503+N2503+O2503+R2503+S2503+T2503+U2503+V2503)-(J2503+K2503+P2503+Q2503+W2503+X2503+Y2503)</f>
        <v>4279.79999999998</v>
      </c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 t="n">
        <f aca="false">AR2502+(AA2503+AD2503+AE2503+AF2503+AG2503+AJ2503+AK2503+AL2503+AM2503+AN2503)-(AB2503+AC2503+AH2503+AI2503+AO2503+AP2503+AQ2503)</f>
        <v>114931.02</v>
      </c>
      <c r="AS2503" s="18"/>
      <c r="AT2503" s="40"/>
      <c r="AU2503" s="6" t="n">
        <v>1.06</v>
      </c>
      <c r="AV2503" s="6"/>
      <c r="AW2503" s="6"/>
      <c r="AX2503" s="6"/>
      <c r="AY2503" s="6"/>
      <c r="AZ2503" s="6"/>
      <c r="BA2503" s="6"/>
      <c r="BB2503" s="6"/>
      <c r="BC2503" s="6"/>
      <c r="BD2503" s="6"/>
      <c r="BE2503" s="6"/>
      <c r="BF2503" s="6"/>
      <c r="BG2503" s="6"/>
      <c r="BH2503" s="6" t="n">
        <v>0</v>
      </c>
      <c r="BI2503" s="6"/>
      <c r="BJ2503" s="6" t="n">
        <f aca="false">BJ2502+(AS2503+AV2503+AW2503+AX2503+AY2503+BB2503+BC2503+BD2503+BE2503+BF2503)-(AT2503+AU2503+AZ2503+BA2503+BG2503+BH2503+BI2503)</f>
        <v>1887.76000000001</v>
      </c>
      <c r="BL2503" s="8"/>
      <c r="BM2503" s="9"/>
    </row>
    <row r="2504" customFormat="false" ht="15" hidden="false" customHeight="false" outlineLevel="0" collapsed="false">
      <c r="B2504" s="8" t="s">
        <v>1928</v>
      </c>
      <c r="C2504" s="9" t="s">
        <v>1903</v>
      </c>
      <c r="D2504" s="9"/>
      <c r="E2504" s="9"/>
      <c r="F2504" s="9"/>
      <c r="G2504" s="9"/>
      <c r="H2504" s="6" t="n">
        <f aca="false">H2503+D2504+E2504-G2504-F2504</f>
        <v>0</v>
      </c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 t="n">
        <f aca="false">Z2503+(I2504+L2504+M2504+N2504+O2504+R2504+S2504+T2504+U2504+V2504)-(J2504+K2504+P2504+Q2504+W2504+X2504+Y2504)</f>
        <v>4279.79999999998</v>
      </c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 t="n">
        <f aca="false">AR2503+(AA2504+AD2504+AE2504+AF2504+AG2504+AJ2504+AK2504+AL2504+AM2504+AN2504)-(AB2504+AC2504+AH2504+AI2504+AO2504+AP2504+AQ2504)</f>
        <v>114931.02</v>
      </c>
      <c r="AS2504" s="18"/>
      <c r="AT2504" s="40"/>
      <c r="AU2504" s="6"/>
      <c r="AV2504" s="6"/>
      <c r="AW2504" s="6"/>
      <c r="AX2504" s="6"/>
      <c r="AY2504" s="6" t="n">
        <v>32340.35</v>
      </c>
      <c r="AZ2504" s="6"/>
      <c r="BA2504" s="6"/>
      <c r="BB2504" s="6"/>
      <c r="BC2504" s="6"/>
      <c r="BD2504" s="6"/>
      <c r="BE2504" s="6"/>
      <c r="BF2504" s="6"/>
      <c r="BG2504" s="6"/>
      <c r="BH2504" s="6" t="n">
        <v>0</v>
      </c>
      <c r="BI2504" s="6"/>
      <c r="BJ2504" s="6" t="n">
        <f aca="false">BJ2503+(AS2504+AV2504+AW2504+AX2504+AY2504+BB2504+BC2504+BD2504+BE2504+BF2504)-(AT2504+AU2504+AZ2504+BA2504+BG2504+BH2504+BI2504)</f>
        <v>34228.11</v>
      </c>
      <c r="BL2504" s="8"/>
      <c r="BM2504" s="9"/>
    </row>
    <row r="2505" customFormat="false" ht="15" hidden="false" customHeight="false" outlineLevel="0" collapsed="false">
      <c r="B2505" s="8" t="s">
        <v>1929</v>
      </c>
      <c r="C2505" s="9" t="s">
        <v>1905</v>
      </c>
      <c r="D2505" s="9"/>
      <c r="E2505" s="9"/>
      <c r="F2505" s="9"/>
      <c r="G2505" s="9"/>
      <c r="H2505" s="6" t="n">
        <f aca="false">H2504+D2505+E2505-G2505-F2505</f>
        <v>0</v>
      </c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 t="n">
        <f aca="false">Z2504+(I2505+L2505+M2505+N2505+O2505+R2505+S2505+T2505+U2505+V2505)-(J2505+K2505+P2505+Q2505+W2505+X2505+Y2505)</f>
        <v>4279.79999999998</v>
      </c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 t="n">
        <f aca="false">AR2504+(AA2505+AD2505+AE2505+AF2505+AG2505+AJ2505+AK2505+AL2505+AM2505+AN2505)-(AB2505+AC2505+AH2505+AI2505+AO2505+AP2505+AQ2505)</f>
        <v>114931.02</v>
      </c>
      <c r="AS2505" s="18"/>
      <c r="AT2505" s="40"/>
      <c r="AU2505" s="6"/>
      <c r="AV2505" s="6"/>
      <c r="AW2505" s="6"/>
      <c r="AX2505" s="6"/>
      <c r="AY2505" s="6"/>
      <c r="AZ2505" s="6"/>
      <c r="BA2505" s="6"/>
      <c r="BB2505" s="6"/>
      <c r="BC2505" s="6"/>
      <c r="BD2505" s="6"/>
      <c r="BE2505" s="6"/>
      <c r="BF2505" s="6"/>
      <c r="BG2505" s="6"/>
      <c r="BH2505" s="6" t="n">
        <v>1000</v>
      </c>
      <c r="BI2505" s="6"/>
      <c r="BJ2505" s="6" t="n">
        <f aca="false">BJ2504+(AS2505+AV2505+AW2505+AX2505+AY2505+BB2505+BC2505+BD2505+BE2505+BF2505)-(AT2505+AU2505+AZ2505+BA2505+BG2505+BH2505+BI2505)</f>
        <v>33228.11</v>
      </c>
      <c r="BL2505" s="8"/>
      <c r="BM2505" s="9"/>
    </row>
    <row r="2506" customFormat="false" ht="15" hidden="false" customHeight="false" outlineLevel="0" collapsed="false">
      <c r="B2506" s="8" t="s">
        <v>1930</v>
      </c>
      <c r="C2506" s="9" t="s">
        <v>1905</v>
      </c>
      <c r="D2506" s="9"/>
      <c r="E2506" s="9"/>
      <c r="F2506" s="9"/>
      <c r="G2506" s="9"/>
      <c r="H2506" s="6" t="n">
        <f aca="false">H2505+D2506+E2506-G2506-F2506</f>
        <v>0</v>
      </c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 t="n">
        <f aca="false">Z2505+(I2506+L2506+M2506+N2506+O2506+R2506+S2506+T2506+U2506+V2506)-(J2506+K2506+P2506+Q2506+W2506+X2506+Y2506)</f>
        <v>4279.79999999998</v>
      </c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 t="n">
        <f aca="false">AR2505+(AA2506+AD2506+AE2506+AF2506+AG2506+AJ2506+AK2506+AL2506+AM2506+AN2506)-(AB2506+AC2506+AH2506+AI2506+AO2506+AP2506+AQ2506)</f>
        <v>114931.02</v>
      </c>
      <c r="AS2506" s="18"/>
      <c r="AT2506" s="40"/>
      <c r="AU2506" s="6"/>
      <c r="AV2506" s="6"/>
      <c r="AW2506" s="6"/>
      <c r="AX2506" s="6"/>
      <c r="AY2506" s="6"/>
      <c r="AZ2506" s="6"/>
      <c r="BA2506" s="6"/>
      <c r="BB2506" s="6"/>
      <c r="BC2506" s="6"/>
      <c r="BD2506" s="6"/>
      <c r="BE2506" s="6"/>
      <c r="BF2506" s="6"/>
      <c r="BG2506" s="6"/>
      <c r="BH2506" s="6" t="n">
        <v>30000</v>
      </c>
      <c r="BI2506" s="6"/>
      <c r="BJ2506" s="6" t="n">
        <f aca="false">BJ2505+(AS2506+AV2506+AW2506+AX2506+AY2506+BB2506+BC2506+BD2506+BE2506+BF2506)-(AT2506+AU2506+AZ2506+BA2506+BG2506+BH2506+BI2506)</f>
        <v>3228.11000000001</v>
      </c>
      <c r="BL2506" s="8"/>
      <c r="BM2506" s="9"/>
    </row>
    <row r="2507" customFormat="false" ht="15" hidden="false" customHeight="false" outlineLevel="0" collapsed="false">
      <c r="B2507" s="8" t="s">
        <v>1930</v>
      </c>
      <c r="C2507" s="9" t="s">
        <v>1905</v>
      </c>
      <c r="D2507" s="9"/>
      <c r="E2507" s="9"/>
      <c r="F2507" s="9"/>
      <c r="G2507" s="9"/>
      <c r="H2507" s="6" t="n">
        <f aca="false">H2506+D2507+E2507-G2507-F2507</f>
        <v>0</v>
      </c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 t="n">
        <f aca="false">Z2506+(I2507+L2507+M2507+N2507+O2507+R2507+S2507+T2507+U2507+V2507)-(J2507+K2507+P2507+Q2507+W2507+X2507+Y2507)</f>
        <v>4279.79999999998</v>
      </c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 t="n">
        <f aca="false">AR2506+(AA2507+AD2507+AE2507+AF2507+AG2507+AJ2507+AK2507+AL2507+AM2507+AN2507)-(AB2507+AC2507+AH2507+AI2507+AO2507+AP2507+AQ2507)</f>
        <v>114931.02</v>
      </c>
      <c r="AS2507" s="18"/>
      <c r="AT2507" s="40"/>
      <c r="AU2507" s="6"/>
      <c r="AV2507" s="6"/>
      <c r="AW2507" s="6"/>
      <c r="AX2507" s="6"/>
      <c r="AY2507" s="6"/>
      <c r="AZ2507" s="6"/>
      <c r="BA2507" s="6"/>
      <c r="BB2507" s="6"/>
      <c r="BC2507" s="6"/>
      <c r="BD2507" s="6"/>
      <c r="BE2507" s="6"/>
      <c r="BF2507" s="6"/>
      <c r="BG2507" s="6"/>
      <c r="BH2507" s="6" t="n">
        <v>1000</v>
      </c>
      <c r="BI2507" s="6"/>
      <c r="BJ2507" s="6" t="n">
        <f aca="false">BJ2506+(AS2507+AV2507+AW2507+AX2507+AY2507+BB2507+BC2507+BD2507+BE2507+BF2507)-(AT2507+AU2507+AZ2507+BA2507+BG2507+BH2507+BI2507)</f>
        <v>2228.11000000001</v>
      </c>
      <c r="BL2507" s="8"/>
      <c r="BM2507" s="9"/>
    </row>
    <row r="2508" customFormat="false" ht="15" hidden="false" customHeight="false" outlineLevel="0" collapsed="false">
      <c r="B2508" s="8" t="s">
        <v>1931</v>
      </c>
      <c r="C2508" s="9" t="s">
        <v>1905</v>
      </c>
      <c r="D2508" s="9"/>
      <c r="E2508" s="9"/>
      <c r="F2508" s="9"/>
      <c r="G2508" s="9"/>
      <c r="H2508" s="6" t="n">
        <f aca="false">H2507+D2508+E2508-G2508-F2508</f>
        <v>0</v>
      </c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 t="n">
        <f aca="false">Z2507+(I2508+L2508+M2508+N2508+O2508+R2508+S2508+T2508+U2508+V2508)-(J2508+K2508+P2508+Q2508+W2508+X2508+Y2508)</f>
        <v>4279.79999999998</v>
      </c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 t="n">
        <f aca="false">AR2507+(AA2508+AD2508+AE2508+AF2508+AG2508+AJ2508+AK2508+AL2508+AM2508+AN2508)-(AB2508+AC2508+AH2508+AI2508+AO2508+AP2508+AQ2508)</f>
        <v>114931.02</v>
      </c>
      <c r="AS2508" s="18"/>
      <c r="AT2508" s="40"/>
      <c r="AU2508" s="6"/>
      <c r="AV2508" s="6"/>
      <c r="AW2508" s="6"/>
      <c r="AX2508" s="6"/>
      <c r="AY2508" s="6"/>
      <c r="AZ2508" s="6"/>
      <c r="BA2508" s="6"/>
      <c r="BB2508" s="6"/>
      <c r="BC2508" s="6"/>
      <c r="BD2508" s="6"/>
      <c r="BE2508" s="6"/>
      <c r="BF2508" s="6"/>
      <c r="BG2508" s="6"/>
      <c r="BH2508" s="6" t="n">
        <v>1000</v>
      </c>
      <c r="BI2508" s="6"/>
      <c r="BJ2508" s="6" t="n">
        <f aca="false">BJ2507+(AS2508+AV2508+AW2508+AX2508+AY2508+BB2508+BC2508+BD2508+BE2508+BF2508)-(AT2508+AU2508+AZ2508+BA2508+BG2508+BH2508+BI2508)</f>
        <v>1228.11000000001</v>
      </c>
      <c r="BL2508" s="8"/>
      <c r="BM2508" s="9"/>
    </row>
    <row r="2509" customFormat="false" ht="15" hidden="false" customHeight="false" outlineLevel="0" collapsed="false">
      <c r="B2509" s="8" t="s">
        <v>1932</v>
      </c>
      <c r="C2509" s="9" t="s">
        <v>48</v>
      </c>
      <c r="D2509" s="9"/>
      <c r="E2509" s="9"/>
      <c r="F2509" s="9"/>
      <c r="G2509" s="9"/>
      <c r="H2509" s="6" t="n">
        <f aca="false">H2508+D2509+E2509-G2509-F2509</f>
        <v>0</v>
      </c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 t="n">
        <f aca="false">Z2508+(I2509+L2509+M2509+N2509+O2509+R2509+S2509+T2509+U2509+V2509)-(J2509+K2509+P2509+Q2509+W2509+X2509+Y2509)</f>
        <v>4279.79999999998</v>
      </c>
      <c r="AA2509" s="6" t="n">
        <v>100000</v>
      </c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 t="n">
        <f aca="false">AR2508+(AA2509+AD2509+AE2509+AF2509+AG2509+AJ2509+AK2509+AL2509+AM2509+AN2509)-(AB2509+AC2509+AH2509+AI2509+AO2509+AP2509+AQ2509)</f>
        <v>214931.02</v>
      </c>
      <c r="AS2509" s="18"/>
      <c r="AT2509" s="40"/>
      <c r="AU2509" s="6"/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 t="n">
        <f aca="false">BJ2508+(AS2509+AV2509+AW2509+AX2509+AY2509+BB2509+BC2509+BD2509+BE2509+BF2509)-(AT2509+AU2509+AZ2509+BA2509+BG2509+BH2509+BI2509)</f>
        <v>1228.11000000001</v>
      </c>
      <c r="BL2509" s="8"/>
      <c r="BM2509" s="9"/>
    </row>
    <row r="2510" customFormat="false" ht="15" hidden="false" customHeight="false" outlineLevel="0" collapsed="false">
      <c r="B2510" s="8" t="s">
        <v>1933</v>
      </c>
      <c r="C2510" s="9" t="s">
        <v>3</v>
      </c>
      <c r="D2510" s="9"/>
      <c r="E2510" s="9"/>
      <c r="F2510" s="9"/>
      <c r="G2510" s="9"/>
      <c r="H2510" s="6" t="n">
        <f aca="false">H2509+D2510+E2510-G2510-F2510</f>
        <v>0</v>
      </c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 t="n">
        <f aca="false">Z2509+(I2510+L2510+M2510+N2510+O2510+R2510+S2510+T2510+U2510+V2510)-(J2510+K2510+P2510+Q2510+W2510+X2510+Y2510)</f>
        <v>4279.79999999998</v>
      </c>
      <c r="AA2510" s="6"/>
      <c r="AB2510" s="6"/>
      <c r="AC2510" s="6"/>
      <c r="AD2510" s="6"/>
      <c r="AE2510" s="6"/>
      <c r="AF2510" s="6"/>
      <c r="AG2510" s="6"/>
      <c r="AH2510" s="6"/>
      <c r="AI2510" s="6"/>
      <c r="AJ2510" s="6" t="n">
        <v>-50000</v>
      </c>
      <c r="AK2510" s="6"/>
      <c r="AL2510" s="6"/>
      <c r="AM2510" s="6"/>
      <c r="AN2510" s="6"/>
      <c r="AO2510" s="6"/>
      <c r="AP2510" s="6"/>
      <c r="AQ2510" s="6"/>
      <c r="AR2510" s="6" t="n">
        <f aca="false">AR2509+(AA2510+AD2510+AE2510+AF2510+AG2510+AJ2510+AK2510+AL2510+AM2510+AN2510)-(AB2510+AC2510+AH2510+AI2510+AO2510+AP2510+AQ2510)</f>
        <v>164931.02</v>
      </c>
      <c r="AS2510" s="18"/>
      <c r="AT2510" s="40"/>
      <c r="AU2510" s="6"/>
      <c r="AV2510" s="6"/>
      <c r="AW2510" s="6"/>
      <c r="AX2510" s="6"/>
      <c r="AY2510" s="6"/>
      <c r="AZ2510" s="6"/>
      <c r="BA2510" s="6"/>
      <c r="BB2510" s="6" t="n">
        <v>50000</v>
      </c>
      <c r="BC2510" s="6"/>
      <c r="BD2510" s="6"/>
      <c r="BE2510" s="6"/>
      <c r="BF2510" s="6"/>
      <c r="BG2510" s="6"/>
      <c r="BH2510" s="6"/>
      <c r="BI2510" s="6"/>
      <c r="BJ2510" s="6" t="n">
        <f aca="false">BJ2509+(AS2510+AV2510+AW2510+AX2510+AY2510+BB2510+BC2510+BD2510+BE2510+BF2510)-(AT2510+AU2510+AZ2510+BA2510+BG2510+BH2510+BI2510)</f>
        <v>51228.11</v>
      </c>
      <c r="BL2510" s="8"/>
      <c r="BM2510" s="9"/>
    </row>
    <row r="2511" customFormat="false" ht="15" hidden="false" customHeight="false" outlineLevel="0" collapsed="false">
      <c r="B2511" s="8" t="s">
        <v>1933</v>
      </c>
      <c r="C2511" s="9" t="s">
        <v>3</v>
      </c>
      <c r="D2511" s="9"/>
      <c r="E2511" s="9"/>
      <c r="F2511" s="9"/>
      <c r="G2511" s="9"/>
      <c r="H2511" s="6" t="n">
        <f aca="false">H2510+D2511+E2511-G2511-F2511</f>
        <v>0</v>
      </c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 t="n">
        <f aca="false">Z2510+(I2511+L2511+M2511+N2511+O2511+R2511+S2511+T2511+U2511+V2511)-(J2511+K2511+P2511+Q2511+W2511+X2511+Y2511)</f>
        <v>4279.79999999998</v>
      </c>
      <c r="AA2511" s="6"/>
      <c r="AB2511" s="6"/>
      <c r="AC2511" s="6"/>
      <c r="AD2511" s="6"/>
      <c r="AE2511" s="6"/>
      <c r="AF2511" s="6"/>
      <c r="AG2511" s="6"/>
      <c r="AH2511" s="6"/>
      <c r="AI2511" s="6"/>
      <c r="AJ2511" s="6" t="n">
        <v>-100000</v>
      </c>
      <c r="AK2511" s="6"/>
      <c r="AL2511" s="6"/>
      <c r="AM2511" s="6"/>
      <c r="AN2511" s="6"/>
      <c r="AO2511" s="6"/>
      <c r="AP2511" s="6"/>
      <c r="AQ2511" s="6"/>
      <c r="AR2511" s="6" t="n">
        <f aca="false">AR2510+(AA2511+AD2511+AE2511+AF2511+AG2511+AJ2511+AK2511+AL2511+AM2511+AN2511)-(AB2511+AC2511+AH2511+AI2511+AO2511+AP2511+AQ2511)</f>
        <v>64931.02</v>
      </c>
      <c r="AS2511" s="18"/>
      <c r="AT2511" s="40"/>
      <c r="AU2511" s="6"/>
      <c r="AV2511" s="6"/>
      <c r="AW2511" s="6"/>
      <c r="AX2511" s="6"/>
      <c r="AY2511" s="6"/>
      <c r="AZ2511" s="6"/>
      <c r="BA2511" s="6"/>
      <c r="BB2511" s="6" t="n">
        <v>100000</v>
      </c>
      <c r="BC2511" s="6"/>
      <c r="BD2511" s="6"/>
      <c r="BE2511" s="6"/>
      <c r="BF2511" s="6"/>
      <c r="BG2511" s="6"/>
      <c r="BH2511" s="6"/>
      <c r="BI2511" s="6"/>
      <c r="BJ2511" s="6" t="n">
        <f aca="false">BJ2510+(AS2511+AV2511+AW2511+AX2511+AY2511+BB2511+BC2511+BD2511+BE2511+BF2511)-(AT2511+AU2511+AZ2511+BA2511+BG2511+BH2511+BI2511)</f>
        <v>151228.11</v>
      </c>
      <c r="BL2511" s="8"/>
      <c r="BM2511" s="9"/>
    </row>
    <row r="2512" customFormat="false" ht="15" hidden="false" customHeight="false" outlineLevel="0" collapsed="false">
      <c r="B2512" s="8" t="s">
        <v>1933</v>
      </c>
      <c r="C2512" s="9" t="s">
        <v>1893</v>
      </c>
      <c r="D2512" s="9"/>
      <c r="E2512" s="9"/>
      <c r="F2512" s="9"/>
      <c r="G2512" s="9"/>
      <c r="H2512" s="6" t="n">
        <f aca="false">H2511+D2512+E2512-G2512-F2512</f>
        <v>0</v>
      </c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 t="n">
        <f aca="false">Z2511+(I2512+L2512+M2512+N2512+O2512+R2512+S2512+T2512+U2512+V2512)-(J2512+K2512+P2512+Q2512+W2512+X2512+Y2512)</f>
        <v>4279.79999999998</v>
      </c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 t="n">
        <f aca="false">AR2511+(AA2512+AD2512+AE2512+AF2512+AG2512+AJ2512+AK2512+AL2512+AM2512+AN2512)-(AB2512+AC2512+AH2512+AI2512+AO2512+AP2512+AQ2512)</f>
        <v>64931.02</v>
      </c>
      <c r="AS2512" s="18"/>
      <c r="AT2512" s="40"/>
      <c r="AU2512" s="6"/>
      <c r="AV2512" s="6"/>
      <c r="AW2512" s="6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 t="n">
        <v>150000</v>
      </c>
      <c r="BJ2512" s="6" t="n">
        <f aca="false">BJ2511+(AS2512+AV2512+AW2512+AX2512+AY2512+BB2512+BC2512+BD2512+BE2512+BF2512)-(AT2512+AU2512+AZ2512+BA2512+BG2512+BH2512+BI2512)</f>
        <v>1228.11000000002</v>
      </c>
      <c r="BL2512" s="8"/>
      <c r="BM2512" s="9"/>
    </row>
    <row r="2513" customFormat="false" ht="15" hidden="false" customHeight="false" outlineLevel="0" collapsed="false">
      <c r="B2513" s="8" t="s">
        <v>1934</v>
      </c>
      <c r="C2513" s="9" t="s">
        <v>1935</v>
      </c>
      <c r="D2513" s="9"/>
      <c r="E2513" s="9"/>
      <c r="F2513" s="9"/>
      <c r="G2513" s="9"/>
      <c r="H2513" s="6" t="n">
        <f aca="false">H2512+D2513+E2513-G2513-F2513</f>
        <v>0</v>
      </c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 t="n">
        <f aca="false">Z2512+(I2513+L2513+M2513+N2513+O2513+R2513+S2513+T2513+U2513+V2513)-(J2513+K2513+P2513+Q2513+W2513+X2513+Y2513)</f>
        <v>4279.79999999998</v>
      </c>
      <c r="AA2513" s="6"/>
      <c r="AB2513" s="6" t="n">
        <v>6000</v>
      </c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 t="n">
        <f aca="false">AR2512+(AA2513+AD2513+AE2513+AF2513+AG2513+AJ2513+AK2513+AL2513+AM2513+AN2513)-(AB2513+AC2513+AH2513+AI2513+AO2513+AP2513+AQ2513)</f>
        <v>58931.02</v>
      </c>
      <c r="AS2513" s="18"/>
      <c r="AT2513" s="40"/>
      <c r="AU2513" s="6"/>
      <c r="AV2513" s="6"/>
      <c r="AW2513" s="6"/>
      <c r="AX2513" s="6"/>
      <c r="AY2513" s="6"/>
      <c r="AZ2513" s="6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 t="n">
        <f aca="false">BJ2512+(AS2513+AV2513+AW2513+AX2513+AY2513+BB2513+BC2513+BD2513+BE2513+BF2513)-(AT2513+AU2513+AZ2513+BA2513+BG2513+BH2513+BI2513)</f>
        <v>1228.11000000002</v>
      </c>
      <c r="BL2513" s="8" t="n">
        <v>6000</v>
      </c>
      <c r="BM2513" s="9"/>
    </row>
    <row r="2514" customFormat="false" ht="15" hidden="false" customHeight="false" outlineLevel="0" collapsed="false">
      <c r="B2514" s="8"/>
      <c r="C2514" s="9"/>
      <c r="D2514" s="9"/>
      <c r="E2514" s="9"/>
      <c r="F2514" s="9"/>
      <c r="G2514" s="9"/>
      <c r="H2514" s="6" t="n">
        <f aca="false">H2513+D2514+E2514-G2514-F2514</f>
        <v>0</v>
      </c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 t="n">
        <f aca="false">Z2513+(I2514+L2514+M2514+N2514+O2514+R2514+S2514+T2514+U2514+V2514)-(J2514+K2514+P2514+Q2514+W2514+X2514+Y2514)</f>
        <v>4279.79999999998</v>
      </c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 t="n">
        <f aca="false">AR2513+(AA2514+AD2514+AE2514+AF2514+AG2514+AJ2514+AK2514+AL2514+AM2514+AN2514)-(AB2514+AC2514+AH2514+AI2514+AO2514+AP2514+AQ2514)</f>
        <v>58931.02</v>
      </c>
      <c r="AS2514" s="18"/>
      <c r="AT2514" s="40"/>
      <c r="AU2514" s="6"/>
      <c r="AV2514" s="6"/>
      <c r="AW2514" s="6"/>
      <c r="AX2514" s="6"/>
      <c r="AY2514" s="6"/>
      <c r="AZ2514" s="6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 t="n">
        <f aca="false">BJ2513+(AS2514+AV2514+AW2514+AX2514+AY2514+BB2514+BC2514+BD2514+BE2514+BF2514)-(AT2514+AU2514+AZ2514+BA2514+BG2514+BH2514+BI2514)</f>
        <v>1228.11000000002</v>
      </c>
      <c r="BL2514" s="8"/>
      <c r="BM2514" s="9"/>
    </row>
    <row r="2515" customFormat="false" ht="15" hidden="false" customHeight="false" outlineLevel="0" collapsed="false">
      <c r="B2515" s="8"/>
      <c r="C2515" s="9"/>
      <c r="D2515" s="9"/>
      <c r="E2515" s="9"/>
      <c r="F2515" s="9"/>
      <c r="G2515" s="9"/>
      <c r="H2515" s="6" t="n">
        <f aca="false">H2514+D2515+E2515-G2515-F2515</f>
        <v>0</v>
      </c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 t="n">
        <f aca="false">Z2514+(I2515+L2515+M2515+N2515+O2515+R2515+S2515+T2515+U2515+V2515)-(J2515+K2515+P2515+Q2515+W2515+X2515+Y2515)</f>
        <v>4279.79999999998</v>
      </c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 t="n">
        <f aca="false">AR2514+(AA2515+AD2515+AE2515+AF2515+AG2515+AJ2515+AK2515+AL2515+AM2515+AN2515)-(AB2515+AC2515+AH2515+AI2515+AO2515+AP2515+AQ2515)</f>
        <v>58931.02</v>
      </c>
      <c r="AS2515" s="18"/>
      <c r="AT2515" s="40"/>
      <c r="AU2515" s="6"/>
      <c r="AV2515" s="6"/>
      <c r="AW2515" s="6"/>
      <c r="AX2515" s="6"/>
      <c r="AY2515" s="6"/>
      <c r="AZ2515" s="6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 t="n">
        <f aca="false">BJ2514+(AS2515+AV2515+AW2515+AX2515+AY2515+BB2515+BC2515+BD2515+BE2515+BF2515)-(AT2515+AU2515+AZ2515+BA2515+BG2515+BH2515+BI2515)</f>
        <v>1228.11000000002</v>
      </c>
      <c r="BL2515" s="8"/>
      <c r="BM2515" s="9"/>
    </row>
    <row r="2516" customFormat="false" ht="15" hidden="false" customHeight="false" outlineLevel="0" collapsed="false">
      <c r="B2516" s="8"/>
      <c r="C2516" s="9"/>
      <c r="D2516" s="9"/>
      <c r="E2516" s="9"/>
      <c r="F2516" s="9"/>
      <c r="G2516" s="9"/>
      <c r="H2516" s="6" t="n">
        <f aca="false">H2515+D2516+E2516-G2516-F2516</f>
        <v>0</v>
      </c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 t="n">
        <f aca="false">Z2515+(I2516+L2516+M2516+N2516+O2516+R2516+S2516+T2516+U2516+V2516)-(J2516+K2516+P2516+Q2516+W2516+X2516+Y2516)</f>
        <v>4279.79999999998</v>
      </c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 t="n">
        <f aca="false">AR2515+(AA2516+AD2516+AE2516+AF2516+AG2516+AJ2516+AK2516+AL2516+AM2516+AN2516)-(AB2516+AC2516+AH2516+AI2516+AO2516+AP2516+AQ2516)</f>
        <v>58931.02</v>
      </c>
      <c r="AS2516" s="18"/>
      <c r="AT2516" s="40"/>
      <c r="AU2516" s="6"/>
      <c r="AV2516" s="6"/>
      <c r="AW2516" s="6"/>
      <c r="AX2516" s="6"/>
      <c r="AY2516" s="6"/>
      <c r="AZ2516" s="6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 t="n">
        <f aca="false">BJ2515+(AS2516+AV2516+AW2516+AX2516+AY2516+BB2516+BC2516+BD2516+BE2516+BF2516)-(AT2516+AU2516+AZ2516+BA2516+BG2516+BH2516+BI2516)</f>
        <v>1228.11000000002</v>
      </c>
      <c r="BL2516" s="8"/>
      <c r="BM2516" s="9"/>
    </row>
    <row r="2517" customFormat="false" ht="15" hidden="false" customHeight="false" outlineLevel="0" collapsed="false">
      <c r="B2517" s="8"/>
      <c r="C2517" s="9"/>
      <c r="D2517" s="9"/>
      <c r="E2517" s="9"/>
      <c r="F2517" s="9"/>
      <c r="G2517" s="9"/>
      <c r="H2517" s="6" t="n">
        <f aca="false">H2516+D2517+E2517-G2517-F2517</f>
        <v>0</v>
      </c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 t="n">
        <f aca="false">Z2516+(I2517+L2517+M2517+N2517+O2517+R2517+S2517+T2517+U2517+V2517)-(J2517+K2517+P2517+Q2517+W2517+X2517+Y2517)</f>
        <v>4279.79999999998</v>
      </c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 t="n">
        <f aca="false">AR2516+(AA2517+AD2517+AE2517+AF2517+AG2517+AJ2517+AK2517+AL2517+AM2517+AN2517)-(AB2517+AC2517+AH2517+AI2517+AO2517+AP2517+AQ2517)</f>
        <v>58931.02</v>
      </c>
      <c r="AS2517" s="18"/>
      <c r="AT2517" s="40"/>
      <c r="AU2517" s="6"/>
      <c r="AV2517" s="6"/>
      <c r="AW2517" s="6"/>
      <c r="AX2517" s="6"/>
      <c r="AY2517" s="6"/>
      <c r="AZ2517" s="6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 t="n">
        <f aca="false">BJ2516+(AS2517+AV2517+AW2517+AX2517+AY2517+BB2517+BC2517+BD2517+BE2517+BF2517)-(AT2517+AU2517+AZ2517+BA2517+BG2517+BH2517+BI2517)</f>
        <v>1228.11000000002</v>
      </c>
      <c r="BL2517" s="8"/>
      <c r="BM2517" s="9"/>
    </row>
    <row r="2518" customFormat="false" ht="15" hidden="false" customHeight="false" outlineLevel="0" collapsed="false">
      <c r="B2518" s="8"/>
      <c r="C2518" s="9"/>
      <c r="D2518" s="9"/>
      <c r="E2518" s="9"/>
      <c r="F2518" s="9"/>
      <c r="G2518" s="9"/>
      <c r="H2518" s="6" t="n">
        <f aca="false">H2517+D2518+E2518-G2518-F2518</f>
        <v>0</v>
      </c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 t="n">
        <f aca="false">Z2517+(I2518+L2518+M2518+N2518+O2518+R2518+S2518+T2518+U2518+V2518)-(J2518+K2518+P2518+Q2518+W2518+X2518+Y2518)</f>
        <v>4279.79999999998</v>
      </c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 t="n">
        <f aca="false">AR2517+(AA2518+AD2518+AE2518+AF2518+AG2518+AJ2518+AK2518+AL2518+AM2518+AN2518)-(AB2518+AC2518+AH2518+AI2518+AO2518+AP2518+AQ2518)</f>
        <v>58931.02</v>
      </c>
      <c r="AS2518" s="18"/>
      <c r="AT2518" s="40"/>
      <c r="AU2518" s="6"/>
      <c r="AV2518" s="6"/>
      <c r="AW2518" s="6"/>
      <c r="AX2518" s="6"/>
      <c r="AY2518" s="6"/>
      <c r="AZ2518" s="6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 t="n">
        <f aca="false">BJ2517+(AS2518+AV2518+AW2518+AX2518+AY2518+BB2518+BC2518+BD2518+BE2518+BF2518)-(AT2518+AU2518+AZ2518+BA2518+BG2518+BH2518+BI2518)</f>
        <v>1228.11000000002</v>
      </c>
      <c r="BL2518" s="8"/>
      <c r="BM2518" s="9"/>
    </row>
    <row r="2519" customFormat="false" ht="15" hidden="false" customHeight="false" outlineLevel="0" collapsed="false">
      <c r="B2519" s="8"/>
      <c r="C2519" s="9"/>
      <c r="D2519" s="9"/>
      <c r="E2519" s="9"/>
      <c r="F2519" s="9"/>
      <c r="G2519" s="9"/>
      <c r="H2519" s="6" t="n">
        <f aca="false">H2518+D2519+E2519-G2519-F2519</f>
        <v>0</v>
      </c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 t="n">
        <f aca="false">Z2518+(I2519+L2519+M2519+N2519+O2519+R2519+S2519+T2519+U2519+V2519)-(J2519+K2519+P2519+Q2519+W2519+X2519+Y2519)</f>
        <v>4279.79999999998</v>
      </c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 t="n">
        <f aca="false">AR2518+(AA2519+AD2519+AE2519+AF2519+AG2519+AJ2519+AK2519+AL2519+AM2519+AN2519)-(AB2519+AC2519+AH2519+AI2519+AO2519+AP2519+AQ2519)</f>
        <v>58931.02</v>
      </c>
      <c r="AS2519" s="18"/>
      <c r="AT2519" s="40"/>
      <c r="AU2519" s="6"/>
      <c r="AV2519" s="6"/>
      <c r="AW2519" s="6"/>
      <c r="AX2519" s="6"/>
      <c r="AY2519" s="6"/>
      <c r="AZ2519" s="6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 t="n">
        <f aca="false">BJ2518+(AS2519+AV2519+AW2519+AX2519+AY2519+BB2519+BC2519+BD2519+BE2519+BF2519)-(AT2519+AU2519+AZ2519+BA2519+BG2519+BH2519+BI2519)</f>
        <v>1228.11000000002</v>
      </c>
      <c r="BL2519" s="8"/>
      <c r="BM2519" s="9"/>
    </row>
    <row r="2520" customFormat="false" ht="15" hidden="false" customHeight="false" outlineLevel="0" collapsed="false">
      <c r="B2520" s="8"/>
      <c r="C2520" s="9"/>
      <c r="D2520" s="9"/>
      <c r="E2520" s="9"/>
      <c r="F2520" s="9"/>
      <c r="G2520" s="9"/>
      <c r="H2520" s="6" t="n">
        <f aca="false">H2519+D2520+E2520-G2520-F2520</f>
        <v>0</v>
      </c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 t="n">
        <f aca="false">Z2519+(I2520+L2520+M2520+N2520+O2520+R2520+S2520+T2520+U2520+V2520)-(J2520+K2520+P2520+Q2520+W2520+X2520+Y2520)</f>
        <v>4279.79999999998</v>
      </c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 t="n">
        <f aca="false">AR2519+(AA2520+AD2520+AE2520+AF2520+AG2520+AJ2520+AK2520+AL2520+AM2520+AN2520)-(AB2520+AC2520+AH2520+AI2520+AO2520+AP2520+AQ2520)</f>
        <v>58931.02</v>
      </c>
      <c r="AS2520" s="18"/>
      <c r="AT2520" s="40"/>
      <c r="AU2520" s="6"/>
      <c r="AV2520" s="6"/>
      <c r="AW2520" s="6"/>
      <c r="AX2520" s="6"/>
      <c r="AY2520" s="6"/>
      <c r="AZ2520" s="6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 t="n">
        <f aca="false">BJ2519+(AS2520+AV2520+AW2520+AX2520+AY2520+BB2520+BC2520+BD2520+BE2520+BF2520)-(AT2520+AU2520+AZ2520+BA2520+BG2520+BH2520+BI2520)</f>
        <v>1228.11000000002</v>
      </c>
      <c r="BL2520" s="8"/>
      <c r="BM2520" s="9"/>
    </row>
    <row r="2521" customFormat="false" ht="15" hidden="false" customHeight="false" outlineLevel="0" collapsed="false">
      <c r="B2521" s="8"/>
      <c r="C2521" s="9"/>
      <c r="D2521" s="9"/>
      <c r="E2521" s="9"/>
      <c r="F2521" s="9"/>
      <c r="G2521" s="9"/>
      <c r="H2521" s="6" t="n">
        <f aca="false">H2520+D2521+E2521-G2521-F2521</f>
        <v>0</v>
      </c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 t="n">
        <f aca="false">Z2520+(I2521+L2521+M2521+N2521+O2521+R2521+S2521+T2521+U2521+V2521)-(J2521+K2521+P2521+Q2521+W2521+X2521+Y2521)</f>
        <v>4279.79999999998</v>
      </c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 t="n">
        <f aca="false">AR2520+(AA2521+AD2521+AE2521+AF2521+AG2521+AJ2521+AK2521+AL2521+AM2521+AN2521)-(AB2521+AC2521+AH2521+AI2521+AO2521+AP2521+AQ2521)</f>
        <v>58931.02</v>
      </c>
      <c r="AS2521" s="18"/>
      <c r="AT2521" s="40"/>
      <c r="AU2521" s="6"/>
      <c r="AV2521" s="6"/>
      <c r="AW2521" s="6"/>
      <c r="AX2521" s="6"/>
      <c r="AY2521" s="6"/>
      <c r="AZ2521" s="6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 t="n">
        <f aca="false">BJ2520+(AS2521+AV2521+AW2521+AX2521+AY2521+BB2521+BC2521+BD2521+BE2521+BF2521)-(AT2521+AU2521+AZ2521+BA2521+BG2521+BH2521+BI2521)</f>
        <v>1228.11000000002</v>
      </c>
      <c r="BL2521" s="8"/>
      <c r="BM2521" s="9"/>
    </row>
    <row r="2522" customFormat="false" ht="15" hidden="false" customHeight="false" outlineLevel="0" collapsed="false">
      <c r="B2522" s="8"/>
      <c r="C2522" s="9"/>
      <c r="D2522" s="9"/>
      <c r="E2522" s="9"/>
      <c r="F2522" s="9"/>
      <c r="G2522" s="9"/>
      <c r="H2522" s="6" t="n">
        <f aca="false">H2521+D2522+E2522-G2522-F2522</f>
        <v>0</v>
      </c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 t="n">
        <f aca="false">Z2521+(I2522+L2522+M2522+N2522+O2522+R2522+S2522+T2522+U2522+V2522)-(J2522+K2522+P2522+Q2522+W2522+X2522+Y2522)</f>
        <v>4279.79999999998</v>
      </c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 t="n">
        <f aca="false">AR2521+(AA2522+AD2522+AE2522+AF2522+AG2522+AJ2522+AK2522+AL2522+AM2522+AN2522)-(AB2522+AC2522+AH2522+AI2522+AO2522+AP2522+AQ2522)</f>
        <v>58931.02</v>
      </c>
      <c r="AS2522" s="18"/>
      <c r="AT2522" s="40"/>
      <c r="AU2522" s="6"/>
      <c r="AV2522" s="6"/>
      <c r="AW2522" s="6"/>
      <c r="AX2522" s="6"/>
      <c r="AY2522" s="6"/>
      <c r="AZ2522" s="6"/>
      <c r="BA2522" s="6"/>
      <c r="BB2522" s="6"/>
      <c r="BC2522" s="6"/>
      <c r="BD2522" s="6"/>
      <c r="BE2522" s="6"/>
      <c r="BF2522" s="6"/>
      <c r="BG2522" s="6"/>
      <c r="BH2522" s="6"/>
      <c r="BI2522" s="6"/>
      <c r="BJ2522" s="6" t="n">
        <f aca="false">BJ2521+(AS2522+AV2522+AW2522+AX2522+AY2522+BB2522+BC2522+BD2522+BE2522+BF2522)-(AT2522+AU2522+AZ2522+BA2522+BG2522+BH2522+BI2522)</f>
        <v>1228.11000000002</v>
      </c>
      <c r="BL2522" s="8"/>
      <c r="BM2522" s="9"/>
    </row>
    <row r="2523" customFormat="false" ht="15" hidden="false" customHeight="false" outlineLevel="0" collapsed="false">
      <c r="B2523" s="8"/>
      <c r="C2523" s="9"/>
      <c r="D2523" s="9"/>
      <c r="E2523" s="9"/>
      <c r="F2523" s="9"/>
      <c r="G2523" s="9"/>
      <c r="H2523" s="6" t="n">
        <f aca="false">H2522+D2523+E2523-G2523-F2523</f>
        <v>0</v>
      </c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 t="n">
        <f aca="false">Z2522+(I2523+L2523+M2523+N2523+O2523+R2523+S2523+T2523+U2523+V2523)-(J2523+K2523+P2523+Q2523+W2523+X2523+Y2523)</f>
        <v>4279.79999999998</v>
      </c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 t="n">
        <f aca="false">AR2522+(AA2523+AD2523+AE2523+AF2523+AG2523+AJ2523+AK2523+AL2523+AM2523+AN2523)-(AB2523+AC2523+AH2523+AI2523+AO2523+AP2523+AQ2523)</f>
        <v>58931.02</v>
      </c>
      <c r="AS2523" s="18"/>
      <c r="AT2523" s="40"/>
      <c r="AU2523" s="6"/>
      <c r="AV2523" s="6"/>
      <c r="AW2523" s="6"/>
      <c r="AX2523" s="6"/>
      <c r="AY2523" s="6"/>
      <c r="AZ2523" s="6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 t="n">
        <f aca="false">BJ2522+(AS2523+AV2523+AW2523+AX2523+AY2523+BB2523+BC2523+BD2523+BE2523+BF2523)-(AT2523+AU2523+AZ2523+BA2523+BG2523+BH2523+BI2523)</f>
        <v>1228.11000000002</v>
      </c>
      <c r="BL2523" s="8"/>
      <c r="BM2523" s="9"/>
    </row>
    <row r="2524" customFormat="false" ht="15" hidden="false" customHeight="false" outlineLevel="0" collapsed="false">
      <c r="B2524" s="8"/>
      <c r="C2524" s="9"/>
      <c r="D2524" s="9"/>
      <c r="E2524" s="9"/>
      <c r="F2524" s="9"/>
      <c r="G2524" s="9"/>
      <c r="H2524" s="6" t="n">
        <f aca="false">H2523+D2524+E2524-G2524-F2524</f>
        <v>0</v>
      </c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 t="n">
        <f aca="false">Z2523+(I2524+L2524+M2524+N2524+O2524+R2524+S2524+T2524+U2524+V2524)-(J2524+K2524+P2524+Q2524+W2524+X2524+Y2524)</f>
        <v>4279.79999999998</v>
      </c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 t="n">
        <f aca="false">AR2523+(AA2524+AD2524+AE2524+AF2524+AG2524+AJ2524+AK2524+AL2524+AM2524+AN2524)-(AB2524+AC2524+AH2524+AI2524+AO2524+AP2524+AQ2524)</f>
        <v>58931.02</v>
      </c>
      <c r="AS2524" s="18"/>
      <c r="AT2524" s="40"/>
      <c r="AU2524" s="6"/>
      <c r="AV2524" s="6"/>
      <c r="AW2524" s="6"/>
      <c r="AX2524" s="6"/>
      <c r="AY2524" s="6"/>
      <c r="AZ2524" s="6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 t="n">
        <f aca="false">BJ2523+(AS2524+AV2524+AW2524+AX2524+AY2524+BB2524+BC2524+BD2524+BE2524+BF2524)-(AT2524+AU2524+AZ2524+BA2524+BG2524+BH2524+BI2524)</f>
        <v>1228.11000000002</v>
      </c>
      <c r="BL2524" s="8"/>
      <c r="BM2524" s="9"/>
    </row>
    <row r="2525" customFormat="false" ht="15" hidden="false" customHeight="false" outlineLevel="0" collapsed="false">
      <c r="B2525" s="8"/>
      <c r="C2525" s="9"/>
      <c r="D2525" s="9"/>
      <c r="E2525" s="9"/>
      <c r="F2525" s="9"/>
      <c r="G2525" s="9"/>
      <c r="H2525" s="6" t="n">
        <f aca="false">H2524+D2525+E2525-G2525-F2525</f>
        <v>0</v>
      </c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 t="n">
        <f aca="false">Z2524+(I2525+L2525+M2525+N2525+O2525+R2525+S2525+T2525+U2525+V2525)-(J2525+K2525+P2525+Q2525+W2525+X2525+Y2525)</f>
        <v>4279.79999999998</v>
      </c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 t="n">
        <f aca="false">AR2524+(AA2525+AD2525+AE2525+AF2525+AG2525+AJ2525+AK2525+AL2525+AM2525+AN2525)-(AB2525+AC2525+AH2525+AI2525+AO2525+AP2525+AQ2525)</f>
        <v>58931.02</v>
      </c>
      <c r="AS2525" s="18"/>
      <c r="AT2525" s="40"/>
      <c r="AU2525" s="6"/>
      <c r="AV2525" s="6"/>
      <c r="AW2525" s="6"/>
      <c r="AX2525" s="6"/>
      <c r="AY2525" s="6"/>
      <c r="AZ2525" s="6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 t="n">
        <f aca="false">BJ2524+(AS2525+AV2525+AW2525+AX2525+AY2525+BB2525+BC2525+BD2525+BE2525+BF2525)-(AT2525+AU2525+AZ2525+BA2525+BG2525+BH2525+BI2525)</f>
        <v>1228.11000000002</v>
      </c>
      <c r="BL2525" s="8"/>
      <c r="BM2525" s="9"/>
    </row>
    <row r="2526" customFormat="false" ht="15" hidden="false" customHeight="false" outlineLevel="0" collapsed="false">
      <c r="B2526" s="8"/>
      <c r="C2526" s="9"/>
      <c r="D2526" s="9"/>
      <c r="E2526" s="9"/>
      <c r="F2526" s="9"/>
      <c r="G2526" s="9"/>
      <c r="H2526" s="6" t="n">
        <f aca="false">H2525+D2526+E2526-G2526-F2526</f>
        <v>0</v>
      </c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 t="n">
        <f aca="false">Z2525+(I2526+L2526+M2526+N2526+O2526+R2526+S2526+T2526+U2526+V2526)-(J2526+K2526+P2526+Q2526+W2526+X2526+Y2526)</f>
        <v>4279.79999999998</v>
      </c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 t="n">
        <f aca="false">AR2525+(AA2526+AD2526+AE2526+AF2526+AG2526+AJ2526+AK2526+AL2526+AM2526+AN2526)-(AB2526+AC2526+AH2526+AI2526+AO2526+AP2526+AQ2526)</f>
        <v>58931.02</v>
      </c>
      <c r="AS2526" s="18"/>
      <c r="AT2526" s="40"/>
      <c r="AU2526" s="6"/>
      <c r="AV2526" s="6"/>
      <c r="AW2526" s="6"/>
      <c r="AX2526" s="6"/>
      <c r="AY2526" s="6"/>
      <c r="AZ2526" s="6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 t="n">
        <f aca="false">BJ2525+(AS2526+AV2526+AW2526+AX2526+AY2526+BB2526+BC2526+BD2526+BE2526+BF2526)-(AT2526+AU2526+AZ2526+BA2526+BG2526+BH2526+BI2526)</f>
        <v>1228.11000000002</v>
      </c>
      <c r="BL2526" s="8"/>
      <c r="BM2526" s="9"/>
    </row>
    <row r="2527" customFormat="false" ht="15" hidden="false" customHeight="false" outlineLevel="0" collapsed="false">
      <c r="B2527" s="8"/>
      <c r="C2527" s="9"/>
      <c r="D2527" s="9"/>
      <c r="E2527" s="9"/>
      <c r="F2527" s="9"/>
      <c r="G2527" s="9"/>
      <c r="H2527" s="6" t="n">
        <f aca="false">H2526+D2527+E2527-G2527-F2527</f>
        <v>0</v>
      </c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 t="n">
        <f aca="false">Z2526+(I2527+L2527+M2527+N2527+O2527+R2527+S2527+T2527+U2527+V2527)-(J2527+K2527+P2527+Q2527+W2527+X2527+Y2527)</f>
        <v>4279.79999999998</v>
      </c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 t="n">
        <f aca="false">AR2526+(AA2527+AD2527+AE2527+AF2527+AG2527+AJ2527+AK2527+AL2527+AM2527+AN2527)-(AB2527+AC2527+AH2527+AI2527+AO2527+AP2527+AQ2527)</f>
        <v>58931.02</v>
      </c>
      <c r="AS2527" s="18"/>
      <c r="AT2527" s="40"/>
      <c r="AU2527" s="6"/>
      <c r="AV2527" s="6"/>
      <c r="AW2527" s="6"/>
      <c r="AX2527" s="6"/>
      <c r="AY2527" s="6"/>
      <c r="AZ2527" s="6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 t="n">
        <f aca="false">BJ2526+(AS2527+AV2527+AW2527+AX2527+AY2527+BB2527+BC2527+BD2527+BE2527+BF2527)-(AT2527+AU2527+AZ2527+BA2527+BG2527+BH2527+BI2527)</f>
        <v>1228.11000000002</v>
      </c>
      <c r="BL2527" s="8"/>
      <c r="BM2527" s="9"/>
    </row>
    <row r="2528" customFormat="false" ht="15" hidden="false" customHeight="false" outlineLevel="0" collapsed="false">
      <c r="B2528" s="8"/>
      <c r="C2528" s="9"/>
      <c r="D2528" s="9"/>
      <c r="E2528" s="9"/>
      <c r="F2528" s="9"/>
      <c r="G2528" s="9"/>
      <c r="H2528" s="6" t="n">
        <f aca="false">H2527+D2528+E2528-G2528-F2528</f>
        <v>0</v>
      </c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 t="n">
        <f aca="false">Z2527+(I2528+L2528+M2528+N2528+O2528+R2528+S2528+T2528+U2528+V2528)-(J2528+K2528+P2528+Q2528+W2528+X2528+Y2528)</f>
        <v>4279.79999999998</v>
      </c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 t="n">
        <f aca="false">AR2527+(AA2528+AD2528+AE2528+AF2528+AG2528+AJ2528+AK2528+AL2528+AM2528+AN2528)-(AB2528+AC2528+AH2528+AI2528+AO2528+AP2528+AQ2528)</f>
        <v>58931.02</v>
      </c>
      <c r="AS2528" s="18"/>
      <c r="AT2528" s="40"/>
      <c r="AU2528" s="6"/>
      <c r="AV2528" s="6"/>
      <c r="AW2528" s="6"/>
      <c r="AX2528" s="6"/>
      <c r="AY2528" s="6"/>
      <c r="AZ2528" s="6"/>
      <c r="BA2528" s="6"/>
      <c r="BB2528" s="6"/>
      <c r="BC2528" s="6"/>
      <c r="BD2528" s="6"/>
      <c r="BE2528" s="6"/>
      <c r="BF2528" s="6"/>
      <c r="BG2528" s="6"/>
      <c r="BH2528" s="6"/>
      <c r="BI2528" s="6"/>
      <c r="BJ2528" s="6" t="n">
        <f aca="false">BJ2527+(AS2528+AV2528+AW2528+AX2528+AY2528+BB2528+BC2528+BD2528+BE2528+BF2528)-(AT2528+AU2528+AZ2528+BA2528+BG2528+BH2528+BI2528)</f>
        <v>1228.11000000002</v>
      </c>
      <c r="BL2528" s="8"/>
      <c r="BM2528" s="9"/>
    </row>
    <row r="2529" customFormat="false" ht="15" hidden="false" customHeight="false" outlineLevel="0" collapsed="false">
      <c r="B2529" s="8"/>
      <c r="C2529" s="9"/>
      <c r="D2529" s="9"/>
      <c r="E2529" s="9"/>
      <c r="F2529" s="9"/>
      <c r="G2529" s="9"/>
      <c r="H2529" s="6" t="n">
        <f aca="false">H2528+D2529+E2529-G2529-F2529</f>
        <v>0</v>
      </c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 t="n">
        <f aca="false">Z2528+(I2529+L2529+M2529+N2529+O2529+R2529+S2529+T2529+U2529+V2529)-(J2529+K2529+P2529+Q2529+W2529+X2529+Y2529)</f>
        <v>4279.79999999998</v>
      </c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 t="n">
        <f aca="false">AR2528+(AA2529+AD2529+AE2529+AF2529+AG2529+AJ2529+AK2529+AL2529+AM2529+AN2529)-(AB2529+AC2529+AH2529+AI2529+AO2529+AP2529+AQ2529)</f>
        <v>58931.02</v>
      </c>
      <c r="AS2529" s="18"/>
      <c r="AT2529" s="40"/>
      <c r="AU2529" s="6"/>
      <c r="AV2529" s="6"/>
      <c r="AW2529" s="6"/>
      <c r="AX2529" s="6"/>
      <c r="AY2529" s="6"/>
      <c r="AZ2529" s="6"/>
      <c r="BA2529" s="6"/>
      <c r="BB2529" s="6"/>
      <c r="BC2529" s="6"/>
      <c r="BD2529" s="6"/>
      <c r="BE2529" s="6"/>
      <c r="BF2529" s="6"/>
      <c r="BG2529" s="6"/>
      <c r="BH2529" s="6"/>
      <c r="BI2529" s="6"/>
      <c r="BJ2529" s="6" t="n">
        <f aca="false">BJ2528+(AS2529+AV2529+AW2529+AX2529+AY2529+BB2529+BC2529+BD2529+BE2529+BF2529)-(AT2529+AU2529+AZ2529+BA2529+BG2529+BH2529+BI2529)</f>
        <v>1228.11000000002</v>
      </c>
      <c r="BL2529" s="8"/>
      <c r="BM2529" s="9"/>
    </row>
    <row r="2530" customFormat="false" ht="15" hidden="false" customHeight="false" outlineLevel="0" collapsed="false">
      <c r="B2530" s="8"/>
      <c r="C2530" s="9"/>
      <c r="D2530" s="9"/>
      <c r="E2530" s="9"/>
      <c r="F2530" s="9"/>
      <c r="G2530" s="9"/>
      <c r="H2530" s="6" t="n">
        <f aca="false">H2529+D2530+E2530-G2530-F2530</f>
        <v>0</v>
      </c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 t="n">
        <f aca="false">Z2529+(I2530+L2530+M2530+N2530+O2530+R2530+S2530+T2530+U2530+V2530)-(J2530+K2530+P2530+Q2530+W2530+X2530+Y2530)</f>
        <v>4279.79999999998</v>
      </c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 t="n">
        <f aca="false">AR2529+(AA2530+AD2530+AE2530+AF2530+AG2530+AJ2530+AK2530+AL2530+AM2530+AN2530)-(AB2530+AC2530+AH2530+AI2530+AO2530+AP2530+AQ2530)</f>
        <v>58931.02</v>
      </c>
      <c r="AS2530" s="18"/>
      <c r="AT2530" s="40"/>
      <c r="AU2530" s="6"/>
      <c r="AV2530" s="6"/>
      <c r="AW2530" s="6"/>
      <c r="AX2530" s="6"/>
      <c r="AY2530" s="6"/>
      <c r="AZ2530" s="6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 t="n">
        <f aca="false">BJ2529+(AS2530+AV2530+AW2530+AX2530+AY2530+BB2530+BC2530+BD2530+BE2530+BF2530)-(AT2530+AU2530+AZ2530+BA2530+BG2530+BH2530+BI2530)</f>
        <v>1228.11000000002</v>
      </c>
      <c r="BL2530" s="8"/>
      <c r="BM2530" s="9"/>
    </row>
    <row r="2531" customFormat="false" ht="15" hidden="false" customHeight="false" outlineLevel="0" collapsed="false">
      <c r="B2531" s="8"/>
      <c r="C2531" s="9"/>
      <c r="D2531" s="9"/>
      <c r="E2531" s="9"/>
      <c r="F2531" s="9"/>
      <c r="G2531" s="9"/>
      <c r="H2531" s="6" t="n">
        <f aca="false">H2530+D2531+E2531-G2531-F2531</f>
        <v>0</v>
      </c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 t="n">
        <f aca="false">Z2530+(I2531+L2531+M2531+N2531+O2531+R2531+S2531+T2531+U2531+V2531)-(J2531+K2531+P2531+Q2531+W2531+X2531+Y2531)</f>
        <v>4279.79999999998</v>
      </c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 t="n">
        <f aca="false">AR2530+(AA2531+AD2531+AE2531+AF2531+AG2531+AJ2531+AK2531+AL2531+AM2531+AN2531)-(AB2531+AC2531+AH2531+AI2531+AO2531+AP2531+AQ2531)</f>
        <v>58931.02</v>
      </c>
      <c r="AS2531" s="18"/>
      <c r="AT2531" s="40"/>
      <c r="AU2531" s="6"/>
      <c r="AV2531" s="6"/>
      <c r="AW2531" s="6"/>
      <c r="AX2531" s="6"/>
      <c r="AY2531" s="6"/>
      <c r="AZ2531" s="6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 t="n">
        <f aca="false">BJ2530+(AS2531+AV2531+AW2531+AX2531+AY2531+BB2531+BC2531+BD2531+BE2531+BF2531)-(AT2531+AU2531+AZ2531+BA2531+BG2531+BH2531+BI2531)</f>
        <v>1228.11000000002</v>
      </c>
      <c r="BL2531" s="8"/>
      <c r="BM2531" s="9"/>
    </row>
    <row r="2532" customFormat="false" ht="15" hidden="false" customHeight="false" outlineLevel="0" collapsed="false">
      <c r="B2532" s="8"/>
      <c r="C2532" s="9"/>
      <c r="D2532" s="9"/>
      <c r="E2532" s="9"/>
      <c r="F2532" s="9"/>
      <c r="G2532" s="9"/>
      <c r="H2532" s="6" t="n">
        <f aca="false">H2531+D2532+E2532-G2532-F2532</f>
        <v>0</v>
      </c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 t="n">
        <f aca="false">Z2531+(I2532+L2532+M2532+N2532+O2532+R2532+S2532+T2532+U2532+V2532)-(J2532+K2532+P2532+Q2532+W2532+X2532+Y2532)</f>
        <v>4279.79999999998</v>
      </c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 t="n">
        <f aca="false">AR2531+(AA2532+AD2532+AE2532+AF2532+AG2532+AJ2532+AK2532+AL2532+AM2532+AN2532)-(AB2532+AC2532+AH2532+AI2532+AO2532+AP2532+AQ2532)</f>
        <v>58931.02</v>
      </c>
      <c r="AS2532" s="18"/>
      <c r="AT2532" s="40"/>
      <c r="AU2532" s="6"/>
      <c r="AV2532" s="6"/>
      <c r="AW2532" s="6"/>
      <c r="AX2532" s="6"/>
      <c r="AY2532" s="6"/>
      <c r="AZ2532" s="6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 t="n">
        <f aca="false">BJ2531+(AS2532+AV2532+AW2532+AX2532+AY2532+BB2532+BC2532+BD2532+BE2532+BF2532)-(AT2532+AU2532+AZ2532+BA2532+BG2532+BH2532+BI2532)</f>
        <v>1228.11000000002</v>
      </c>
      <c r="BL2532" s="8"/>
      <c r="BM2532" s="9"/>
    </row>
    <row r="2533" customFormat="false" ht="15" hidden="false" customHeight="false" outlineLevel="0" collapsed="false">
      <c r="B2533" s="9"/>
      <c r="C2533" s="9"/>
      <c r="D2533" s="9"/>
      <c r="E2533" s="9"/>
      <c r="F2533" s="9"/>
      <c r="G2533" s="9"/>
      <c r="H2533" s="6" t="n">
        <f aca="false">H2532+D2533+E2533-G2533-F2533</f>
        <v>0</v>
      </c>
      <c r="I2533" s="6" t="n">
        <v>0</v>
      </c>
      <c r="J2533" s="6" t="n">
        <v>0</v>
      </c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 t="n">
        <f aca="false">Z2532+(I2533+L2533+M2533+N2533+O2533+R2533+S2533+T2533+U2533+V2533)-(J2533+K2533+P2533+Q2533+W2533+X2533+Y2533)</f>
        <v>4279.79999999998</v>
      </c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 t="n">
        <f aca="false">AR2532+(AA2533+AD2533+AE2533+AF2533+AG2533+AJ2533+AK2533+AL2533+AM2533+AN2533)-(AB2533+AC2533+AH2533+AI2533+AO2533+AP2533+AQ2533)</f>
        <v>58931.02</v>
      </c>
      <c r="AS2533" s="18"/>
      <c r="AT2533" s="40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 t="n">
        <f aca="false">BJ2532+(AS2533+AV2533+AW2533+AX2533+AY2533+BB2533+BC2533+BD2533+BE2533+BF2533)-(AT2533+AU2533+AZ2533+BA2533+BG2533+BH2533+BI2533)</f>
        <v>1228.11000000002</v>
      </c>
      <c r="BL2533" s="8"/>
      <c r="BM2533" s="9"/>
    </row>
    <row r="2534" customFormat="false" ht="15" hidden="false" customHeight="false" outlineLevel="0" collapsed="false">
      <c r="BM2534" s="9"/>
    </row>
    <row r="2535" customFormat="false" ht="15" hidden="false" customHeight="false" outlineLevel="0" collapsed="false">
      <c r="BM2535" s="9"/>
    </row>
    <row r="2536" customFormat="false" ht="15" hidden="false" customHeight="false" outlineLevel="0" collapsed="false">
      <c r="G2536" s="0" t="s">
        <v>112</v>
      </c>
      <c r="H2536" s="0" t="n">
        <v>0</v>
      </c>
      <c r="W2536" s="0" t="s">
        <v>112</v>
      </c>
      <c r="Z2536" s="36" t="n">
        <v>0</v>
      </c>
      <c r="AO2536" s="0" t="s">
        <v>112</v>
      </c>
      <c r="AR2536" s="37" t="n">
        <v>0</v>
      </c>
      <c r="AS2536" s="55"/>
      <c r="AT2536" s="55"/>
      <c r="AU2536" s="55"/>
      <c r="AV2536" s="55"/>
      <c r="AW2536" s="55"/>
      <c r="AX2536" s="55"/>
      <c r="AY2536" s="55"/>
      <c r="AZ2536" s="55"/>
      <c r="BA2536" s="55"/>
      <c r="BB2536" s="55"/>
      <c r="BC2536" s="55"/>
      <c r="BD2536" s="55"/>
      <c r="BE2536" s="55"/>
      <c r="BF2536" s="55"/>
      <c r="BG2536" s="55"/>
      <c r="BH2536" s="55"/>
      <c r="BI2536" s="55"/>
      <c r="BJ2536" s="55"/>
      <c r="BM2536" s="9"/>
    </row>
    <row r="2537" customFormat="false" ht="15" hidden="false" customHeight="false" outlineLevel="0" collapsed="false">
      <c r="D2537" s="6" t="n">
        <f aca="false">SUM(D2:D2533)</f>
        <v>1128148</v>
      </c>
      <c r="E2537" s="6" t="n">
        <f aca="false">SUM(E2:E2533)</f>
        <v>-1085195</v>
      </c>
      <c r="F2537" s="6" t="n">
        <f aca="false">SUM(F2:F2533)</f>
        <v>810</v>
      </c>
      <c r="G2537" s="6" t="n">
        <f aca="false">SUM(G2:G2533)</f>
        <v>42143</v>
      </c>
      <c r="H2537" s="6" t="n">
        <f aca="false">H2536+D2537+E2537-G2537-F2537</f>
        <v>0</v>
      </c>
      <c r="I2537" s="6" t="n">
        <f aca="false">SUM(I2:I2533)</f>
        <v>1319118</v>
      </c>
      <c r="J2537" s="6" t="n">
        <f aca="false">SUM(J2:J2533)</f>
        <v>704753</v>
      </c>
      <c r="K2537" s="6" t="n">
        <f aca="false">SUM(K2:K2533)</f>
        <v>2628.2</v>
      </c>
      <c r="L2537" s="6" t="n">
        <f aca="false">SUM(L2:L2533)</f>
        <v>15941</v>
      </c>
      <c r="M2537" s="6" t="n">
        <f aca="false">SUM(M2:M2533)</f>
        <v>2304581</v>
      </c>
      <c r="N2537" s="6" t="n">
        <f aca="false">SUM(N2:N2533)</f>
        <v>0</v>
      </c>
      <c r="O2537" s="6" t="n">
        <f aca="false">SUM(O2:O2533)</f>
        <v>0</v>
      </c>
      <c r="P2537" s="6" t="n">
        <f aca="false">SUM(P2:P2533)</f>
        <v>12176</v>
      </c>
      <c r="Q2537" s="6" t="n">
        <f aca="false">SUM(Q2:Q2533)</f>
        <v>0</v>
      </c>
      <c r="R2537" s="6" t="n">
        <f aca="false">SUM(R2:R2533)</f>
        <v>-2943603</v>
      </c>
      <c r="S2537" s="6" t="n">
        <f aca="false">SUM(S2:S2533)</f>
        <v>27800</v>
      </c>
      <c r="T2537" s="6" t="n">
        <f aca="false">SUM(T2:T2533)</f>
        <v>11709770</v>
      </c>
      <c r="U2537" s="6" t="n">
        <f aca="false">SUM(U2:U2533)</f>
        <v>0</v>
      </c>
      <c r="V2537" s="6" t="n">
        <f aca="false">SUM(V2:V2533)</f>
        <v>0</v>
      </c>
      <c r="W2537" s="6" t="n">
        <f aca="false">SUM(W2:W2533)</f>
        <v>11709770</v>
      </c>
      <c r="X2537" s="6" t="n">
        <f aca="false">SUM(X2:X2533)</f>
        <v>0</v>
      </c>
      <c r="Y2537" s="6" t="n">
        <f aca="false">SUM(Y2:Y2533)</f>
        <v>0</v>
      </c>
      <c r="Z2537" s="6" t="n">
        <f aca="false">I2537-J2537-K2537+L2537+M2537-P2537-Q2537+R2537+S2537+Z2536+T2537-W2537</f>
        <v>4279.80000000075</v>
      </c>
      <c r="AA2537" s="6" t="n">
        <f aca="false">SUM(AA2:AA2533)</f>
        <v>3960495</v>
      </c>
      <c r="AB2537" s="6" t="n">
        <f aca="false">SUM(AB2:AB2533)</f>
        <v>4577485</v>
      </c>
      <c r="AC2537" s="6" t="n">
        <f aca="false">SUM(AC2:AC2533)</f>
        <v>20166.98</v>
      </c>
      <c r="AD2537" s="6" t="n">
        <f aca="false">SUM(AD2:AD2533)</f>
        <v>26855</v>
      </c>
      <c r="AE2537" s="6" t="n">
        <f aca="false">SUM(AE2:AE2533)</f>
        <v>1722487</v>
      </c>
      <c r="AF2537" s="6" t="n">
        <f aca="false">SUM(AF2:AF2533)</f>
        <v>0</v>
      </c>
      <c r="AG2537" s="6" t="n">
        <f aca="false">SUM(AG2:AG2533)</f>
        <v>0</v>
      </c>
      <c r="AH2537" s="6" t="n">
        <f aca="false">SUM(AH2:AH2533)</f>
        <v>0</v>
      </c>
      <c r="AI2537" s="6" t="n">
        <f aca="false">SUM(AI2:AI2533)</f>
        <v>0</v>
      </c>
      <c r="AJ2537" s="6" t="n">
        <f aca="false">SUM(AJ2:AJ2533)</f>
        <v>-1288602</v>
      </c>
      <c r="AK2537" s="6" t="n">
        <f aca="false">SUM(AK2:AK2533)</f>
        <v>235348</v>
      </c>
      <c r="AL2537" s="6" t="n">
        <f aca="false">SUM(AL2:AL2533)</f>
        <v>7387279</v>
      </c>
      <c r="AM2537" s="6" t="n">
        <f aca="false">SUM(AM2:AM2533)</f>
        <v>0</v>
      </c>
      <c r="AN2537" s="6" t="n">
        <f aca="false">SUM(AN2:AN2533)</f>
        <v>0</v>
      </c>
      <c r="AO2537" s="6" t="n">
        <f aca="false">SUM(AO2:AO2533)</f>
        <v>7387279</v>
      </c>
      <c r="AP2537" s="6" t="n">
        <f aca="false">SUM(AP2:AP2533)</f>
        <v>0</v>
      </c>
      <c r="AQ2537" s="6" t="n">
        <f aca="false">SUM(AQ2:AQ2533)</f>
        <v>0</v>
      </c>
      <c r="AR2537" s="6" t="n">
        <f aca="false">AA2537-AB2537-AC2537+AD2537+AE2537-AH2537-AI2537+AJ2537+AK2537+AR2536+AL2537-AO2537</f>
        <v>58931.0199999996</v>
      </c>
      <c r="AS2537" s="6" t="n">
        <f aca="false">SUM(AS2:AS2533)</f>
        <v>1</v>
      </c>
      <c r="AT2537" s="6" t="n">
        <f aca="false">SUM(AT2:AT2533)</f>
        <v>0</v>
      </c>
      <c r="AU2537" s="6" t="n">
        <f aca="false">SUM(AU2:AU2533)</f>
        <v>429.45</v>
      </c>
      <c r="AV2537" s="6" t="n">
        <f aca="false">SUM(AV2:AV2533)</f>
        <v>1563</v>
      </c>
      <c r="AW2537" s="6" t="n">
        <f aca="false">SUM(AW2:AW2533)</f>
        <v>0</v>
      </c>
      <c r="AX2537" s="6" t="n">
        <f aca="false">SUM(AX2:AX2533)</f>
        <v>0</v>
      </c>
      <c r="AY2537" s="6" t="n">
        <f aca="false">SUM(AY2:AY2533)</f>
        <v>94803.56</v>
      </c>
      <c r="AZ2537" s="6" t="n">
        <f aca="false">SUM(AZ2:AZ2533)</f>
        <v>0</v>
      </c>
      <c r="BA2537" s="6" t="n">
        <f aca="false">SUM(BA2:BA2533)</f>
        <v>0</v>
      </c>
      <c r="BB2537" s="6" t="n">
        <f aca="false">SUM(BB2:BB2533)</f>
        <v>5317400</v>
      </c>
      <c r="BC2537" s="6" t="n">
        <f aca="false">SUM(BC2:BC2533)</f>
        <v>0</v>
      </c>
      <c r="BD2537" s="6" t="n">
        <f aca="false">SUM(BD2:BD2533)</f>
        <v>0</v>
      </c>
      <c r="BE2537" s="6" t="n">
        <f aca="false">SUM(BE2:BE2533)</f>
        <v>0</v>
      </c>
      <c r="BF2537" s="6" t="n">
        <f aca="false">SUM(BF2:BF2533)</f>
        <v>0</v>
      </c>
      <c r="BG2537" s="6" t="n">
        <f aca="false">SUM(BG2:BG2533)</f>
        <v>0</v>
      </c>
      <c r="BH2537" s="6" t="n">
        <f aca="false">SUM(BH2:BH2533)</f>
        <v>95000</v>
      </c>
      <c r="BI2537" s="6" t="n">
        <f aca="false">SUM(BI2:BI2533)</f>
        <v>5317110</v>
      </c>
      <c r="BJ2537" s="6" t="n">
        <f aca="false">AS2537-AT2537-AU2537+AV2537+AX2537+AY2537+AW2537-AZ2537-BA2537+BB2537+BC2537+BJ2536+BD2537+BE2537+BF2537-BG2537-BH2537-BI2537</f>
        <v>1228.11000000034</v>
      </c>
      <c r="BL2537" s="8" t="n">
        <f aca="false">SUM(BL1:BL2533)</f>
        <v>3504175</v>
      </c>
      <c r="BM2537" s="9" t="n">
        <f aca="false">SUM(BM1:BM2533)</f>
        <v>654500</v>
      </c>
    </row>
    <row r="2538" customFormat="false" ht="33.95" hidden="false" customHeight="false" outlineLevel="0" collapsed="false">
      <c r="B2538" s="2" t="s">
        <v>0</v>
      </c>
      <c r="C2538" s="3" t="s">
        <v>1</v>
      </c>
      <c r="D2538" s="3" t="s">
        <v>2</v>
      </c>
      <c r="E2538" s="3" t="s">
        <v>3</v>
      </c>
      <c r="F2538" s="3" t="s">
        <v>4</v>
      </c>
      <c r="G2538" s="3" t="s">
        <v>5</v>
      </c>
      <c r="H2538" s="3" t="s">
        <v>6</v>
      </c>
      <c r="I2538" s="3" t="s">
        <v>7</v>
      </c>
      <c r="J2538" s="3" t="s">
        <v>8</v>
      </c>
      <c r="K2538" s="3" t="s">
        <v>9</v>
      </c>
      <c r="L2538" s="3" t="s">
        <v>10</v>
      </c>
      <c r="M2538" s="3" t="s">
        <v>11</v>
      </c>
      <c r="N2538" s="3" t="s">
        <v>1847</v>
      </c>
      <c r="O2538" s="3" t="s">
        <v>1848</v>
      </c>
      <c r="P2538" s="3" t="s">
        <v>12</v>
      </c>
      <c r="Q2538" s="3" t="s">
        <v>13</v>
      </c>
      <c r="R2538" s="3" t="s">
        <v>14</v>
      </c>
      <c r="S2538" s="3" t="s">
        <v>15</v>
      </c>
      <c r="T2538" s="3" t="s">
        <v>16</v>
      </c>
      <c r="U2538" s="3" t="s">
        <v>1849</v>
      </c>
      <c r="V2538" s="3" t="s">
        <v>1850</v>
      </c>
      <c r="W2538" s="3" t="s">
        <v>17</v>
      </c>
      <c r="X2538" s="3" t="s">
        <v>1851</v>
      </c>
      <c r="Y2538" s="3" t="s">
        <v>1852</v>
      </c>
      <c r="Z2538" s="3" t="s">
        <v>18</v>
      </c>
      <c r="AA2538" s="3" t="s">
        <v>19</v>
      </c>
      <c r="AB2538" s="3" t="s">
        <v>20</v>
      </c>
      <c r="AC2538" s="3" t="s">
        <v>21</v>
      </c>
      <c r="AD2538" s="3" t="s">
        <v>22</v>
      </c>
      <c r="AE2538" s="3" t="s">
        <v>23</v>
      </c>
      <c r="AF2538" s="3" t="s">
        <v>1853</v>
      </c>
      <c r="AG2538" s="3" t="s">
        <v>1854</v>
      </c>
      <c r="AH2538" s="3" t="s">
        <v>24</v>
      </c>
      <c r="AI2538" s="3" t="s">
        <v>25</v>
      </c>
      <c r="AJ2538" s="3" t="s">
        <v>26</v>
      </c>
      <c r="AK2538" s="3" t="s">
        <v>27</v>
      </c>
      <c r="AL2538" s="3" t="s">
        <v>16</v>
      </c>
      <c r="AM2538" s="3" t="s">
        <v>1849</v>
      </c>
      <c r="AN2538" s="3" t="s">
        <v>1850</v>
      </c>
      <c r="AO2538" s="3" t="s">
        <v>28</v>
      </c>
      <c r="AP2538" s="3" t="s">
        <v>1855</v>
      </c>
      <c r="AQ2538" s="3" t="s">
        <v>1856</v>
      </c>
      <c r="AR2538" s="3" t="s">
        <v>29</v>
      </c>
      <c r="AS2538" s="3" t="s">
        <v>1857</v>
      </c>
      <c r="AT2538" s="3" t="s">
        <v>1858</v>
      </c>
      <c r="AU2538" s="3" t="s">
        <v>1859</v>
      </c>
      <c r="AV2538" s="3" t="s">
        <v>1860</v>
      </c>
      <c r="AW2538" s="3" t="s">
        <v>1861</v>
      </c>
      <c r="AX2538" s="3" t="s">
        <v>1862</v>
      </c>
      <c r="AY2538" s="3" t="s">
        <v>1863</v>
      </c>
      <c r="AZ2538" s="3" t="s">
        <v>1864</v>
      </c>
      <c r="BA2538" s="3" t="s">
        <v>1865</v>
      </c>
      <c r="BB2538" s="3" t="s">
        <v>1866</v>
      </c>
      <c r="BC2538" s="3" t="s">
        <v>1867</v>
      </c>
      <c r="BD2538" s="3" t="s">
        <v>16</v>
      </c>
      <c r="BE2538" s="3" t="s">
        <v>1849</v>
      </c>
      <c r="BF2538" s="3" t="s">
        <v>1850</v>
      </c>
      <c r="BG2538" s="3" t="s">
        <v>1868</v>
      </c>
      <c r="BH2538" s="3" t="s">
        <v>1869</v>
      </c>
      <c r="BI2538" s="3" t="s">
        <v>1870</v>
      </c>
      <c r="BJ2538" s="3" t="s">
        <v>1871</v>
      </c>
      <c r="BL2538" s="2" t="s">
        <v>1872</v>
      </c>
      <c r="BM2538" s="3" t="s">
        <v>1936</v>
      </c>
    </row>
    <row r="2540" customFormat="false" ht="15" hidden="false" customHeight="false" outlineLevel="0" collapsed="false">
      <c r="W2540" s="12" t="n">
        <f aca="false">W2537-T2537</f>
        <v>0</v>
      </c>
      <c r="X2540" s="12" t="n">
        <f aca="false">X2537-U2537</f>
        <v>0</v>
      </c>
      <c r="Y2540" s="12" t="n">
        <f aca="false">Y2537-V2537</f>
        <v>0</v>
      </c>
      <c r="AE2540" s="12" t="n">
        <f aca="false">W2540+AO2540</f>
        <v>0</v>
      </c>
      <c r="AF2540" s="12"/>
      <c r="AG2540" s="12"/>
      <c r="AO2540" s="12" t="n">
        <f aca="false">AO2537-AL2537</f>
        <v>0</v>
      </c>
      <c r="AP2540" s="12"/>
      <c r="AQ2540" s="12"/>
      <c r="BG2540" s="12" t="n">
        <f aca="false">BG2537-BC2537</f>
        <v>0</v>
      </c>
      <c r="BH2540" s="12" t="n">
        <f aca="false">BH2537-BD2537</f>
        <v>95000</v>
      </c>
      <c r="BI2540" s="12" t="n">
        <f aca="false">BI2537-BE2537</f>
        <v>5317110</v>
      </c>
    </row>
    <row r="2541" customFormat="false" ht="15" hidden="false" customHeight="false" outlineLevel="0" collapsed="false">
      <c r="C2541" s="9" t="s">
        <v>1937</v>
      </c>
      <c r="D2541" s="56" t="n">
        <f aca="false">D2537+I2537+AA2537+AS2537</f>
        <v>6407762</v>
      </c>
    </row>
    <row r="2542" customFormat="false" ht="15" hidden="false" customHeight="false" outlineLevel="0" collapsed="false">
      <c r="C2542" s="9"/>
      <c r="D2542" s="57"/>
      <c r="S2542" s="0" t="s">
        <v>1938</v>
      </c>
      <c r="W2542" s="0" t="n">
        <f aca="false">W2555</f>
        <v>0</v>
      </c>
      <c r="Z2542" s="0" t="s">
        <v>111</v>
      </c>
      <c r="AE2542" s="12" t="n">
        <f aca="false">W2542+AO2542</f>
        <v>0</v>
      </c>
      <c r="AF2542" s="12"/>
      <c r="AG2542" s="12"/>
      <c r="AK2542" s="0" t="s">
        <v>1939</v>
      </c>
      <c r="AO2542" s="0" t="n">
        <f aca="false">AO2555</f>
        <v>0</v>
      </c>
    </row>
    <row r="2543" customFormat="false" ht="15" hidden="false" customHeight="false" outlineLevel="0" collapsed="false">
      <c r="C2543" s="9" t="s">
        <v>115</v>
      </c>
      <c r="D2543" s="58" t="n">
        <f aca="false">G2537+J2537+AB2537+AT2537</f>
        <v>5324381</v>
      </c>
    </row>
    <row r="2544" customFormat="false" ht="15" hidden="false" customHeight="false" outlineLevel="0" collapsed="false">
      <c r="C2544" s="9"/>
      <c r="D2544" s="57"/>
      <c r="W2544" s="12" t="n">
        <f aca="false">W2540-W2542</f>
        <v>0</v>
      </c>
      <c r="X2544" s="12"/>
      <c r="Y2544" s="12"/>
      <c r="Z2544" s="12" t="s">
        <v>111</v>
      </c>
      <c r="AE2544" s="12" t="n">
        <f aca="false">W2544+AO2544</f>
        <v>0</v>
      </c>
      <c r="AF2544" s="12"/>
      <c r="AG2544" s="12"/>
      <c r="AO2544" s="12" t="n">
        <f aca="false">AO2540-AO2542</f>
        <v>0</v>
      </c>
      <c r="AP2544" s="12"/>
      <c r="AQ2544" s="12"/>
    </row>
    <row r="2545" customFormat="false" ht="15" hidden="false" customHeight="false" outlineLevel="0" collapsed="false">
      <c r="C2545" s="9" t="s">
        <v>179</v>
      </c>
      <c r="D2545" s="58" t="n">
        <f aca="false">F2537+K2537+AC2537+AU2537</f>
        <v>24034.63</v>
      </c>
    </row>
    <row r="2546" customFormat="false" ht="15" hidden="false" customHeight="false" outlineLevel="0" collapsed="false">
      <c r="C2546" s="9"/>
      <c r="D2546" s="57"/>
      <c r="H2546" s="12" t="n">
        <f aca="false">E2537</f>
        <v>-1085195</v>
      </c>
      <c r="I2546" s="12" t="n">
        <f aca="false">R2537</f>
        <v>-2943603</v>
      </c>
      <c r="J2546" s="12" t="n">
        <f aca="false">AJ2537</f>
        <v>-1288602</v>
      </c>
      <c r="T2546" s="0" t="s">
        <v>1940</v>
      </c>
      <c r="W2546" s="0" t="n">
        <v>0</v>
      </c>
      <c r="AE2546" s="0" t="s">
        <v>111</v>
      </c>
      <c r="AL2546" s="0" t="s">
        <v>1941</v>
      </c>
      <c r="AO2546" s="0" t="n">
        <v>0</v>
      </c>
    </row>
    <row r="2547" customFormat="false" ht="15" hidden="false" customHeight="false" outlineLevel="0" collapsed="false">
      <c r="C2547" s="9" t="s">
        <v>34</v>
      </c>
      <c r="D2547" s="56" t="n">
        <f aca="false">L2537+AD2537+AV2537</f>
        <v>44359</v>
      </c>
      <c r="F2547" s="12" t="n">
        <f aca="false">D2541+D2547+D2549+D2553-D2543-D2545-D2551-D2555-D2557</f>
        <v>0</v>
      </c>
      <c r="H2547" s="12" t="n">
        <f aca="false">E2537+R2537+AJ2537</f>
        <v>-5317400</v>
      </c>
      <c r="W2547" s="0" t="n">
        <v>0</v>
      </c>
      <c r="AO2547" s="0" t="n">
        <v>0</v>
      </c>
    </row>
    <row r="2548" customFormat="false" ht="15" hidden="false" customHeight="false" outlineLevel="0" collapsed="false">
      <c r="C2548" s="9"/>
      <c r="D2548" s="57"/>
      <c r="W2548" s="0" t="n">
        <v>0</v>
      </c>
      <c r="AO2548" s="0" t="n">
        <v>0</v>
      </c>
    </row>
    <row r="2549" customFormat="false" ht="15" hidden="false" customHeight="false" outlineLevel="0" collapsed="false">
      <c r="C2549" s="9" t="s">
        <v>1942</v>
      </c>
      <c r="D2549" s="56" t="n">
        <f aca="false">M2537+N2537+O2537+AE2537+AF2537+AG2537+AW2537+AX2537+AY2537</f>
        <v>4121871.56</v>
      </c>
      <c r="W2549" s="0" t="n">
        <v>0</v>
      </c>
      <c r="AO2549" s="0" t="n">
        <v>0</v>
      </c>
    </row>
    <row r="2550" customFormat="false" ht="15" hidden="false" customHeight="false" outlineLevel="0" collapsed="false">
      <c r="C2550" s="9"/>
      <c r="D2550" s="57"/>
      <c r="W2550" s="0" t="n">
        <v>0</v>
      </c>
      <c r="AO2550" s="0" t="n">
        <v>0</v>
      </c>
    </row>
    <row r="2551" customFormat="false" ht="15" hidden="false" customHeight="false" outlineLevel="0" collapsed="false">
      <c r="C2551" s="9" t="s">
        <v>1805</v>
      </c>
      <c r="D2551" s="58" t="n">
        <f aca="false">P2537+AH2537+AZ2537</f>
        <v>12176</v>
      </c>
      <c r="W2551" s="0" t="n">
        <v>0</v>
      </c>
      <c r="AO2551" s="0" t="n">
        <v>0</v>
      </c>
    </row>
    <row r="2552" customFormat="false" ht="15" hidden="false" customHeight="false" outlineLevel="0" collapsed="false">
      <c r="C2552" s="9"/>
      <c r="D2552" s="57"/>
      <c r="W2552" s="0" t="n">
        <v>0</v>
      </c>
    </row>
    <row r="2553" customFormat="false" ht="15" hidden="false" customHeight="false" outlineLevel="0" collapsed="false">
      <c r="C2553" s="9" t="s">
        <v>811</v>
      </c>
      <c r="D2553" s="56" t="n">
        <f aca="false">S2537+AK2537+BC2537</f>
        <v>263148</v>
      </c>
    </row>
    <row r="2554" customFormat="false" ht="15" hidden="false" customHeight="false" outlineLevel="0" collapsed="false">
      <c r="C2554" s="9"/>
      <c r="D2554" s="57"/>
    </row>
    <row r="2555" customFormat="false" ht="15" hidden="false" customHeight="false" outlineLevel="0" collapsed="false">
      <c r="C2555" s="9" t="s">
        <v>1943</v>
      </c>
      <c r="D2555" s="58" t="n">
        <f aca="false">W2537-T2537+X2537-U2537+Y2537-V2537+AO2537-AL2537+AP2537-AM2537+AQ2537-AN2537+BG2537-BD2537+BH2537-BE2537+BI2537-BF2537</f>
        <v>5412110</v>
      </c>
      <c r="W2555" s="0" t="n">
        <f aca="false">SUM(W2546:W2554)</f>
        <v>0</v>
      </c>
      <c r="AO2555" s="0" t="n">
        <f aca="false">SUM(AO2546:AO2554)</f>
        <v>0</v>
      </c>
    </row>
    <row r="2556" customFormat="false" ht="15" hidden="false" customHeight="false" outlineLevel="0" collapsed="false">
      <c r="C2556" s="9"/>
      <c r="D2556" s="57"/>
    </row>
    <row r="2557" customFormat="false" ht="15" hidden="false" customHeight="false" outlineLevel="0" collapsed="false">
      <c r="C2557" s="9" t="s">
        <v>117</v>
      </c>
      <c r="D2557" s="58" t="n">
        <f aca="false">Z2537+AR2537+BJ2537+H2537</f>
        <v>64438.9300000006</v>
      </c>
    </row>
    <row r="2559" customFormat="false" ht="15" hidden="false" customHeight="false" outlineLevel="0" collapsed="false">
      <c r="C2559" s="9" t="s">
        <v>1077</v>
      </c>
      <c r="D2559" s="56" t="n">
        <f aca="false">BL2537</f>
        <v>3504175</v>
      </c>
    </row>
    <row r="2562" customFormat="false" ht="15" hidden="false" customHeight="false" outlineLevel="0" collapsed="false">
      <c r="B2562" s="9" t="s">
        <v>0</v>
      </c>
      <c r="C2562" s="9" t="s">
        <v>151</v>
      </c>
      <c r="D2562" s="9"/>
      <c r="E2562" s="9" t="s">
        <v>1944</v>
      </c>
      <c r="F2562" s="9" t="s">
        <v>1945</v>
      </c>
      <c r="G2562" s="9"/>
    </row>
    <row r="2563" customFormat="false" ht="15" hidden="false" customHeight="false" outlineLevel="0" collapsed="false">
      <c r="B2563" s="16" t="s">
        <v>1362</v>
      </c>
      <c r="C2563" s="16" t="s">
        <v>1364</v>
      </c>
      <c r="D2563" s="7"/>
      <c r="E2563" s="6"/>
      <c r="F2563" s="6" t="n">
        <v>128</v>
      </c>
      <c r="G2563" s="9"/>
      <c r="H2563" s="12"/>
      <c r="I2563" s="47"/>
      <c r="J2563" s="47"/>
      <c r="K2563" s="12"/>
      <c r="L2563" s="12"/>
      <c r="M2563" s="47"/>
      <c r="N2563" s="47"/>
      <c r="O2563" s="47"/>
      <c r="P2563" s="12"/>
      <c r="Q2563" s="12"/>
      <c r="R2563" s="12"/>
      <c r="T2563" s="12"/>
      <c r="U2563" s="12"/>
      <c r="V2563" s="12"/>
      <c r="W2563" s="12"/>
      <c r="X2563" s="12"/>
      <c r="Y2563" s="12"/>
      <c r="Z2563" s="12"/>
      <c r="AA2563" s="47"/>
      <c r="AB2563" s="47"/>
      <c r="AC2563" s="12"/>
      <c r="AD2563" s="12"/>
      <c r="AE2563" s="12"/>
      <c r="AF2563" s="12"/>
      <c r="AG2563" s="12"/>
      <c r="AH2563" s="12"/>
      <c r="AI2563" s="12"/>
      <c r="AJ2563" s="12"/>
    </row>
    <row r="2564" customFormat="false" ht="15" hidden="false" customHeight="false" outlineLevel="0" collapsed="false">
      <c r="B2564" s="20" t="s">
        <v>919</v>
      </c>
      <c r="C2564" s="20" t="s">
        <v>811</v>
      </c>
      <c r="D2564" s="9"/>
      <c r="E2564" s="6"/>
      <c r="F2564" s="6" t="n">
        <v>13160</v>
      </c>
      <c r="G2564" s="9"/>
      <c r="H2564" s="12"/>
      <c r="I2564" s="59"/>
      <c r="J2564" s="59"/>
      <c r="K2564" s="12"/>
      <c r="L2564" s="12"/>
      <c r="M2564" s="12"/>
      <c r="N2564" s="12"/>
      <c r="O2564" s="12"/>
      <c r="P2564" s="12"/>
      <c r="Q2564" s="12"/>
      <c r="R2564" s="12"/>
      <c r="T2564" s="12"/>
      <c r="U2564" s="12"/>
      <c r="V2564" s="12"/>
      <c r="W2564" s="12"/>
      <c r="X2564" s="12"/>
      <c r="Y2564" s="12"/>
      <c r="Z2564" s="12"/>
      <c r="AA2564" s="59"/>
      <c r="AB2564" s="59"/>
      <c r="AC2564" s="12"/>
      <c r="AD2564" s="12"/>
      <c r="AE2564" s="12"/>
      <c r="AF2564" s="12"/>
      <c r="AG2564" s="12"/>
      <c r="AH2564" s="12"/>
      <c r="AI2564" s="12"/>
      <c r="AJ2564" s="12"/>
    </row>
    <row r="2565" customFormat="false" ht="15" hidden="false" customHeight="false" outlineLevel="0" collapsed="false">
      <c r="B2565" s="20" t="s">
        <v>810</v>
      </c>
      <c r="C2565" s="20" t="s">
        <v>811</v>
      </c>
      <c r="D2565" s="9"/>
      <c r="E2565" s="6"/>
      <c r="F2565" s="6" t="n">
        <v>12010</v>
      </c>
      <c r="G2565" s="9"/>
      <c r="H2565" s="12"/>
      <c r="I2565" s="59"/>
      <c r="J2565" s="59"/>
      <c r="K2565" s="12"/>
      <c r="L2565" s="12"/>
      <c r="M2565" s="12"/>
      <c r="N2565" s="12"/>
      <c r="O2565" s="12"/>
      <c r="P2565" s="12"/>
      <c r="Q2565" s="12"/>
      <c r="R2565" s="12"/>
      <c r="T2565" s="12"/>
      <c r="U2565" s="12"/>
      <c r="V2565" s="12"/>
      <c r="W2565" s="12"/>
      <c r="X2565" s="12"/>
      <c r="Y2565" s="12"/>
      <c r="Z2565" s="12"/>
      <c r="AA2565" s="59"/>
      <c r="AB2565" s="59"/>
      <c r="AC2565" s="12"/>
      <c r="AD2565" s="12"/>
      <c r="AE2565" s="12"/>
      <c r="AF2565" s="12"/>
      <c r="AG2565" s="12"/>
      <c r="AH2565" s="12"/>
      <c r="AI2565" s="12"/>
      <c r="AJ2565" s="12"/>
    </row>
    <row r="2566" customFormat="false" ht="15" hidden="false" customHeight="false" outlineLevel="0" collapsed="false">
      <c r="B2566" s="20" t="s">
        <v>857</v>
      </c>
      <c r="C2566" s="20" t="s">
        <v>811</v>
      </c>
      <c r="D2566" s="9"/>
      <c r="E2566" s="6"/>
      <c r="F2566" s="6" t="n">
        <v>13300</v>
      </c>
      <c r="G2566" s="9"/>
      <c r="H2566" s="12"/>
      <c r="I2566" s="59"/>
      <c r="J2566" s="59"/>
      <c r="K2566" s="12"/>
      <c r="L2566" s="12"/>
      <c r="M2566" s="12"/>
      <c r="N2566" s="12"/>
      <c r="O2566" s="12"/>
      <c r="P2566" s="12"/>
      <c r="Q2566" s="12"/>
      <c r="R2566" s="12"/>
      <c r="T2566" s="12"/>
      <c r="U2566" s="12"/>
      <c r="V2566" s="12"/>
      <c r="W2566" s="12"/>
      <c r="X2566" s="12"/>
      <c r="Y2566" s="12"/>
      <c r="Z2566" s="12"/>
      <c r="AA2566" s="59"/>
      <c r="AB2566" s="59"/>
      <c r="AC2566" s="12"/>
      <c r="AD2566" s="12"/>
      <c r="AE2566" s="12"/>
      <c r="AF2566" s="12"/>
      <c r="AG2566" s="12"/>
      <c r="AH2566" s="12"/>
      <c r="AI2566" s="12"/>
      <c r="AJ2566" s="12"/>
    </row>
    <row r="2567" customFormat="false" ht="15" hidden="false" customHeight="false" outlineLevel="0" collapsed="false">
      <c r="B2567" s="9" t="s">
        <v>659</v>
      </c>
      <c r="C2567" s="9" t="s">
        <v>103</v>
      </c>
      <c r="D2567" s="9"/>
      <c r="E2567" s="6" t="n">
        <v>27800</v>
      </c>
      <c r="F2567" s="6"/>
      <c r="G2567" s="9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2"/>
      <c r="AI2567" s="12"/>
      <c r="AJ2567" s="12"/>
    </row>
    <row r="2568" customFormat="false" ht="15" hidden="false" customHeight="false" outlineLevel="0" collapsed="false">
      <c r="B2568" s="9" t="s">
        <v>574</v>
      </c>
      <c r="C2568" s="9" t="s">
        <v>103</v>
      </c>
      <c r="D2568" s="9"/>
      <c r="E2568" s="6"/>
      <c r="F2568" s="6" t="n">
        <v>24900</v>
      </c>
      <c r="G2568" s="9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</row>
    <row r="2569" customFormat="false" ht="15" hidden="false" customHeight="false" outlineLevel="0" collapsed="false">
      <c r="B2569" s="14" t="s">
        <v>458</v>
      </c>
      <c r="C2569" s="9" t="s">
        <v>459</v>
      </c>
      <c r="D2569" s="9"/>
      <c r="E2569" s="6"/>
      <c r="F2569" s="6" t="n">
        <v>21450</v>
      </c>
      <c r="G2569" s="9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2"/>
      <c r="AI2569" s="12"/>
      <c r="AJ2569" s="12"/>
    </row>
    <row r="2570" customFormat="false" ht="15" hidden="false" customHeight="false" outlineLevel="0" collapsed="false">
      <c r="B2570" s="9" t="s">
        <v>382</v>
      </c>
      <c r="C2570" s="9" t="s">
        <v>151</v>
      </c>
      <c r="D2570" s="9"/>
      <c r="E2570" s="6"/>
      <c r="F2570" s="6" t="n">
        <v>21950</v>
      </c>
      <c r="G2570" s="9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12"/>
      <c r="AI2570" s="12"/>
      <c r="AJ2570" s="12"/>
    </row>
    <row r="2571" customFormat="false" ht="15" hidden="false" customHeight="false" outlineLevel="0" collapsed="false">
      <c r="B2571" s="9" t="s">
        <v>284</v>
      </c>
      <c r="C2571" s="9" t="s">
        <v>285</v>
      </c>
      <c r="D2571" s="9"/>
      <c r="E2571" s="6"/>
      <c r="F2571" s="6" t="n">
        <v>16430</v>
      </c>
      <c r="G2571" s="9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</row>
    <row r="2572" customFormat="false" ht="15" hidden="false" customHeight="false" outlineLevel="0" collapsed="false">
      <c r="B2572" s="9" t="s">
        <v>323</v>
      </c>
      <c r="C2572" s="9" t="s">
        <v>151</v>
      </c>
      <c r="D2572" s="9"/>
      <c r="E2572" s="6"/>
      <c r="F2572" s="6" t="n">
        <v>22850</v>
      </c>
      <c r="G2572" s="9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</row>
    <row r="2573" customFormat="false" ht="15" hidden="false" customHeight="false" outlineLevel="0" collapsed="false">
      <c r="B2573" s="9" t="s">
        <v>150</v>
      </c>
      <c r="C2573" s="9" t="s">
        <v>151</v>
      </c>
      <c r="D2573" s="9"/>
      <c r="E2573" s="6"/>
      <c r="F2573" s="6" t="n">
        <v>21150</v>
      </c>
      <c r="G2573" s="9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</row>
    <row r="2574" customFormat="false" ht="15" hidden="false" customHeight="false" outlineLevel="0" collapsed="false">
      <c r="B2574" s="9" t="s">
        <v>165</v>
      </c>
      <c r="C2574" s="9" t="s">
        <v>151</v>
      </c>
      <c r="D2574" s="9"/>
      <c r="E2574" s="6"/>
      <c r="F2574" s="6" t="n">
        <v>31910</v>
      </c>
      <c r="G2574" s="9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</row>
    <row r="2575" customFormat="false" ht="15" hidden="false" customHeight="false" outlineLevel="0" collapsed="false">
      <c r="B2575" s="9" t="s">
        <v>102</v>
      </c>
      <c r="C2575" s="19" t="s">
        <v>151</v>
      </c>
      <c r="D2575" s="60"/>
      <c r="E2575" s="61"/>
      <c r="F2575" s="61" t="n">
        <v>36110</v>
      </c>
      <c r="G2575" s="60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</row>
    <row r="2576" customFormat="false" ht="15" hidden="false" customHeight="false" outlineLevel="0" collapsed="false">
      <c r="C2576" s="19" t="s">
        <v>1946</v>
      </c>
      <c r="D2576" s="60"/>
      <c r="E2576" s="61" t="n">
        <f aca="false">SUM(E2563:E2572)</f>
        <v>27800</v>
      </c>
      <c r="F2576" s="61" t="n">
        <f aca="false">SUM(F2563:F2575)</f>
        <v>235348</v>
      </c>
      <c r="G2576" s="60"/>
    </row>
    <row r="2577" customFormat="false" ht="15" hidden="false" customHeight="false" outlineLevel="0" collapsed="false">
      <c r="D2577" s="9"/>
      <c r="E2577" s="9"/>
      <c r="F2577" s="9"/>
      <c r="G2577" s="9"/>
    </row>
    <row r="2578" customFormat="false" ht="15" hidden="false" customHeight="false" outlineLevel="0" collapsed="false">
      <c r="C2578" s="8" t="s">
        <v>1947</v>
      </c>
      <c r="D2578" s="9"/>
      <c r="E2578" s="9"/>
      <c r="F2578" s="62" t="n">
        <f aca="false">SUM(E2576:AJ2576)</f>
        <v>263148</v>
      </c>
      <c r="G2578" s="9"/>
    </row>
    <row r="2581" customFormat="false" ht="15" hidden="false" customHeight="false" outlineLevel="0" collapsed="false">
      <c r="B2581" s="9" t="s">
        <v>1948</v>
      </c>
      <c r="C2581" s="56" t="n">
        <f aca="false">D2541+D2547+D2549+D2553</f>
        <v>10837140.56</v>
      </c>
    </row>
    <row r="2582" customFormat="false" ht="15" hidden="false" customHeight="false" outlineLevel="0" collapsed="false">
      <c r="B2582" s="9"/>
      <c r="C2582" s="9"/>
    </row>
    <row r="2583" customFormat="false" ht="15" hidden="false" customHeight="false" outlineLevel="0" collapsed="false">
      <c r="B2583" s="9" t="s">
        <v>1949</v>
      </c>
      <c r="C2583" s="56" t="n">
        <f aca="false">D2543+D2545+D2551</f>
        <v>5360591.63</v>
      </c>
    </row>
    <row r="2584" customFormat="false" ht="15" hidden="false" customHeight="false" outlineLevel="0" collapsed="false">
      <c r="B2584" s="9"/>
      <c r="C2584" s="9"/>
    </row>
    <row r="2585" customFormat="false" ht="15" hidden="false" customHeight="false" outlineLevel="0" collapsed="false">
      <c r="B2585" s="9" t="s">
        <v>1950</v>
      </c>
      <c r="C2585" s="56" t="n">
        <f aca="false">D2555+D2557</f>
        <v>5476548.93</v>
      </c>
    </row>
    <row r="2586" customFormat="false" ht="15" hidden="false" customHeight="false" outlineLevel="0" collapsed="false">
      <c r="B2586" s="9"/>
      <c r="C2586" s="9"/>
    </row>
    <row r="2587" customFormat="false" ht="15" hidden="false" customHeight="false" outlineLevel="0" collapsed="false">
      <c r="B2587" s="9" t="s">
        <v>1951</v>
      </c>
      <c r="C2587" s="56" t="n">
        <f aca="false">C2583+C2585</f>
        <v>10837140.56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  <DocSecurity>1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2019-04-16T09:24:45Z</dcterms:created>
  <dc:creator>D Anandapadmanaban</dc:creator>
  <dc:description/>
  <dc:language>en-IN</dc:language>
  <cp:lastModifiedBy>D AP</cp:lastModifiedBy>
  <cp:lastPrinted>2022-04-15T05:13:53Z</cp:lastPrinted>
  <dcterms:modified xsi:type="dcterms:W3CDTF">2026-08-12T07:54:16Z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