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2023 - Statistics for Management\Harvard Cases\Hospital - SPSS Analysis\Final - 09-06-23\"/>
    </mc:Choice>
  </mc:AlternateContent>
  <bookViews>
    <workbookView xWindow="0" yWindow="0" windowWidth="23040" windowHeight="9192"/>
  </bookViews>
  <sheets>
    <sheet name="new raw" sheetId="28" r:id="rId1"/>
    <sheet name="raw data" sheetId="17" r:id="rId2"/>
    <sheet name="MMH DataSet" sheetId="1" r:id="rId3"/>
    <sheet name="1.1 Weight" sheetId="2" r:id="rId4"/>
    <sheet name="1.2 Weight-Genderwise" sheetId="3" r:id="rId5"/>
    <sheet name="1.3 Gender" sheetId="4" r:id="rId6"/>
    <sheet name="1.4 Gender WeightDiff" sheetId="6" r:id="rId7"/>
    <sheet name="1.5 Less Weight" sheetId="7" r:id="rId8"/>
    <sheet name="2.1 MotherFather Edu" sheetId="8" r:id="rId9"/>
    <sheet name="3.1 FatherMother Age" sheetId="10" r:id="rId10"/>
    <sheet name="3.2 Age Diff" sheetId="11" r:id="rId11"/>
    <sheet name="4.1 Birth order" sheetId="13" r:id="rId12"/>
    <sheet name="4.2 Birth Order Vs Weight" sheetId="14" r:id="rId13"/>
    <sheet name="4.3 Birth Order Vs BoyWeight" sheetId="15" r:id="rId14"/>
    <sheet name="5.1 Birth Order Vs GirlWeight" sheetId="16" r:id="rId15"/>
    <sheet name="6.1 Smoking" sheetId="18" r:id="rId16"/>
    <sheet name="6.2 Smoking Vs Weight" sheetId="19" r:id="rId17"/>
    <sheet name="7.1 Weight Vs MotherEdu" sheetId="20" r:id="rId18"/>
    <sheet name="8.1 Edu Age Weight" sheetId="24" r:id="rId19"/>
    <sheet name="9.1 Prenatal Vs Weight" sheetId="25" r:id="rId20"/>
    <sheet name="10.1 Prenatal Vs Smoking" sheetId="26" r:id="rId21"/>
    <sheet name="11.1 Prenatal OverallSatisft" sheetId="27" r:id="rId22"/>
  </sheets>
  <calcPr calcId="162913"/>
</workbook>
</file>

<file path=xl/calcChain.xml><?xml version="1.0" encoding="utf-8"?>
<calcChain xmlns="http://schemas.openxmlformats.org/spreadsheetml/2006/main">
  <c r="E5" i="26" l="1"/>
  <c r="F4" i="20" l="1"/>
  <c r="F6" i="18"/>
  <c r="F5" i="18"/>
  <c r="D7" i="13" l="1"/>
  <c r="D6" i="13"/>
  <c r="D5" i="13"/>
  <c r="D4" i="13"/>
  <c r="D3" i="13"/>
  <c r="G6" i="8" l="1"/>
  <c r="G3" i="8" l="1"/>
  <c r="G2" i="8"/>
  <c r="D4" i="7" l="1"/>
  <c r="D5" i="4"/>
  <c r="D4" i="4"/>
</calcChain>
</file>

<file path=xl/sharedStrings.xml><?xml version="1.0" encoding="utf-8"?>
<sst xmlns="http://schemas.openxmlformats.org/spreadsheetml/2006/main" count="894" uniqueCount="119">
  <si>
    <t>ID</t>
  </si>
  <si>
    <t>Age (yr) mother</t>
  </si>
  <si>
    <t>Age (yr) father</t>
  </si>
  <si>
    <t>Birth order</t>
  </si>
  <si>
    <t>Baby weight in kg</t>
  </si>
  <si>
    <t>Overall satisfaction</t>
  </si>
  <si>
    <t>Gender</t>
  </si>
  <si>
    <t>smoke while pregnant</t>
  </si>
  <si>
    <t>mother's education level</t>
  </si>
  <si>
    <t>Prenatal session attendance</t>
  </si>
  <si>
    <t>father's education level</t>
  </si>
  <si>
    <t>Mean</t>
  </si>
  <si>
    <t>Standard Error</t>
  </si>
  <si>
    <t>Median</t>
  </si>
  <si>
    <t>Mode</t>
  </si>
  <si>
    <t>Standard Deviation</t>
  </si>
  <si>
    <t>Sample Variance</t>
  </si>
  <si>
    <t>Kurtosis</t>
  </si>
  <si>
    <t>Skewness</t>
  </si>
  <si>
    <t>Range</t>
  </si>
  <si>
    <t>Minimum</t>
  </si>
  <si>
    <t>Maximum</t>
  </si>
  <si>
    <t>Sum</t>
  </si>
  <si>
    <t>Count</t>
  </si>
  <si>
    <t>More</t>
  </si>
  <si>
    <t>Frequency</t>
  </si>
  <si>
    <t>Girl Baby weight in kg</t>
  </si>
  <si>
    <t>Boy Baby weight in kg</t>
  </si>
  <si>
    <t>Male</t>
  </si>
  <si>
    <t>Female</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</si>
  <si>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</si>
  <si>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</si>
  <si>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</si>
  <si>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</si>
  <si>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</si>
  <si>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</si>
  <si>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</si>
  <si>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</si>
  <si>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</si>
  <si>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</si>
  <si>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</si>
  <si>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Anova: Single Factor</t>
  </si>
  <si>
    <t>SUMMARY</t>
  </si>
  <si>
    <t>Groups</t>
  </si>
  <si>
    <t>Average</t>
  </si>
  <si>
    <t>ANOVA</t>
  </si>
  <si>
    <t>Source of Variation</t>
  </si>
  <si>
    <t>SS</t>
  </si>
  <si>
    <t>MS</t>
  </si>
  <si>
    <t>F</t>
  </si>
  <si>
    <t>P-value</t>
  </si>
  <si>
    <t>F crit</t>
  </si>
  <si>
    <t>Between Groups</t>
  </si>
  <si>
    <t>Within Groups</t>
  </si>
  <si>
    <t>Total</t>
  </si>
  <si>
    <t>Less Weight</t>
  </si>
  <si>
    <t>Percentage</t>
  </si>
  <si>
    <t>Mother's Average Educational Level</t>
  </si>
  <si>
    <t>Father's Average Educational Level</t>
  </si>
  <si>
    <t>CORRELATION</t>
  </si>
  <si>
    <t>Mother's Education Level</t>
  </si>
  <si>
    <t>Father's Education Level</t>
  </si>
  <si>
    <t>Mother's Age (yr)</t>
  </si>
  <si>
    <t>Father's Age (yr)</t>
  </si>
  <si>
    <t>t-Test: Paired Two Sample for Means</t>
  </si>
  <si>
    <t>Pearson Correlation</t>
  </si>
  <si>
    <t>Birth Order</t>
  </si>
  <si>
    <t>Freq</t>
  </si>
  <si>
    <t>BO1 Baby weight in kg</t>
  </si>
  <si>
    <t>BO2 Baby weight in kg</t>
  </si>
  <si>
    <t>BO3 Baby weight in kg</t>
  </si>
  <si>
    <t>BO4 Baby weight in kg</t>
  </si>
  <si>
    <t>BO6 Baby weight in kg</t>
  </si>
  <si>
    <t>BO1  BoyBaby weight in kg</t>
  </si>
  <si>
    <t>BO2  BoyBaby weight in kg</t>
  </si>
  <si>
    <t>BO3  BoyBaby weight in kg</t>
  </si>
  <si>
    <t>BO6  BoyBaby weight in kg</t>
  </si>
  <si>
    <t>Boy</t>
  </si>
  <si>
    <t>Yes</t>
  </si>
  <si>
    <t>Girl</t>
  </si>
  <si>
    <t>No</t>
  </si>
  <si>
    <t>No education</t>
  </si>
  <si>
    <t>Note: Missing value is replaced with Average Value 5.53</t>
  </si>
  <si>
    <t>No Education is replaced with 0</t>
  </si>
  <si>
    <t>Missing</t>
  </si>
  <si>
    <t>Note: Missing value is replaced with Average Values 2.88 &amp; 5.53 respectively</t>
  </si>
  <si>
    <t>Outliers:</t>
  </si>
  <si>
    <t>There are low and high extreme values. These seem to be legitimate values. Since our problem is about understanding the impact of other factors in babies weight, we need to keep the outliers in the dataset.</t>
  </si>
  <si>
    <t>BO1 Girl Baby weight in kg</t>
  </si>
  <si>
    <t>BO2 Girl Baby weight in kg</t>
  </si>
  <si>
    <t>BO3 Girl Baby weight in kg</t>
  </si>
  <si>
    <t>BO4 Girl Baby weight in kg</t>
  </si>
  <si>
    <t>Smoking</t>
  </si>
  <si>
    <t>Nosmoking Baby weight in kg</t>
  </si>
  <si>
    <t>Smoking Baby weight in kg</t>
  </si>
  <si>
    <t>SUMMARY OUTPUT</t>
  </si>
  <si>
    <t>Regression Statistics</t>
  </si>
  <si>
    <t>Multiple R</t>
  </si>
  <si>
    <t>R Square</t>
  </si>
  <si>
    <t>Adjusted R Square</t>
  </si>
  <si>
    <t>Regression</t>
  </si>
  <si>
    <t>Residual</t>
  </si>
  <si>
    <t>Intercept</t>
  </si>
  <si>
    <t>Significance F</t>
  </si>
  <si>
    <t>Coefficients</t>
  </si>
  <si>
    <t>Lower 95%</t>
  </si>
  <si>
    <t>Upper 95%</t>
  </si>
  <si>
    <t>Lower 95.0%</t>
  </si>
  <si>
    <t>Upper 95.0%</t>
  </si>
  <si>
    <t>RESIDUAL OUTPUT</t>
  </si>
  <si>
    <t>Observation</t>
  </si>
  <si>
    <t>Predicted Baby weight in kg</t>
  </si>
  <si>
    <t>Residuals</t>
  </si>
  <si>
    <t>PROBABILITY OUTPUT</t>
  </si>
  <si>
    <t>Percentile</t>
  </si>
  <si>
    <t>Prenatal Baby weight in kg</t>
  </si>
  <si>
    <t>NoPrenatal Baby weight in kg</t>
  </si>
  <si>
    <t>Prenatal Overall satisfaction</t>
  </si>
  <si>
    <t>NoPrenatal Overall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</si>
</sst>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i/>
      <sz val="11"/>
      <color rgb="FFFF0000"/>
      <name val="Calibri"/>
      <family val="2"/>
      <scheme val="minor"/>
    </font>
    <font>
      <b/>
      <sz val="11"/>
      <color rgb="FF7030A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0" xfId="0" applyAlignment="1">
      <alignment horizontal="center" vertical="center"/>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0" borderId="0" xfId="0" applyAlignment="1">
      <alignment horizontal="center"/>
    </xf>
    <xf numFmtId="0" fontId="0" fillId="0" borderId="0" xfId="0" applyNumberFormat="1" applyFill="1" applyBorder="1" applyAlignment="1"/>
    <xf numFmtId="0" fontId="16" fillId="0" borderId="0" xfId="0" applyFont="1" applyFill="1" applyBorder="1" applyAlignment="1"/>
    <xf numFmtId="0" fontId="19" fillId="0" borderId="0" xfId="0" applyFont="1" applyFill="1" applyBorder="1" applyAlignment="1"/>
    <xf numFmtId="0" fontId="19" fillId="0" borderId="10" xfId="0" applyFont="1" applyFill="1" applyBorder="1" applyAlignment="1"/>
    <xf numFmtId="0" fontId="16" fillId="0" borderId="0" xfId="0" applyFont="1"/>
    <xf numFmtId="0" fontId="16" fillId="0" borderId="0" xfId="0" applyFont="1" applyAlignment="1">
      <alignment horizontal="center" vertical="center"/>
    </xf>
    <xf numFmtId="0" fontId="0" fillId="0" borderId="0" xfId="0" applyFill="1" applyAlignment="1">
      <alignment horizontal="center" vertical="center"/>
    </xf>
    <xf numFmtId="0" fontId="20" fillId="0" borderId="0" xfId="0" applyFont="1" applyFill="1" applyAlignment="1">
      <alignment horizontal="center" vertical="center"/>
    </xf>
    <xf numFmtId="0" fontId="21" fillId="0" borderId="11" xfId="0" applyFont="1" applyFill="1" applyBorder="1" applyAlignment="1">
      <alignment horizontal="center"/>
    </xf>
    <xf numFmtId="0" fontId="19" fillId="0" borderId="0" xfId="0" applyFont="1"/>
    <xf numFmtId="0" fontId="19" fillId="0" borderId="0" xfId="0" applyFont="1" applyAlignment="1">
      <alignment horizontal="center" vertical="center"/>
    </xf>
    <xf numFmtId="0" fontId="22" fillId="0" borderId="0" xfId="0" applyFont="1"/>
    <xf numFmtId="0" fontId="16" fillId="0" borderId="0" xfId="0" applyFont="1" applyAlignment="1">
      <alignment horizontal="center"/>
    </xf>
    <xf numFmtId="0" fontId="19" fillId="0" borderId="0" xfId="0" applyFont="1" applyAlignment="1">
      <alignment horizontal="center" wrapText="1"/>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59C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spPr>
            <a:ln>
              <a:solidFill>
                <a:schemeClr val="accent2"/>
              </a:solidFill>
            </a:ln>
          </c:spPr>
          <c:invertIfNegative val="0"/>
          <c:cat>
            <c:strRef>
              <c:f>'1.1 Weight'!$G$4:$G$14</c:f>
              <c:strCache>
                <c:ptCount val="11"/>
                <c:pt idx="0">
                  <c:v>0.5</c:v>
                </c:pt>
                <c:pt idx="1">
                  <c:v>1</c:v>
                </c:pt>
                <c:pt idx="2">
                  <c:v>1.5</c:v>
                </c:pt>
                <c:pt idx="3">
                  <c:v>2</c:v>
                </c:pt>
                <c:pt idx="4">
                  <c:v>2.5</c:v>
                </c:pt>
                <c:pt idx="5">
                  <c:v>3</c:v>
                </c:pt>
                <c:pt idx="6">
                  <c:v>3.5</c:v>
                </c:pt>
                <c:pt idx="7">
                  <c:v>4</c:v>
                </c:pt>
                <c:pt idx="8">
                  <c:v>4.5</c:v>
                </c:pt>
                <c:pt idx="9">
                  <c:v>5</c:v>
                </c:pt>
                <c:pt idx="10">
                  <c:v>More</c:v>
                </c:pt>
              </c:strCache>
            </c:strRef>
          </c:cat>
          <c:val>
            <c:numRef>
              <c:f>'1.1 Weight'!$H$4:$H$14</c:f>
              <c:numCache>
                <c:formatCode>General</c:formatCode>
                <c:ptCount val="11"/>
                <c:pt idx="0">
                  <c:v>0</c:v>
                </c:pt>
                <c:pt idx="1">
                  <c:v>0</c:v>
                </c:pt>
                <c:pt idx="2">
                  <c:v>0</c:v>
                </c:pt>
                <c:pt idx="3">
                  <c:v>4</c:v>
                </c:pt>
                <c:pt idx="4">
                  <c:v>2</c:v>
                </c:pt>
                <c:pt idx="5">
                  <c:v>16</c:v>
                </c:pt>
                <c:pt idx="6">
                  <c:v>8</c:v>
                </c:pt>
                <c:pt idx="7">
                  <c:v>2</c:v>
                </c:pt>
                <c:pt idx="8">
                  <c:v>1</c:v>
                </c:pt>
                <c:pt idx="9">
                  <c:v>0</c:v>
                </c:pt>
                <c:pt idx="10">
                  <c:v>0</c:v>
                </c:pt>
              </c:numCache>
            </c:numRef>
          </c:val>
          <c:extLst>
            <c:ext xmlns:c16="http://schemas.microsoft.com/office/drawing/2014/chart" uri="{C3380CC4-5D6E-409C-BE32-E72D297353CC}">
              <c16:uniqueId val="{00000001-5E0E-4D0F-B105-292343657729}"/>
            </c:ext>
          </c:extLst>
        </c:ser>
        <c:dLbls>
          <c:showLegendKey val="0"/>
          <c:showVal val="0"/>
          <c:showCatName val="0"/>
          <c:showSerName val="0"/>
          <c:showPercent val="0"/>
          <c:showBubbleSize val="0"/>
        </c:dLbls>
        <c:gapWidth val="0"/>
        <c:axId val="1860440368"/>
        <c:axId val="1857145376"/>
      </c:barChart>
      <c:catAx>
        <c:axId val="1860440368"/>
        <c:scaling>
          <c:orientation val="minMax"/>
        </c:scaling>
        <c:delete val="0"/>
        <c:axPos val="b"/>
        <c:title>
          <c:tx>
            <c:rich>
              <a:bodyPr/>
              <a:lstStyle/>
              <a:p>
                <a:pPr>
                  <a:defRPr/>
                </a:pPr>
                <a:r>
                  <a:rPr lang="en-IN"/>
                  <a:t>Baby weight in kg</a:t>
                </a:r>
              </a:p>
            </c:rich>
          </c:tx>
          <c:overlay val="0"/>
        </c:title>
        <c:numFmt formatCode="General" sourceLinked="1"/>
        <c:majorTickMark val="out"/>
        <c:minorTickMark val="none"/>
        <c:tickLblPos val="nextTo"/>
        <c:crossAx val="1857145376"/>
        <c:crosses val="autoZero"/>
        <c:auto val="1"/>
        <c:lblAlgn val="ctr"/>
        <c:lblOffset val="100"/>
        <c:noMultiLvlLbl val="0"/>
      </c:catAx>
      <c:valAx>
        <c:axId val="185714537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86044036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Relationship -</a:t>
            </a:r>
            <a:r>
              <a:rPr lang="en-US" b="1" baseline="0"/>
              <a:t> Father &amp; Mother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'3.1 FatherMother Age'!$B$1</c:f>
              <c:strCache>
                <c:ptCount val="1"/>
                <c:pt idx="0">
                  <c:v>Age (yr) father</c:v>
                </c:pt>
              </c:strCache>
            </c:strRef>
          </c:tx>
          <c:spPr>
            <a:ln w="19050" cap="rnd">
              <a:noFill/>
              <a:round/>
            </a:ln>
            <a:effectLst/>
          </c:spPr>
          <c:marker>
            <c:symbol val="circle"/>
            <c:size val="5"/>
            <c:spPr>
              <a:solidFill>
                <a:schemeClr val="accent1"/>
              </a:solidFill>
              <a:ln w="9525">
                <a:solidFill>
                  <a:schemeClr val="accent1"/>
                </a:solidFill>
              </a:ln>
              <a:effectLst/>
            </c:spPr>
          </c:marker>
          <c:xVal>
            <c:numRef>
              <c:f>'3.1 FatherMother Age'!$A$2:$A$34</c:f>
              <c:numCache>
                <c:formatCode>General</c:formatCode>
                <c:ptCount val="33"/>
                <c:pt idx="0">
                  <c:v>27</c:v>
                </c:pt>
                <c:pt idx="1">
                  <c:v>21</c:v>
                </c:pt>
                <c:pt idx="2">
                  <c:v>23</c:v>
                </c:pt>
                <c:pt idx="3">
                  <c:v>37</c:v>
                </c:pt>
                <c:pt idx="4">
                  <c:v>31</c:v>
                </c:pt>
                <c:pt idx="5">
                  <c:v>21</c:v>
                </c:pt>
                <c:pt idx="6">
                  <c:v>16</c:v>
                </c:pt>
                <c:pt idx="7">
                  <c:v>19</c:v>
                </c:pt>
                <c:pt idx="8">
                  <c:v>22</c:v>
                </c:pt>
                <c:pt idx="9">
                  <c:v>34</c:v>
                </c:pt>
                <c:pt idx="10">
                  <c:v>30</c:v>
                </c:pt>
                <c:pt idx="11">
                  <c:v>23</c:v>
                </c:pt>
                <c:pt idx="12">
                  <c:v>25</c:v>
                </c:pt>
                <c:pt idx="13">
                  <c:v>29</c:v>
                </c:pt>
                <c:pt idx="14">
                  <c:v>29</c:v>
                </c:pt>
                <c:pt idx="15">
                  <c:v>28</c:v>
                </c:pt>
                <c:pt idx="16">
                  <c:v>26</c:v>
                </c:pt>
                <c:pt idx="17">
                  <c:v>23</c:v>
                </c:pt>
                <c:pt idx="18">
                  <c:v>38</c:v>
                </c:pt>
                <c:pt idx="19">
                  <c:v>30</c:v>
                </c:pt>
                <c:pt idx="20">
                  <c:v>27</c:v>
                </c:pt>
                <c:pt idx="21">
                  <c:v>31</c:v>
                </c:pt>
                <c:pt idx="22">
                  <c:v>23</c:v>
                </c:pt>
                <c:pt idx="23">
                  <c:v>22</c:v>
                </c:pt>
                <c:pt idx="24">
                  <c:v>26</c:v>
                </c:pt>
                <c:pt idx="25">
                  <c:v>40</c:v>
                </c:pt>
                <c:pt idx="26">
                  <c:v>35</c:v>
                </c:pt>
                <c:pt idx="27">
                  <c:v>31</c:v>
                </c:pt>
                <c:pt idx="28">
                  <c:v>19</c:v>
                </c:pt>
                <c:pt idx="29">
                  <c:v>20</c:v>
                </c:pt>
                <c:pt idx="30">
                  <c:v>27</c:v>
                </c:pt>
                <c:pt idx="31">
                  <c:v>19</c:v>
                </c:pt>
                <c:pt idx="32">
                  <c:v>26</c:v>
                </c:pt>
              </c:numCache>
            </c:numRef>
          </c:xVal>
          <c:yVal>
            <c:numRef>
              <c:f>'3.1 FatherMother Age'!$B$2:$B$34</c:f>
              <c:numCache>
                <c:formatCode>General</c:formatCode>
                <c:ptCount val="33"/>
                <c:pt idx="0">
                  <c:v>29</c:v>
                </c:pt>
                <c:pt idx="1">
                  <c:v>26</c:v>
                </c:pt>
                <c:pt idx="2">
                  <c:v>23</c:v>
                </c:pt>
                <c:pt idx="3">
                  <c:v>36</c:v>
                </c:pt>
                <c:pt idx="4">
                  <c:v>21</c:v>
                </c:pt>
                <c:pt idx="5">
                  <c:v>27</c:v>
                </c:pt>
                <c:pt idx="6">
                  <c:v>18</c:v>
                </c:pt>
                <c:pt idx="7">
                  <c:v>24</c:v>
                </c:pt>
                <c:pt idx="8">
                  <c:v>23</c:v>
                </c:pt>
                <c:pt idx="9">
                  <c:v>36</c:v>
                </c:pt>
                <c:pt idx="10">
                  <c:v>30</c:v>
                </c:pt>
                <c:pt idx="11">
                  <c:v>24</c:v>
                </c:pt>
                <c:pt idx="12">
                  <c:v>32</c:v>
                </c:pt>
                <c:pt idx="13">
                  <c:v>28</c:v>
                </c:pt>
                <c:pt idx="14">
                  <c:v>29</c:v>
                </c:pt>
                <c:pt idx="15">
                  <c:v>31</c:v>
                </c:pt>
                <c:pt idx="16">
                  <c:v>54</c:v>
                </c:pt>
                <c:pt idx="17">
                  <c:v>26</c:v>
                </c:pt>
                <c:pt idx="18">
                  <c:v>42</c:v>
                </c:pt>
                <c:pt idx="19">
                  <c:v>33</c:v>
                </c:pt>
                <c:pt idx="20">
                  <c:v>29</c:v>
                </c:pt>
                <c:pt idx="21">
                  <c:v>23</c:v>
                </c:pt>
                <c:pt idx="22">
                  <c:v>27</c:v>
                </c:pt>
                <c:pt idx="23">
                  <c:v>26</c:v>
                </c:pt>
                <c:pt idx="24">
                  <c:v>26</c:v>
                </c:pt>
                <c:pt idx="25">
                  <c:v>38</c:v>
                </c:pt>
                <c:pt idx="26">
                  <c:v>42</c:v>
                </c:pt>
                <c:pt idx="27">
                  <c:v>40</c:v>
                </c:pt>
                <c:pt idx="28">
                  <c:v>22</c:v>
                </c:pt>
                <c:pt idx="29">
                  <c:v>22</c:v>
                </c:pt>
                <c:pt idx="30">
                  <c:v>27</c:v>
                </c:pt>
                <c:pt idx="31">
                  <c:v>24</c:v>
                </c:pt>
                <c:pt idx="32">
                  <c:v>28</c:v>
                </c:pt>
              </c:numCache>
            </c:numRef>
          </c:yVal>
          <c:smooth val="0"/>
          <c:extLst>
            <c:ext xmlns:c16="http://schemas.microsoft.com/office/drawing/2014/chart" uri="{C3380CC4-5D6E-409C-BE32-E72D297353CC}">
              <c16:uniqueId val="{00000000-7219-4BB9-8C86-5F0B925DD511}"/>
            </c:ext>
          </c:extLst>
        </c:ser>
        <c:dLbls>
          <c:showLegendKey val="0"/>
          <c:showVal val="0"/>
          <c:showCatName val="0"/>
          <c:showSerName val="0"/>
          <c:showPercent val="0"/>
          <c:showBubbleSize val="0"/>
        </c:dLbls>
        <c:axId val="676160544"/>
        <c:axId val="676161792"/>
      </c:scatterChart>
      <c:valAx>
        <c:axId val="676160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Mother's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61792"/>
        <c:crosses val="autoZero"/>
        <c:crossBetween val="midCat"/>
      </c:valAx>
      <c:valAx>
        <c:axId val="67616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Father's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60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Birth</a:t>
            </a:r>
            <a:r>
              <a:rPr lang="en-IN" baseline="0"/>
              <a:t> Order Frequency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'4.1 Birth order'!$D$2</c:f>
              <c:strCache>
                <c:ptCount val="1"/>
                <c:pt idx="0">
                  <c:v>Freq</c:v>
                </c:pt>
              </c:strCache>
            </c:strRef>
          </c:tx>
          <c:spPr>
            <a:solidFill>
              <a:schemeClr val="accent1"/>
            </a:solidFill>
            <a:ln>
              <a:noFill/>
            </a:ln>
            <a:effectLst/>
          </c:spPr>
          <c:invertIfNegative val="0"/>
          <c:val>
            <c:numRef>
              <c:f>'4.1 Birth order'!$D$3:$D$7</c:f>
              <c:numCache>
                <c:formatCode>General</c:formatCode>
                <c:ptCount val="5"/>
                <c:pt idx="0">
                  <c:v>15</c:v>
                </c:pt>
                <c:pt idx="1">
                  <c:v>11</c:v>
                </c:pt>
                <c:pt idx="2">
                  <c:v>5</c:v>
                </c:pt>
                <c:pt idx="3">
                  <c:v>1</c:v>
                </c:pt>
                <c:pt idx="4">
                  <c:v>1</c:v>
                </c:pt>
              </c:numCache>
            </c:numRef>
          </c:val>
          <c:extLst>
            <c:ext xmlns:c16="http://schemas.microsoft.com/office/drawing/2014/chart" uri="{C3380CC4-5D6E-409C-BE32-E72D297353CC}">
              <c16:uniqueId val="{00000000-FA50-4436-B6BD-C82782AA3D3E}"/>
            </c:ext>
          </c:extLst>
        </c:ser>
        <c:dLbls>
          <c:showLegendKey val="0"/>
          <c:showVal val="0"/>
          <c:showCatName val="0"/>
          <c:showSerName val="0"/>
          <c:showPercent val="0"/>
          <c:showBubbleSize val="0"/>
        </c:dLbls>
        <c:gapWidth val="69"/>
        <c:overlap val="-27"/>
        <c:axId val="1729079136"/>
        <c:axId val="1729078720"/>
      </c:barChart>
      <c:catAx>
        <c:axId val="1729079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78720"/>
        <c:crosses val="autoZero"/>
        <c:auto val="1"/>
        <c:lblAlgn val="ctr"/>
        <c:lblOffset val="100"/>
        <c:noMultiLvlLbl val="0"/>
      </c:catAx>
      <c:valAx>
        <c:axId val="172907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07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Birth Order Vs. Baby 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'4.1 Birth order'!$B$1</c:f>
              <c:strCache>
                <c:ptCount val="1"/>
                <c:pt idx="0">
                  <c:v>Baby weight in kg</c:v>
                </c:pt>
              </c:strCache>
            </c:strRef>
          </c:tx>
          <c:spPr>
            <a:ln w="19050" cap="rnd">
              <a:noFill/>
              <a:round/>
            </a:ln>
            <a:effectLst/>
          </c:spPr>
          <c:marker>
            <c:symbol val="circle"/>
            <c:size val="5"/>
            <c:spPr>
              <a:solidFill>
                <a:schemeClr val="accent1"/>
              </a:solidFill>
              <a:ln w="9525">
                <a:solidFill>
                  <a:schemeClr val="accent1"/>
                </a:solidFill>
              </a:ln>
              <a:effectLst/>
            </c:spPr>
          </c:marker>
          <c:xVal>
            <c:numRef>
              <c:f>'4.1 Birth order'!$A$2:$A$34</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2</c:v>
                </c:pt>
                <c:pt idx="18">
                  <c:v>2</c:v>
                </c:pt>
                <c:pt idx="19">
                  <c:v>2</c:v>
                </c:pt>
                <c:pt idx="20">
                  <c:v>2</c:v>
                </c:pt>
                <c:pt idx="21">
                  <c:v>2</c:v>
                </c:pt>
                <c:pt idx="22">
                  <c:v>2</c:v>
                </c:pt>
                <c:pt idx="23">
                  <c:v>2</c:v>
                </c:pt>
                <c:pt idx="24">
                  <c:v>2</c:v>
                </c:pt>
                <c:pt idx="25">
                  <c:v>2</c:v>
                </c:pt>
                <c:pt idx="26">
                  <c:v>3</c:v>
                </c:pt>
                <c:pt idx="27">
                  <c:v>3</c:v>
                </c:pt>
                <c:pt idx="28">
                  <c:v>3</c:v>
                </c:pt>
                <c:pt idx="29">
                  <c:v>3</c:v>
                </c:pt>
                <c:pt idx="30">
                  <c:v>3</c:v>
                </c:pt>
                <c:pt idx="31">
                  <c:v>4</c:v>
                </c:pt>
                <c:pt idx="32">
                  <c:v>6</c:v>
                </c:pt>
              </c:numCache>
            </c:numRef>
          </c:xVal>
          <c:yVal>
            <c:numRef>
              <c:f>'4.1 Birth order'!$B$2:$B$34</c:f>
              <c:numCache>
                <c:formatCode>General</c:formatCode>
                <c:ptCount val="33"/>
                <c:pt idx="0">
                  <c:v>1.75</c:v>
                </c:pt>
                <c:pt idx="1">
                  <c:v>2.67</c:v>
                </c:pt>
                <c:pt idx="2">
                  <c:v>3.41</c:v>
                </c:pt>
                <c:pt idx="3">
                  <c:v>3.2</c:v>
                </c:pt>
                <c:pt idx="4">
                  <c:v>2.85</c:v>
                </c:pt>
                <c:pt idx="5">
                  <c:v>3.45</c:v>
                </c:pt>
                <c:pt idx="6">
                  <c:v>3.97</c:v>
                </c:pt>
                <c:pt idx="7">
                  <c:v>3.56</c:v>
                </c:pt>
                <c:pt idx="8">
                  <c:v>3.3</c:v>
                </c:pt>
                <c:pt idx="9">
                  <c:v>3.29</c:v>
                </c:pt>
                <c:pt idx="10">
                  <c:v>1.58</c:v>
                </c:pt>
                <c:pt idx="11">
                  <c:v>2.67</c:v>
                </c:pt>
                <c:pt idx="12">
                  <c:v>2.89</c:v>
                </c:pt>
                <c:pt idx="13">
                  <c:v>2.79</c:v>
                </c:pt>
                <c:pt idx="14">
                  <c:v>1.97</c:v>
                </c:pt>
                <c:pt idx="15">
                  <c:v>2.5299999999999998</c:v>
                </c:pt>
                <c:pt idx="16">
                  <c:v>2.87</c:v>
                </c:pt>
                <c:pt idx="17">
                  <c:v>2.8</c:v>
                </c:pt>
                <c:pt idx="18">
                  <c:v>2.97</c:v>
                </c:pt>
                <c:pt idx="19">
                  <c:v>2.86</c:v>
                </c:pt>
                <c:pt idx="20">
                  <c:v>2.88</c:v>
                </c:pt>
                <c:pt idx="21">
                  <c:v>2.92</c:v>
                </c:pt>
                <c:pt idx="22">
                  <c:v>3.24</c:v>
                </c:pt>
                <c:pt idx="23">
                  <c:v>2.99</c:v>
                </c:pt>
                <c:pt idx="24">
                  <c:v>3.4</c:v>
                </c:pt>
                <c:pt idx="25">
                  <c:v>4.4000000000000004</c:v>
                </c:pt>
                <c:pt idx="26">
                  <c:v>2.4900000000000002</c:v>
                </c:pt>
                <c:pt idx="27">
                  <c:v>2.63</c:v>
                </c:pt>
                <c:pt idx="28">
                  <c:v>2.97</c:v>
                </c:pt>
                <c:pt idx="29">
                  <c:v>3.18</c:v>
                </c:pt>
                <c:pt idx="30">
                  <c:v>2.19</c:v>
                </c:pt>
                <c:pt idx="31">
                  <c:v>2.69</c:v>
                </c:pt>
                <c:pt idx="32">
                  <c:v>1.7</c:v>
                </c:pt>
              </c:numCache>
            </c:numRef>
          </c:yVal>
          <c:smooth val="0"/>
          <c:extLst>
            <c:ext xmlns:c16="http://schemas.microsoft.com/office/drawing/2014/chart" uri="{C3380CC4-5D6E-409C-BE32-E72D297353CC}">
              <c16:uniqueId val="{00000000-19C5-4ED8-AA9D-B134903AC4DA}"/>
            </c:ext>
          </c:extLst>
        </c:ser>
        <c:dLbls>
          <c:showLegendKey val="0"/>
          <c:showVal val="0"/>
          <c:showCatName val="0"/>
          <c:showSerName val="0"/>
          <c:showPercent val="0"/>
          <c:showBubbleSize val="0"/>
        </c:dLbls>
        <c:axId val="766506944"/>
        <c:axId val="766514016"/>
      </c:scatterChart>
      <c:valAx>
        <c:axId val="766506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Birth Order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14016"/>
        <c:crosses val="autoZero"/>
        <c:crossBetween val="midCat"/>
      </c:valAx>
      <c:valAx>
        <c:axId val="76651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Baby Weight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06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Boy Baby Weight Vs. Birth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'4.3 Birth Order Vs BoyWeight'!$B$1</c:f>
              <c:strCache>
                <c:ptCount val="1"/>
                <c:pt idx="0">
                  <c:v>Baby weight in kg</c:v>
                </c:pt>
              </c:strCache>
            </c:strRef>
          </c:tx>
          <c:spPr>
            <a:ln w="19050" cap="rnd">
              <a:noFill/>
              <a:round/>
            </a:ln>
            <a:effectLst/>
          </c:spPr>
          <c:marker>
            <c:symbol val="circle"/>
            <c:size val="5"/>
            <c:spPr>
              <a:solidFill>
                <a:schemeClr val="accent1"/>
              </a:solidFill>
              <a:ln w="9525">
                <a:solidFill>
                  <a:schemeClr val="accent1"/>
                </a:solidFill>
              </a:ln>
              <a:effectLst/>
            </c:spPr>
          </c:marker>
          <c:xVal>
            <c:numRef>
              <c:f>'4.3 Birth Order Vs BoyWeight'!$A$2:$A$17</c:f>
              <c:numCache>
                <c:formatCode>General</c:formatCode>
                <c:ptCount val="16"/>
                <c:pt idx="0">
                  <c:v>2</c:v>
                </c:pt>
                <c:pt idx="1">
                  <c:v>3</c:v>
                </c:pt>
                <c:pt idx="2">
                  <c:v>6</c:v>
                </c:pt>
                <c:pt idx="3">
                  <c:v>2</c:v>
                </c:pt>
                <c:pt idx="4">
                  <c:v>1</c:v>
                </c:pt>
                <c:pt idx="5">
                  <c:v>2</c:v>
                </c:pt>
                <c:pt idx="6">
                  <c:v>2</c:v>
                </c:pt>
                <c:pt idx="7">
                  <c:v>1</c:v>
                </c:pt>
                <c:pt idx="8">
                  <c:v>1</c:v>
                </c:pt>
                <c:pt idx="9">
                  <c:v>1</c:v>
                </c:pt>
                <c:pt idx="10">
                  <c:v>2</c:v>
                </c:pt>
                <c:pt idx="11">
                  <c:v>1</c:v>
                </c:pt>
                <c:pt idx="12">
                  <c:v>1</c:v>
                </c:pt>
                <c:pt idx="13">
                  <c:v>1</c:v>
                </c:pt>
                <c:pt idx="14">
                  <c:v>1</c:v>
                </c:pt>
                <c:pt idx="15">
                  <c:v>2</c:v>
                </c:pt>
              </c:numCache>
            </c:numRef>
          </c:xVal>
          <c:yVal>
            <c:numRef>
              <c:f>'4.3 Birth Order Vs BoyWeight'!$B$2:$B$17</c:f>
              <c:numCache>
                <c:formatCode>General</c:formatCode>
                <c:ptCount val="16"/>
                <c:pt idx="0">
                  <c:v>2.5299999999999998</c:v>
                </c:pt>
                <c:pt idx="1">
                  <c:v>2.4900000000000002</c:v>
                </c:pt>
                <c:pt idx="2">
                  <c:v>1.7</c:v>
                </c:pt>
                <c:pt idx="3">
                  <c:v>2.87</c:v>
                </c:pt>
                <c:pt idx="4">
                  <c:v>3.2</c:v>
                </c:pt>
                <c:pt idx="5">
                  <c:v>2.8</c:v>
                </c:pt>
                <c:pt idx="6">
                  <c:v>2.97</c:v>
                </c:pt>
                <c:pt idx="7">
                  <c:v>2.85</c:v>
                </c:pt>
                <c:pt idx="8">
                  <c:v>3.45</c:v>
                </c:pt>
                <c:pt idx="9">
                  <c:v>3.97</c:v>
                </c:pt>
                <c:pt idx="10">
                  <c:v>2.92</c:v>
                </c:pt>
                <c:pt idx="11">
                  <c:v>3.3</c:v>
                </c:pt>
                <c:pt idx="12">
                  <c:v>1.58</c:v>
                </c:pt>
                <c:pt idx="13">
                  <c:v>2.67</c:v>
                </c:pt>
                <c:pt idx="14">
                  <c:v>2.79</c:v>
                </c:pt>
                <c:pt idx="15">
                  <c:v>4.4000000000000004</c:v>
                </c:pt>
              </c:numCache>
            </c:numRef>
          </c:yVal>
          <c:smooth val="0"/>
          <c:extLst>
            <c:ext xmlns:c16="http://schemas.microsoft.com/office/drawing/2014/chart" uri="{C3380CC4-5D6E-409C-BE32-E72D297353CC}">
              <c16:uniqueId val="{00000000-8D5D-44E0-A87E-76343DB8F376}"/>
            </c:ext>
          </c:extLst>
        </c:ser>
        <c:dLbls>
          <c:showLegendKey val="0"/>
          <c:showVal val="0"/>
          <c:showCatName val="0"/>
          <c:showSerName val="0"/>
          <c:showPercent val="0"/>
          <c:showBubbleSize val="0"/>
        </c:dLbls>
        <c:axId val="676161376"/>
        <c:axId val="676160128"/>
      </c:scatterChart>
      <c:valAx>
        <c:axId val="676161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Birth Order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60128"/>
        <c:crosses val="autoZero"/>
        <c:crossBetween val="midCat"/>
      </c:valAx>
      <c:valAx>
        <c:axId val="67616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BoyBaby Weight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61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Girl Baby Weight Vs. Birth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'4.3 Birth Order Vs BoyWeight'!$A$18:$A$34</c:f>
              <c:numCache>
                <c:formatCode>General</c:formatCode>
                <c:ptCount val="17"/>
                <c:pt idx="0">
                  <c:v>1</c:v>
                </c:pt>
                <c:pt idx="1">
                  <c:v>1</c:v>
                </c:pt>
                <c:pt idx="2">
                  <c:v>1</c:v>
                </c:pt>
                <c:pt idx="3">
                  <c:v>3</c:v>
                </c:pt>
                <c:pt idx="4">
                  <c:v>2</c:v>
                </c:pt>
                <c:pt idx="5">
                  <c:v>4</c:v>
                </c:pt>
                <c:pt idx="6">
                  <c:v>2</c:v>
                </c:pt>
                <c:pt idx="7">
                  <c:v>1</c:v>
                </c:pt>
                <c:pt idx="8">
                  <c:v>3</c:v>
                </c:pt>
                <c:pt idx="9">
                  <c:v>2</c:v>
                </c:pt>
                <c:pt idx="10">
                  <c:v>1</c:v>
                </c:pt>
                <c:pt idx="11">
                  <c:v>3</c:v>
                </c:pt>
                <c:pt idx="12">
                  <c:v>2</c:v>
                </c:pt>
                <c:pt idx="13">
                  <c:v>3</c:v>
                </c:pt>
                <c:pt idx="14">
                  <c:v>1</c:v>
                </c:pt>
                <c:pt idx="15">
                  <c:v>2</c:v>
                </c:pt>
                <c:pt idx="16">
                  <c:v>1</c:v>
                </c:pt>
              </c:numCache>
            </c:numRef>
          </c:xVal>
          <c:yVal>
            <c:numRef>
              <c:f>'4.3 Birth Order Vs BoyWeight'!$B$18:$B$34</c:f>
              <c:numCache>
                <c:formatCode>General</c:formatCode>
                <c:ptCount val="17"/>
                <c:pt idx="0">
                  <c:v>1.75</c:v>
                </c:pt>
                <c:pt idx="1">
                  <c:v>2.67</c:v>
                </c:pt>
                <c:pt idx="2">
                  <c:v>3.41</c:v>
                </c:pt>
                <c:pt idx="3">
                  <c:v>2.63</c:v>
                </c:pt>
                <c:pt idx="4">
                  <c:v>2.86</c:v>
                </c:pt>
                <c:pt idx="5">
                  <c:v>2.69</c:v>
                </c:pt>
                <c:pt idx="6">
                  <c:v>2.88</c:v>
                </c:pt>
                <c:pt idx="7">
                  <c:v>3.56</c:v>
                </c:pt>
                <c:pt idx="8">
                  <c:v>2.97</c:v>
                </c:pt>
                <c:pt idx="9">
                  <c:v>3.24</c:v>
                </c:pt>
                <c:pt idx="10">
                  <c:v>3.29</c:v>
                </c:pt>
                <c:pt idx="11">
                  <c:v>3.18</c:v>
                </c:pt>
                <c:pt idx="12">
                  <c:v>2.99</c:v>
                </c:pt>
                <c:pt idx="13">
                  <c:v>2.19</c:v>
                </c:pt>
                <c:pt idx="14">
                  <c:v>2.88</c:v>
                </c:pt>
                <c:pt idx="15">
                  <c:v>3.4</c:v>
                </c:pt>
                <c:pt idx="16">
                  <c:v>1.97</c:v>
                </c:pt>
              </c:numCache>
            </c:numRef>
          </c:yVal>
          <c:smooth val="0"/>
          <c:extLst>
            <c:ext xmlns:c16="http://schemas.microsoft.com/office/drawing/2014/chart" uri="{C3380CC4-5D6E-409C-BE32-E72D297353CC}">
              <c16:uniqueId val="{00000000-3838-4104-AE55-31BB6C03B296}"/>
            </c:ext>
          </c:extLst>
        </c:ser>
        <c:dLbls>
          <c:showLegendKey val="0"/>
          <c:showVal val="0"/>
          <c:showCatName val="0"/>
          <c:showSerName val="0"/>
          <c:showPercent val="0"/>
          <c:showBubbleSize val="0"/>
        </c:dLbls>
        <c:axId val="676164288"/>
        <c:axId val="676149312"/>
      </c:scatterChart>
      <c:valAx>
        <c:axId val="676164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Birth Order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49312"/>
        <c:crosses val="autoZero"/>
        <c:crossBetween val="midCat"/>
        <c:majorUnit val="1"/>
      </c:valAx>
      <c:valAx>
        <c:axId val="67614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Girl Baby Weight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64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Smoking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'6.1 Smoking'!$E$5:$E$6</c:f>
              <c:strCache>
                <c:ptCount val="2"/>
                <c:pt idx="0">
                  <c:v>Yes</c:v>
                </c:pt>
                <c:pt idx="1">
                  <c:v>No</c:v>
                </c:pt>
              </c:strCache>
            </c:strRef>
          </c:cat>
          <c:val>
            <c:numRef>
              <c:f>'6.1 Smoking'!$F$5:$F$6</c:f>
              <c:numCache>
                <c:formatCode>General</c:formatCode>
                <c:ptCount val="2"/>
                <c:pt idx="0">
                  <c:v>12</c:v>
                </c:pt>
                <c:pt idx="1">
                  <c:v>21</c:v>
                </c:pt>
              </c:numCache>
            </c:numRef>
          </c:val>
          <c:extLst>
            <c:ext xmlns:c16="http://schemas.microsoft.com/office/drawing/2014/chart" uri="{C3380CC4-5D6E-409C-BE32-E72D297353CC}">
              <c16:uniqueId val="{00000000-D83D-4D72-9BFA-28116C3E739E}"/>
            </c:ext>
          </c:extLst>
        </c:ser>
        <c:dLbls>
          <c:showLegendKey val="0"/>
          <c:showVal val="0"/>
          <c:showCatName val="0"/>
          <c:showSerName val="0"/>
          <c:showPercent val="0"/>
          <c:showBubbleSize val="0"/>
        </c:dLbls>
        <c:gapWidth val="219"/>
        <c:overlap val="-27"/>
        <c:axId val="676157632"/>
        <c:axId val="676162624"/>
      </c:barChart>
      <c:catAx>
        <c:axId val="67615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62624"/>
        <c:crosses val="autoZero"/>
        <c:auto val="1"/>
        <c:lblAlgn val="ctr"/>
        <c:lblOffset val="100"/>
        <c:noMultiLvlLbl val="0"/>
      </c:catAx>
      <c:valAx>
        <c:axId val="67616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'7.1 Weight Vs MotherEdu'!$B$1</c:f>
              <c:strCache>
                <c:ptCount val="1"/>
                <c:pt idx="0">
                  <c:v>Baby weight in kg</c:v>
                </c:pt>
              </c:strCache>
            </c:strRef>
          </c:tx>
          <c:spPr>
            <a:ln w="19050" cap="rnd">
              <a:noFill/>
              <a:round/>
            </a:ln>
            <a:effectLst/>
          </c:spPr>
          <c:marker>
            <c:symbol val="circle"/>
            <c:size val="5"/>
            <c:spPr>
              <a:solidFill>
                <a:schemeClr val="accent1"/>
              </a:solidFill>
              <a:ln w="9525">
                <a:solidFill>
                  <a:schemeClr val="accent1"/>
                </a:solidFill>
              </a:ln>
              <a:effectLst/>
            </c:spPr>
          </c:marker>
          <c:xVal>
            <c:numRef>
              <c:f>'7.1 Weight Vs MotherEdu'!$A$2:$A$34</c:f>
              <c:numCache>
                <c:formatCode>General</c:formatCode>
                <c:ptCount val="33"/>
                <c:pt idx="0">
                  <c:v>2</c:v>
                </c:pt>
                <c:pt idx="1">
                  <c:v>4</c:v>
                </c:pt>
                <c:pt idx="2">
                  <c:v>6</c:v>
                </c:pt>
                <c:pt idx="3">
                  <c:v>4</c:v>
                </c:pt>
                <c:pt idx="4">
                  <c:v>14</c:v>
                </c:pt>
                <c:pt idx="5">
                  <c:v>0</c:v>
                </c:pt>
                <c:pt idx="6">
                  <c:v>0</c:v>
                </c:pt>
                <c:pt idx="7">
                  <c:v>8</c:v>
                </c:pt>
                <c:pt idx="8">
                  <c:v>5</c:v>
                </c:pt>
                <c:pt idx="9">
                  <c:v>5.53</c:v>
                </c:pt>
                <c:pt idx="10">
                  <c:v>16</c:v>
                </c:pt>
                <c:pt idx="11">
                  <c:v>7</c:v>
                </c:pt>
                <c:pt idx="12">
                  <c:v>2</c:v>
                </c:pt>
                <c:pt idx="13">
                  <c:v>6</c:v>
                </c:pt>
                <c:pt idx="14">
                  <c:v>11</c:v>
                </c:pt>
                <c:pt idx="15">
                  <c:v>1</c:v>
                </c:pt>
                <c:pt idx="16">
                  <c:v>5</c:v>
                </c:pt>
                <c:pt idx="17">
                  <c:v>5</c:v>
                </c:pt>
                <c:pt idx="18">
                  <c:v>12</c:v>
                </c:pt>
                <c:pt idx="19">
                  <c:v>1</c:v>
                </c:pt>
                <c:pt idx="20">
                  <c:v>3</c:v>
                </c:pt>
                <c:pt idx="21">
                  <c:v>6</c:v>
                </c:pt>
                <c:pt idx="22">
                  <c:v>6</c:v>
                </c:pt>
                <c:pt idx="23">
                  <c:v>6</c:v>
                </c:pt>
                <c:pt idx="24">
                  <c:v>3</c:v>
                </c:pt>
                <c:pt idx="25">
                  <c:v>4</c:v>
                </c:pt>
                <c:pt idx="26">
                  <c:v>2</c:v>
                </c:pt>
                <c:pt idx="27">
                  <c:v>7</c:v>
                </c:pt>
                <c:pt idx="28">
                  <c:v>4</c:v>
                </c:pt>
                <c:pt idx="29">
                  <c:v>3</c:v>
                </c:pt>
                <c:pt idx="30">
                  <c:v>2</c:v>
                </c:pt>
                <c:pt idx="31">
                  <c:v>8</c:v>
                </c:pt>
                <c:pt idx="32">
                  <c:v>14</c:v>
                </c:pt>
              </c:numCache>
            </c:numRef>
          </c:xVal>
          <c:yVal>
            <c:numRef>
              <c:f>'7.1 Weight Vs MotherEdu'!$B$2:$B$34</c:f>
              <c:numCache>
                <c:formatCode>General</c:formatCode>
                <c:ptCount val="33"/>
                <c:pt idx="0">
                  <c:v>2.5299999999999998</c:v>
                </c:pt>
                <c:pt idx="1">
                  <c:v>2.4900000000000002</c:v>
                </c:pt>
                <c:pt idx="2">
                  <c:v>1.75</c:v>
                </c:pt>
                <c:pt idx="3">
                  <c:v>1.7</c:v>
                </c:pt>
                <c:pt idx="4">
                  <c:v>2.87</c:v>
                </c:pt>
                <c:pt idx="5">
                  <c:v>2.67</c:v>
                </c:pt>
                <c:pt idx="6">
                  <c:v>3.41</c:v>
                </c:pt>
                <c:pt idx="7">
                  <c:v>3.2</c:v>
                </c:pt>
                <c:pt idx="8">
                  <c:v>2.8</c:v>
                </c:pt>
                <c:pt idx="9">
                  <c:v>2.97</c:v>
                </c:pt>
                <c:pt idx="10">
                  <c:v>2.85</c:v>
                </c:pt>
                <c:pt idx="11">
                  <c:v>3.45</c:v>
                </c:pt>
                <c:pt idx="12">
                  <c:v>2.63</c:v>
                </c:pt>
                <c:pt idx="13">
                  <c:v>2.86</c:v>
                </c:pt>
                <c:pt idx="14">
                  <c:v>2.69</c:v>
                </c:pt>
                <c:pt idx="15">
                  <c:v>2.88</c:v>
                </c:pt>
                <c:pt idx="16">
                  <c:v>3.97</c:v>
                </c:pt>
                <c:pt idx="17">
                  <c:v>3.56</c:v>
                </c:pt>
                <c:pt idx="18">
                  <c:v>2.97</c:v>
                </c:pt>
                <c:pt idx="19">
                  <c:v>2.92</c:v>
                </c:pt>
                <c:pt idx="20">
                  <c:v>3.24</c:v>
                </c:pt>
                <c:pt idx="21">
                  <c:v>3.3</c:v>
                </c:pt>
                <c:pt idx="22">
                  <c:v>3.29</c:v>
                </c:pt>
                <c:pt idx="23">
                  <c:v>3.18</c:v>
                </c:pt>
                <c:pt idx="24">
                  <c:v>2.99</c:v>
                </c:pt>
                <c:pt idx="25">
                  <c:v>1.58</c:v>
                </c:pt>
                <c:pt idx="26">
                  <c:v>2.67</c:v>
                </c:pt>
                <c:pt idx="27">
                  <c:v>2.19</c:v>
                </c:pt>
                <c:pt idx="28">
                  <c:v>2.88</c:v>
                </c:pt>
                <c:pt idx="29">
                  <c:v>3.4</c:v>
                </c:pt>
                <c:pt idx="30">
                  <c:v>2.79</c:v>
                </c:pt>
                <c:pt idx="31">
                  <c:v>1.97</c:v>
                </c:pt>
                <c:pt idx="32">
                  <c:v>4.4000000000000004</c:v>
                </c:pt>
              </c:numCache>
            </c:numRef>
          </c:yVal>
          <c:smooth val="0"/>
          <c:extLst>
            <c:ext xmlns:c16="http://schemas.microsoft.com/office/drawing/2014/chart" uri="{C3380CC4-5D6E-409C-BE32-E72D297353CC}">
              <c16:uniqueId val="{00000000-0F58-40A3-B6A8-FB67E932F5A6}"/>
            </c:ext>
          </c:extLst>
        </c:ser>
        <c:dLbls>
          <c:showLegendKey val="0"/>
          <c:showVal val="0"/>
          <c:showCatName val="0"/>
          <c:showSerName val="0"/>
          <c:showPercent val="0"/>
          <c:showBubbleSize val="0"/>
        </c:dLbls>
        <c:axId val="770530768"/>
        <c:axId val="770522448"/>
      </c:scatterChart>
      <c:valAx>
        <c:axId val="770530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22448"/>
        <c:crosses val="autoZero"/>
        <c:crossBetween val="midCat"/>
      </c:valAx>
      <c:valAx>
        <c:axId val="7705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30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(yr) mother  Residual Plot</a:t>
            </a:r>
          </a:p>
        </c:rich>
      </c:tx>
      <c:overlay val="0"/>
    </c:title>
    <c:autoTitleDeleted val="0"/>
    <c:plotArea>
      <c:layout/>
      <c:scatterChart>
        <c:scatterStyle val="lineMarker"/>
        <c:varyColors val="0"/>
        <c:ser>
          <c:idx val="0"/>
          <c:order val="0"/>
          <c:spPr>
            <a:ln w="19050">
              <a:noFill/>
            </a:ln>
          </c:spPr>
          <c:xVal>
            <c:numRef>
              <c:f>'8.1 Edu Age Weight'!$A$2:$A$34</c:f>
              <c:numCache>
                <c:formatCode>General</c:formatCode>
                <c:ptCount val="33"/>
                <c:pt idx="0">
                  <c:v>27</c:v>
                </c:pt>
                <c:pt idx="1">
                  <c:v>21</c:v>
                </c:pt>
                <c:pt idx="2">
                  <c:v>23</c:v>
                </c:pt>
                <c:pt idx="3">
                  <c:v>37</c:v>
                </c:pt>
                <c:pt idx="4">
                  <c:v>31</c:v>
                </c:pt>
                <c:pt idx="5">
                  <c:v>21</c:v>
                </c:pt>
                <c:pt idx="6">
                  <c:v>16</c:v>
                </c:pt>
                <c:pt idx="7">
                  <c:v>19</c:v>
                </c:pt>
                <c:pt idx="8">
                  <c:v>22</c:v>
                </c:pt>
                <c:pt idx="9">
                  <c:v>34</c:v>
                </c:pt>
                <c:pt idx="10">
                  <c:v>30</c:v>
                </c:pt>
                <c:pt idx="11">
                  <c:v>23</c:v>
                </c:pt>
                <c:pt idx="12">
                  <c:v>25</c:v>
                </c:pt>
                <c:pt idx="13">
                  <c:v>29</c:v>
                </c:pt>
                <c:pt idx="14">
                  <c:v>29</c:v>
                </c:pt>
                <c:pt idx="15">
                  <c:v>28</c:v>
                </c:pt>
                <c:pt idx="16">
                  <c:v>26</c:v>
                </c:pt>
                <c:pt idx="17">
                  <c:v>23</c:v>
                </c:pt>
                <c:pt idx="18">
                  <c:v>38</c:v>
                </c:pt>
                <c:pt idx="19">
                  <c:v>30</c:v>
                </c:pt>
                <c:pt idx="20">
                  <c:v>27</c:v>
                </c:pt>
                <c:pt idx="21">
                  <c:v>31</c:v>
                </c:pt>
                <c:pt idx="22">
                  <c:v>23</c:v>
                </c:pt>
                <c:pt idx="23">
                  <c:v>22</c:v>
                </c:pt>
                <c:pt idx="24">
                  <c:v>26</c:v>
                </c:pt>
                <c:pt idx="25">
                  <c:v>40</c:v>
                </c:pt>
                <c:pt idx="26">
                  <c:v>35</c:v>
                </c:pt>
                <c:pt idx="27">
                  <c:v>31</c:v>
                </c:pt>
                <c:pt idx="28">
                  <c:v>19</c:v>
                </c:pt>
                <c:pt idx="29">
                  <c:v>20</c:v>
                </c:pt>
                <c:pt idx="30">
                  <c:v>27</c:v>
                </c:pt>
                <c:pt idx="31">
                  <c:v>19</c:v>
                </c:pt>
                <c:pt idx="32">
                  <c:v>26</c:v>
                </c:pt>
              </c:numCache>
            </c:numRef>
          </c:xVal>
          <c:yVal>
            <c:numRef>
              <c:f>'8.1 Edu Age Weight'!$G$28:$G$60</c:f>
              <c:numCache>
                <c:formatCode>General</c:formatCode>
                <c:ptCount val="33"/>
                <c:pt idx="0">
                  <c:v>-0.20906893576393415</c:v>
                </c:pt>
                <c:pt idx="1">
                  <c:v>-0.54763090355684074</c:v>
                </c:pt>
                <c:pt idx="2">
                  <c:v>-1.2835103689898797</c:v>
                </c:pt>
                <c:pt idx="3">
                  <c:v>-0.73226589883710402</c:v>
                </c:pt>
                <c:pt idx="4">
                  <c:v>-0.14702823072203408</c:v>
                </c:pt>
                <c:pt idx="5">
                  <c:v>-0.22453072151082942</c:v>
                </c:pt>
                <c:pt idx="6">
                  <c:v>0.32629271451425268</c:v>
                </c:pt>
                <c:pt idx="7">
                  <c:v>-5.6401711192819448E-2</c:v>
                </c:pt>
                <c:pt idx="8">
                  <c:v>-0.23557063627336028</c:v>
                </c:pt>
                <c:pt idx="9">
                  <c:v>0.36949234314534651</c:v>
                </c:pt>
                <c:pt idx="10">
                  <c:v>-0.27641363454002299</c:v>
                </c:pt>
                <c:pt idx="11">
                  <c:v>0.38071458549861781</c:v>
                </c:pt>
                <c:pt idx="12">
                  <c:v>-0.18473956135390113</c:v>
                </c:pt>
                <c:pt idx="13">
                  <c:v>5.3501507780021385E-2</c:v>
                </c:pt>
                <c:pt idx="14">
                  <c:v>-0.29537371977749283</c:v>
                </c:pt>
                <c:pt idx="15">
                  <c:v>0.2145414225425526</c:v>
                </c:pt>
                <c:pt idx="16">
                  <c:v>1.0857706149065742</c:v>
                </c:pt>
                <c:pt idx="17">
                  <c:v>0.56226467652162349</c:v>
                </c:pt>
                <c:pt idx="18">
                  <c:v>0.28936904986585654</c:v>
                </c:pt>
                <c:pt idx="19">
                  <c:v>0.33021204813252014</c:v>
                </c:pt>
                <c:pt idx="20">
                  <c:v>0.46515601872456358</c:v>
                </c:pt>
                <c:pt idx="21">
                  <c:v>0.5691721333699884</c:v>
                </c:pt>
                <c:pt idx="22">
                  <c:v>0.25648963101012034</c:v>
                </c:pt>
                <c:pt idx="23">
                  <c:v>0.10865431821513694</c:v>
                </c:pt>
                <c:pt idx="24">
                  <c:v>0.17732070592958005</c:v>
                </c:pt>
                <c:pt idx="25">
                  <c:v>-0.73875996045215331</c:v>
                </c:pt>
                <c:pt idx="26">
                  <c:v>0.23361356659593424</c:v>
                </c:pt>
                <c:pt idx="27">
                  <c:v>-0.57660291214151416</c:v>
                </c:pt>
                <c:pt idx="28">
                  <c:v>-0.23330152914680813</c:v>
                </c:pt>
                <c:pt idx="29">
                  <c:v>0.3603088291596781</c:v>
                </c:pt>
                <c:pt idx="30">
                  <c:v>5.0931064236066081E-2</c:v>
                </c:pt>
                <c:pt idx="31">
                  <c:v>-1.2864017111928197</c:v>
                </c:pt>
                <c:pt idx="32">
                  <c:v>1.1937952053030485</c:v>
                </c:pt>
              </c:numCache>
            </c:numRef>
          </c:yVal>
          <c:smooth val="0"/>
          <c:extLst>
            <c:ext xmlns:c16="http://schemas.microsoft.com/office/drawing/2014/chart" uri="{C3380CC4-5D6E-409C-BE32-E72D297353CC}">
              <c16:uniqueId val="{00000001-EB3D-41D5-A519-59391BCBF7D7}"/>
            </c:ext>
          </c:extLst>
        </c:ser>
        <c:dLbls>
          <c:showLegendKey val="0"/>
          <c:showVal val="0"/>
          <c:showCatName val="0"/>
          <c:showSerName val="0"/>
          <c:showPercent val="0"/>
          <c:showBubbleSize val="0"/>
        </c:dLbls>
        <c:axId val="915032208"/>
        <c:axId val="915035120"/>
      </c:scatterChart>
      <c:valAx>
        <c:axId val="915032208"/>
        <c:scaling>
          <c:orientation val="minMax"/>
        </c:scaling>
        <c:delete val="0"/>
        <c:axPos val="b"/>
        <c:title>
          <c:tx>
            <c:rich>
              <a:bodyPr/>
              <a:lstStyle/>
              <a:p>
                <a:pPr>
                  <a:defRPr/>
                </a:pPr>
                <a:r>
                  <a:rPr lang="en-IN"/>
                  <a:t>Age (yr) mother</a:t>
                </a:r>
              </a:p>
            </c:rich>
          </c:tx>
          <c:overlay val="0"/>
        </c:title>
        <c:numFmt formatCode="General" sourceLinked="1"/>
        <c:majorTickMark val="out"/>
        <c:minorTickMark val="none"/>
        <c:tickLblPos val="nextTo"/>
        <c:crossAx val="915035120"/>
        <c:crosses val="autoZero"/>
        <c:crossBetween val="midCat"/>
      </c:valAx>
      <c:valAx>
        <c:axId val="9150351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15032208"/>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mother's education level  Residual Plot</a:t>
            </a:r>
          </a:p>
        </c:rich>
      </c:tx>
      <c:overlay val="0"/>
    </c:title>
    <c:autoTitleDeleted val="0"/>
    <c:plotArea>
      <c:layout/>
      <c:scatterChart>
        <c:scatterStyle val="lineMarker"/>
        <c:varyColors val="0"/>
        <c:ser>
          <c:idx val="0"/>
          <c:order val="0"/>
          <c:spPr>
            <a:ln w="19050">
              <a:noFill/>
            </a:ln>
          </c:spPr>
          <c:xVal>
            <c:numRef>
              <c:f>'8.1 Edu Age Weight'!$B$2:$B$34</c:f>
              <c:numCache>
                <c:formatCode>General</c:formatCode>
                <c:ptCount val="33"/>
                <c:pt idx="0">
                  <c:v>2</c:v>
                </c:pt>
                <c:pt idx="1">
                  <c:v>4</c:v>
                </c:pt>
                <c:pt idx="2">
                  <c:v>6</c:v>
                </c:pt>
                <c:pt idx="3">
                  <c:v>4</c:v>
                </c:pt>
                <c:pt idx="4">
                  <c:v>14</c:v>
                </c:pt>
                <c:pt idx="5">
                  <c:v>0</c:v>
                </c:pt>
                <c:pt idx="6">
                  <c:v>0</c:v>
                </c:pt>
                <c:pt idx="7">
                  <c:v>8</c:v>
                </c:pt>
                <c:pt idx="8">
                  <c:v>5</c:v>
                </c:pt>
                <c:pt idx="9">
                  <c:v>5.53</c:v>
                </c:pt>
                <c:pt idx="10">
                  <c:v>16</c:v>
                </c:pt>
                <c:pt idx="11">
                  <c:v>7</c:v>
                </c:pt>
                <c:pt idx="12">
                  <c:v>2</c:v>
                </c:pt>
                <c:pt idx="13">
                  <c:v>6</c:v>
                </c:pt>
                <c:pt idx="14">
                  <c:v>11</c:v>
                </c:pt>
                <c:pt idx="15">
                  <c:v>1</c:v>
                </c:pt>
                <c:pt idx="16">
                  <c:v>5</c:v>
                </c:pt>
                <c:pt idx="17">
                  <c:v>5</c:v>
                </c:pt>
                <c:pt idx="18">
                  <c:v>12</c:v>
                </c:pt>
                <c:pt idx="19">
                  <c:v>1</c:v>
                </c:pt>
                <c:pt idx="20">
                  <c:v>3</c:v>
                </c:pt>
                <c:pt idx="21">
                  <c:v>6</c:v>
                </c:pt>
                <c:pt idx="22">
                  <c:v>6</c:v>
                </c:pt>
                <c:pt idx="23">
                  <c:v>6</c:v>
                </c:pt>
                <c:pt idx="24">
                  <c:v>3</c:v>
                </c:pt>
                <c:pt idx="25">
                  <c:v>4</c:v>
                </c:pt>
                <c:pt idx="26">
                  <c:v>2</c:v>
                </c:pt>
                <c:pt idx="27">
                  <c:v>7</c:v>
                </c:pt>
                <c:pt idx="28">
                  <c:v>4</c:v>
                </c:pt>
                <c:pt idx="29">
                  <c:v>3</c:v>
                </c:pt>
                <c:pt idx="30">
                  <c:v>2</c:v>
                </c:pt>
                <c:pt idx="31">
                  <c:v>8</c:v>
                </c:pt>
                <c:pt idx="32">
                  <c:v>14</c:v>
                </c:pt>
              </c:numCache>
            </c:numRef>
          </c:xVal>
          <c:yVal>
            <c:numRef>
              <c:f>'8.1 Edu Age Weight'!$G$28:$G$60</c:f>
              <c:numCache>
                <c:formatCode>General</c:formatCode>
                <c:ptCount val="33"/>
                <c:pt idx="0">
                  <c:v>-0.20906893576393415</c:v>
                </c:pt>
                <c:pt idx="1">
                  <c:v>-0.54763090355684074</c:v>
                </c:pt>
                <c:pt idx="2">
                  <c:v>-1.2835103689898797</c:v>
                </c:pt>
                <c:pt idx="3">
                  <c:v>-0.73226589883710402</c:v>
                </c:pt>
                <c:pt idx="4">
                  <c:v>-0.14702823072203408</c:v>
                </c:pt>
                <c:pt idx="5">
                  <c:v>-0.22453072151082942</c:v>
                </c:pt>
                <c:pt idx="6">
                  <c:v>0.32629271451425268</c:v>
                </c:pt>
                <c:pt idx="7">
                  <c:v>-5.6401711192819448E-2</c:v>
                </c:pt>
                <c:pt idx="8">
                  <c:v>-0.23557063627336028</c:v>
                </c:pt>
                <c:pt idx="9">
                  <c:v>0.36949234314534651</c:v>
                </c:pt>
                <c:pt idx="10">
                  <c:v>-0.27641363454002299</c:v>
                </c:pt>
                <c:pt idx="11">
                  <c:v>0.38071458549861781</c:v>
                </c:pt>
                <c:pt idx="12">
                  <c:v>-0.18473956135390113</c:v>
                </c:pt>
                <c:pt idx="13">
                  <c:v>5.3501507780021385E-2</c:v>
                </c:pt>
                <c:pt idx="14">
                  <c:v>-0.29537371977749283</c:v>
                </c:pt>
                <c:pt idx="15">
                  <c:v>0.2145414225425526</c:v>
                </c:pt>
                <c:pt idx="16">
                  <c:v>1.0857706149065742</c:v>
                </c:pt>
                <c:pt idx="17">
                  <c:v>0.56226467652162349</c:v>
                </c:pt>
                <c:pt idx="18">
                  <c:v>0.28936904986585654</c:v>
                </c:pt>
                <c:pt idx="19">
                  <c:v>0.33021204813252014</c:v>
                </c:pt>
                <c:pt idx="20">
                  <c:v>0.46515601872456358</c:v>
                </c:pt>
                <c:pt idx="21">
                  <c:v>0.5691721333699884</c:v>
                </c:pt>
                <c:pt idx="22">
                  <c:v>0.25648963101012034</c:v>
                </c:pt>
                <c:pt idx="23">
                  <c:v>0.10865431821513694</c:v>
                </c:pt>
                <c:pt idx="24">
                  <c:v>0.17732070592958005</c:v>
                </c:pt>
                <c:pt idx="25">
                  <c:v>-0.73875996045215331</c:v>
                </c:pt>
                <c:pt idx="26">
                  <c:v>0.23361356659593424</c:v>
                </c:pt>
                <c:pt idx="27">
                  <c:v>-0.57660291214151416</c:v>
                </c:pt>
                <c:pt idx="28">
                  <c:v>-0.23330152914680813</c:v>
                </c:pt>
                <c:pt idx="29">
                  <c:v>0.3603088291596781</c:v>
                </c:pt>
                <c:pt idx="30">
                  <c:v>5.0931064236066081E-2</c:v>
                </c:pt>
                <c:pt idx="31">
                  <c:v>-1.2864017111928197</c:v>
                </c:pt>
                <c:pt idx="32">
                  <c:v>1.1937952053030485</c:v>
                </c:pt>
              </c:numCache>
            </c:numRef>
          </c:yVal>
          <c:smooth val="0"/>
          <c:extLst>
            <c:ext xmlns:c16="http://schemas.microsoft.com/office/drawing/2014/chart" uri="{C3380CC4-5D6E-409C-BE32-E72D297353CC}">
              <c16:uniqueId val="{00000001-C7D6-4D40-A3E5-18464F5957D9}"/>
            </c:ext>
          </c:extLst>
        </c:ser>
        <c:dLbls>
          <c:showLegendKey val="0"/>
          <c:showVal val="0"/>
          <c:showCatName val="0"/>
          <c:showSerName val="0"/>
          <c:showPercent val="0"/>
          <c:showBubbleSize val="0"/>
        </c:dLbls>
        <c:axId val="915043440"/>
        <c:axId val="915039280"/>
      </c:scatterChart>
      <c:valAx>
        <c:axId val="915043440"/>
        <c:scaling>
          <c:orientation val="minMax"/>
        </c:scaling>
        <c:delete val="0"/>
        <c:axPos val="b"/>
        <c:title>
          <c:tx>
            <c:rich>
              <a:bodyPr/>
              <a:lstStyle/>
              <a:p>
                <a:pPr>
                  <a:defRPr/>
                </a:pPr>
                <a:r>
                  <a:rPr lang="en-IN"/>
                  <a:t>mother's education level</a:t>
                </a:r>
              </a:p>
            </c:rich>
          </c:tx>
          <c:overlay val="0"/>
        </c:title>
        <c:numFmt formatCode="General" sourceLinked="1"/>
        <c:majorTickMark val="out"/>
        <c:minorTickMark val="none"/>
        <c:tickLblPos val="nextTo"/>
        <c:crossAx val="915039280"/>
        <c:crosses val="autoZero"/>
        <c:crossBetween val="midCat"/>
      </c:valAx>
      <c:valAx>
        <c:axId val="91503928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15043440"/>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'8.1 Edu Age Weight'!$I$28:$I$60</c:f>
              <c:numCache>
                <c:formatCode>General</c:formatCode>
                <c:ptCount val="33"/>
                <c:pt idx="0">
                  <c:v>1.5151515151515151</c:v>
                </c:pt>
                <c:pt idx="1">
                  <c:v>4.545454545454545</c:v>
                </c:pt>
                <c:pt idx="2">
                  <c:v>7.5757575757575761</c:v>
                </c:pt>
                <c:pt idx="3">
                  <c:v>10.606060606060606</c:v>
                </c:pt>
                <c:pt idx="4">
                  <c:v>13.636363636363637</c:v>
                </c:pt>
                <c:pt idx="5">
                  <c:v>16.666666666666668</c:v>
                </c:pt>
                <c:pt idx="6">
                  <c:v>19.696969696969695</c:v>
                </c:pt>
                <c:pt idx="7">
                  <c:v>22.727272727272727</c:v>
                </c:pt>
                <c:pt idx="8">
                  <c:v>25.757575757575758</c:v>
                </c:pt>
                <c:pt idx="9">
                  <c:v>28.787878787878789</c:v>
                </c:pt>
                <c:pt idx="10">
                  <c:v>31.81818181818182</c:v>
                </c:pt>
                <c:pt idx="11">
                  <c:v>34.848484848484851</c:v>
                </c:pt>
                <c:pt idx="12">
                  <c:v>37.878787878787875</c:v>
                </c:pt>
                <c:pt idx="13">
                  <c:v>40.909090909090907</c:v>
                </c:pt>
                <c:pt idx="14">
                  <c:v>43.939393939393938</c:v>
                </c:pt>
                <c:pt idx="15">
                  <c:v>46.969696969696969</c:v>
                </c:pt>
                <c:pt idx="16">
                  <c:v>50</c:v>
                </c:pt>
                <c:pt idx="17">
                  <c:v>53.030303030303031</c:v>
                </c:pt>
                <c:pt idx="18">
                  <c:v>56.060606060606062</c:v>
                </c:pt>
                <c:pt idx="19">
                  <c:v>59.090909090909093</c:v>
                </c:pt>
                <c:pt idx="20">
                  <c:v>62.121212121212125</c:v>
                </c:pt>
                <c:pt idx="21">
                  <c:v>65.151515151515142</c:v>
                </c:pt>
                <c:pt idx="22">
                  <c:v>68.181818181818187</c:v>
                </c:pt>
                <c:pt idx="23">
                  <c:v>71.212121212121218</c:v>
                </c:pt>
                <c:pt idx="24">
                  <c:v>74.242424242424235</c:v>
                </c:pt>
                <c:pt idx="25">
                  <c:v>77.272727272727266</c:v>
                </c:pt>
                <c:pt idx="26">
                  <c:v>80.303030303030297</c:v>
                </c:pt>
                <c:pt idx="27">
                  <c:v>83.333333333333329</c:v>
                </c:pt>
                <c:pt idx="28">
                  <c:v>86.36363636363636</c:v>
                </c:pt>
                <c:pt idx="29">
                  <c:v>89.393939393939391</c:v>
                </c:pt>
                <c:pt idx="30">
                  <c:v>92.424242424242422</c:v>
                </c:pt>
                <c:pt idx="31">
                  <c:v>95.454545454545453</c:v>
                </c:pt>
                <c:pt idx="32">
                  <c:v>98.484848484848484</c:v>
                </c:pt>
              </c:numCache>
            </c:numRef>
          </c:xVal>
          <c:yVal>
            <c:numRef>
              <c:f>'8.1 Edu Age Weight'!$J$28:$J$60</c:f>
              <c:numCache>
                <c:formatCode>General</c:formatCode>
                <c:ptCount val="33"/>
                <c:pt idx="0">
                  <c:v>1.58</c:v>
                </c:pt>
                <c:pt idx="1">
                  <c:v>1.7</c:v>
                </c:pt>
                <c:pt idx="2">
                  <c:v>1.75</c:v>
                </c:pt>
                <c:pt idx="3">
                  <c:v>1.97</c:v>
                </c:pt>
                <c:pt idx="4">
                  <c:v>2.19</c:v>
                </c:pt>
                <c:pt idx="5">
                  <c:v>2.4900000000000002</c:v>
                </c:pt>
                <c:pt idx="6">
                  <c:v>2.5299999999999998</c:v>
                </c:pt>
                <c:pt idx="7">
                  <c:v>2.63</c:v>
                </c:pt>
                <c:pt idx="8">
                  <c:v>2.67</c:v>
                </c:pt>
                <c:pt idx="9">
                  <c:v>2.67</c:v>
                </c:pt>
                <c:pt idx="10">
                  <c:v>2.69</c:v>
                </c:pt>
                <c:pt idx="11">
                  <c:v>2.79</c:v>
                </c:pt>
                <c:pt idx="12">
                  <c:v>2.8</c:v>
                </c:pt>
                <c:pt idx="13">
                  <c:v>2.85</c:v>
                </c:pt>
                <c:pt idx="14">
                  <c:v>2.86</c:v>
                </c:pt>
                <c:pt idx="15">
                  <c:v>2.87</c:v>
                </c:pt>
                <c:pt idx="16">
                  <c:v>2.88</c:v>
                </c:pt>
                <c:pt idx="17">
                  <c:v>2.88</c:v>
                </c:pt>
                <c:pt idx="18">
                  <c:v>2.92</c:v>
                </c:pt>
                <c:pt idx="19">
                  <c:v>2.97</c:v>
                </c:pt>
                <c:pt idx="20">
                  <c:v>2.97</c:v>
                </c:pt>
                <c:pt idx="21">
                  <c:v>2.99</c:v>
                </c:pt>
                <c:pt idx="22">
                  <c:v>3.18</c:v>
                </c:pt>
                <c:pt idx="23">
                  <c:v>3.2</c:v>
                </c:pt>
                <c:pt idx="24">
                  <c:v>3.24</c:v>
                </c:pt>
                <c:pt idx="25">
                  <c:v>3.29</c:v>
                </c:pt>
                <c:pt idx="26">
                  <c:v>3.3</c:v>
                </c:pt>
                <c:pt idx="27">
                  <c:v>3.4</c:v>
                </c:pt>
                <c:pt idx="28">
                  <c:v>3.41</c:v>
                </c:pt>
                <c:pt idx="29">
                  <c:v>3.45</c:v>
                </c:pt>
                <c:pt idx="30">
                  <c:v>3.56</c:v>
                </c:pt>
                <c:pt idx="31">
                  <c:v>3.97</c:v>
                </c:pt>
                <c:pt idx="32">
                  <c:v>4.4000000000000004</c:v>
                </c:pt>
              </c:numCache>
            </c:numRef>
          </c:yVal>
          <c:smooth val="0"/>
          <c:extLst>
            <c:ext xmlns:c16="http://schemas.microsoft.com/office/drawing/2014/chart" uri="{C3380CC4-5D6E-409C-BE32-E72D297353CC}">
              <c16:uniqueId val="{00000001-C6C0-41E8-9F50-EE9DB8695F72}"/>
            </c:ext>
          </c:extLst>
        </c:ser>
        <c:dLbls>
          <c:showLegendKey val="0"/>
          <c:showVal val="0"/>
          <c:showCatName val="0"/>
          <c:showSerName val="0"/>
          <c:showPercent val="0"/>
          <c:showBubbleSize val="0"/>
        </c:dLbls>
        <c:axId val="915038448"/>
        <c:axId val="915041360"/>
      </c:scatterChart>
      <c:valAx>
        <c:axId val="915038448"/>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915041360"/>
        <c:crosses val="autoZero"/>
        <c:crossBetween val="midCat"/>
      </c:valAx>
      <c:valAx>
        <c:axId val="915041360"/>
        <c:scaling>
          <c:orientation val="minMax"/>
        </c:scaling>
        <c:delete val="0"/>
        <c:axPos val="l"/>
        <c:title>
          <c:tx>
            <c:rich>
              <a:bodyPr/>
              <a:lstStyle/>
              <a:p>
                <a:pPr>
                  <a:defRPr/>
                </a:pPr>
                <a:r>
                  <a:rPr lang="en-IN"/>
                  <a:t>Baby weight in kg</a:t>
                </a:r>
              </a:p>
            </c:rich>
          </c:tx>
          <c:overlay val="0"/>
        </c:title>
        <c:numFmt formatCode="General" sourceLinked="1"/>
        <c:majorTickMark val="out"/>
        <c:minorTickMark val="none"/>
        <c:tickLblPos val="nextTo"/>
        <c:crossAx val="91503844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spPr>
            <a:ln>
              <a:solidFill>
                <a:schemeClr val="accent2"/>
              </a:solidFill>
            </a:ln>
          </c:spPr>
          <c:invertIfNegative val="0"/>
          <c:cat>
            <c:strRef>
              <c:f>'1.2 Weight-Genderwise'!$J$3:$J$13</c:f>
              <c:strCache>
                <c:ptCount val="11"/>
                <c:pt idx="0">
                  <c:v>0.5</c:v>
                </c:pt>
                <c:pt idx="1">
                  <c:v>1</c:v>
                </c:pt>
                <c:pt idx="2">
                  <c:v>1.5</c:v>
                </c:pt>
                <c:pt idx="3">
                  <c:v>2</c:v>
                </c:pt>
                <c:pt idx="4">
                  <c:v>2.5</c:v>
                </c:pt>
                <c:pt idx="5">
                  <c:v>3</c:v>
                </c:pt>
                <c:pt idx="6">
                  <c:v>3.5</c:v>
                </c:pt>
                <c:pt idx="7">
                  <c:v>4</c:v>
                </c:pt>
                <c:pt idx="8">
                  <c:v>4.5</c:v>
                </c:pt>
                <c:pt idx="9">
                  <c:v>5</c:v>
                </c:pt>
                <c:pt idx="10">
                  <c:v>More</c:v>
                </c:pt>
              </c:strCache>
            </c:strRef>
          </c:cat>
          <c:val>
            <c:numRef>
              <c:f>'1.2 Weight-Genderwise'!$K$3:$K$13</c:f>
              <c:numCache>
                <c:formatCode>General</c:formatCode>
                <c:ptCount val="11"/>
                <c:pt idx="0">
                  <c:v>0</c:v>
                </c:pt>
                <c:pt idx="1">
                  <c:v>0</c:v>
                </c:pt>
                <c:pt idx="2">
                  <c:v>0</c:v>
                </c:pt>
                <c:pt idx="3">
                  <c:v>2</c:v>
                </c:pt>
                <c:pt idx="4">
                  <c:v>1</c:v>
                </c:pt>
                <c:pt idx="5">
                  <c:v>8</c:v>
                </c:pt>
                <c:pt idx="6">
                  <c:v>5</c:v>
                </c:pt>
                <c:pt idx="7">
                  <c:v>1</c:v>
                </c:pt>
                <c:pt idx="8">
                  <c:v>0</c:v>
                </c:pt>
                <c:pt idx="9">
                  <c:v>0</c:v>
                </c:pt>
                <c:pt idx="10">
                  <c:v>0</c:v>
                </c:pt>
              </c:numCache>
            </c:numRef>
          </c:val>
          <c:extLst>
            <c:ext xmlns:c16="http://schemas.microsoft.com/office/drawing/2014/chart" uri="{C3380CC4-5D6E-409C-BE32-E72D297353CC}">
              <c16:uniqueId val="{00000001-A46A-44FD-9618-6527C4A67CD5}"/>
            </c:ext>
          </c:extLst>
        </c:ser>
        <c:dLbls>
          <c:showLegendKey val="0"/>
          <c:showVal val="0"/>
          <c:showCatName val="0"/>
          <c:showSerName val="0"/>
          <c:showPercent val="0"/>
          <c:showBubbleSize val="0"/>
        </c:dLbls>
        <c:gapWidth val="0"/>
        <c:axId val="1984598192"/>
        <c:axId val="1984599440"/>
      </c:barChart>
      <c:catAx>
        <c:axId val="1984598192"/>
        <c:scaling>
          <c:orientation val="minMax"/>
        </c:scaling>
        <c:delete val="0"/>
        <c:axPos val="b"/>
        <c:title>
          <c:tx>
            <c:rich>
              <a:bodyPr/>
              <a:lstStyle/>
              <a:p>
                <a:pPr>
                  <a:defRPr/>
                </a:pPr>
                <a:r>
                  <a:rPr lang="en-IN"/>
                  <a:t>Girl Baby weight in kg</a:t>
                </a:r>
              </a:p>
            </c:rich>
          </c:tx>
          <c:overlay val="0"/>
        </c:title>
        <c:numFmt formatCode="General" sourceLinked="1"/>
        <c:majorTickMark val="out"/>
        <c:minorTickMark val="none"/>
        <c:tickLblPos val="nextTo"/>
        <c:crossAx val="1984599440"/>
        <c:crosses val="autoZero"/>
        <c:auto val="1"/>
        <c:lblAlgn val="ctr"/>
        <c:lblOffset val="100"/>
        <c:noMultiLvlLbl val="0"/>
      </c:catAx>
      <c:valAx>
        <c:axId val="198459944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98459819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spPr>
            <a:ln>
              <a:solidFill>
                <a:schemeClr val="accent2"/>
              </a:solidFill>
            </a:ln>
          </c:spPr>
          <c:invertIfNegative val="0"/>
          <c:cat>
            <c:strRef>
              <c:f>'1.2 Weight-Genderwise'!$J$23:$J$33</c:f>
              <c:strCache>
                <c:ptCount val="11"/>
                <c:pt idx="0">
                  <c:v>0.5</c:v>
                </c:pt>
                <c:pt idx="1">
                  <c:v>1</c:v>
                </c:pt>
                <c:pt idx="2">
                  <c:v>1.5</c:v>
                </c:pt>
                <c:pt idx="3">
                  <c:v>2</c:v>
                </c:pt>
                <c:pt idx="4">
                  <c:v>2.5</c:v>
                </c:pt>
                <c:pt idx="5">
                  <c:v>3</c:v>
                </c:pt>
                <c:pt idx="6">
                  <c:v>3.5</c:v>
                </c:pt>
                <c:pt idx="7">
                  <c:v>4</c:v>
                </c:pt>
                <c:pt idx="8">
                  <c:v>4.5</c:v>
                </c:pt>
                <c:pt idx="9">
                  <c:v>5</c:v>
                </c:pt>
                <c:pt idx="10">
                  <c:v>More</c:v>
                </c:pt>
              </c:strCache>
            </c:strRef>
          </c:cat>
          <c:val>
            <c:numRef>
              <c:f>'1.2 Weight-Genderwise'!$K$23:$K$33</c:f>
              <c:numCache>
                <c:formatCode>General</c:formatCode>
                <c:ptCount val="11"/>
                <c:pt idx="0">
                  <c:v>0</c:v>
                </c:pt>
                <c:pt idx="1">
                  <c:v>0</c:v>
                </c:pt>
                <c:pt idx="2">
                  <c:v>0</c:v>
                </c:pt>
                <c:pt idx="3">
                  <c:v>2</c:v>
                </c:pt>
                <c:pt idx="4">
                  <c:v>1</c:v>
                </c:pt>
                <c:pt idx="5">
                  <c:v>8</c:v>
                </c:pt>
                <c:pt idx="6">
                  <c:v>3</c:v>
                </c:pt>
                <c:pt idx="7">
                  <c:v>1</c:v>
                </c:pt>
                <c:pt idx="8">
                  <c:v>1</c:v>
                </c:pt>
                <c:pt idx="9">
                  <c:v>0</c:v>
                </c:pt>
                <c:pt idx="10">
                  <c:v>0</c:v>
                </c:pt>
              </c:numCache>
            </c:numRef>
          </c:val>
          <c:extLst>
            <c:ext xmlns:c16="http://schemas.microsoft.com/office/drawing/2014/chart" uri="{C3380CC4-5D6E-409C-BE32-E72D297353CC}">
              <c16:uniqueId val="{00000001-121D-4EBD-B187-C2702471D60B}"/>
            </c:ext>
          </c:extLst>
        </c:ser>
        <c:dLbls>
          <c:showLegendKey val="0"/>
          <c:showVal val="0"/>
          <c:showCatName val="0"/>
          <c:showSerName val="0"/>
          <c:showPercent val="0"/>
          <c:showBubbleSize val="0"/>
        </c:dLbls>
        <c:gapWidth val="0"/>
        <c:axId val="1948730128"/>
        <c:axId val="1948741776"/>
      </c:barChart>
      <c:catAx>
        <c:axId val="1948730128"/>
        <c:scaling>
          <c:orientation val="minMax"/>
        </c:scaling>
        <c:delete val="0"/>
        <c:axPos val="b"/>
        <c:title>
          <c:tx>
            <c:rich>
              <a:bodyPr/>
              <a:lstStyle/>
              <a:p>
                <a:pPr>
                  <a:defRPr/>
                </a:pPr>
                <a:r>
                  <a:rPr lang="en-IN"/>
                  <a:t>Boy Baby weight in kg</a:t>
                </a:r>
              </a:p>
            </c:rich>
          </c:tx>
          <c:overlay val="0"/>
        </c:title>
        <c:numFmt formatCode="General" sourceLinked="1"/>
        <c:majorTickMark val="out"/>
        <c:minorTickMark val="none"/>
        <c:tickLblPos val="nextTo"/>
        <c:crossAx val="1948741776"/>
        <c:crosses val="autoZero"/>
        <c:auto val="1"/>
        <c:lblAlgn val="ctr"/>
        <c:lblOffset val="100"/>
        <c:noMultiLvlLbl val="0"/>
      </c:catAx>
      <c:valAx>
        <c:axId val="194874177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94873012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Count of Babies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'1.3 Gender'!$C$4:$C$5</c:f>
              <c:strCache>
                <c:ptCount val="2"/>
                <c:pt idx="0">
                  <c:v>Male</c:v>
                </c:pt>
                <c:pt idx="1">
                  <c:v>Female</c:v>
                </c:pt>
              </c:strCache>
            </c:strRef>
          </c:cat>
          <c:val>
            <c:numRef>
              <c:f>'1.3 Gender'!$D$4:$D$5</c:f>
              <c:numCache>
                <c:formatCode>General</c:formatCode>
                <c:ptCount val="2"/>
                <c:pt idx="0">
                  <c:v>16</c:v>
                </c:pt>
                <c:pt idx="1">
                  <c:v>17</c:v>
                </c:pt>
              </c:numCache>
            </c:numRef>
          </c:val>
          <c:extLst>
            <c:ext xmlns:c16="http://schemas.microsoft.com/office/drawing/2014/chart" uri="{C3380CC4-5D6E-409C-BE32-E72D297353CC}">
              <c16:uniqueId val="{00000000-E43F-422F-89D4-933913494B8A}"/>
            </c:ext>
          </c:extLst>
        </c:ser>
        <c:dLbls>
          <c:showLegendKey val="0"/>
          <c:showVal val="0"/>
          <c:showCatName val="0"/>
          <c:showSerName val="0"/>
          <c:showPercent val="0"/>
          <c:showBubbleSize val="0"/>
        </c:dLbls>
        <c:gapWidth val="219"/>
        <c:overlap val="-27"/>
        <c:axId val="1946659760"/>
        <c:axId val="1946663504"/>
      </c:barChart>
      <c:catAx>
        <c:axId val="194665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63504"/>
        <c:crosses val="autoZero"/>
        <c:auto val="1"/>
        <c:lblAlgn val="ctr"/>
        <c:lblOffset val="100"/>
        <c:noMultiLvlLbl val="0"/>
      </c:catAx>
      <c:valAx>
        <c:axId val="1946663504"/>
        <c:scaling>
          <c:orientation val="minMax"/>
          <c:max val="2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59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Mother's Education</a:t>
            </a:r>
          </a:p>
        </c:rich>
      </c:tx>
      <c:overlay val="0"/>
    </c:title>
    <c:autoTitleDeleted val="0"/>
    <c:plotArea>
      <c:layout/>
      <c:barChart>
        <c:barDir val="col"/>
        <c:grouping val="clustered"/>
        <c:varyColors val="0"/>
        <c:ser>
          <c:idx val="0"/>
          <c:order val="0"/>
          <c:tx>
            <c:v>Frequency</c:v>
          </c:tx>
          <c:invertIfNegative val="0"/>
          <c:cat>
            <c:strRef>
              <c:f>'2.1 MotherFather Edu'!$M$5:$M$9</c:f>
              <c:strCache>
                <c:ptCount val="5"/>
                <c:pt idx="0">
                  <c:v>2</c:v>
                </c:pt>
                <c:pt idx="1">
                  <c:v>7</c:v>
                </c:pt>
                <c:pt idx="2">
                  <c:v>12</c:v>
                </c:pt>
                <c:pt idx="3">
                  <c:v>17</c:v>
                </c:pt>
                <c:pt idx="4">
                  <c:v>More</c:v>
                </c:pt>
              </c:strCache>
            </c:strRef>
          </c:cat>
          <c:val>
            <c:numRef>
              <c:f>'2.1 MotherFather Edu'!$N$5:$N$9</c:f>
              <c:numCache>
                <c:formatCode>General</c:formatCode>
                <c:ptCount val="5"/>
                <c:pt idx="0">
                  <c:v>8</c:v>
                </c:pt>
                <c:pt idx="1">
                  <c:v>18</c:v>
                </c:pt>
                <c:pt idx="2">
                  <c:v>4</c:v>
                </c:pt>
                <c:pt idx="3">
                  <c:v>3</c:v>
                </c:pt>
                <c:pt idx="4">
                  <c:v>0</c:v>
                </c:pt>
              </c:numCache>
            </c:numRef>
          </c:val>
          <c:extLst>
            <c:ext xmlns:c16="http://schemas.microsoft.com/office/drawing/2014/chart" uri="{C3380CC4-5D6E-409C-BE32-E72D297353CC}">
              <c16:uniqueId val="{00000001-61A0-47CD-ABB3-16A85D4D874D}"/>
            </c:ext>
          </c:extLst>
        </c:ser>
        <c:dLbls>
          <c:showLegendKey val="0"/>
          <c:showVal val="0"/>
          <c:showCatName val="0"/>
          <c:showSerName val="0"/>
          <c:showPercent val="0"/>
          <c:showBubbleSize val="0"/>
        </c:dLbls>
        <c:gapWidth val="60"/>
        <c:axId val="711341728"/>
        <c:axId val="711336736"/>
      </c:barChart>
      <c:catAx>
        <c:axId val="711341728"/>
        <c:scaling>
          <c:orientation val="minMax"/>
        </c:scaling>
        <c:delete val="0"/>
        <c:axPos val="b"/>
        <c:title>
          <c:tx>
            <c:rich>
              <a:bodyPr/>
              <a:lstStyle/>
              <a:p>
                <a:pPr>
                  <a:defRPr/>
                </a:pPr>
                <a:r>
                  <a:rPr lang="en-IN"/>
                  <a:t>Mother's Education Level</a:t>
                </a:r>
              </a:p>
            </c:rich>
          </c:tx>
          <c:overlay val="0"/>
        </c:title>
        <c:numFmt formatCode="General" sourceLinked="1"/>
        <c:majorTickMark val="out"/>
        <c:minorTickMark val="none"/>
        <c:tickLblPos val="nextTo"/>
        <c:crossAx val="711336736"/>
        <c:crosses val="autoZero"/>
        <c:auto val="1"/>
        <c:lblAlgn val="ctr"/>
        <c:lblOffset val="100"/>
        <c:noMultiLvlLbl val="0"/>
      </c:catAx>
      <c:valAx>
        <c:axId val="71133673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71134172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Father's</a:t>
            </a:r>
            <a:r>
              <a:rPr lang="en-IN" baseline="0"/>
              <a:t> Education</a:t>
            </a:r>
            <a:endParaRPr lang="en-IN"/>
          </a:p>
        </c:rich>
      </c:tx>
      <c:overlay val="0"/>
    </c:title>
    <c:autoTitleDeleted val="0"/>
    <c:plotArea>
      <c:layout/>
      <c:barChart>
        <c:barDir val="col"/>
        <c:grouping val="clustered"/>
        <c:varyColors val="0"/>
        <c:ser>
          <c:idx val="0"/>
          <c:order val="0"/>
          <c:tx>
            <c:v>Frequency</c:v>
          </c:tx>
          <c:invertIfNegative val="0"/>
          <c:cat>
            <c:strRef>
              <c:f>'2.1 MotherFather Edu'!$M$26:$M$30</c:f>
              <c:strCache>
                <c:ptCount val="5"/>
                <c:pt idx="0">
                  <c:v>2</c:v>
                </c:pt>
                <c:pt idx="1">
                  <c:v>7</c:v>
                </c:pt>
                <c:pt idx="2">
                  <c:v>12</c:v>
                </c:pt>
                <c:pt idx="3">
                  <c:v>17</c:v>
                </c:pt>
                <c:pt idx="4">
                  <c:v>More</c:v>
                </c:pt>
              </c:strCache>
            </c:strRef>
          </c:cat>
          <c:val>
            <c:numRef>
              <c:f>'2.1 MotherFather Edu'!$N$26:$N$30</c:f>
              <c:numCache>
                <c:formatCode>General</c:formatCode>
                <c:ptCount val="5"/>
                <c:pt idx="0">
                  <c:v>7</c:v>
                </c:pt>
                <c:pt idx="1">
                  <c:v>17</c:v>
                </c:pt>
                <c:pt idx="2">
                  <c:v>7</c:v>
                </c:pt>
                <c:pt idx="3">
                  <c:v>2</c:v>
                </c:pt>
                <c:pt idx="4">
                  <c:v>0</c:v>
                </c:pt>
              </c:numCache>
            </c:numRef>
          </c:val>
          <c:extLst>
            <c:ext xmlns:c16="http://schemas.microsoft.com/office/drawing/2014/chart" uri="{C3380CC4-5D6E-409C-BE32-E72D297353CC}">
              <c16:uniqueId val="{00000001-07B7-4254-9BD9-512D02EE9955}"/>
            </c:ext>
          </c:extLst>
        </c:ser>
        <c:dLbls>
          <c:showLegendKey val="0"/>
          <c:showVal val="0"/>
          <c:showCatName val="0"/>
          <c:showSerName val="0"/>
          <c:showPercent val="0"/>
          <c:showBubbleSize val="0"/>
        </c:dLbls>
        <c:gapWidth val="60"/>
        <c:axId val="1032402288"/>
        <c:axId val="1032403536"/>
      </c:barChart>
      <c:catAx>
        <c:axId val="1032402288"/>
        <c:scaling>
          <c:orientation val="minMax"/>
        </c:scaling>
        <c:delete val="0"/>
        <c:axPos val="b"/>
        <c:title>
          <c:tx>
            <c:rich>
              <a:bodyPr/>
              <a:lstStyle/>
              <a:p>
                <a:pPr>
                  <a:defRPr/>
                </a:pPr>
                <a:r>
                  <a:rPr lang="en-IN"/>
                  <a:t>Father's Education Level</a:t>
                </a:r>
              </a:p>
            </c:rich>
          </c:tx>
          <c:overlay val="0"/>
        </c:title>
        <c:numFmt formatCode="General" sourceLinked="1"/>
        <c:majorTickMark val="out"/>
        <c:minorTickMark val="none"/>
        <c:tickLblPos val="nextTo"/>
        <c:crossAx val="1032403536"/>
        <c:crosses val="autoZero"/>
        <c:auto val="1"/>
        <c:lblAlgn val="ctr"/>
        <c:lblOffset val="100"/>
        <c:noMultiLvlLbl val="0"/>
      </c:catAx>
      <c:valAx>
        <c:axId val="103240353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032402288"/>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Relationship</a:t>
            </a:r>
            <a:r>
              <a:rPr lang="en-IN" b="1" baseline="0"/>
              <a:t> of Mother &amp; Father Education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'2.1 MotherFather Edu'!$B$1</c:f>
              <c:strCache>
                <c:ptCount val="1"/>
                <c:pt idx="0">
                  <c:v>father's education level</c:v>
                </c:pt>
              </c:strCache>
            </c:strRef>
          </c:tx>
          <c:spPr>
            <a:ln w="19050" cap="rnd">
              <a:noFill/>
              <a:round/>
            </a:ln>
            <a:effectLst/>
          </c:spPr>
          <c:marker>
            <c:symbol val="circle"/>
            <c:size val="5"/>
            <c:spPr>
              <a:solidFill>
                <a:schemeClr val="accent1"/>
              </a:solidFill>
              <a:ln w="9525">
                <a:solidFill>
                  <a:schemeClr val="accent1"/>
                </a:solidFill>
              </a:ln>
              <a:effectLst/>
            </c:spPr>
          </c:marker>
          <c:xVal>
            <c:numRef>
              <c:f>'2.1 MotherFather Edu'!$A$2:$A$34</c:f>
              <c:numCache>
                <c:formatCode>General</c:formatCode>
                <c:ptCount val="33"/>
                <c:pt idx="0">
                  <c:v>2</c:v>
                </c:pt>
                <c:pt idx="1">
                  <c:v>4</c:v>
                </c:pt>
                <c:pt idx="2">
                  <c:v>6</c:v>
                </c:pt>
                <c:pt idx="3">
                  <c:v>4</c:v>
                </c:pt>
                <c:pt idx="4">
                  <c:v>14</c:v>
                </c:pt>
                <c:pt idx="5">
                  <c:v>0</c:v>
                </c:pt>
                <c:pt idx="6">
                  <c:v>0</c:v>
                </c:pt>
                <c:pt idx="7">
                  <c:v>8</c:v>
                </c:pt>
                <c:pt idx="8">
                  <c:v>5</c:v>
                </c:pt>
                <c:pt idx="9">
                  <c:v>5.53</c:v>
                </c:pt>
                <c:pt idx="10">
                  <c:v>16</c:v>
                </c:pt>
                <c:pt idx="11">
                  <c:v>7</c:v>
                </c:pt>
                <c:pt idx="12">
                  <c:v>2</c:v>
                </c:pt>
                <c:pt idx="13">
                  <c:v>6</c:v>
                </c:pt>
                <c:pt idx="14">
                  <c:v>11</c:v>
                </c:pt>
                <c:pt idx="15">
                  <c:v>1</c:v>
                </c:pt>
                <c:pt idx="16">
                  <c:v>5</c:v>
                </c:pt>
                <c:pt idx="17">
                  <c:v>5</c:v>
                </c:pt>
                <c:pt idx="18">
                  <c:v>12</c:v>
                </c:pt>
                <c:pt idx="19">
                  <c:v>1</c:v>
                </c:pt>
                <c:pt idx="20">
                  <c:v>3</c:v>
                </c:pt>
                <c:pt idx="21">
                  <c:v>6</c:v>
                </c:pt>
                <c:pt idx="22">
                  <c:v>6</c:v>
                </c:pt>
                <c:pt idx="23">
                  <c:v>6</c:v>
                </c:pt>
                <c:pt idx="24">
                  <c:v>3</c:v>
                </c:pt>
                <c:pt idx="25">
                  <c:v>4</c:v>
                </c:pt>
                <c:pt idx="26">
                  <c:v>2</c:v>
                </c:pt>
                <c:pt idx="27">
                  <c:v>7</c:v>
                </c:pt>
                <c:pt idx="28">
                  <c:v>4</c:v>
                </c:pt>
                <c:pt idx="29">
                  <c:v>3</c:v>
                </c:pt>
                <c:pt idx="30">
                  <c:v>2</c:v>
                </c:pt>
                <c:pt idx="31">
                  <c:v>8</c:v>
                </c:pt>
                <c:pt idx="32">
                  <c:v>14</c:v>
                </c:pt>
              </c:numCache>
            </c:numRef>
          </c:xVal>
          <c:yVal>
            <c:numRef>
              <c:f>'2.1 MotherFather Edu'!$B$2:$B$34</c:f>
              <c:numCache>
                <c:formatCode>General</c:formatCode>
                <c:ptCount val="33"/>
                <c:pt idx="0">
                  <c:v>7</c:v>
                </c:pt>
                <c:pt idx="1">
                  <c:v>5</c:v>
                </c:pt>
                <c:pt idx="2">
                  <c:v>4</c:v>
                </c:pt>
                <c:pt idx="3">
                  <c:v>8</c:v>
                </c:pt>
                <c:pt idx="4">
                  <c:v>3</c:v>
                </c:pt>
                <c:pt idx="5">
                  <c:v>1</c:v>
                </c:pt>
                <c:pt idx="6">
                  <c:v>3</c:v>
                </c:pt>
                <c:pt idx="7">
                  <c:v>5</c:v>
                </c:pt>
                <c:pt idx="8">
                  <c:v>5</c:v>
                </c:pt>
                <c:pt idx="9">
                  <c:v>14</c:v>
                </c:pt>
                <c:pt idx="10">
                  <c:v>14</c:v>
                </c:pt>
                <c:pt idx="11">
                  <c:v>4</c:v>
                </c:pt>
                <c:pt idx="12">
                  <c:v>2</c:v>
                </c:pt>
                <c:pt idx="13">
                  <c:v>3</c:v>
                </c:pt>
                <c:pt idx="14">
                  <c:v>3</c:v>
                </c:pt>
                <c:pt idx="15">
                  <c:v>0</c:v>
                </c:pt>
                <c:pt idx="16">
                  <c:v>0</c:v>
                </c:pt>
                <c:pt idx="17">
                  <c:v>6</c:v>
                </c:pt>
                <c:pt idx="18">
                  <c:v>9</c:v>
                </c:pt>
                <c:pt idx="19">
                  <c:v>11</c:v>
                </c:pt>
                <c:pt idx="20">
                  <c:v>10</c:v>
                </c:pt>
                <c:pt idx="21">
                  <c:v>0</c:v>
                </c:pt>
                <c:pt idx="22">
                  <c:v>4</c:v>
                </c:pt>
                <c:pt idx="23">
                  <c:v>7</c:v>
                </c:pt>
                <c:pt idx="24">
                  <c:v>8</c:v>
                </c:pt>
                <c:pt idx="25">
                  <c:v>5</c:v>
                </c:pt>
                <c:pt idx="26">
                  <c:v>1</c:v>
                </c:pt>
                <c:pt idx="27">
                  <c:v>3</c:v>
                </c:pt>
                <c:pt idx="28">
                  <c:v>0</c:v>
                </c:pt>
                <c:pt idx="29">
                  <c:v>3</c:v>
                </c:pt>
                <c:pt idx="30">
                  <c:v>3</c:v>
                </c:pt>
                <c:pt idx="31">
                  <c:v>9</c:v>
                </c:pt>
                <c:pt idx="32">
                  <c:v>10</c:v>
                </c:pt>
              </c:numCache>
            </c:numRef>
          </c:yVal>
          <c:smooth val="0"/>
          <c:extLst>
            <c:ext xmlns:c16="http://schemas.microsoft.com/office/drawing/2014/chart" uri="{C3380CC4-5D6E-409C-BE32-E72D297353CC}">
              <c16:uniqueId val="{00000000-54A9-4830-BB6A-F170C263617C}"/>
            </c:ext>
          </c:extLst>
        </c:ser>
        <c:dLbls>
          <c:showLegendKey val="0"/>
          <c:showVal val="0"/>
          <c:showCatName val="0"/>
          <c:showSerName val="0"/>
          <c:showPercent val="0"/>
          <c:showBubbleSize val="0"/>
        </c:dLbls>
        <c:axId val="525858864"/>
        <c:axId val="525866352"/>
      </c:scatterChart>
      <c:valAx>
        <c:axId val="525858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Mother's Education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66352"/>
        <c:crosses val="autoZero"/>
        <c:crossBetween val="midCat"/>
      </c:valAx>
      <c:valAx>
        <c:axId val="52586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Father's Education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58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Mother's Age</a:t>
            </a:r>
          </a:p>
        </c:rich>
      </c:tx>
      <c:overlay val="0"/>
    </c:title>
    <c:autoTitleDeleted val="0"/>
    <c:plotArea>
      <c:layout/>
      <c:barChart>
        <c:barDir val="col"/>
        <c:grouping val="clustered"/>
        <c:varyColors val="0"/>
        <c:ser>
          <c:idx val="0"/>
          <c:order val="0"/>
          <c:tx>
            <c:v>Frequency</c:v>
          </c:tx>
          <c:invertIfNegative val="0"/>
          <c:cat>
            <c:strRef>
              <c:f>'3.1 FatherMother Age'!$F$22:$F$27</c:f>
              <c:strCache>
                <c:ptCount val="6"/>
                <c:pt idx="0">
                  <c:v>20</c:v>
                </c:pt>
                <c:pt idx="1">
                  <c:v>25</c:v>
                </c:pt>
                <c:pt idx="2">
                  <c:v>30</c:v>
                </c:pt>
                <c:pt idx="3">
                  <c:v>35</c:v>
                </c:pt>
                <c:pt idx="4">
                  <c:v>40</c:v>
                </c:pt>
                <c:pt idx="5">
                  <c:v>More</c:v>
                </c:pt>
              </c:strCache>
            </c:strRef>
          </c:cat>
          <c:val>
            <c:numRef>
              <c:f>'3.1 FatherMother Age'!$G$22:$G$27</c:f>
              <c:numCache>
                <c:formatCode>General</c:formatCode>
                <c:ptCount val="6"/>
                <c:pt idx="0">
                  <c:v>5</c:v>
                </c:pt>
                <c:pt idx="1">
                  <c:v>9</c:v>
                </c:pt>
                <c:pt idx="2">
                  <c:v>11</c:v>
                </c:pt>
                <c:pt idx="3">
                  <c:v>5</c:v>
                </c:pt>
                <c:pt idx="4">
                  <c:v>3</c:v>
                </c:pt>
                <c:pt idx="5">
                  <c:v>0</c:v>
                </c:pt>
              </c:numCache>
            </c:numRef>
          </c:val>
          <c:extLst>
            <c:ext xmlns:c16="http://schemas.microsoft.com/office/drawing/2014/chart" uri="{C3380CC4-5D6E-409C-BE32-E72D297353CC}">
              <c16:uniqueId val="{00000001-AC1C-4505-B196-445C0CF83390}"/>
            </c:ext>
          </c:extLst>
        </c:ser>
        <c:dLbls>
          <c:showLegendKey val="0"/>
          <c:showVal val="0"/>
          <c:showCatName val="0"/>
          <c:showSerName val="0"/>
          <c:showPercent val="0"/>
          <c:showBubbleSize val="0"/>
        </c:dLbls>
        <c:gapWidth val="60"/>
        <c:axId val="1032414768"/>
        <c:axId val="1032406448"/>
      </c:barChart>
      <c:catAx>
        <c:axId val="1032414768"/>
        <c:scaling>
          <c:orientation val="minMax"/>
        </c:scaling>
        <c:delete val="0"/>
        <c:axPos val="b"/>
        <c:title>
          <c:tx>
            <c:rich>
              <a:bodyPr/>
              <a:lstStyle/>
              <a:p>
                <a:pPr>
                  <a:defRPr/>
                </a:pPr>
                <a:r>
                  <a:rPr lang="en-IN"/>
                  <a:t>Mother's Age (yr)</a:t>
                </a:r>
              </a:p>
            </c:rich>
          </c:tx>
          <c:overlay val="0"/>
        </c:title>
        <c:numFmt formatCode="General" sourceLinked="1"/>
        <c:majorTickMark val="out"/>
        <c:minorTickMark val="none"/>
        <c:tickLblPos val="nextTo"/>
        <c:crossAx val="1032406448"/>
        <c:crosses val="autoZero"/>
        <c:auto val="1"/>
        <c:lblAlgn val="ctr"/>
        <c:lblOffset val="100"/>
        <c:noMultiLvlLbl val="0"/>
      </c:catAx>
      <c:valAx>
        <c:axId val="103240644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032414768"/>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Father's Age</a:t>
            </a:r>
          </a:p>
        </c:rich>
      </c:tx>
      <c:overlay val="0"/>
    </c:title>
    <c:autoTitleDeleted val="0"/>
    <c:plotArea>
      <c:layout/>
      <c:barChart>
        <c:barDir val="col"/>
        <c:grouping val="clustered"/>
        <c:varyColors val="0"/>
        <c:ser>
          <c:idx val="0"/>
          <c:order val="0"/>
          <c:tx>
            <c:v>Frequency</c:v>
          </c:tx>
          <c:invertIfNegative val="0"/>
          <c:cat>
            <c:strRef>
              <c:f>'3.1 FatherMother Age'!$Q$13:$Q$19</c:f>
              <c:strCache>
                <c:ptCount val="7"/>
                <c:pt idx="0">
                  <c:v>23</c:v>
                </c:pt>
                <c:pt idx="1">
                  <c:v>28</c:v>
                </c:pt>
                <c:pt idx="2">
                  <c:v>33</c:v>
                </c:pt>
                <c:pt idx="3">
                  <c:v>38</c:v>
                </c:pt>
                <c:pt idx="4">
                  <c:v>43</c:v>
                </c:pt>
                <c:pt idx="5">
                  <c:v>48</c:v>
                </c:pt>
                <c:pt idx="6">
                  <c:v>More</c:v>
                </c:pt>
              </c:strCache>
            </c:strRef>
          </c:cat>
          <c:val>
            <c:numRef>
              <c:f>'3.1 FatherMother Age'!$R$13:$R$19</c:f>
              <c:numCache>
                <c:formatCode>General</c:formatCode>
                <c:ptCount val="7"/>
                <c:pt idx="0">
                  <c:v>7</c:v>
                </c:pt>
                <c:pt idx="1">
                  <c:v>12</c:v>
                </c:pt>
                <c:pt idx="2">
                  <c:v>7</c:v>
                </c:pt>
                <c:pt idx="3">
                  <c:v>3</c:v>
                </c:pt>
                <c:pt idx="4">
                  <c:v>3</c:v>
                </c:pt>
                <c:pt idx="5">
                  <c:v>0</c:v>
                </c:pt>
                <c:pt idx="6">
                  <c:v>1</c:v>
                </c:pt>
              </c:numCache>
            </c:numRef>
          </c:val>
          <c:extLst>
            <c:ext xmlns:c16="http://schemas.microsoft.com/office/drawing/2014/chart" uri="{C3380CC4-5D6E-409C-BE32-E72D297353CC}">
              <c16:uniqueId val="{00000001-74F4-4CF6-BD25-70ED0E616AB8}"/>
            </c:ext>
          </c:extLst>
        </c:ser>
        <c:dLbls>
          <c:showLegendKey val="0"/>
          <c:showVal val="0"/>
          <c:showCatName val="0"/>
          <c:showSerName val="0"/>
          <c:showPercent val="0"/>
          <c:showBubbleSize val="0"/>
        </c:dLbls>
        <c:gapWidth val="60"/>
        <c:axId val="1076615904"/>
        <c:axId val="1076608832"/>
      </c:barChart>
      <c:catAx>
        <c:axId val="1076615904"/>
        <c:scaling>
          <c:orientation val="minMax"/>
        </c:scaling>
        <c:delete val="0"/>
        <c:axPos val="b"/>
        <c:title>
          <c:tx>
            <c:rich>
              <a:bodyPr/>
              <a:lstStyle/>
              <a:p>
                <a:pPr>
                  <a:defRPr/>
                </a:pPr>
                <a:r>
                  <a:rPr lang="en-IN"/>
                  <a:t>Father's Age (yr)</a:t>
                </a:r>
              </a:p>
            </c:rich>
          </c:tx>
          <c:overlay val="0"/>
        </c:title>
        <c:numFmt formatCode="General" sourceLinked="1"/>
        <c:majorTickMark val="out"/>
        <c:minorTickMark val="none"/>
        <c:tickLblPos val="nextTo"/>
        <c:crossAx val="1076608832"/>
        <c:crosses val="autoZero"/>
        <c:auto val="1"/>
        <c:lblAlgn val="ctr"/>
        <c:lblOffset val="100"/>
        <c:noMultiLvlLbl val="0"/>
      </c:catAx>
      <c:valAx>
        <c:axId val="1076608832"/>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076615904"/>
        <c:crosses val="autoZero"/>
        <c:crossBetween val="between"/>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495300</xdr:colOff>
      <xdr:row>0</xdr:row>
      <xdr:rowOff>152400</xdr:rowOff>
    </xdr:from>
    <xdr:to>
      <xdr:col>17</xdr:col>
      <xdr:colOff>441960</xdr:colOff>
      <xdr:row>19</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83820</xdr:colOff>
      <xdr:row>19</xdr:row>
      <xdr:rowOff>167640</xdr:rowOff>
    </xdr:from>
    <xdr:to>
      <xdr:col>8</xdr:col>
      <xdr:colOff>414669</xdr:colOff>
      <xdr:row>41</xdr:row>
      <xdr:rowOff>115709</xdr:rowOff>
    </xdr:to>
    <xdr:pic>
      <xdr:nvPicPr>
        <xdr:cNvPr id="3" name="Picture 2"/>
        <xdr:cNvPicPr>
          <a:picLocks noChangeAspect="1"/>
        </xdr:cNvPicPr>
      </xdr:nvPicPr>
      <xdr:blipFill>
        <a:blip xmlns:r="http://schemas.openxmlformats.org/officeDocument/2006/relationships" r:embed="rId2"/>
        <a:stretch>
          <a:fillRect/>
        </a:stretch>
      </xdr:blipFill>
      <xdr:spPr>
        <a:xfrm>
          <a:off x="2499360" y="3672840"/>
          <a:ext cx="4971429" cy="397142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190500</xdr:colOff>
      <xdr:row>7</xdr:row>
      <xdr:rowOff>156210</xdr:rowOff>
    </xdr:from>
    <xdr:to>
      <xdr:col>10</xdr:col>
      <xdr:colOff>495300</xdr:colOff>
      <xdr:row>22</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800100</xdr:colOff>
      <xdr:row>10</xdr:row>
      <xdr:rowOff>114300</xdr:rowOff>
    </xdr:from>
    <xdr:to>
      <xdr:col>9</xdr:col>
      <xdr:colOff>243840</xdr:colOff>
      <xdr:row>43</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259080</xdr:colOff>
      <xdr:row>1</xdr:row>
      <xdr:rowOff>30480</xdr:rowOff>
    </xdr:from>
    <xdr:to>
      <xdr:col>25</xdr:col>
      <xdr:colOff>243840</xdr:colOff>
      <xdr:row>17</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190500</xdr:colOff>
      <xdr:row>21</xdr:row>
      <xdr:rowOff>30480</xdr:rowOff>
    </xdr:from>
    <xdr:to>
      <xdr:col>27</xdr:col>
      <xdr:colOff>60960</xdr:colOff>
      <xdr:row>37</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632460</xdr:colOff>
      <xdr:row>26</xdr:row>
      <xdr:rowOff>30480</xdr:rowOff>
    </xdr:from>
    <xdr:to>
      <xdr:col>17</xdr:col>
      <xdr:colOff>152400</xdr:colOff>
      <xdr:row>40</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259080</xdr:colOff>
      <xdr:row>1</xdr:row>
      <xdr:rowOff>175260</xdr:rowOff>
    </xdr:from>
    <xdr:to>
      <xdr:col>20</xdr:col>
      <xdr:colOff>167640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259080</xdr:colOff>
      <xdr:row>21</xdr:row>
      <xdr:rowOff>175260</xdr:rowOff>
    </xdr:from>
    <xdr:to>
      <xdr:col>20</xdr:col>
      <xdr:colOff>251460</xdr:colOff>
      <xdr:row>38</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198120</xdr:colOff>
      <xdr:row>36</xdr:row>
      <xdr:rowOff>160020</xdr:rowOff>
    </xdr:from>
    <xdr:to>
      <xdr:col>12</xdr:col>
      <xdr:colOff>224169</xdr:colOff>
      <xdr:row>58</xdr:row>
      <xdr:rowOff>108089</xdr:rowOff>
    </xdr:to>
    <xdr:pic>
      <xdr:nvPicPr>
        <xdr:cNvPr id="5" name="Picture 4"/>
        <xdr:cNvPicPr>
          <a:picLocks noChangeAspect="1"/>
        </xdr:cNvPicPr>
      </xdr:nvPicPr>
      <xdr:blipFill>
        <a:blip xmlns:r="http://schemas.openxmlformats.org/officeDocument/2006/relationships" r:embed="rId3"/>
        <a:stretch>
          <a:fillRect/>
        </a:stretch>
      </xdr:blipFill>
      <xdr:spPr>
        <a:xfrm>
          <a:off x="6027420" y="6781800"/>
          <a:ext cx="4971429" cy="39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525780</xdr:colOff>
      <xdr:row>0</xdr:row>
      <xdr:rowOff>148590</xdr:rowOff>
    </xdr:from>
    <xdr:to>
      <xdr:col>13</xdr:col>
      <xdr:colOff>220980</xdr:colOff>
      <xdr:row>15</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274320</xdr:colOff>
      <xdr:row>0</xdr:row>
      <xdr:rowOff>15240</xdr:rowOff>
    </xdr:from>
    <xdr:to>
      <xdr:col>23</xdr:col>
      <xdr:colOff>548640</xdr:colOff>
      <xdr:row>19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236220</xdr:colOff>
      <xdr:row>1</xdr:row>
      <xdr:rowOff>129540</xdr:rowOff>
    </xdr:from>
    <xdr:to>
      <xdr:col>32</xdr:col>
      <xdr:colOff>579120</xdr:colOff>
      <xdr:row>20</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723900</xdr:colOff>
      <xdr:row>30</xdr:row>
      <xdr:rowOff>19050</xdr:rowOff>
    </xdr:from>
    <xdr:to>
      <xdr:col>7</xdr:col>
      <xdr:colOff>91440</xdr:colOff>
      <xdr:row>49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259080</xdr:colOff>
      <xdr:row>20</xdr:row>
      <xdr:rowOff>175260</xdr:rowOff>
    </xdr:from>
    <xdr:to>
      <xdr:col>15</xdr:col>
      <xdr:colOff>358140</xdr:colOff>
      <xdr:row>38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243840</xdr:colOff>
      <xdr:row>20</xdr:row>
      <xdr:rowOff>160020</xdr:rowOff>
    </xdr:from>
    <xdr:to>
      <xdr:col>24</xdr:col>
      <xdr:colOff>335280</xdr:colOff>
      <xdr:row>38</xdr:row>
      <xdr:rowOff>137160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18</xdr:row>
      <xdr:rowOff>110490</xdr:rowOff>
    </xdr:from>
    <xdr:to>
      <xdr:col>8</xdr:col>
      <xdr:colOff>182880</xdr:colOff>
      <xdr:row>38</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464820</xdr:colOff>
      <xdr:row>0</xdr:row>
      <xdr:rowOff>106680</xdr:rowOff>
    </xdr:from>
    <xdr:to>
      <xdr:col>12</xdr:col>
      <xdr:colOff>160020</xdr:colOff>
      <xdr:row>15</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16</xdr:row>
      <xdr:rowOff>179070</xdr:rowOff>
    </xdr:from>
    <xdr:to>
      <xdr:col>13</xdr:col>
      <xdr:colOff>426720</xdr:colOff>
      <xdr:row>31</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861060</xdr:colOff>
      <xdr:row>35</xdr:row>
      <xdr:rowOff>175260</xdr:rowOff>
    </xdr:from>
    <xdr:to>
      <xdr:col>10</xdr:col>
      <xdr:colOff>963309</xdr:colOff>
      <xdr:row>57</xdr:row>
      <xdr:rowOff>176659</xdr:rowOff>
    </xdr:to>
    <xdr:pic>
      <xdr:nvPicPr>
        <xdr:cNvPr id="3" name="Picture 2"/>
        <xdr:cNvPicPr>
          <a:picLocks noChangeAspect="1"/>
        </xdr:cNvPicPr>
      </xdr:nvPicPr>
      <xdr:blipFill>
        <a:blip xmlns:r="http://schemas.openxmlformats.org/officeDocument/2006/relationships" r:embed="rId1"/>
        <a:stretch>
          <a:fillRect/>
        </a:stretch>
      </xdr:blipFill>
      <xdr:spPr>
        <a:xfrm>
          <a:off x="9022080" y="6637020"/>
          <a:ext cx="4971429" cy="40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266700</xdr:colOff>
      <xdr:row>18</xdr:row>
      <xdr:rowOff>30480</xdr:rowOff>
    </xdr:from>
    <xdr:to>
      <xdr:col>9</xdr:col>
      <xdr:colOff>780429</xdr:colOff>
      <xdr:row>40</xdr:row>
      <xdr:rowOff>9019</xdr:rowOff>
    </xdr:to>
    <xdr:pic>
      <xdr:nvPicPr>
        <xdr:cNvPr id="2" name="Picture 1"/>
        <xdr:cNvPicPr>
          <a:picLocks noChangeAspect="1"/>
        </xdr:cNvPicPr>
      </xdr:nvPicPr>
      <xdr:blipFill>
        <a:blip xmlns:r="http://schemas.openxmlformats.org/officeDocument/2006/relationships" r:embed="rId1"/>
        <a:stretch>
          <a:fillRect/>
        </a:stretch>
      </xdr:blipFill>
      <xdr:spPr>
        <a:xfrm>
          <a:off x="3909060" y="3360420"/>
          <a:ext cx="4971429" cy="4047619"/>
        </a:xfrm>
        <a:prstGeom prst="rect">
          <a:avLst/>
        </a:prstGeom>
      </xdr:spPr>
    </xdr:pic>
    <xdr:clientData/>
  </xdr:twoCellAnchor>
  <xdr:twoCellAnchor>
    <xdr:from>
      <xdr:col>6</xdr:col>
      <xdr:colOff>106680</xdr:colOff>
      <xdr:row>43</xdr:row>
      <xdr:rowOff>118110</xdr:rowOff>
    </xdr:from>
    <xdr:to>
      <xdr:col>10</xdr:col>
      <xdr:colOff>381000</xdr:colOff>
      <xdr:row>66</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0</xdr:colOff>
      <xdr:row>1</xdr:row>
      <xdr:rowOff>0</xdr:rowOff>
    </xdr:from>
    <xdr:to>
      <xdr:col>20</xdr:col>
      <xdr:colOff>99060</xdr:colOff>
      <xdr:row>21</xdr:row>
      <xdr:rowOff>163830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workbookViewId="0">
      <selection activeCell="A16" sqref="A16"/>
    </sheetView>
  </sheetViews>
  <sheetFormatPr defaultRowHeight="14.4" x14ac:dyDescent="0.3"/>
  <cols>
    <col min="1" max="1" width="8.88671875" style="1"/>
    <col min="2" max="3" width="15.109375" style="1" bestFit="1" customWidth="1"/>
    <col min="4" max="4" width="10.5546875" style="1" bestFit="1" customWidth="1"/>
    <col min="5" max="5" width="16.5546875" style="1" bestFit="1" customWidth="1"/>
    <col min="6" max="6" width="18.33203125" style="1" bestFit="1" customWidth="1"/>
    <col min="7" max="7" width="8.88671875" style="1"/>
    <col min="8" max="8" width="21" style="1" bestFit="1" customWidth="1"/>
    <col min="9" max="9" width="23.44140625" style="1" bestFit="1" customWidth="1"/>
    <col min="10" max="10" width="26.44140625" style="1" bestFit="1" customWidth="1"/>
    <col min="11" max="11" width="22.33203125" style="1" bestFit="1" customWidth="1"/>
  </cols>
  <sheetData>
    <row r="1" spans="1:13" x14ac:dyDescent="0.3">
      <c r="A1" s="12" t="s">
        <v>0</v>
      </c>
      <c r="B1" s="12" t="s">
        <v>1</v>
      </c>
      <c r="C1" s="12" t="s">
        <v>2</v>
      </c>
      <c r="D1" s="12" t="s">
        <v>3</v>
      </c>
      <c r="E1" s="12" t="s">
        <v>4</v>
      </c>
      <c r="F1" s="12" t="s">
        <v>5</v>
      </c>
      <c r="G1" s="12" t="s">
        <v>6</v>
      </c>
      <c r="H1" s="12" t="s">
        <v>7</v>
      </c>
      <c r="I1" s="12" t="s">
        <v>8</v>
      </c>
      <c r="J1" s="12" t="s">
        <v>9</v>
      </c>
      <c r="K1" s="12" t="s">
        <v>10</v>
      </c>
      <c r="M1" s="11"/>
    </row>
    <row r="2" spans="1:13" x14ac:dyDescent="0.3">
      <c r="A2" s="1">
        <v>1</v>
      </c>
      <c r="B2" s="1">
        <v>27</v>
      </c>
      <c r="C2" s="1">
        <v>29</v>
      </c>
      <c r="D2" s="1">
        <v>2</v>
      </c>
      <c r="E2" s="1">
        <v>2.5299999999999998</v>
      </c>
      <c r="F2" s="1">
        <v>5</v>
      </c>
      <c r="G2" s="1" t="s">
        <v>77</v>
      </c>
      <c r="H2" s="1" t="s">
        <v>78</v>
      </c>
      <c r="I2" s="1">
        <v>2</v>
      </c>
      <c r="J2" s="1" t="s">
        <v>78</v>
      </c>
      <c r="K2" s="1">
        <v>7</v>
      </c>
    </row>
    <row r="3" spans="1:13" x14ac:dyDescent="0.3">
      <c r="A3" s="1">
        <v>2</v>
      </c>
      <c r="B3" s="1">
        <v>21</v>
      </c>
      <c r="C3" s="1">
        <v>26</v>
      </c>
      <c r="D3" s="1">
        <v>3</v>
      </c>
      <c r="E3" s="1">
        <v>2.4900000000000002</v>
      </c>
      <c r="F3" s="1">
        <v>4</v>
      </c>
      <c r="G3" s="1" t="s">
        <v>77</v>
      </c>
      <c r="H3" s="1" t="s">
        <v>78</v>
      </c>
      <c r="I3" s="1">
        <v>4</v>
      </c>
      <c r="J3" s="1" t="s">
        <v>78</v>
      </c>
      <c r="K3" s="1">
        <v>5</v>
      </c>
    </row>
    <row r="4" spans="1:13" x14ac:dyDescent="0.3">
      <c r="A4" s="1">
        <v>3</v>
      </c>
      <c r="B4" s="1">
        <v>23</v>
      </c>
      <c r="C4" s="1">
        <v>23</v>
      </c>
      <c r="D4" s="1">
        <v>1</v>
      </c>
      <c r="E4" s="1">
        <v>1.75</v>
      </c>
      <c r="F4" s="1">
        <v>3</v>
      </c>
      <c r="G4" s="1" t="s">
        <v>79</v>
      </c>
      <c r="H4" s="1" t="s">
        <v>80</v>
      </c>
      <c r="I4" s="1">
        <v>6</v>
      </c>
      <c r="J4" s="1" t="s">
        <v>80</v>
      </c>
      <c r="K4" s="1">
        <v>4</v>
      </c>
    </row>
    <row r="5" spans="1:13" x14ac:dyDescent="0.3">
      <c r="A5" s="1">
        <v>4</v>
      </c>
      <c r="B5" s="1">
        <v>37</v>
      </c>
      <c r="C5" s="1">
        <v>36</v>
      </c>
      <c r="D5" s="1">
        <v>6</v>
      </c>
      <c r="E5" s="1">
        <v>1.7</v>
      </c>
      <c r="F5" s="1">
        <v>4</v>
      </c>
      <c r="G5" s="1" t="s">
        <v>77</v>
      </c>
      <c r="H5" s="1" t="s">
        <v>80</v>
      </c>
      <c r="I5" s="1">
        <v>4</v>
      </c>
      <c r="J5" s="1" t="s">
        <v>80</v>
      </c>
      <c r="K5" s="1">
        <v>8</v>
      </c>
    </row>
    <row r="6" spans="1:13" x14ac:dyDescent="0.3">
      <c r="A6" s="1">
        <v>5</v>
      </c>
      <c r="B6" s="1">
        <v>31</v>
      </c>
      <c r="C6" s="1">
        <v>21</v>
      </c>
      <c r="D6" s="1">
        <v>2</v>
      </c>
      <c r="E6" s="1">
        <v>2.87</v>
      </c>
      <c r="F6" s="1">
        <v>5</v>
      </c>
      <c r="G6" s="1" t="s">
        <v>77</v>
      </c>
      <c r="H6" s="1" t="s">
        <v>80</v>
      </c>
      <c r="I6" s="1">
        <v>14</v>
      </c>
      <c r="J6" s="1" t="s">
        <v>78</v>
      </c>
      <c r="K6" s="1">
        <v>3</v>
      </c>
    </row>
    <row r="7" spans="1:13" x14ac:dyDescent="0.3">
      <c r="A7" s="1">
        <v>6</v>
      </c>
      <c r="B7" s="1">
        <v>21</v>
      </c>
      <c r="C7" s="1">
        <v>27</v>
      </c>
      <c r="D7" s="1">
        <v>1</v>
      </c>
      <c r="E7" s="1">
        <v>2.67</v>
      </c>
      <c r="F7" s="1">
        <v>4</v>
      </c>
      <c r="G7" s="1" t="s">
        <v>79</v>
      </c>
      <c r="H7" s="1" t="s">
        <v>80</v>
      </c>
      <c r="I7" s="17">
        <v>0</v>
      </c>
      <c r="J7" s="1" t="s">
        <v>78</v>
      </c>
      <c r="K7" s="1">
        <v>1</v>
      </c>
      <c r="M7" s="16"/>
    </row>
    <row r="8" spans="1:13" x14ac:dyDescent="0.3">
      <c r="A8" s="1">
        <v>7</v>
      </c>
      <c r="B8" s="1">
        <v>16</v>
      </c>
      <c r="C8" s="1">
        <v>18</v>
      </c>
      <c r="D8" s="1">
        <v>1</v>
      </c>
      <c r="E8" s="1">
        <v>3.41</v>
      </c>
      <c r="F8" s="1">
        <v>3</v>
      </c>
      <c r="G8" s="1" t="s">
        <v>79</v>
      </c>
      <c r="H8" s="1" t="s">
        <v>78</v>
      </c>
      <c r="I8" s="17">
        <v>0</v>
      </c>
      <c r="J8" s="1" t="s">
        <v>78</v>
      </c>
      <c r="K8" s="1">
        <v>3</v>
      </c>
      <c r="M8" s="11"/>
    </row>
    <row r="9" spans="1:13" x14ac:dyDescent="0.3">
      <c r="A9" s="1">
        <v>8</v>
      </c>
      <c r="B9" s="1">
        <v>19</v>
      </c>
      <c r="C9" s="1">
        <v>24</v>
      </c>
      <c r="D9" s="1">
        <v>1</v>
      </c>
      <c r="E9" s="1">
        <v>3.2</v>
      </c>
      <c r="F9" s="1">
        <v>3</v>
      </c>
      <c r="G9" s="1" t="s">
        <v>77</v>
      </c>
      <c r="H9" s="1" t="s">
        <v>80</v>
      </c>
      <c r="I9" s="1">
        <v>8</v>
      </c>
      <c r="J9" s="1" t="s">
        <v>78</v>
      </c>
      <c r="K9" s="1">
        <v>5</v>
      </c>
    </row>
    <row r="10" spans="1:13" x14ac:dyDescent="0.3">
      <c r="A10" s="1">
        <v>9</v>
      </c>
      <c r="B10" s="1">
        <v>22</v>
      </c>
      <c r="C10" s="1">
        <v>23</v>
      </c>
      <c r="D10" s="1">
        <v>2</v>
      </c>
      <c r="E10" s="1">
        <v>2.8</v>
      </c>
      <c r="F10" s="1">
        <v>3</v>
      </c>
      <c r="G10" s="1" t="s">
        <v>77</v>
      </c>
      <c r="H10" s="1" t="s">
        <v>78</v>
      </c>
      <c r="I10" s="1">
        <v>5</v>
      </c>
      <c r="J10" s="1" t="s">
        <v>78</v>
      </c>
      <c r="K10" s="1">
        <v>5</v>
      </c>
    </row>
    <row r="11" spans="1:13" x14ac:dyDescent="0.3">
      <c r="A11" s="1">
        <v>10</v>
      </c>
      <c r="B11" s="1">
        <v>34</v>
      </c>
      <c r="C11" s="1">
        <v>36</v>
      </c>
      <c r="D11" s="1">
        <v>2</v>
      </c>
      <c r="E11" s="1">
        <v>2.97</v>
      </c>
      <c r="F11" s="1">
        <v>4</v>
      </c>
      <c r="G11" s="1" t="s">
        <v>77</v>
      </c>
      <c r="H11" s="1" t="s">
        <v>80</v>
      </c>
      <c r="I11" s="17">
        <v>5.53</v>
      </c>
      <c r="J11" s="1" t="s">
        <v>78</v>
      </c>
      <c r="K11" s="1">
        <v>14</v>
      </c>
    </row>
    <row r="12" spans="1:13" x14ac:dyDescent="0.3">
      <c r="A12" s="1">
        <v>11</v>
      </c>
      <c r="B12" s="1">
        <v>30</v>
      </c>
      <c r="C12" s="1">
        <v>30</v>
      </c>
      <c r="D12" s="1">
        <v>1</v>
      </c>
      <c r="E12" s="1">
        <v>2.85</v>
      </c>
      <c r="F12" s="1">
        <v>4</v>
      </c>
      <c r="G12" s="1" t="s">
        <v>77</v>
      </c>
      <c r="H12" s="1" t="s">
        <v>80</v>
      </c>
      <c r="I12" s="1">
        <v>16</v>
      </c>
      <c r="J12" s="1" t="s">
        <v>78</v>
      </c>
      <c r="K12" s="1">
        <v>14</v>
      </c>
    </row>
    <row r="13" spans="1:13" x14ac:dyDescent="0.3">
      <c r="A13" s="1">
        <v>12</v>
      </c>
      <c r="B13" s="1">
        <v>23</v>
      </c>
      <c r="C13" s="1">
        <v>24</v>
      </c>
      <c r="D13" s="1">
        <v>1</v>
      </c>
      <c r="E13" s="1">
        <v>3.45</v>
      </c>
      <c r="F13" s="1">
        <v>5</v>
      </c>
      <c r="G13" s="1" t="s">
        <v>77</v>
      </c>
      <c r="H13" s="1" t="s">
        <v>80</v>
      </c>
      <c r="I13" s="1">
        <v>7</v>
      </c>
      <c r="J13" s="1" t="s">
        <v>80</v>
      </c>
      <c r="K13" s="1">
        <v>4</v>
      </c>
    </row>
    <row r="14" spans="1:13" x14ac:dyDescent="0.3">
      <c r="A14" s="1">
        <v>13</v>
      </c>
      <c r="B14" s="1">
        <v>25</v>
      </c>
      <c r="C14" s="1">
        <v>32</v>
      </c>
      <c r="D14" s="1">
        <v>3</v>
      </c>
      <c r="E14" s="1">
        <v>2.63</v>
      </c>
      <c r="F14" s="1">
        <v>4</v>
      </c>
      <c r="G14" s="1" t="s">
        <v>79</v>
      </c>
      <c r="H14" s="1" t="s">
        <v>80</v>
      </c>
      <c r="I14" s="1">
        <v>2</v>
      </c>
      <c r="J14" s="1" t="s">
        <v>78</v>
      </c>
      <c r="K14" s="1">
        <v>2</v>
      </c>
    </row>
    <row r="15" spans="1:13" x14ac:dyDescent="0.3">
      <c r="A15" s="1">
        <v>14</v>
      </c>
      <c r="B15" s="1">
        <v>29</v>
      </c>
      <c r="C15" s="1">
        <v>28</v>
      </c>
      <c r="D15" s="1">
        <v>2</v>
      </c>
      <c r="E15" s="1">
        <v>2.86</v>
      </c>
      <c r="F15" s="1">
        <v>5</v>
      </c>
      <c r="G15" s="1" t="s">
        <v>79</v>
      </c>
      <c r="H15" s="1" t="s">
        <v>80</v>
      </c>
      <c r="I15" s="1">
        <v>6</v>
      </c>
      <c r="J15" s="1" t="s">
        <v>78</v>
      </c>
      <c r="K15" s="1">
        <v>3</v>
      </c>
    </row>
    <row r="16" spans="1:13" x14ac:dyDescent="0.3">
      <c r="A16" s="1">
        <v>15</v>
      </c>
      <c r="B16" s="1">
        <v>29</v>
      </c>
      <c r="C16" s="1">
        <v>29</v>
      </c>
      <c r="D16" s="1">
        <v>4</v>
      </c>
      <c r="E16" s="1">
        <v>2.69</v>
      </c>
      <c r="F16" s="1">
        <v>4</v>
      </c>
      <c r="G16" s="1" t="s">
        <v>79</v>
      </c>
      <c r="H16" s="1" t="s">
        <v>78</v>
      </c>
      <c r="I16" s="1">
        <v>11</v>
      </c>
      <c r="J16" s="1" t="s">
        <v>78</v>
      </c>
      <c r="K16" s="1">
        <v>3</v>
      </c>
    </row>
    <row r="17" spans="1:11" x14ac:dyDescent="0.3">
      <c r="A17" s="1">
        <v>16</v>
      </c>
      <c r="B17" s="1">
        <v>28</v>
      </c>
      <c r="C17" s="1">
        <v>31</v>
      </c>
      <c r="D17" s="1">
        <v>2</v>
      </c>
      <c r="E17" s="1">
        <v>2.88</v>
      </c>
      <c r="F17" s="1">
        <v>3</v>
      </c>
      <c r="G17" s="1" t="s">
        <v>79</v>
      </c>
      <c r="H17" s="1" t="s">
        <v>78</v>
      </c>
      <c r="I17" s="1">
        <v>1</v>
      </c>
      <c r="J17" s="1" t="s">
        <v>78</v>
      </c>
      <c r="K17" s="17">
        <v>0</v>
      </c>
    </row>
    <row r="18" spans="1:11" x14ac:dyDescent="0.3">
      <c r="A18" s="1">
        <v>17</v>
      </c>
      <c r="B18" s="1">
        <v>26</v>
      </c>
      <c r="C18" s="1">
        <v>54</v>
      </c>
      <c r="D18" s="1">
        <v>1</v>
      </c>
      <c r="E18" s="1">
        <v>3.97</v>
      </c>
      <c r="F18" s="1">
        <v>4</v>
      </c>
      <c r="G18" s="1" t="s">
        <v>77</v>
      </c>
      <c r="H18" s="1" t="s">
        <v>80</v>
      </c>
      <c r="I18" s="1">
        <v>5</v>
      </c>
      <c r="J18" s="1" t="s">
        <v>78</v>
      </c>
      <c r="K18" s="17">
        <v>0</v>
      </c>
    </row>
    <row r="19" spans="1:11" x14ac:dyDescent="0.3">
      <c r="A19" s="1">
        <v>18</v>
      </c>
      <c r="B19" s="1">
        <v>23</v>
      </c>
      <c r="C19" s="1">
        <v>26</v>
      </c>
      <c r="D19" s="1">
        <v>1</v>
      </c>
      <c r="E19" s="1">
        <v>3.56</v>
      </c>
      <c r="F19" s="1">
        <v>2</v>
      </c>
      <c r="G19" s="1" t="s">
        <v>79</v>
      </c>
      <c r="H19" s="1" t="s">
        <v>78</v>
      </c>
      <c r="I19" s="1">
        <v>5</v>
      </c>
      <c r="J19" s="1" t="s">
        <v>80</v>
      </c>
      <c r="K19" s="1">
        <v>6</v>
      </c>
    </row>
    <row r="20" spans="1:11" x14ac:dyDescent="0.3">
      <c r="A20" s="1">
        <v>19</v>
      </c>
      <c r="B20" s="1">
        <v>38</v>
      </c>
      <c r="C20" s="1">
        <v>42</v>
      </c>
      <c r="D20" s="1">
        <v>3</v>
      </c>
      <c r="E20" s="1">
        <v>2.97</v>
      </c>
      <c r="F20" s="1">
        <v>3</v>
      </c>
      <c r="G20" s="1" t="s">
        <v>79</v>
      </c>
      <c r="H20" s="1" t="s">
        <v>80</v>
      </c>
      <c r="I20" s="1">
        <v>12</v>
      </c>
      <c r="J20" s="1" t="s">
        <v>78</v>
      </c>
      <c r="K20" s="1">
        <v>9</v>
      </c>
    </row>
    <row r="21" spans="1:11" x14ac:dyDescent="0.3">
      <c r="A21" s="1">
        <v>20</v>
      </c>
      <c r="B21" s="1">
        <v>30</v>
      </c>
      <c r="C21" s="1">
        <v>33</v>
      </c>
      <c r="D21" s="1">
        <v>2</v>
      </c>
      <c r="E21" s="1">
        <v>2.92</v>
      </c>
      <c r="F21" s="1">
        <v>5</v>
      </c>
      <c r="G21" s="1" t="s">
        <v>77</v>
      </c>
      <c r="H21" s="1" t="s">
        <v>80</v>
      </c>
      <c r="I21" s="1">
        <v>1</v>
      </c>
      <c r="J21" s="1" t="s">
        <v>78</v>
      </c>
      <c r="K21" s="1">
        <v>11</v>
      </c>
    </row>
    <row r="22" spans="1:11" x14ac:dyDescent="0.3">
      <c r="A22" s="1">
        <v>21</v>
      </c>
      <c r="B22" s="1">
        <v>27</v>
      </c>
      <c r="C22" s="1">
        <v>29</v>
      </c>
      <c r="D22" s="1">
        <v>2</v>
      </c>
      <c r="E22" s="1">
        <v>3.24</v>
      </c>
      <c r="F22" s="1">
        <v>3</v>
      </c>
      <c r="G22" s="1" t="s">
        <v>79</v>
      </c>
      <c r="H22" s="1" t="s">
        <v>80</v>
      </c>
      <c r="I22" s="1">
        <v>3</v>
      </c>
      <c r="J22" s="1" t="s">
        <v>78</v>
      </c>
      <c r="K22" s="1">
        <v>10</v>
      </c>
    </row>
    <row r="23" spans="1:11" x14ac:dyDescent="0.3">
      <c r="A23" s="1">
        <v>22</v>
      </c>
      <c r="B23" s="1">
        <v>31</v>
      </c>
      <c r="C23" s="1">
        <v>23</v>
      </c>
      <c r="D23" s="1">
        <v>1</v>
      </c>
      <c r="E23" s="1">
        <v>3.3</v>
      </c>
      <c r="F23" s="1">
        <v>6</v>
      </c>
      <c r="G23" s="1" t="s">
        <v>77</v>
      </c>
      <c r="H23" s="1" t="s">
        <v>80</v>
      </c>
      <c r="I23" s="1">
        <v>6</v>
      </c>
      <c r="J23" s="1" t="s">
        <v>78</v>
      </c>
      <c r="K23" s="17">
        <v>0</v>
      </c>
    </row>
    <row r="24" spans="1:11" x14ac:dyDescent="0.3">
      <c r="A24" s="1">
        <v>23</v>
      </c>
      <c r="B24" s="1">
        <v>23</v>
      </c>
      <c r="C24" s="1">
        <v>27</v>
      </c>
      <c r="D24" s="1">
        <v>1</v>
      </c>
      <c r="E24" s="1">
        <v>3.29</v>
      </c>
      <c r="F24" s="1">
        <v>4</v>
      </c>
      <c r="G24" s="1" t="s">
        <v>79</v>
      </c>
      <c r="H24" s="1" t="s">
        <v>80</v>
      </c>
      <c r="I24" s="1">
        <v>6</v>
      </c>
      <c r="J24" s="1" t="s">
        <v>78</v>
      </c>
      <c r="K24" s="1">
        <v>4</v>
      </c>
    </row>
    <row r="25" spans="1:11" x14ac:dyDescent="0.3">
      <c r="A25" s="1">
        <v>24</v>
      </c>
      <c r="B25" s="1">
        <v>22</v>
      </c>
      <c r="C25" s="1">
        <v>26</v>
      </c>
      <c r="D25" s="1">
        <v>3</v>
      </c>
      <c r="E25" s="1">
        <v>3.18</v>
      </c>
      <c r="F25" s="1">
        <v>3</v>
      </c>
      <c r="G25" s="1" t="s">
        <v>79</v>
      </c>
      <c r="H25" s="1" t="s">
        <v>78</v>
      </c>
      <c r="I25" s="1">
        <v>6</v>
      </c>
      <c r="J25" s="1" t="s">
        <v>78</v>
      </c>
      <c r="K25" s="1">
        <v>7</v>
      </c>
    </row>
    <row r="26" spans="1:11" x14ac:dyDescent="0.3">
      <c r="A26" s="1">
        <v>25</v>
      </c>
      <c r="B26" s="1">
        <v>26</v>
      </c>
      <c r="C26" s="1">
        <v>26</v>
      </c>
      <c r="D26" s="1">
        <v>2</v>
      </c>
      <c r="E26" s="1">
        <v>2.99</v>
      </c>
      <c r="F26" s="1">
        <v>2</v>
      </c>
      <c r="G26" s="1" t="s">
        <v>79</v>
      </c>
      <c r="H26" s="1" t="s">
        <v>80</v>
      </c>
      <c r="I26" s="1">
        <v>3</v>
      </c>
      <c r="J26" s="1" t="s">
        <v>78</v>
      </c>
      <c r="K26" s="1">
        <v>8</v>
      </c>
    </row>
    <row r="27" spans="1:11" x14ac:dyDescent="0.3">
      <c r="A27" s="1">
        <v>26</v>
      </c>
      <c r="B27" s="1">
        <v>40</v>
      </c>
      <c r="C27" s="1">
        <v>38</v>
      </c>
      <c r="D27" s="1">
        <v>1</v>
      </c>
      <c r="E27" s="1">
        <v>1.58</v>
      </c>
      <c r="F27" s="1">
        <v>3</v>
      </c>
      <c r="G27" s="1" t="s">
        <v>77</v>
      </c>
      <c r="H27" s="1" t="s">
        <v>78</v>
      </c>
      <c r="I27" s="1">
        <v>4</v>
      </c>
      <c r="J27" s="1" t="s">
        <v>80</v>
      </c>
      <c r="K27" s="1">
        <v>5</v>
      </c>
    </row>
    <row r="28" spans="1:11" x14ac:dyDescent="0.3">
      <c r="A28" s="1">
        <v>27</v>
      </c>
      <c r="B28" s="1">
        <v>35</v>
      </c>
      <c r="C28" s="1">
        <v>42</v>
      </c>
      <c r="D28" s="1">
        <v>1</v>
      </c>
      <c r="E28" s="1">
        <v>2.67</v>
      </c>
      <c r="F28" s="1">
        <v>3</v>
      </c>
      <c r="G28" s="1" t="s">
        <v>77</v>
      </c>
      <c r="H28" s="1" t="s">
        <v>78</v>
      </c>
      <c r="I28" s="1">
        <v>2</v>
      </c>
      <c r="J28" s="1" t="s">
        <v>80</v>
      </c>
      <c r="K28" s="1">
        <v>1</v>
      </c>
    </row>
    <row r="29" spans="1:11" x14ac:dyDescent="0.3">
      <c r="A29" s="1">
        <v>28</v>
      </c>
      <c r="B29" s="1">
        <v>31</v>
      </c>
      <c r="C29" s="1">
        <v>40</v>
      </c>
      <c r="D29" s="1">
        <v>3</v>
      </c>
      <c r="E29" s="1">
        <v>2.19</v>
      </c>
      <c r="F29" s="1">
        <v>4</v>
      </c>
      <c r="G29" s="1" t="s">
        <v>79</v>
      </c>
      <c r="H29" s="1" t="s">
        <v>80</v>
      </c>
      <c r="I29" s="1">
        <v>7</v>
      </c>
      <c r="J29" s="1" t="s">
        <v>78</v>
      </c>
      <c r="K29" s="1">
        <v>3</v>
      </c>
    </row>
    <row r="30" spans="1:11" x14ac:dyDescent="0.3">
      <c r="A30" s="1">
        <v>29</v>
      </c>
      <c r="B30" s="1">
        <v>19</v>
      </c>
      <c r="C30" s="1">
        <v>22</v>
      </c>
      <c r="D30" s="1">
        <v>1</v>
      </c>
      <c r="E30" s="17">
        <v>2.88</v>
      </c>
      <c r="F30" s="1">
        <v>4</v>
      </c>
      <c r="G30" s="1" t="s">
        <v>79</v>
      </c>
      <c r="H30" s="1" t="s">
        <v>80</v>
      </c>
      <c r="I30" s="1">
        <v>4</v>
      </c>
      <c r="J30" s="1" t="s">
        <v>78</v>
      </c>
      <c r="K30" s="17">
        <v>0</v>
      </c>
    </row>
    <row r="31" spans="1:11" x14ac:dyDescent="0.3">
      <c r="A31" s="1">
        <v>30</v>
      </c>
      <c r="B31" s="1">
        <v>20</v>
      </c>
      <c r="C31" s="1">
        <v>22</v>
      </c>
      <c r="D31" s="1">
        <v>2</v>
      </c>
      <c r="E31" s="1">
        <v>3.4</v>
      </c>
      <c r="F31" s="1">
        <v>4</v>
      </c>
      <c r="G31" s="1" t="s">
        <v>79</v>
      </c>
      <c r="H31" s="1" t="s">
        <v>78</v>
      </c>
      <c r="I31" s="1">
        <v>3</v>
      </c>
      <c r="J31" s="1" t="s">
        <v>78</v>
      </c>
      <c r="K31" s="1">
        <v>3</v>
      </c>
    </row>
    <row r="32" spans="1:11" x14ac:dyDescent="0.3">
      <c r="A32" s="1">
        <v>31</v>
      </c>
      <c r="B32" s="1">
        <v>27</v>
      </c>
      <c r="C32" s="1">
        <v>27</v>
      </c>
      <c r="D32" s="1">
        <v>1</v>
      </c>
      <c r="E32" s="1">
        <v>2.79</v>
      </c>
      <c r="F32" s="1">
        <v>3</v>
      </c>
      <c r="G32" s="1" t="s">
        <v>77</v>
      </c>
      <c r="H32" s="1" t="s">
        <v>78</v>
      </c>
      <c r="I32" s="1">
        <v>2</v>
      </c>
      <c r="J32" s="1" t="s">
        <v>80</v>
      </c>
      <c r="K32" s="1">
        <v>3</v>
      </c>
    </row>
    <row r="33" spans="1:11" x14ac:dyDescent="0.3">
      <c r="A33" s="1">
        <v>32</v>
      </c>
      <c r="B33" s="1">
        <v>19</v>
      </c>
      <c r="C33" s="1">
        <v>24</v>
      </c>
      <c r="D33" s="1">
        <v>1</v>
      </c>
      <c r="E33" s="1">
        <v>1.97</v>
      </c>
      <c r="F33" s="1">
        <v>3</v>
      </c>
      <c r="G33" s="1" t="s">
        <v>79</v>
      </c>
      <c r="H33" s="1" t="s">
        <v>80</v>
      </c>
      <c r="I33" s="1">
        <v>8</v>
      </c>
      <c r="J33" s="1" t="s">
        <v>80</v>
      </c>
      <c r="K33" s="1">
        <v>9</v>
      </c>
    </row>
    <row r="34" spans="1:11" x14ac:dyDescent="0.3">
      <c r="A34" s="1">
        <v>33</v>
      </c>
      <c r="B34" s="1">
        <v>26</v>
      </c>
      <c r="C34" s="1">
        <v>28</v>
      </c>
      <c r="D34" s="1">
        <v>2</v>
      </c>
      <c r="E34" s="1">
        <v>4.4000000000000004</v>
      </c>
      <c r="F34" s="1">
        <v>4</v>
      </c>
      <c r="G34" s="1" t="s">
        <v>77</v>
      </c>
      <c r="H34" s="1" t="s">
        <v>80</v>
      </c>
      <c r="I34" s="1">
        <v>14</v>
      </c>
      <c r="J34" s="1" t="s">
        <v>80</v>
      </c>
      <c r="K34" s="1">
        <v>10</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topLeftCell="A12" workbookViewId="0">
      <selection activeCell="O17" sqref="O17"/>
    </sheetView>
  </sheetViews>
  <sheetFormatPr defaultRowHeight="14.4" x14ac:dyDescent="0.3"/>
  <cols>
    <col min="1" max="2" width="14.5546875" style="1" customWidth="1"/>
    <col min="4" max="4" width="16.21875" style="1" customWidth="1"/>
    <col min="5" max="5" width="13.77734375" style="1" customWidth="1"/>
    <col min="6" max="6" width="22.6640625" customWidth="1"/>
    <col min="10" max="10" width="20.6640625" customWidth="1"/>
  </cols>
  <sheetData>
    <row r="1" spans="1:18" x14ac:dyDescent="0.3">
      <c r="A1" s="1" t="s">
        <v>1</v>
      </c>
      <c r="B1" s="1" t="s">
        <v>2</v>
      </c>
      <c r="D1" s="1" t="s">
        <v>62</v>
      </c>
      <c r="E1" s="1" t="s">
        <v>63</v>
      </c>
    </row>
    <row r="2" spans="1:18" x14ac:dyDescent="0.3">
      <c r="A2" s="1">
        <v>27</v>
      </c>
      <c r="B2" s="1">
        <v>29</v>
      </c>
      <c r="D2" s="1">
        <v>20</v>
      </c>
      <c r="E2" s="1">
        <v>23</v>
      </c>
    </row>
    <row r="3" spans="1:18" ht="15" thickBot="1" x14ac:dyDescent="0.35">
      <c r="A3" s="1">
        <v>21</v>
      </c>
      <c r="B3" s="1">
        <v>26</v>
      </c>
      <c r="D3" s="1">
        <v>25</v>
      </c>
      <c r="E3" s="1">
        <v>28</v>
      </c>
    </row>
    <row r="4" spans="1:18" x14ac:dyDescent="0.3">
      <c r="A4" s="1">
        <v>23</v>
      </c>
      <c r="B4" s="1">
        <v>23</v>
      </c>
      <c r="D4" s="1">
        <v>30</v>
      </c>
      <c r="E4" s="1">
        <v>33</v>
      </c>
      <c r="F4" s="5" t="s">
        <v>1</v>
      </c>
      <c r="G4" s="5"/>
      <c r="J4" s="5" t="s">
        <v>2</v>
      </c>
      <c r="K4" s="5"/>
    </row>
    <row r="5" spans="1:18" x14ac:dyDescent="0.3">
      <c r="A5" s="1">
        <v>37</v>
      </c>
      <c r="B5" s="1">
        <v>36</v>
      </c>
      <c r="D5" s="1">
        <v>35</v>
      </c>
      <c r="E5" s="1">
        <v>38</v>
      </c>
      <c r="F5" s="2"/>
      <c r="G5" s="2"/>
      <c r="J5" s="2"/>
      <c r="K5" s="2"/>
    </row>
    <row r="6" spans="1:18" x14ac:dyDescent="0.3">
      <c r="A6" s="1">
        <v>31</v>
      </c>
      <c r="B6" s="1">
        <v>21</v>
      </c>
      <c r="D6" s="1">
        <v>40</v>
      </c>
      <c r="E6" s="1">
        <v>43</v>
      </c>
      <c r="F6" s="2" t="s">
        <v>11</v>
      </c>
      <c r="G6" s="2">
        <v>26.606060606060606</v>
      </c>
      <c r="J6" s="2" t="s">
        <v>11</v>
      </c>
      <c r="K6" s="2">
        <v>29.272727272727273</v>
      </c>
    </row>
    <row r="7" spans="1:18" x14ac:dyDescent="0.3">
      <c r="A7" s="1">
        <v>21</v>
      </c>
      <c r="B7" s="1">
        <v>27</v>
      </c>
      <c r="E7" s="1">
        <v>48</v>
      </c>
      <c r="F7" s="2" t="s">
        <v>12</v>
      </c>
      <c r="G7" s="2">
        <v>1.0334732865324217</v>
      </c>
      <c r="J7" s="2" t="s">
        <v>12</v>
      </c>
      <c r="K7" s="2">
        <v>1.3079540518125603</v>
      </c>
    </row>
    <row r="8" spans="1:18" x14ac:dyDescent="0.3">
      <c r="A8" s="1">
        <v>16</v>
      </c>
      <c r="B8" s="1">
        <v>18</v>
      </c>
      <c r="F8" s="2" t="s">
        <v>13</v>
      </c>
      <c r="G8" s="2">
        <v>26</v>
      </c>
      <c r="J8" s="2" t="s">
        <v>13</v>
      </c>
      <c r="K8" s="2">
        <v>27</v>
      </c>
    </row>
    <row r="9" spans="1:18" x14ac:dyDescent="0.3">
      <c r="A9" s="1">
        <v>19</v>
      </c>
      <c r="B9" s="1">
        <v>24</v>
      </c>
      <c r="F9" s="2" t="s">
        <v>14</v>
      </c>
      <c r="G9" s="2">
        <v>23</v>
      </c>
      <c r="J9" s="2" t="s">
        <v>14</v>
      </c>
      <c r="K9" s="2">
        <v>26</v>
      </c>
    </row>
    <row r="10" spans="1:18" x14ac:dyDescent="0.3">
      <c r="A10" s="1">
        <v>22</v>
      </c>
      <c r="B10" s="1">
        <v>23</v>
      </c>
      <c r="F10" s="2" t="s">
        <v>15</v>
      </c>
      <c r="G10" s="2">
        <v>5.936852038009043</v>
      </c>
      <c r="J10" s="2" t="s">
        <v>15</v>
      </c>
      <c r="K10" s="2">
        <v>7.5136239894304993</v>
      </c>
    </row>
    <row r="11" spans="1:18" ht="15" thickBot="1" x14ac:dyDescent="0.35">
      <c r="A11" s="1">
        <v>34</v>
      </c>
      <c r="B11" s="1">
        <v>36</v>
      </c>
      <c r="F11" s="2" t="s">
        <v>16</v>
      </c>
      <c r="G11" s="2">
        <v>35.246212121212125</v>
      </c>
      <c r="J11" s="2" t="s">
        <v>16</v>
      </c>
      <c r="K11" s="2">
        <v>56.454545454545496</v>
      </c>
    </row>
    <row r="12" spans="1:18" x14ac:dyDescent="0.3">
      <c r="A12" s="1">
        <v>30</v>
      </c>
      <c r="B12" s="1">
        <v>30</v>
      </c>
      <c r="F12" s="2" t="s">
        <v>17</v>
      </c>
      <c r="G12" s="2">
        <v>-0.32081076877255343</v>
      </c>
      <c r="J12" s="2" t="s">
        <v>17</v>
      </c>
      <c r="K12" s="2">
        <v>2.4182355229930965</v>
      </c>
      <c r="Q12" s="4" t="s">
        <v>63</v>
      </c>
      <c r="R12" s="4" t="s">
        <v>25</v>
      </c>
    </row>
    <row r="13" spans="1:18" x14ac:dyDescent="0.3">
      <c r="A13" s="1">
        <v>23</v>
      </c>
      <c r="B13" s="1">
        <v>24</v>
      </c>
      <c r="F13" s="2" t="s">
        <v>18</v>
      </c>
      <c r="G13" s="2">
        <v>0.44862681783516162</v>
      </c>
      <c r="J13" s="2" t="s">
        <v>18</v>
      </c>
      <c r="K13" s="2">
        <v>1.3881399235903982</v>
      </c>
      <c r="Q13" s="7">
        <v>23</v>
      </c>
      <c r="R13" s="2">
        <v>7</v>
      </c>
    </row>
    <row r="14" spans="1:18" x14ac:dyDescent="0.3">
      <c r="A14" s="1">
        <v>25</v>
      </c>
      <c r="B14" s="1">
        <v>32</v>
      </c>
      <c r="F14" s="2" t="s">
        <v>19</v>
      </c>
      <c r="G14" s="2">
        <v>24</v>
      </c>
      <c r="J14" s="2" t="s">
        <v>19</v>
      </c>
      <c r="K14" s="2">
        <v>36</v>
      </c>
      <c r="Q14" s="7">
        <v>28</v>
      </c>
      <c r="R14" s="2">
        <v>12</v>
      </c>
    </row>
    <row r="15" spans="1:18" x14ac:dyDescent="0.3">
      <c r="A15" s="1">
        <v>29</v>
      </c>
      <c r="B15" s="1">
        <v>28</v>
      </c>
      <c r="F15" s="2" t="s">
        <v>20</v>
      </c>
      <c r="G15" s="2">
        <v>16</v>
      </c>
      <c r="J15" s="2" t="s">
        <v>20</v>
      </c>
      <c r="K15" s="2">
        <v>18</v>
      </c>
      <c r="Q15" s="7">
        <v>33</v>
      </c>
      <c r="R15" s="2">
        <v>7</v>
      </c>
    </row>
    <row r="16" spans="1:18" x14ac:dyDescent="0.3">
      <c r="A16" s="1">
        <v>29</v>
      </c>
      <c r="B16" s="1">
        <v>29</v>
      </c>
      <c r="F16" s="2" t="s">
        <v>21</v>
      </c>
      <c r="G16" s="2">
        <v>40</v>
      </c>
      <c r="J16" s="2" t="s">
        <v>21</v>
      </c>
      <c r="K16" s="2">
        <v>54</v>
      </c>
      <c r="Q16" s="7">
        <v>38</v>
      </c>
      <c r="R16" s="2">
        <v>3</v>
      </c>
    </row>
    <row r="17" spans="1:18" x14ac:dyDescent="0.3">
      <c r="A17" s="1">
        <v>28</v>
      </c>
      <c r="B17" s="1">
        <v>31</v>
      </c>
      <c r="F17" s="2" t="s">
        <v>22</v>
      </c>
      <c r="G17" s="2">
        <v>878</v>
      </c>
      <c r="J17" s="2" t="s">
        <v>22</v>
      </c>
      <c r="K17" s="2">
        <v>966</v>
      </c>
      <c r="Q17" s="7">
        <v>43</v>
      </c>
      <c r="R17" s="2">
        <v>3</v>
      </c>
    </row>
    <row r="18" spans="1:18" ht="15" thickBot="1" x14ac:dyDescent="0.35">
      <c r="A18" s="1">
        <v>26</v>
      </c>
      <c r="B18" s="1">
        <v>54</v>
      </c>
      <c r="F18" s="3" t="s">
        <v>23</v>
      </c>
      <c r="G18" s="3">
        <v>33</v>
      </c>
      <c r="J18" s="3" t="s">
        <v>23</v>
      </c>
      <c r="K18" s="3">
        <v>33</v>
      </c>
      <c r="Q18" s="7">
        <v>48</v>
      </c>
      <c r="R18" s="2">
        <v>0</v>
      </c>
    </row>
    <row r="19" spans="1:18" ht="15" thickBot="1" x14ac:dyDescent="0.35">
      <c r="A19" s="1">
        <v>23</v>
      </c>
      <c r="B19" s="1">
        <v>26</v>
      </c>
      <c r="Q19" s="3" t="s">
        <v>24</v>
      </c>
      <c r="R19" s="3">
        <v>1</v>
      </c>
    </row>
    <row r="20" spans="1:18" ht="15" thickBot="1" x14ac:dyDescent="0.35">
      <c r="A20" s="1">
        <v>38</v>
      </c>
      <c r="B20" s="1">
        <v>42</v>
      </c>
    </row>
    <row r="21" spans="1:18" x14ac:dyDescent="0.3">
      <c r="A21" s="1">
        <v>30</v>
      </c>
      <c r="B21" s="1">
        <v>33</v>
      </c>
      <c r="F21" s="4" t="s">
        <v>62</v>
      </c>
      <c r="G21" s="4" t="s">
        <v>25</v>
      </c>
    </row>
    <row r="22" spans="1:18" x14ac:dyDescent="0.3">
      <c r="A22" s="1">
        <v>27</v>
      </c>
      <c r="B22" s="1">
        <v>29</v>
      </c>
      <c r="F22" s="7">
        <v>20</v>
      </c>
      <c r="G22" s="2">
        <v>5</v>
      </c>
    </row>
    <row r="23" spans="1:18" x14ac:dyDescent="0.3">
      <c r="A23" s="1">
        <v>31</v>
      </c>
      <c r="B23" s="1">
        <v>23</v>
      </c>
      <c r="F23" s="7">
        <v>25</v>
      </c>
      <c r="G23" s="2">
        <v>9</v>
      </c>
    </row>
    <row r="24" spans="1:18" x14ac:dyDescent="0.3">
      <c r="A24" s="1">
        <v>23</v>
      </c>
      <c r="B24" s="1">
        <v>27</v>
      </c>
      <c r="F24" s="7">
        <v>30</v>
      </c>
      <c r="G24" s="2">
        <v>11</v>
      </c>
    </row>
    <row r="25" spans="1:18" x14ac:dyDescent="0.3">
      <c r="A25" s="1">
        <v>22</v>
      </c>
      <c r="B25" s="1">
        <v>26</v>
      </c>
      <c r="F25" s="7">
        <v>35</v>
      </c>
      <c r="G25" s="2">
        <v>5</v>
      </c>
    </row>
    <row r="26" spans="1:18" x14ac:dyDescent="0.3">
      <c r="A26" s="1">
        <v>26</v>
      </c>
      <c r="B26" s="1">
        <v>26</v>
      </c>
      <c r="F26" s="7">
        <v>40</v>
      </c>
      <c r="G26" s="2">
        <v>3</v>
      </c>
    </row>
    <row r="27" spans="1:18" ht="15" thickBot="1" x14ac:dyDescent="0.35">
      <c r="A27" s="1">
        <v>40</v>
      </c>
      <c r="B27" s="1">
        <v>38</v>
      </c>
      <c r="F27" s="3" t="s">
        <v>24</v>
      </c>
      <c r="G27" s="3">
        <v>0</v>
      </c>
    </row>
    <row r="28" spans="1:18" x14ac:dyDescent="0.3">
      <c r="A28" s="1">
        <v>35</v>
      </c>
      <c r="B28" s="1">
        <v>42</v>
      </c>
    </row>
    <row r="29" spans="1:18" x14ac:dyDescent="0.3">
      <c r="A29" s="1">
        <v>31</v>
      </c>
      <c r="B29" s="1">
        <v>40</v>
      </c>
    </row>
    <row r="30" spans="1:18" x14ac:dyDescent="0.3">
      <c r="A30" s="1">
        <v>19</v>
      </c>
      <c r="B30" s="1">
        <v>22</v>
      </c>
    </row>
    <row r="31" spans="1:18" x14ac:dyDescent="0.3">
      <c r="A31" s="1">
        <v>20</v>
      </c>
      <c r="B31" s="1">
        <v>22</v>
      </c>
    </row>
    <row r="32" spans="1:18" x14ac:dyDescent="0.3">
      <c r="A32" s="1">
        <v>27</v>
      </c>
      <c r="B32" s="1">
        <v>27</v>
      </c>
    </row>
    <row r="33" spans="1:2" x14ac:dyDescent="0.3">
      <c r="A33" s="1">
        <v>19</v>
      </c>
      <c r="B33" s="1">
        <v>24</v>
      </c>
    </row>
    <row r="34" spans="1:2" x14ac:dyDescent="0.3">
      <c r="A34" s="1">
        <v>26</v>
      </c>
      <c r="B34" s="1">
        <v>28</v>
      </c>
    </row>
  </sheetData>
  <sortState ref="Q13:Q18">
    <sortCondition ref="Q13"/>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H11" sqref="H11"/>
    </sheetView>
  </sheetViews>
  <sheetFormatPr defaultRowHeight="14.4" x14ac:dyDescent="0.3"/>
  <cols>
    <col min="1" max="2" width="14.5546875" style="1" customWidth="1"/>
    <col min="4" max="4" width="26.77734375" customWidth="1"/>
    <col min="5" max="5" width="20.88671875" customWidth="1"/>
    <col min="6" max="6" width="14.88671875" customWidth="1"/>
  </cols>
  <sheetData>
    <row r="1" spans="1:6" x14ac:dyDescent="0.3">
      <c r="A1" s="1" t="s">
        <v>1</v>
      </c>
      <c r="B1" s="1" t="s">
        <v>2</v>
      </c>
    </row>
    <row r="2" spans="1:6" x14ac:dyDescent="0.3">
      <c r="A2" s="1">
        <v>27</v>
      </c>
      <c r="B2" s="1">
        <v>29</v>
      </c>
    </row>
    <row r="3" spans="1:6" x14ac:dyDescent="0.3">
      <c r="A3" s="1">
        <v>21</v>
      </c>
      <c r="B3" s="1">
        <v>26</v>
      </c>
    </row>
    <row r="4" spans="1:6" x14ac:dyDescent="0.3">
      <c r="A4" s="1">
        <v>23</v>
      </c>
      <c r="B4" s="1">
        <v>23</v>
      </c>
      <c r="D4" s="11" t="s">
        <v>64</v>
      </c>
    </row>
    <row r="5" spans="1:6" ht="15" thickBot="1" x14ac:dyDescent="0.35">
      <c r="A5" s="14">
        <v>37</v>
      </c>
      <c r="B5" s="1">
        <v>36</v>
      </c>
    </row>
    <row r="6" spans="1:6" x14ac:dyDescent="0.3">
      <c r="A6" s="13">
        <v>31</v>
      </c>
      <c r="B6" s="1">
        <v>21</v>
      </c>
      <c r="D6" s="4"/>
      <c r="E6" s="4" t="s">
        <v>1</v>
      </c>
      <c r="F6" s="4" t="s">
        <v>2</v>
      </c>
    </row>
    <row r="7" spans="1:6" x14ac:dyDescent="0.3">
      <c r="A7" s="1">
        <v>21</v>
      </c>
      <c r="B7" s="1">
        <v>27</v>
      </c>
      <c r="D7" s="2" t="s">
        <v>11</v>
      </c>
      <c r="E7" s="8">
        <v>26.606060606060606</v>
      </c>
      <c r="F7" s="8">
        <v>29.272727272727273</v>
      </c>
    </row>
    <row r="8" spans="1:6" x14ac:dyDescent="0.3">
      <c r="A8" s="1">
        <v>16</v>
      </c>
      <c r="B8" s="1">
        <v>18</v>
      </c>
      <c r="D8" s="2" t="s">
        <v>31</v>
      </c>
      <c r="E8" s="2">
        <v>35.246212121212125</v>
      </c>
      <c r="F8" s="2">
        <v>56.454545454545496</v>
      </c>
    </row>
    <row r="9" spans="1:6" x14ac:dyDescent="0.3">
      <c r="A9" s="1">
        <v>19</v>
      </c>
      <c r="B9" s="1">
        <v>24</v>
      </c>
      <c r="D9" s="2" t="s">
        <v>32</v>
      </c>
      <c r="E9" s="2">
        <v>33</v>
      </c>
      <c r="F9" s="2">
        <v>33</v>
      </c>
    </row>
    <row r="10" spans="1:6" x14ac:dyDescent="0.3">
      <c r="A10" s="1">
        <v>22</v>
      </c>
      <c r="B10" s="1">
        <v>23</v>
      </c>
      <c r="D10" s="2" t="s">
        <v>65</v>
      </c>
      <c r="E10" s="2">
        <v>0.63578858285828621</v>
      </c>
      <c r="F10" s="2"/>
    </row>
    <row r="11" spans="1:6" x14ac:dyDescent="0.3">
      <c r="A11" s="1">
        <v>34</v>
      </c>
      <c r="B11" s="1">
        <v>36</v>
      </c>
      <c r="D11" s="2" t="s">
        <v>34</v>
      </c>
      <c r="E11" s="2">
        <v>0</v>
      </c>
      <c r="F11" s="2"/>
    </row>
    <row r="12" spans="1:6" x14ac:dyDescent="0.3">
      <c r="A12" s="1">
        <v>30</v>
      </c>
      <c r="B12" s="1">
        <v>30</v>
      </c>
      <c r="D12" s="2" t="s">
        <v>35</v>
      </c>
      <c r="E12" s="2">
        <v>32</v>
      </c>
      <c r="F12" s="2"/>
    </row>
    <row r="13" spans="1:6" x14ac:dyDescent="0.3">
      <c r="A13" s="1">
        <v>23</v>
      </c>
      <c r="B13" s="1">
        <v>24</v>
      </c>
      <c r="D13" s="2" t="s">
        <v>36</v>
      </c>
      <c r="E13" s="2">
        <v>-2.5901264856055537</v>
      </c>
      <c r="F13" s="2"/>
    </row>
    <row r="14" spans="1:6" x14ac:dyDescent="0.3">
      <c r="A14" s="1">
        <v>25</v>
      </c>
      <c r="B14" s="1">
        <v>32</v>
      </c>
      <c r="D14" s="2" t="s">
        <v>37</v>
      </c>
      <c r="E14" s="2">
        <v>7.1624548400372337E-3</v>
      </c>
      <c r="F14" s="2"/>
    </row>
    <row r="15" spans="1:6" x14ac:dyDescent="0.3">
      <c r="A15" s="13">
        <v>29</v>
      </c>
      <c r="B15" s="1">
        <v>28</v>
      </c>
      <c r="D15" s="2" t="s">
        <v>38</v>
      </c>
      <c r="E15" s="2">
        <v>1.6938887483837093</v>
      </c>
      <c r="F15" s="2"/>
    </row>
    <row r="16" spans="1:6" x14ac:dyDescent="0.3">
      <c r="A16" s="1">
        <v>29</v>
      </c>
      <c r="B16" s="1">
        <v>29</v>
      </c>
      <c r="D16" s="8" t="s">
        <v>39</v>
      </c>
      <c r="E16" s="8">
        <v>1.4324909680074467E-2</v>
      </c>
      <c r="F16" s="2"/>
    </row>
    <row r="17" spans="1:6" ht="15" thickBot="1" x14ac:dyDescent="0.35">
      <c r="A17" s="1">
        <v>28</v>
      </c>
      <c r="B17" s="1">
        <v>31</v>
      </c>
      <c r="D17" s="3" t="s">
        <v>40</v>
      </c>
      <c r="E17" s="3">
        <v>2.0369333434601011</v>
      </c>
      <c r="F17" s="3"/>
    </row>
    <row r="18" spans="1:6" x14ac:dyDescent="0.3">
      <c r="A18" s="1">
        <v>26</v>
      </c>
      <c r="B18" s="1">
        <v>54</v>
      </c>
    </row>
    <row r="19" spans="1:6" x14ac:dyDescent="0.3">
      <c r="A19" s="1">
        <v>23</v>
      </c>
      <c r="B19" s="1">
        <v>26</v>
      </c>
    </row>
    <row r="20" spans="1:6" x14ac:dyDescent="0.3">
      <c r="A20" s="1">
        <v>38</v>
      </c>
      <c r="B20" s="1">
        <v>42</v>
      </c>
      <c r="D20" t="s">
        <v>30</v>
      </c>
    </row>
    <row r="21" spans="1:6" ht="15" thickBot="1" x14ac:dyDescent="0.35">
      <c r="A21" s="1">
        <v>30</v>
      </c>
      <c r="B21" s="1">
        <v>33</v>
      </c>
    </row>
    <row r="22" spans="1:6" x14ac:dyDescent="0.3">
      <c r="A22" s="1">
        <v>27</v>
      </c>
      <c r="B22" s="1">
        <v>29</v>
      </c>
      <c r="D22" s="4"/>
      <c r="E22" s="4" t="s">
        <v>1</v>
      </c>
      <c r="F22" s="4" t="s">
        <v>2</v>
      </c>
    </row>
    <row r="23" spans="1:6" x14ac:dyDescent="0.3">
      <c r="A23" s="13">
        <v>31</v>
      </c>
      <c r="B23" s="1">
        <v>23</v>
      </c>
      <c r="D23" s="2" t="s">
        <v>11</v>
      </c>
      <c r="E23" s="2">
        <v>26.606060606060606</v>
      </c>
      <c r="F23" s="2">
        <v>29.272727272727273</v>
      </c>
    </row>
    <row r="24" spans="1:6" x14ac:dyDescent="0.3">
      <c r="A24" s="1">
        <v>23</v>
      </c>
      <c r="B24" s="1">
        <v>27</v>
      </c>
      <c r="D24" s="2" t="s">
        <v>31</v>
      </c>
      <c r="E24" s="2">
        <v>35.246212121212125</v>
      </c>
      <c r="F24" s="2">
        <v>56.454545454545496</v>
      </c>
    </row>
    <row r="25" spans="1:6" x14ac:dyDescent="0.3">
      <c r="A25" s="1">
        <v>22</v>
      </c>
      <c r="B25" s="1">
        <v>26</v>
      </c>
      <c r="D25" s="2" t="s">
        <v>32</v>
      </c>
      <c r="E25" s="2">
        <v>33</v>
      </c>
      <c r="F25" s="2">
        <v>33</v>
      </c>
    </row>
    <row r="26" spans="1:6" x14ac:dyDescent="0.3">
      <c r="A26" s="1">
        <v>26</v>
      </c>
      <c r="B26" s="1">
        <v>26</v>
      </c>
      <c r="D26" s="2" t="s">
        <v>33</v>
      </c>
      <c r="E26" s="2">
        <v>45.85037878787881</v>
      </c>
      <c r="F26" s="2"/>
    </row>
    <row r="27" spans="1:6" x14ac:dyDescent="0.3">
      <c r="A27" s="13">
        <v>40</v>
      </c>
      <c r="B27" s="1">
        <v>38</v>
      </c>
      <c r="D27" s="2" t="s">
        <v>34</v>
      </c>
      <c r="E27" s="2">
        <v>0</v>
      </c>
      <c r="F27" s="2"/>
    </row>
    <row r="28" spans="1:6" x14ac:dyDescent="0.3">
      <c r="A28" s="1">
        <v>35</v>
      </c>
      <c r="B28" s="1">
        <v>42</v>
      </c>
      <c r="D28" s="2" t="s">
        <v>35</v>
      </c>
      <c r="E28" s="2">
        <v>64</v>
      </c>
      <c r="F28" s="2"/>
    </row>
    <row r="29" spans="1:6" x14ac:dyDescent="0.3">
      <c r="A29" s="1">
        <v>31</v>
      </c>
      <c r="B29" s="1">
        <v>40</v>
      </c>
      <c r="D29" s="2" t="s">
        <v>36</v>
      </c>
      <c r="E29" s="2">
        <v>-1.5997025622992675</v>
      </c>
      <c r="F29" s="2"/>
    </row>
    <row r="30" spans="1:6" x14ac:dyDescent="0.3">
      <c r="A30" s="1">
        <v>19</v>
      </c>
      <c r="B30" s="1">
        <v>22</v>
      </c>
      <c r="D30" s="2" t="s">
        <v>37</v>
      </c>
      <c r="E30" s="2">
        <v>5.7295016415449179E-2</v>
      </c>
      <c r="F30" s="2"/>
    </row>
    <row r="31" spans="1:6" x14ac:dyDescent="0.3">
      <c r="A31" s="1">
        <v>20</v>
      </c>
      <c r="B31" s="1">
        <v>22</v>
      </c>
      <c r="D31" s="2" t="s">
        <v>38</v>
      </c>
      <c r="E31" s="2">
        <v>1.6690130250240895</v>
      </c>
      <c r="F31" s="2"/>
    </row>
    <row r="32" spans="1:6" x14ac:dyDescent="0.3">
      <c r="A32" s="1">
        <v>27</v>
      </c>
      <c r="B32" s="1">
        <v>27</v>
      </c>
      <c r="D32" s="2" t="s">
        <v>39</v>
      </c>
      <c r="E32" s="2">
        <v>0.11459003283089836</v>
      </c>
      <c r="F32" s="2"/>
    </row>
    <row r="33" spans="1:6" ht="15" thickBot="1" x14ac:dyDescent="0.35">
      <c r="A33" s="1">
        <v>19</v>
      </c>
      <c r="B33" s="1">
        <v>24</v>
      </c>
      <c r="D33" s="3" t="s">
        <v>40</v>
      </c>
      <c r="E33" s="3">
        <v>1.9977296543176954</v>
      </c>
      <c r="F33" s="3"/>
    </row>
    <row r="34" spans="1:6" x14ac:dyDescent="0.3">
      <c r="A34" s="1">
        <v>26</v>
      </c>
      <c r="B34" s="1">
        <v>28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6" workbookViewId="0">
      <selection activeCell="R16" sqref="R16"/>
    </sheetView>
  </sheetViews>
  <sheetFormatPr defaultRowHeight="14.4" x14ac:dyDescent="0.3"/>
  <cols>
    <col min="1" max="1" width="13.44140625" style="1" customWidth="1"/>
    <col min="2" max="2" width="20" style="1" customWidth="1"/>
    <col min="3" max="3" width="8.88671875" style="1"/>
    <col min="4" max="4" width="8.88671875" style="6"/>
  </cols>
  <sheetData>
    <row r="1" spans="1:4" x14ac:dyDescent="0.3">
      <c r="A1" s="1" t="s">
        <v>3</v>
      </c>
      <c r="B1" s="1" t="s">
        <v>4</v>
      </c>
    </row>
    <row r="2" spans="1:4" x14ac:dyDescent="0.3">
      <c r="A2" s="1">
        <v>1</v>
      </c>
      <c r="B2" s="1">
        <v>1.75</v>
      </c>
      <c r="C2" s="1" t="s">
        <v>66</v>
      </c>
      <c r="D2" s="6" t="s">
        <v>67</v>
      </c>
    </row>
    <row r="3" spans="1:4" x14ac:dyDescent="0.3">
      <c r="A3" s="1">
        <v>1</v>
      </c>
      <c r="B3" s="1">
        <v>2.67</v>
      </c>
      <c r="C3" s="1">
        <v>1</v>
      </c>
      <c r="D3" s="6">
        <f>COUNTIF(A2:A34,"1")</f>
        <v>15</v>
      </c>
    </row>
    <row r="4" spans="1:4" x14ac:dyDescent="0.3">
      <c r="A4" s="1">
        <v>1</v>
      </c>
      <c r="B4" s="1">
        <v>3.41</v>
      </c>
      <c r="C4" s="1">
        <v>2</v>
      </c>
      <c r="D4" s="6">
        <f>COUNTIF(A2:A34,"2")</f>
        <v>11</v>
      </c>
    </row>
    <row r="5" spans="1:4" x14ac:dyDescent="0.3">
      <c r="A5" s="1">
        <v>1</v>
      </c>
      <c r="B5" s="1">
        <v>3.2</v>
      </c>
      <c r="C5" s="1">
        <v>3</v>
      </c>
      <c r="D5" s="6">
        <f>COUNTIF(A2:A34,"3")</f>
        <v>5</v>
      </c>
    </row>
    <row r="6" spans="1:4" x14ac:dyDescent="0.3">
      <c r="A6" s="1">
        <v>1</v>
      </c>
      <c r="B6" s="1">
        <v>2.85</v>
      </c>
      <c r="C6" s="1">
        <v>4</v>
      </c>
      <c r="D6" s="6">
        <f>COUNTIF(A2:A34,"4")</f>
        <v>1</v>
      </c>
    </row>
    <row r="7" spans="1:4" x14ac:dyDescent="0.3">
      <c r="A7" s="1">
        <v>1</v>
      </c>
      <c r="B7" s="1">
        <v>3.45</v>
      </c>
      <c r="C7" s="1">
        <v>6</v>
      </c>
      <c r="D7" s="6">
        <f>COUNTIF(A2:A34,"6")</f>
        <v>1</v>
      </c>
    </row>
    <row r="8" spans="1:4" x14ac:dyDescent="0.3">
      <c r="A8" s="1">
        <v>1</v>
      </c>
      <c r="B8" s="1">
        <v>3.97</v>
      </c>
    </row>
    <row r="9" spans="1:4" x14ac:dyDescent="0.3">
      <c r="A9" s="1">
        <v>1</v>
      </c>
      <c r="B9" s="1">
        <v>3.56</v>
      </c>
    </row>
    <row r="10" spans="1:4" x14ac:dyDescent="0.3">
      <c r="A10" s="1">
        <v>1</v>
      </c>
      <c r="B10" s="1">
        <v>3.3</v>
      </c>
    </row>
    <row r="11" spans="1:4" x14ac:dyDescent="0.3">
      <c r="A11" s="1">
        <v>1</v>
      </c>
      <c r="B11" s="1">
        <v>3.29</v>
      </c>
    </row>
    <row r="12" spans="1:4" x14ac:dyDescent="0.3">
      <c r="A12" s="1">
        <v>1</v>
      </c>
      <c r="B12" s="1">
        <v>1.58</v>
      </c>
    </row>
    <row r="13" spans="1:4" x14ac:dyDescent="0.3">
      <c r="A13" s="1">
        <v>1</v>
      </c>
      <c r="B13" s="1">
        <v>2.67</v>
      </c>
    </row>
    <row r="14" spans="1:4" x14ac:dyDescent="0.3">
      <c r="A14" s="1">
        <v>1</v>
      </c>
      <c r="B14" s="1">
        <v>2.89</v>
      </c>
    </row>
    <row r="15" spans="1:4" x14ac:dyDescent="0.3">
      <c r="A15" s="1">
        <v>1</v>
      </c>
      <c r="B15" s="1">
        <v>2.79</v>
      </c>
    </row>
    <row r="16" spans="1:4" x14ac:dyDescent="0.3">
      <c r="A16" s="1">
        <v>1</v>
      </c>
      <c r="B16" s="1">
        <v>1.97</v>
      </c>
    </row>
    <row r="17" spans="1:2" x14ac:dyDescent="0.3">
      <c r="A17" s="1">
        <v>2</v>
      </c>
      <c r="B17" s="1">
        <v>2.5299999999999998</v>
      </c>
    </row>
    <row r="18" spans="1:2" x14ac:dyDescent="0.3">
      <c r="A18" s="1">
        <v>2</v>
      </c>
      <c r="B18" s="1">
        <v>2.87</v>
      </c>
    </row>
    <row r="19" spans="1:2" x14ac:dyDescent="0.3">
      <c r="A19" s="1">
        <v>2</v>
      </c>
      <c r="B19" s="1">
        <v>2.8</v>
      </c>
    </row>
    <row r="20" spans="1:2" x14ac:dyDescent="0.3">
      <c r="A20" s="1">
        <v>2</v>
      </c>
      <c r="B20" s="1">
        <v>2.97</v>
      </c>
    </row>
    <row r="21" spans="1:2" x14ac:dyDescent="0.3">
      <c r="A21" s="1">
        <v>2</v>
      </c>
      <c r="B21" s="1">
        <v>2.86</v>
      </c>
    </row>
    <row r="22" spans="1:2" x14ac:dyDescent="0.3">
      <c r="A22" s="1">
        <v>2</v>
      </c>
      <c r="B22" s="1">
        <v>2.88</v>
      </c>
    </row>
    <row r="23" spans="1:2" x14ac:dyDescent="0.3">
      <c r="A23" s="1">
        <v>2</v>
      </c>
      <c r="B23" s="1">
        <v>2.92</v>
      </c>
    </row>
    <row r="24" spans="1:2" x14ac:dyDescent="0.3">
      <c r="A24" s="1">
        <v>2</v>
      </c>
      <c r="B24" s="1">
        <v>3.24</v>
      </c>
    </row>
    <row r="25" spans="1:2" x14ac:dyDescent="0.3">
      <c r="A25" s="1">
        <v>2</v>
      </c>
      <c r="B25" s="1">
        <v>2.99</v>
      </c>
    </row>
    <row r="26" spans="1:2" x14ac:dyDescent="0.3">
      <c r="A26" s="1">
        <v>2</v>
      </c>
      <c r="B26" s="1">
        <v>3.4</v>
      </c>
    </row>
    <row r="27" spans="1:2" x14ac:dyDescent="0.3">
      <c r="A27" s="1">
        <v>2</v>
      </c>
      <c r="B27" s="1">
        <v>4.4000000000000004</v>
      </c>
    </row>
    <row r="28" spans="1:2" x14ac:dyDescent="0.3">
      <c r="A28" s="1">
        <v>3</v>
      </c>
      <c r="B28" s="1">
        <v>2.4900000000000002</v>
      </c>
    </row>
    <row r="29" spans="1:2" x14ac:dyDescent="0.3">
      <c r="A29" s="1">
        <v>3</v>
      </c>
      <c r="B29" s="1">
        <v>2.63</v>
      </c>
    </row>
    <row r="30" spans="1:2" x14ac:dyDescent="0.3">
      <c r="A30" s="1">
        <v>3</v>
      </c>
      <c r="B30" s="1">
        <v>2.97</v>
      </c>
    </row>
    <row r="31" spans="1:2" x14ac:dyDescent="0.3">
      <c r="A31" s="1">
        <v>3</v>
      </c>
      <c r="B31" s="1">
        <v>3.18</v>
      </c>
    </row>
    <row r="32" spans="1:2" x14ac:dyDescent="0.3">
      <c r="A32" s="1">
        <v>3</v>
      </c>
      <c r="B32" s="1">
        <v>2.19</v>
      </c>
    </row>
    <row r="33" spans="1:2" x14ac:dyDescent="0.3">
      <c r="A33" s="1">
        <v>4</v>
      </c>
      <c r="B33" s="1">
        <v>2.69</v>
      </c>
    </row>
    <row r="34" spans="1:2" x14ac:dyDescent="0.3">
      <c r="A34" s="1">
        <v>6</v>
      </c>
      <c r="B34" s="1">
        <v>1.7</v>
      </c>
    </row>
  </sheetData>
  <sortState ref="A2:B34">
    <sortCondition ref="A1"/>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workbookViewId="0">
      <selection activeCell="C14" sqref="C14"/>
    </sheetView>
  </sheetViews>
  <sheetFormatPr defaultRowHeight="14.4" x14ac:dyDescent="0.3"/>
  <cols>
    <col min="1" max="1" width="20" style="1" customWidth="1"/>
    <col min="2" max="2" width="22.109375" customWidth="1"/>
    <col min="3" max="3" width="25.109375" customWidth="1"/>
    <col min="4" max="4" width="21.109375" customWidth="1"/>
    <col min="5" max="5" width="21.77734375" customWidth="1"/>
    <col min="7" max="7" width="21.44140625" customWidth="1"/>
    <col min="8" max="8" width="19.44140625" customWidth="1"/>
    <col min="9" max="9" width="21.21875" customWidth="1"/>
    <col min="11" max="11" width="16.5546875" customWidth="1"/>
    <col min="12" max="12" width="21.88671875" customWidth="1"/>
    <col min="13" max="13" width="22.21875" customWidth="1"/>
    <col min="15" max="15" width="18.109375" customWidth="1"/>
    <col min="16" max="16" width="22.44140625" customWidth="1"/>
    <col min="17" max="17" width="22.21875" customWidth="1"/>
  </cols>
  <sheetData>
    <row r="1" spans="1:17" x14ac:dyDescent="0.3">
      <c r="A1" s="1" t="s">
        <v>68</v>
      </c>
      <c r="B1" s="1" t="s">
        <v>69</v>
      </c>
      <c r="C1" s="1" t="s">
        <v>70</v>
      </c>
      <c r="D1" s="1" t="s">
        <v>71</v>
      </c>
      <c r="E1" s="1" t="s">
        <v>72</v>
      </c>
      <c r="K1" t="s">
        <v>30</v>
      </c>
      <c r="O1" t="s">
        <v>30</v>
      </c>
    </row>
    <row r="2" spans="1:17" ht="15" thickBot="1" x14ac:dyDescent="0.35">
      <c r="A2" s="1">
        <v>1.75</v>
      </c>
      <c r="B2" s="1">
        <v>2.5299999999999998</v>
      </c>
      <c r="C2" s="1">
        <v>2.4900000000000002</v>
      </c>
      <c r="D2" s="1">
        <v>2.69</v>
      </c>
      <c r="E2" s="1">
        <v>1.7</v>
      </c>
      <c r="G2" t="s">
        <v>30</v>
      </c>
    </row>
    <row r="3" spans="1:17" ht="15" thickBot="1" x14ac:dyDescent="0.35">
      <c r="A3" s="1">
        <v>2.67</v>
      </c>
      <c r="B3" s="1">
        <v>2.87</v>
      </c>
      <c r="C3" s="1">
        <v>2.63</v>
      </c>
      <c r="K3" s="4"/>
      <c r="L3" s="4" t="s">
        <v>68</v>
      </c>
      <c r="M3" s="4" t="s">
        <v>71</v>
      </c>
      <c r="O3" s="4"/>
      <c r="P3" s="4" t="s">
        <v>69</v>
      </c>
      <c r="Q3" s="4" t="s">
        <v>70</v>
      </c>
    </row>
    <row r="4" spans="1:17" x14ac:dyDescent="0.3">
      <c r="A4" s="1">
        <v>3.41</v>
      </c>
      <c r="B4" s="1">
        <v>2.8</v>
      </c>
      <c r="C4" s="1">
        <v>2.97</v>
      </c>
      <c r="G4" s="4"/>
      <c r="H4" s="4" t="s">
        <v>68</v>
      </c>
      <c r="I4" s="4" t="s">
        <v>69</v>
      </c>
      <c r="K4" s="2" t="s">
        <v>11</v>
      </c>
      <c r="L4" s="2">
        <v>2.89</v>
      </c>
      <c r="M4" s="2">
        <v>2.69</v>
      </c>
      <c r="O4" s="2" t="s">
        <v>11</v>
      </c>
      <c r="P4" s="2">
        <v>3.0781818181818181</v>
      </c>
      <c r="Q4" s="2">
        <v>2.6919999999999997</v>
      </c>
    </row>
    <row r="5" spans="1:17" x14ac:dyDescent="0.3">
      <c r="A5" s="1">
        <v>3.2</v>
      </c>
      <c r="B5" s="1">
        <v>2.97</v>
      </c>
      <c r="C5" s="1">
        <v>3.18</v>
      </c>
      <c r="G5" s="2" t="s">
        <v>11</v>
      </c>
      <c r="H5" s="2">
        <v>2.89</v>
      </c>
      <c r="I5" s="2">
        <v>3.0781818181818181</v>
      </c>
      <c r="K5" s="2" t="s">
        <v>31</v>
      </c>
      <c r="L5" s="2">
        <v>0.47099999999999859</v>
      </c>
      <c r="M5" s="2" t="e">
        <v>#DIV/0!</v>
      </c>
      <c r="O5" s="2" t="s">
        <v>31</v>
      </c>
      <c r="P5" s="2">
        <v>0.24295636363636533</v>
      </c>
      <c r="Q5" s="2">
        <v>0.15302000000000326</v>
      </c>
    </row>
    <row r="6" spans="1:17" x14ac:dyDescent="0.3">
      <c r="A6" s="1">
        <v>2.85</v>
      </c>
      <c r="B6" s="1">
        <v>2.86</v>
      </c>
      <c r="C6" s="1">
        <v>2.19</v>
      </c>
      <c r="G6" s="2" t="s">
        <v>31</v>
      </c>
      <c r="H6" s="2">
        <v>0.47099999999999859</v>
      </c>
      <c r="I6" s="2">
        <v>0.24295636363636533</v>
      </c>
      <c r="K6" s="2" t="s">
        <v>32</v>
      </c>
      <c r="L6" s="2">
        <v>15</v>
      </c>
      <c r="M6" s="2">
        <v>1</v>
      </c>
      <c r="O6" s="2" t="s">
        <v>32</v>
      </c>
      <c r="P6" s="2">
        <v>11</v>
      </c>
      <c r="Q6" s="2">
        <v>5</v>
      </c>
    </row>
    <row r="7" spans="1:17" x14ac:dyDescent="0.3">
      <c r="A7" s="1">
        <v>3.45</v>
      </c>
      <c r="B7" s="1">
        <v>2.88</v>
      </c>
      <c r="G7" s="2" t="s">
        <v>32</v>
      </c>
      <c r="H7" s="2">
        <v>15</v>
      </c>
      <c r="I7" s="2">
        <v>11</v>
      </c>
      <c r="K7" s="2" t="s">
        <v>33</v>
      </c>
      <c r="L7" s="2">
        <v>0.47099999999999859</v>
      </c>
      <c r="M7" s="2"/>
      <c r="O7" s="2" t="s">
        <v>33</v>
      </c>
      <c r="P7" s="2">
        <v>0.21726025974026189</v>
      </c>
      <c r="Q7" s="2"/>
    </row>
    <row r="8" spans="1:17" x14ac:dyDescent="0.3">
      <c r="A8" s="1">
        <v>3.97</v>
      </c>
      <c r="B8" s="1">
        <v>2.92</v>
      </c>
      <c r="G8" s="2" t="s">
        <v>33</v>
      </c>
      <c r="H8" s="2">
        <v>0.37598181818181803</v>
      </c>
      <c r="I8" s="2"/>
      <c r="K8" s="2" t="s">
        <v>34</v>
      </c>
      <c r="L8" s="2">
        <v>0</v>
      </c>
      <c r="M8" s="2"/>
      <c r="O8" s="2" t="s">
        <v>34</v>
      </c>
      <c r="P8" s="2">
        <v>0</v>
      </c>
      <c r="Q8" s="2"/>
    </row>
    <row r="9" spans="1:17" x14ac:dyDescent="0.3">
      <c r="A9" s="1">
        <v>3.56</v>
      </c>
      <c r="B9" s="1">
        <v>3.24</v>
      </c>
      <c r="G9" s="2" t="s">
        <v>34</v>
      </c>
      <c r="H9" s="2">
        <v>0</v>
      </c>
      <c r="I9" s="2"/>
      <c r="K9" s="2" t="s">
        <v>35</v>
      </c>
      <c r="L9" s="2">
        <v>14</v>
      </c>
      <c r="M9" s="2"/>
      <c r="O9" s="2" t="s">
        <v>35</v>
      </c>
      <c r="P9" s="2">
        <v>14</v>
      </c>
      <c r="Q9" s="2"/>
    </row>
    <row r="10" spans="1:17" x14ac:dyDescent="0.3">
      <c r="A10" s="1">
        <v>3.3</v>
      </c>
      <c r="B10" s="1">
        <v>2.99</v>
      </c>
      <c r="G10" s="2" t="s">
        <v>35</v>
      </c>
      <c r="H10" s="2">
        <v>24</v>
      </c>
      <c r="I10" s="2"/>
      <c r="K10" s="2" t="s">
        <v>36</v>
      </c>
      <c r="L10" s="2">
        <v>0.28216632399155084</v>
      </c>
      <c r="M10" s="2"/>
      <c r="O10" s="2" t="s">
        <v>36</v>
      </c>
      <c r="P10" s="2">
        <v>1.5361125209397974</v>
      </c>
      <c r="Q10" s="2"/>
    </row>
    <row r="11" spans="1:17" x14ac:dyDescent="0.3">
      <c r="A11" s="1">
        <v>3.29</v>
      </c>
      <c r="B11" s="1">
        <v>3.4</v>
      </c>
      <c r="G11" s="2" t="s">
        <v>36</v>
      </c>
      <c r="H11" s="2">
        <v>-0.77312467883177549</v>
      </c>
      <c r="I11" s="2"/>
      <c r="K11" s="2" t="s">
        <v>37</v>
      </c>
      <c r="L11" s="2">
        <v>0.39097217983697047</v>
      </c>
      <c r="M11" s="2"/>
      <c r="O11" s="2" t="s">
        <v>37</v>
      </c>
      <c r="P11" s="2">
        <v>7.3399249040914133E-2</v>
      </c>
      <c r="Q11" s="2"/>
    </row>
    <row r="12" spans="1:17" x14ac:dyDescent="0.3">
      <c r="A12" s="1">
        <v>1.58</v>
      </c>
      <c r="B12" s="1">
        <v>4.4000000000000004</v>
      </c>
      <c r="G12" s="2" t="s">
        <v>37</v>
      </c>
      <c r="H12" s="2">
        <v>0.22349839301587526</v>
      </c>
      <c r="I12" s="2"/>
      <c r="K12" s="2" t="s">
        <v>38</v>
      </c>
      <c r="L12" s="2">
        <v>1.7613101357748921</v>
      </c>
      <c r="M12" s="2"/>
      <c r="O12" s="2" t="s">
        <v>38</v>
      </c>
      <c r="P12" s="2">
        <v>1.7613101357748921</v>
      </c>
      <c r="Q12" s="2"/>
    </row>
    <row r="13" spans="1:17" x14ac:dyDescent="0.3">
      <c r="A13" s="1">
        <v>2.67</v>
      </c>
      <c r="G13" s="2" t="s">
        <v>38</v>
      </c>
      <c r="H13" s="2">
        <v>1.7108820799094284</v>
      </c>
      <c r="I13" s="2"/>
      <c r="K13" s="2" t="s">
        <v>39</v>
      </c>
      <c r="L13" s="2">
        <v>0.78194435967394094</v>
      </c>
      <c r="M13" s="2"/>
      <c r="O13" s="2" t="s">
        <v>39</v>
      </c>
      <c r="P13" s="2">
        <v>0.14679849808182827</v>
      </c>
      <c r="Q13" s="2"/>
    </row>
    <row r="14" spans="1:17" ht="15" thickBot="1" x14ac:dyDescent="0.35">
      <c r="A14" s="1">
        <v>2.89</v>
      </c>
      <c r="G14" s="2" t="s">
        <v>39</v>
      </c>
      <c r="H14" s="2">
        <v>0.44699678603175053</v>
      </c>
      <c r="I14" s="2"/>
      <c r="K14" s="3" t="s">
        <v>40</v>
      </c>
      <c r="L14" s="3">
        <v>2.1447866879178044</v>
      </c>
      <c r="M14" s="3"/>
      <c r="O14" s="3" t="s">
        <v>40</v>
      </c>
      <c r="P14" s="3">
        <v>2.1447866879178044</v>
      </c>
      <c r="Q14" s="3"/>
    </row>
    <row r="15" spans="1:17" ht="15" thickBot="1" x14ac:dyDescent="0.35">
      <c r="A15" s="1">
        <v>2.79</v>
      </c>
      <c r="G15" s="3" t="s">
        <v>40</v>
      </c>
      <c r="H15" s="3">
        <v>2.0638985616280254</v>
      </c>
      <c r="I15" s="3"/>
    </row>
    <row r="16" spans="1:17" x14ac:dyDescent="0.3">
      <c r="A16" s="1">
        <v>1.97</v>
      </c>
    </row>
    <row r="17" spans="1:17" ht="15" thickBot="1" x14ac:dyDescent="0.35"/>
    <row r="18" spans="1:17" x14ac:dyDescent="0.3">
      <c r="A18" s="5" t="s">
        <v>68</v>
      </c>
      <c r="B18" s="5"/>
      <c r="D18" s="5" t="s">
        <v>69</v>
      </c>
      <c r="E18" s="5"/>
      <c r="G18" t="s">
        <v>30</v>
      </c>
      <c r="K18" t="s">
        <v>30</v>
      </c>
      <c r="O18" t="s">
        <v>30</v>
      </c>
    </row>
    <row r="19" spans="1:17" ht="15" thickBot="1" x14ac:dyDescent="0.35">
      <c r="A19" s="2"/>
      <c r="B19" s="2"/>
      <c r="D19" s="2"/>
      <c r="E19" s="2"/>
    </row>
    <row r="20" spans="1:17" x14ac:dyDescent="0.3">
      <c r="A20" s="2" t="s">
        <v>11</v>
      </c>
      <c r="B20" s="2">
        <v>2.89</v>
      </c>
      <c r="D20" s="2" t="s">
        <v>11</v>
      </c>
      <c r="E20" s="2">
        <v>3.0781818181818181</v>
      </c>
      <c r="G20" s="4"/>
      <c r="H20" s="4" t="s">
        <v>68</v>
      </c>
      <c r="I20" s="4" t="s">
        <v>70</v>
      </c>
      <c r="K20" s="4"/>
      <c r="L20" s="4" t="s">
        <v>68</v>
      </c>
      <c r="M20" s="4" t="s">
        <v>72</v>
      </c>
      <c r="O20" s="4"/>
      <c r="P20" s="4" t="s">
        <v>69</v>
      </c>
      <c r="Q20" s="4" t="s">
        <v>71</v>
      </c>
    </row>
    <row r="21" spans="1:17" x14ac:dyDescent="0.3">
      <c r="A21" s="2" t="s">
        <v>12</v>
      </c>
      <c r="B21" s="2">
        <v>0.17720045146669325</v>
      </c>
      <c r="D21" s="2" t="s">
        <v>12</v>
      </c>
      <c r="E21" s="2">
        <v>0.14861676267756771</v>
      </c>
      <c r="G21" s="2" t="s">
        <v>11</v>
      </c>
      <c r="H21" s="2">
        <v>2.89</v>
      </c>
      <c r="I21" s="2">
        <v>2.6919999999999997</v>
      </c>
      <c r="K21" s="2" t="s">
        <v>11</v>
      </c>
      <c r="L21" s="2">
        <v>2.89</v>
      </c>
      <c r="M21" s="2">
        <v>1.7</v>
      </c>
      <c r="O21" s="2" t="s">
        <v>11</v>
      </c>
      <c r="P21" s="2">
        <v>3.0781818181818181</v>
      </c>
      <c r="Q21" s="2">
        <v>2.69</v>
      </c>
    </row>
    <row r="22" spans="1:17" x14ac:dyDescent="0.3">
      <c r="A22" s="2" t="s">
        <v>13</v>
      </c>
      <c r="B22" s="2">
        <v>2.89</v>
      </c>
      <c r="D22" s="2" t="s">
        <v>13</v>
      </c>
      <c r="E22" s="2">
        <v>2.92</v>
      </c>
      <c r="G22" s="2" t="s">
        <v>31</v>
      </c>
      <c r="H22" s="2">
        <v>0.47099999999999859</v>
      </c>
      <c r="I22" s="2">
        <v>0.15302000000000326</v>
      </c>
      <c r="K22" s="2" t="s">
        <v>31</v>
      </c>
      <c r="L22" s="2">
        <v>0.47099999999999859</v>
      </c>
      <c r="M22" s="2" t="e">
        <v>#DIV/0!</v>
      </c>
      <c r="O22" s="2" t="s">
        <v>31</v>
      </c>
      <c r="P22" s="2">
        <v>0.24295636363636533</v>
      </c>
      <c r="Q22" s="2" t="e">
        <v>#DIV/0!</v>
      </c>
    </row>
    <row r="23" spans="1:17" x14ac:dyDescent="0.3">
      <c r="A23" s="2" t="s">
        <v>14</v>
      </c>
      <c r="B23" s="2">
        <v>2.67</v>
      </c>
      <c r="D23" s="2" t="s">
        <v>14</v>
      </c>
      <c r="E23" s="2" t="e">
        <v>#N/A</v>
      </c>
      <c r="G23" s="2" t="s">
        <v>32</v>
      </c>
      <c r="H23" s="2">
        <v>15</v>
      </c>
      <c r="I23" s="2">
        <v>5</v>
      </c>
      <c r="K23" s="2" t="s">
        <v>32</v>
      </c>
      <c r="L23" s="2">
        <v>15</v>
      </c>
      <c r="M23" s="2">
        <v>1</v>
      </c>
      <c r="O23" s="2" t="s">
        <v>32</v>
      </c>
      <c r="P23" s="2">
        <v>11</v>
      </c>
      <c r="Q23" s="2">
        <v>1</v>
      </c>
    </row>
    <row r="24" spans="1:17" x14ac:dyDescent="0.3">
      <c r="A24" s="2" t="s">
        <v>15</v>
      </c>
      <c r="B24" s="2">
        <v>0.68629439747093857</v>
      </c>
      <c r="D24" s="2" t="s">
        <v>15</v>
      </c>
      <c r="E24" s="2">
        <v>0.49290603935878624</v>
      </c>
      <c r="G24" s="2" t="s">
        <v>33</v>
      </c>
      <c r="H24" s="2">
        <v>0.4003377777777774</v>
      </c>
      <c r="I24" s="2"/>
      <c r="K24" s="2" t="s">
        <v>33</v>
      </c>
      <c r="L24" s="2">
        <v>0.47099999999999859</v>
      </c>
      <c r="M24" s="2"/>
      <c r="O24" s="2" t="s">
        <v>33</v>
      </c>
      <c r="P24" s="2">
        <v>0.24295636363636533</v>
      </c>
      <c r="Q24" s="2"/>
    </row>
    <row r="25" spans="1:17" x14ac:dyDescent="0.3">
      <c r="A25" s="2" t="s">
        <v>16</v>
      </c>
      <c r="B25" s="2">
        <v>0.47099999999999859</v>
      </c>
      <c r="D25" s="2" t="s">
        <v>16</v>
      </c>
      <c r="E25" s="2">
        <v>0.24295636363636533</v>
      </c>
      <c r="G25" s="2" t="s">
        <v>34</v>
      </c>
      <c r="H25" s="2">
        <v>0</v>
      </c>
      <c r="I25" s="2"/>
      <c r="K25" s="2" t="s">
        <v>34</v>
      </c>
      <c r="L25" s="2">
        <v>0</v>
      </c>
      <c r="M25" s="2"/>
      <c r="O25" s="2" t="s">
        <v>34</v>
      </c>
      <c r="P25" s="2">
        <v>0</v>
      </c>
      <c r="Q25" s="2"/>
    </row>
    <row r="26" spans="1:17" x14ac:dyDescent="0.3">
      <c r="A26" s="2" t="s">
        <v>17</v>
      </c>
      <c r="B26" s="2">
        <v>-0.22660135110133073</v>
      </c>
      <c r="D26" s="2" t="s">
        <v>17</v>
      </c>
      <c r="E26" s="2">
        <v>5.6694499029683465</v>
      </c>
      <c r="G26" s="2" t="s">
        <v>35</v>
      </c>
      <c r="H26" s="2">
        <v>18</v>
      </c>
      <c r="I26" s="2"/>
      <c r="K26" s="2" t="s">
        <v>35</v>
      </c>
      <c r="L26" s="2">
        <v>14</v>
      </c>
      <c r="M26" s="2"/>
      <c r="O26" s="2" t="s">
        <v>35</v>
      </c>
      <c r="P26" s="2">
        <v>10</v>
      </c>
      <c r="Q26" s="2"/>
    </row>
    <row r="27" spans="1:17" x14ac:dyDescent="0.3">
      <c r="A27" s="2" t="s">
        <v>18</v>
      </c>
      <c r="B27" s="2">
        <v>-0.63519878291811294</v>
      </c>
      <c r="D27" s="2" t="s">
        <v>18</v>
      </c>
      <c r="E27" s="2">
        <v>2.1715336591961063</v>
      </c>
      <c r="G27" s="2" t="s">
        <v>36</v>
      </c>
      <c r="H27" s="2">
        <v>0.60599290166211639</v>
      </c>
      <c r="I27" s="2"/>
      <c r="K27" s="2" t="s">
        <v>36</v>
      </c>
      <c r="L27" s="2">
        <v>1.6788896277497261</v>
      </c>
      <c r="M27" s="2"/>
      <c r="O27" s="2" t="s">
        <v>36</v>
      </c>
      <c r="P27" s="2">
        <v>0.75400941718810366</v>
      </c>
      <c r="Q27" s="2"/>
    </row>
    <row r="28" spans="1:17" x14ac:dyDescent="0.3">
      <c r="A28" s="2" t="s">
        <v>19</v>
      </c>
      <c r="B28" s="2">
        <v>2.39</v>
      </c>
      <c r="D28" s="2" t="s">
        <v>19</v>
      </c>
      <c r="E28" s="2">
        <v>1.8700000000000006</v>
      </c>
      <c r="G28" s="2" t="s">
        <v>37</v>
      </c>
      <c r="H28" s="2">
        <v>0.27604270998965574</v>
      </c>
      <c r="I28" s="2"/>
      <c r="K28" s="2" t="s">
        <v>37</v>
      </c>
      <c r="L28" s="2">
        <v>5.7672166453595339E-2</v>
      </c>
      <c r="M28" s="2"/>
      <c r="O28" s="2" t="s">
        <v>37</v>
      </c>
      <c r="P28" s="2">
        <v>0.23411319776484257</v>
      </c>
      <c r="Q28" s="2"/>
    </row>
    <row r="29" spans="1:17" x14ac:dyDescent="0.3">
      <c r="A29" s="2" t="s">
        <v>20</v>
      </c>
      <c r="B29" s="2">
        <v>1.58</v>
      </c>
      <c r="D29" s="2" t="s">
        <v>20</v>
      </c>
      <c r="E29" s="2">
        <v>2.5299999999999998</v>
      </c>
      <c r="G29" s="2" t="s">
        <v>38</v>
      </c>
      <c r="H29" s="2">
        <v>1.7340636066175394</v>
      </c>
      <c r="I29" s="2"/>
      <c r="K29" s="2" t="s">
        <v>38</v>
      </c>
      <c r="L29" s="2">
        <v>1.7613101357748921</v>
      </c>
      <c r="M29" s="2"/>
      <c r="O29" s="2" t="s">
        <v>38</v>
      </c>
      <c r="P29" s="2">
        <v>1.812461122811676</v>
      </c>
      <c r="Q29" s="2"/>
    </row>
    <row r="30" spans="1:17" x14ac:dyDescent="0.3">
      <c r="A30" s="2" t="s">
        <v>21</v>
      </c>
      <c r="B30" s="2">
        <v>3.97</v>
      </c>
      <c r="D30" s="2" t="s">
        <v>21</v>
      </c>
      <c r="E30" s="2">
        <v>4.4000000000000004</v>
      </c>
      <c r="G30" s="2" t="s">
        <v>39</v>
      </c>
      <c r="H30" s="2">
        <v>0.55208541997931149</v>
      </c>
      <c r="I30" s="2"/>
      <c r="K30" s="2" t="s">
        <v>39</v>
      </c>
      <c r="L30" s="2">
        <v>0.11534433290719068</v>
      </c>
      <c r="M30" s="2"/>
      <c r="O30" s="2" t="s">
        <v>39</v>
      </c>
      <c r="P30" s="2">
        <v>0.46822639552968515</v>
      </c>
      <c r="Q30" s="2"/>
    </row>
    <row r="31" spans="1:17" ht="15" thickBot="1" x14ac:dyDescent="0.35">
      <c r="A31" s="2" t="s">
        <v>22</v>
      </c>
      <c r="B31" s="2">
        <v>43.35</v>
      </c>
      <c r="D31" s="2" t="s">
        <v>22</v>
      </c>
      <c r="E31" s="2">
        <v>33.86</v>
      </c>
      <c r="G31" s="3" t="s">
        <v>40</v>
      </c>
      <c r="H31" s="3">
        <v>2.1009220402410378</v>
      </c>
      <c r="I31" s="3"/>
      <c r="K31" s="3" t="s">
        <v>40</v>
      </c>
      <c r="L31" s="3">
        <v>2.1447866879178044</v>
      </c>
      <c r="M31" s="3"/>
      <c r="O31" s="3" t="s">
        <v>40</v>
      </c>
      <c r="P31" s="3">
        <v>2.2281388519862744</v>
      </c>
      <c r="Q31" s="3"/>
    </row>
    <row r="32" spans="1:17" ht="15" thickBot="1" x14ac:dyDescent="0.35">
      <c r="A32" s="3" t="s">
        <v>23</v>
      </c>
      <c r="B32" s="3">
        <v>15</v>
      </c>
      <c r="D32" s="3" t="s">
        <v>23</v>
      </c>
      <c r="E32" s="3">
        <v>11</v>
      </c>
    </row>
    <row r="33" spans="2:15" x14ac:dyDescent="0.3">
      <c r="O33" t="s">
        <v>30</v>
      </c>
    </row>
    <row r="48" spans="2:15" ht="15" thickBot="1" x14ac:dyDescent="0.35">
      <c r="B48" t="s">
        <v>41</v>
      </c>
    </row>
    <row r="49" spans="2:17" x14ac:dyDescent="0.3">
      <c r="O49" s="4"/>
      <c r="P49" s="15" t="s">
        <v>69</v>
      </c>
      <c r="Q49" s="15" t="s">
        <v>72</v>
      </c>
    </row>
    <row r="50" spans="2:17" ht="15" thickBot="1" x14ac:dyDescent="0.35">
      <c r="B50" t="s">
        <v>42</v>
      </c>
      <c r="O50" s="2" t="s">
        <v>11</v>
      </c>
      <c r="P50" s="2">
        <v>3.0781818181818181</v>
      </c>
      <c r="Q50" s="2">
        <v>1.7</v>
      </c>
    </row>
    <row r="51" spans="2:17" x14ac:dyDescent="0.3">
      <c r="B51" s="4" t="s">
        <v>43</v>
      </c>
      <c r="C51" s="4" t="s">
        <v>23</v>
      </c>
      <c r="D51" s="4" t="s">
        <v>22</v>
      </c>
      <c r="E51" s="4" t="s">
        <v>44</v>
      </c>
      <c r="F51" s="4" t="s">
        <v>31</v>
      </c>
      <c r="O51" s="2" t="s">
        <v>31</v>
      </c>
      <c r="P51" s="2">
        <v>0.24295636363636533</v>
      </c>
      <c r="Q51" s="2" t="e">
        <v>#DIV/0!</v>
      </c>
    </row>
    <row r="52" spans="2:17" x14ac:dyDescent="0.3">
      <c r="B52" s="2" t="s">
        <v>68</v>
      </c>
      <c r="C52" s="2">
        <v>15</v>
      </c>
      <c r="D52" s="2">
        <v>43.35</v>
      </c>
      <c r="E52" s="2">
        <v>2.89</v>
      </c>
      <c r="F52" s="2">
        <v>0.47099999999999859</v>
      </c>
      <c r="O52" s="2" t="s">
        <v>32</v>
      </c>
      <c r="P52" s="2">
        <v>11</v>
      </c>
      <c r="Q52" s="2">
        <v>1</v>
      </c>
    </row>
    <row r="53" spans="2:17" x14ac:dyDescent="0.3">
      <c r="B53" s="2" t="s">
        <v>69</v>
      </c>
      <c r="C53" s="2">
        <v>11</v>
      </c>
      <c r="D53" s="2">
        <v>33.86</v>
      </c>
      <c r="E53" s="2">
        <v>3.0781818181818181</v>
      </c>
      <c r="F53" s="2">
        <v>0.24295636363636533</v>
      </c>
      <c r="O53" s="2" t="s">
        <v>33</v>
      </c>
      <c r="P53" s="2">
        <v>0.24295636363636533</v>
      </c>
      <c r="Q53" s="2"/>
    </row>
    <row r="54" spans="2:17" x14ac:dyDescent="0.3">
      <c r="B54" s="2" t="s">
        <v>70</v>
      </c>
      <c r="C54" s="2">
        <v>5</v>
      </c>
      <c r="D54" s="2">
        <v>13.459999999999999</v>
      </c>
      <c r="E54" s="2">
        <v>2.6919999999999997</v>
      </c>
      <c r="F54" s="2">
        <v>0.15302000000000326</v>
      </c>
      <c r="O54" s="2" t="s">
        <v>34</v>
      </c>
      <c r="P54" s="2">
        <v>0</v>
      </c>
      <c r="Q54" s="2"/>
    </row>
    <row r="55" spans="2:17" x14ac:dyDescent="0.3">
      <c r="B55" s="2" t="s">
        <v>71</v>
      </c>
      <c r="C55" s="2">
        <v>1</v>
      </c>
      <c r="D55" s="2">
        <v>2.69</v>
      </c>
      <c r="E55" s="2">
        <v>2.69</v>
      </c>
      <c r="F55" s="2" t="e">
        <v>#DIV/0!</v>
      </c>
      <c r="O55" s="2" t="s">
        <v>35</v>
      </c>
      <c r="P55" s="2">
        <v>10</v>
      </c>
      <c r="Q55" s="2"/>
    </row>
    <row r="56" spans="2:17" ht="15" thickBot="1" x14ac:dyDescent="0.35">
      <c r="B56" s="3" t="s">
        <v>72</v>
      </c>
      <c r="C56" s="3">
        <v>1</v>
      </c>
      <c r="D56" s="3">
        <v>1.7</v>
      </c>
      <c r="E56" s="3">
        <v>1.7</v>
      </c>
      <c r="F56" s="3" t="e">
        <v>#DIV/0!</v>
      </c>
      <c r="O56" s="2" t="s">
        <v>36</v>
      </c>
      <c r="P56" s="2">
        <v>2.6769983055202928</v>
      </c>
      <c r="Q56" s="2"/>
    </row>
    <row r="57" spans="2:17" x14ac:dyDescent="0.3">
      <c r="O57" s="2" t="s">
        <v>37</v>
      </c>
      <c r="P57" s="2">
        <v>1.1606009109652832E-2</v>
      </c>
      <c r="Q57" s="2"/>
    </row>
    <row r="58" spans="2:17" x14ac:dyDescent="0.3">
      <c r="O58" s="2" t="s">
        <v>38</v>
      </c>
      <c r="P58" s="2">
        <v>1.812461122811676</v>
      </c>
      <c r="Q58" s="2"/>
    </row>
    <row r="59" spans="2:17" ht="15" thickBot="1" x14ac:dyDescent="0.35">
      <c r="B59" t="s">
        <v>45</v>
      </c>
      <c r="O59" s="2" t="s">
        <v>39</v>
      </c>
      <c r="P59" s="9">
        <v>2.3212018219305665E-2</v>
      </c>
      <c r="Q59" s="2"/>
    </row>
    <row r="60" spans="2:17" ht="15" thickBot="1" x14ac:dyDescent="0.35">
      <c r="B60" s="4" t="s">
        <v>46</v>
      </c>
      <c r="C60" s="4" t="s">
        <v>47</v>
      </c>
      <c r="D60" s="4" t="s">
        <v>35</v>
      </c>
      <c r="E60" s="4" t="s">
        <v>48</v>
      </c>
      <c r="F60" s="4" t="s">
        <v>49</v>
      </c>
      <c r="G60" s="4" t="s">
        <v>50</v>
      </c>
      <c r="H60" s="4" t="s">
        <v>51</v>
      </c>
      <c r="O60" s="3" t="s">
        <v>40</v>
      </c>
      <c r="P60" s="3">
        <v>2.2281388519862744</v>
      </c>
      <c r="Q60" s="3"/>
    </row>
    <row r="61" spans="2:17" x14ac:dyDescent="0.3">
      <c r="B61" s="2" t="s">
        <v>52</v>
      </c>
      <c r="C61" s="2">
        <v>2.0387442424242419</v>
      </c>
      <c r="D61" s="2">
        <v>4</v>
      </c>
      <c r="E61" s="2">
        <v>0.50968606060606048</v>
      </c>
      <c r="F61" s="2">
        <v>1.4810852534139021</v>
      </c>
      <c r="G61" s="2">
        <v>0.23454491827669821</v>
      </c>
      <c r="H61" s="2">
        <v>2.7140758041450779</v>
      </c>
    </row>
    <row r="62" spans="2:17" x14ac:dyDescent="0.3">
      <c r="B62" s="2" t="s">
        <v>53</v>
      </c>
      <c r="C62" s="2">
        <v>9.6356436363636391</v>
      </c>
      <c r="D62" s="2">
        <v>28</v>
      </c>
      <c r="E62" s="2">
        <v>0.34413012987012997</v>
      </c>
      <c r="F62" s="2"/>
      <c r="G62" s="2"/>
      <c r="H62" s="2"/>
    </row>
    <row r="63" spans="2:17" x14ac:dyDescent="0.3">
      <c r="B63" s="2"/>
      <c r="C63" s="2"/>
      <c r="D63" s="2"/>
      <c r="E63" s="2"/>
      <c r="F63" s="2"/>
      <c r="G63" s="2"/>
      <c r="H63" s="2"/>
    </row>
    <row r="64" spans="2:17" ht="15" thickBot="1" x14ac:dyDescent="0.35">
      <c r="B64" s="3" t="s">
        <v>54</v>
      </c>
      <c r="C64" s="3">
        <v>11.674387878787881</v>
      </c>
      <c r="D64" s="3">
        <v>32</v>
      </c>
      <c r="E64" s="3"/>
      <c r="F64" s="3"/>
      <c r="G64" s="3"/>
      <c r="H64" s="3"/>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38" workbookViewId="0">
      <selection activeCell="A66" sqref="A66"/>
    </sheetView>
  </sheetViews>
  <sheetFormatPr defaultRowHeight="14.4" x14ac:dyDescent="0.3"/>
  <cols>
    <col min="1" max="1" width="10.5546875" style="1" bestFit="1" customWidth="1"/>
    <col min="2" max="2" width="16.5546875" style="1" bestFit="1" customWidth="1"/>
    <col min="3" max="3" width="8.88671875" style="1"/>
    <col min="5" max="5" width="25.6640625" style="1" customWidth="1"/>
    <col min="6" max="6" width="27.44140625" style="1" customWidth="1"/>
    <col min="7" max="7" width="29.44140625" customWidth="1"/>
    <col min="8" max="8" width="26.6640625" customWidth="1"/>
    <col min="10" max="10" width="20.44140625" customWidth="1"/>
    <col min="11" max="11" width="14.5546875" customWidth="1"/>
    <col min="12" max="12" width="16.6640625" customWidth="1"/>
    <col min="13" max="13" width="18.44140625" customWidth="1"/>
    <col min="14" max="14" width="12.77734375" customWidth="1"/>
    <col min="15" max="15" width="18.109375" customWidth="1"/>
    <col min="16" max="16" width="21.44140625" customWidth="1"/>
    <col min="17" max="17" width="21.6640625" customWidth="1"/>
  </cols>
  <sheetData>
    <row r="1" spans="1:16" x14ac:dyDescent="0.3">
      <c r="A1" s="12" t="s">
        <v>3</v>
      </c>
      <c r="B1" s="12" t="s">
        <v>4</v>
      </c>
      <c r="C1" s="12" t="s">
        <v>6</v>
      </c>
      <c r="E1" s="1" t="s">
        <v>73</v>
      </c>
      <c r="F1" s="1" t="s">
        <v>74</v>
      </c>
      <c r="G1" s="1" t="s">
        <v>75</v>
      </c>
      <c r="H1" s="1" t="s">
        <v>76</v>
      </c>
    </row>
    <row r="2" spans="1:16" x14ac:dyDescent="0.3">
      <c r="A2" s="1">
        <v>2</v>
      </c>
      <c r="B2" s="1">
        <v>2.5299999999999998</v>
      </c>
      <c r="C2" s="1">
        <v>1</v>
      </c>
      <c r="E2" s="1">
        <v>3.2</v>
      </c>
      <c r="F2" s="1">
        <v>2.5299999999999998</v>
      </c>
      <c r="G2" s="1">
        <v>2.4900000000000002</v>
      </c>
      <c r="H2" s="1">
        <v>1.7</v>
      </c>
      <c r="J2" t="s">
        <v>41</v>
      </c>
    </row>
    <row r="3" spans="1:16" x14ac:dyDescent="0.3">
      <c r="A3" s="1">
        <v>3</v>
      </c>
      <c r="B3" s="1">
        <v>2.4900000000000002</v>
      </c>
      <c r="C3" s="1">
        <v>1</v>
      </c>
      <c r="E3" s="1">
        <v>2.85</v>
      </c>
      <c r="F3" s="1">
        <v>2.87</v>
      </c>
    </row>
    <row r="4" spans="1:16" ht="15" thickBot="1" x14ac:dyDescent="0.35">
      <c r="A4" s="1">
        <v>6</v>
      </c>
      <c r="B4" s="1">
        <v>1.7</v>
      </c>
      <c r="C4" s="1">
        <v>1</v>
      </c>
      <c r="E4" s="1">
        <v>3.45</v>
      </c>
      <c r="F4" s="1">
        <v>2.8</v>
      </c>
      <c r="J4" t="s">
        <v>42</v>
      </c>
    </row>
    <row r="5" spans="1:16" x14ac:dyDescent="0.3">
      <c r="A5" s="1">
        <v>2</v>
      </c>
      <c r="B5" s="1">
        <v>2.87</v>
      </c>
      <c r="C5" s="1">
        <v>1</v>
      </c>
      <c r="E5" s="1">
        <v>3.97</v>
      </c>
      <c r="F5" s="1">
        <v>2.97</v>
      </c>
      <c r="J5" s="4" t="s">
        <v>43</v>
      </c>
      <c r="K5" s="4" t="s">
        <v>23</v>
      </c>
      <c r="L5" s="4" t="s">
        <v>22</v>
      </c>
      <c r="M5" s="4" t="s">
        <v>44</v>
      </c>
      <c r="N5" s="4" t="s">
        <v>31</v>
      </c>
    </row>
    <row r="6" spans="1:16" x14ac:dyDescent="0.3">
      <c r="A6" s="1">
        <v>1</v>
      </c>
      <c r="B6" s="1">
        <v>3.2</v>
      </c>
      <c r="C6" s="1">
        <v>1</v>
      </c>
      <c r="E6" s="1">
        <v>3.3</v>
      </c>
      <c r="F6" s="1">
        <v>2.92</v>
      </c>
      <c r="J6" s="2" t="s">
        <v>73</v>
      </c>
      <c r="K6" s="2">
        <v>8</v>
      </c>
      <c r="L6" s="2">
        <v>23.810000000000002</v>
      </c>
      <c r="M6" s="2">
        <v>2.9762500000000003</v>
      </c>
      <c r="N6" s="2">
        <v>0.49439821428571157</v>
      </c>
    </row>
    <row r="7" spans="1:16" x14ac:dyDescent="0.3">
      <c r="A7" s="1">
        <v>2</v>
      </c>
      <c r="B7" s="1">
        <v>2.8</v>
      </c>
      <c r="C7" s="1">
        <v>1</v>
      </c>
      <c r="E7" s="1">
        <v>1.58</v>
      </c>
      <c r="F7" s="1">
        <v>4.4000000000000004</v>
      </c>
      <c r="J7" s="2" t="s">
        <v>74</v>
      </c>
      <c r="K7" s="2">
        <v>6</v>
      </c>
      <c r="L7" s="2">
        <v>18.490000000000002</v>
      </c>
      <c r="M7" s="2">
        <v>3.081666666666667</v>
      </c>
      <c r="N7" s="2">
        <v>0.44101666666666545</v>
      </c>
    </row>
    <row r="8" spans="1:16" x14ac:dyDescent="0.3">
      <c r="A8" s="1">
        <v>2</v>
      </c>
      <c r="B8" s="1">
        <v>2.97</v>
      </c>
      <c r="C8" s="1">
        <v>1</v>
      </c>
      <c r="E8" s="1">
        <v>2.67</v>
      </c>
      <c r="J8" s="2" t="s">
        <v>75</v>
      </c>
      <c r="K8" s="2">
        <v>1</v>
      </c>
      <c r="L8" s="2">
        <v>2.4900000000000002</v>
      </c>
      <c r="M8" s="2">
        <v>2.4900000000000002</v>
      </c>
      <c r="N8" s="2" t="e">
        <v>#DIV/0!</v>
      </c>
    </row>
    <row r="9" spans="1:16" ht="15" thickBot="1" x14ac:dyDescent="0.35">
      <c r="A9" s="1">
        <v>1</v>
      </c>
      <c r="B9" s="1">
        <v>2.85</v>
      </c>
      <c r="C9" s="1">
        <v>1</v>
      </c>
      <c r="E9" s="1">
        <v>2.79</v>
      </c>
      <c r="J9" s="3" t="s">
        <v>76</v>
      </c>
      <c r="K9" s="3">
        <v>1</v>
      </c>
      <c r="L9" s="3">
        <v>1.7</v>
      </c>
      <c r="M9" s="3">
        <v>1.7</v>
      </c>
      <c r="N9" s="3" t="e">
        <v>#DIV/0!</v>
      </c>
    </row>
    <row r="10" spans="1:16" x14ac:dyDescent="0.3">
      <c r="A10" s="1">
        <v>1</v>
      </c>
      <c r="B10" s="1">
        <v>3.45</v>
      </c>
      <c r="C10" s="1">
        <v>1</v>
      </c>
    </row>
    <row r="11" spans="1:16" ht="15" thickBot="1" x14ac:dyDescent="0.35">
      <c r="A11" s="1">
        <v>1</v>
      </c>
      <c r="B11" s="1">
        <v>3.97</v>
      </c>
      <c r="C11" s="1">
        <v>1</v>
      </c>
    </row>
    <row r="12" spans="1:16" ht="15" thickBot="1" x14ac:dyDescent="0.35">
      <c r="A12" s="1">
        <v>2</v>
      </c>
      <c r="B12" s="1">
        <v>2.92</v>
      </c>
      <c r="C12" s="1">
        <v>1</v>
      </c>
      <c r="E12" s="5" t="s">
        <v>73</v>
      </c>
      <c r="F12" s="5"/>
      <c r="J12" t="s">
        <v>45</v>
      </c>
    </row>
    <row r="13" spans="1:16" x14ac:dyDescent="0.3">
      <c r="A13" s="1">
        <v>1</v>
      </c>
      <c r="B13" s="1">
        <v>3.3</v>
      </c>
      <c r="C13" s="1">
        <v>1</v>
      </c>
      <c r="E13" s="2"/>
      <c r="F13" s="2"/>
      <c r="J13" s="4" t="s">
        <v>46</v>
      </c>
      <c r="K13" s="4" t="s">
        <v>47</v>
      </c>
      <c r="L13" s="4" t="s">
        <v>35</v>
      </c>
      <c r="M13" s="4" t="s">
        <v>48</v>
      </c>
      <c r="N13" s="4" t="s">
        <v>49</v>
      </c>
      <c r="O13" s="4" t="s">
        <v>50</v>
      </c>
      <c r="P13" s="4" t="s">
        <v>51</v>
      </c>
    </row>
    <row r="14" spans="1:16" x14ac:dyDescent="0.3">
      <c r="A14" s="1">
        <v>1</v>
      </c>
      <c r="B14" s="1">
        <v>1.58</v>
      </c>
      <c r="C14" s="1">
        <v>1</v>
      </c>
      <c r="E14" s="2" t="s">
        <v>11</v>
      </c>
      <c r="F14" s="2">
        <v>2.9762500000000003</v>
      </c>
      <c r="J14" s="2" t="s">
        <v>52</v>
      </c>
      <c r="K14" s="2">
        <v>1.8521229166666675</v>
      </c>
      <c r="L14" s="2">
        <v>3</v>
      </c>
      <c r="M14" s="2">
        <v>0.61737430555555584</v>
      </c>
      <c r="N14" s="2">
        <v>1.307564518252196</v>
      </c>
      <c r="O14" s="2">
        <v>0.31721865909060809</v>
      </c>
      <c r="P14" s="2">
        <v>3.4902948194976045</v>
      </c>
    </row>
    <row r="15" spans="1:16" x14ac:dyDescent="0.3">
      <c r="A15" s="1">
        <v>1</v>
      </c>
      <c r="B15" s="1">
        <v>2.67</v>
      </c>
      <c r="C15" s="1">
        <v>1</v>
      </c>
      <c r="E15" s="2" t="s">
        <v>12</v>
      </c>
      <c r="F15" s="2">
        <v>0.24859560894294561</v>
      </c>
      <c r="J15" s="2" t="s">
        <v>53</v>
      </c>
      <c r="K15" s="2">
        <v>5.6658708333333347</v>
      </c>
      <c r="L15" s="2">
        <v>12</v>
      </c>
      <c r="M15" s="2">
        <v>0.47215590277777791</v>
      </c>
      <c r="N15" s="2"/>
      <c r="O15" s="2"/>
      <c r="P15" s="2"/>
    </row>
    <row r="16" spans="1:16" x14ac:dyDescent="0.3">
      <c r="A16" s="1">
        <v>1</v>
      </c>
      <c r="B16" s="1">
        <v>2.79</v>
      </c>
      <c r="C16" s="1">
        <v>1</v>
      </c>
      <c r="E16" s="2" t="s">
        <v>13</v>
      </c>
      <c r="F16" s="2">
        <v>3.0250000000000004</v>
      </c>
      <c r="J16" s="2"/>
      <c r="K16" s="2"/>
      <c r="L16" s="2"/>
      <c r="M16" s="2"/>
      <c r="N16" s="2"/>
      <c r="O16" s="2"/>
      <c r="P16" s="2"/>
    </row>
    <row r="17" spans="1:17" ht="15" thickBot="1" x14ac:dyDescent="0.35">
      <c r="A17" s="1">
        <v>2</v>
      </c>
      <c r="B17" s="1">
        <v>4.4000000000000004</v>
      </c>
      <c r="C17" s="1">
        <v>1</v>
      </c>
      <c r="E17" s="2" t="s">
        <v>14</v>
      </c>
      <c r="F17" s="2" t="e">
        <v>#N/A</v>
      </c>
      <c r="J17" s="3" t="s">
        <v>54</v>
      </c>
      <c r="K17" s="3">
        <v>7.5179937500000023</v>
      </c>
      <c r="L17" s="3">
        <v>15</v>
      </c>
      <c r="M17" s="3"/>
      <c r="N17" s="3"/>
      <c r="O17" s="3"/>
      <c r="P17" s="3"/>
    </row>
    <row r="18" spans="1:17" x14ac:dyDescent="0.3">
      <c r="A18" s="1">
        <v>1</v>
      </c>
      <c r="B18" s="1">
        <v>1.75</v>
      </c>
      <c r="C18" s="1">
        <v>0</v>
      </c>
      <c r="E18" s="2" t="s">
        <v>15</v>
      </c>
      <c r="F18" s="2">
        <v>0.70313456342702396</v>
      </c>
    </row>
    <row r="19" spans="1:17" x14ac:dyDescent="0.3">
      <c r="A19" s="1">
        <v>1</v>
      </c>
      <c r="B19" s="1">
        <v>2.67</v>
      </c>
      <c r="C19" s="1">
        <v>0</v>
      </c>
      <c r="E19" s="2" t="s">
        <v>16</v>
      </c>
      <c r="F19" s="2">
        <v>0.49439821428571157</v>
      </c>
    </row>
    <row r="20" spans="1:17" x14ac:dyDescent="0.3">
      <c r="A20" s="1">
        <v>1</v>
      </c>
      <c r="B20" s="1">
        <v>3.41</v>
      </c>
      <c r="C20" s="1">
        <v>0</v>
      </c>
      <c r="E20" s="2" t="s">
        <v>17</v>
      </c>
      <c r="F20" s="2">
        <v>1.9029511370995786</v>
      </c>
    </row>
    <row r="21" spans="1:17" x14ac:dyDescent="0.3">
      <c r="A21" s="1">
        <v>3</v>
      </c>
      <c r="B21" s="1">
        <v>2.63</v>
      </c>
      <c r="C21" s="1">
        <v>0</v>
      </c>
      <c r="E21" s="2" t="s">
        <v>18</v>
      </c>
      <c r="F21" s="2">
        <v>-0.89114006810827984</v>
      </c>
    </row>
    <row r="22" spans="1:17" x14ac:dyDescent="0.3">
      <c r="A22" s="1">
        <v>2</v>
      </c>
      <c r="B22" s="1">
        <v>2.86</v>
      </c>
      <c r="C22" s="1">
        <v>0</v>
      </c>
      <c r="E22" s="2" t="s">
        <v>19</v>
      </c>
      <c r="F22" s="2">
        <v>2.39</v>
      </c>
      <c r="O22" t="s">
        <v>30</v>
      </c>
    </row>
    <row r="23" spans="1:17" ht="15" thickBot="1" x14ac:dyDescent="0.35">
      <c r="A23" s="1">
        <v>4</v>
      </c>
      <c r="B23" s="1">
        <v>2.69</v>
      </c>
      <c r="C23" s="1">
        <v>0</v>
      </c>
      <c r="E23" s="2" t="s">
        <v>20</v>
      </c>
      <c r="F23" s="2">
        <v>1.58</v>
      </c>
      <c r="K23" t="s">
        <v>30</v>
      </c>
    </row>
    <row r="24" spans="1:17" ht="15" thickBot="1" x14ac:dyDescent="0.35">
      <c r="A24" s="1">
        <v>2</v>
      </c>
      <c r="B24" s="1">
        <v>2.88</v>
      </c>
      <c r="C24" s="1">
        <v>0</v>
      </c>
      <c r="E24" s="2" t="s">
        <v>21</v>
      </c>
      <c r="F24" s="2">
        <v>3.97</v>
      </c>
      <c r="O24" s="4"/>
      <c r="P24" s="4" t="s">
        <v>74</v>
      </c>
      <c r="Q24" s="4" t="s">
        <v>76</v>
      </c>
    </row>
    <row r="25" spans="1:17" x14ac:dyDescent="0.3">
      <c r="A25" s="1">
        <v>1</v>
      </c>
      <c r="B25" s="1">
        <v>3.56</v>
      </c>
      <c r="C25" s="1">
        <v>0</v>
      </c>
      <c r="E25" s="2" t="s">
        <v>22</v>
      </c>
      <c r="F25" s="2">
        <v>23.810000000000002</v>
      </c>
      <c r="K25" s="4"/>
      <c r="L25" s="4" t="s">
        <v>73</v>
      </c>
      <c r="M25" s="4" t="s">
        <v>76</v>
      </c>
      <c r="O25" s="2" t="s">
        <v>11</v>
      </c>
      <c r="P25" s="2">
        <v>3.081666666666667</v>
      </c>
      <c r="Q25" s="2">
        <v>1.7</v>
      </c>
    </row>
    <row r="26" spans="1:17" ht="15" thickBot="1" x14ac:dyDescent="0.35">
      <c r="A26" s="1">
        <v>3</v>
      </c>
      <c r="B26" s="1">
        <v>2.97</v>
      </c>
      <c r="C26" s="1">
        <v>0</v>
      </c>
      <c r="E26" s="3" t="s">
        <v>23</v>
      </c>
      <c r="F26" s="3">
        <v>8</v>
      </c>
      <c r="K26" s="2" t="s">
        <v>11</v>
      </c>
      <c r="L26" s="2">
        <v>2.9762500000000003</v>
      </c>
      <c r="M26" s="2">
        <v>1.7</v>
      </c>
      <c r="O26" s="2" t="s">
        <v>31</v>
      </c>
      <c r="P26" s="2">
        <v>0.44101666666666545</v>
      </c>
      <c r="Q26" s="2" t="e">
        <v>#DIV/0!</v>
      </c>
    </row>
    <row r="27" spans="1:17" x14ac:dyDescent="0.3">
      <c r="A27" s="1">
        <v>2</v>
      </c>
      <c r="B27" s="1">
        <v>3.24</v>
      </c>
      <c r="C27" s="1">
        <v>0</v>
      </c>
      <c r="K27" s="2" t="s">
        <v>31</v>
      </c>
      <c r="L27" s="2">
        <v>0.49439821428571157</v>
      </c>
      <c r="M27" s="2" t="e">
        <v>#DIV/0!</v>
      </c>
      <c r="O27" s="2" t="s">
        <v>32</v>
      </c>
      <c r="P27" s="2">
        <v>6</v>
      </c>
      <c r="Q27" s="2">
        <v>1</v>
      </c>
    </row>
    <row r="28" spans="1:17" ht="15" thickBot="1" x14ac:dyDescent="0.35">
      <c r="A28" s="1">
        <v>1</v>
      </c>
      <c r="B28" s="1">
        <v>3.29</v>
      </c>
      <c r="C28" s="1">
        <v>0</v>
      </c>
      <c r="K28" s="2" t="s">
        <v>32</v>
      </c>
      <c r="L28" s="2">
        <v>8</v>
      </c>
      <c r="M28" s="2">
        <v>1</v>
      </c>
      <c r="O28" s="2" t="s">
        <v>33</v>
      </c>
      <c r="P28" s="2">
        <v>0.44101666666666545</v>
      </c>
      <c r="Q28" s="2"/>
    </row>
    <row r="29" spans="1:17" x14ac:dyDescent="0.3">
      <c r="A29" s="1">
        <v>3</v>
      </c>
      <c r="B29" s="1">
        <v>3.18</v>
      </c>
      <c r="C29" s="1">
        <v>0</v>
      </c>
      <c r="E29" s="5" t="s">
        <v>74</v>
      </c>
      <c r="F29" s="5"/>
      <c r="K29" s="2" t="s">
        <v>33</v>
      </c>
      <c r="L29" s="2">
        <v>0.49439821428571157</v>
      </c>
      <c r="M29" s="2"/>
      <c r="O29" s="2" t="s">
        <v>34</v>
      </c>
      <c r="P29" s="2">
        <v>0</v>
      </c>
      <c r="Q29" s="2"/>
    </row>
    <row r="30" spans="1:17" x14ac:dyDescent="0.3">
      <c r="A30" s="1">
        <v>2</v>
      </c>
      <c r="B30" s="1">
        <v>2.99</v>
      </c>
      <c r="C30" s="1">
        <v>0</v>
      </c>
      <c r="E30" s="2"/>
      <c r="F30" s="2"/>
      <c r="K30" s="2" t="s">
        <v>34</v>
      </c>
      <c r="L30" s="2">
        <v>0</v>
      </c>
      <c r="M30" s="2"/>
      <c r="O30" s="2" t="s">
        <v>35</v>
      </c>
      <c r="P30" s="2">
        <v>5</v>
      </c>
      <c r="Q30" s="2"/>
    </row>
    <row r="31" spans="1:17" x14ac:dyDescent="0.3">
      <c r="A31" s="1">
        <v>3</v>
      </c>
      <c r="B31" s="1">
        <v>2.19</v>
      </c>
      <c r="C31" s="1">
        <v>0</v>
      </c>
      <c r="E31" s="2" t="s">
        <v>11</v>
      </c>
      <c r="F31" s="2">
        <v>3.081666666666667</v>
      </c>
      <c r="K31" s="2" t="s">
        <v>35</v>
      </c>
      <c r="L31" s="2">
        <v>7</v>
      </c>
      <c r="M31" s="2"/>
      <c r="O31" s="2" t="s">
        <v>36</v>
      </c>
      <c r="P31" s="2">
        <v>1.9262044601947264</v>
      </c>
      <c r="Q31" s="2"/>
    </row>
    <row r="32" spans="1:17" x14ac:dyDescent="0.3">
      <c r="A32" s="1">
        <v>1</v>
      </c>
      <c r="B32" s="1">
        <v>2.88</v>
      </c>
      <c r="C32" s="1">
        <v>0</v>
      </c>
      <c r="E32" s="2" t="s">
        <v>12</v>
      </c>
      <c r="F32" s="2">
        <v>0.27111395717996079</v>
      </c>
      <c r="K32" s="2" t="s">
        <v>36</v>
      </c>
      <c r="L32" s="2">
        <v>1.7112798913688889</v>
      </c>
      <c r="M32" s="2"/>
      <c r="O32" s="2" t="s">
        <v>37</v>
      </c>
      <c r="P32" s="2">
        <v>5.6016990982052803E-2</v>
      </c>
      <c r="Q32" s="2"/>
    </row>
    <row r="33" spans="1:17" x14ac:dyDescent="0.3">
      <c r="A33" s="1">
        <v>2</v>
      </c>
      <c r="B33" s="1">
        <v>3.4</v>
      </c>
      <c r="C33" s="1">
        <v>0</v>
      </c>
      <c r="E33" s="2" t="s">
        <v>13</v>
      </c>
      <c r="F33" s="2">
        <v>2.895</v>
      </c>
      <c r="K33" s="2" t="s">
        <v>37</v>
      </c>
      <c r="L33" s="2">
        <v>6.5383024279045188E-2</v>
      </c>
      <c r="M33" s="2"/>
      <c r="O33" s="2" t="s">
        <v>38</v>
      </c>
      <c r="P33" s="2">
        <v>2.0150483733330233</v>
      </c>
      <c r="Q33" s="2"/>
    </row>
    <row r="34" spans="1:17" x14ac:dyDescent="0.3">
      <c r="A34" s="1">
        <v>1</v>
      </c>
      <c r="B34" s="1">
        <v>1.97</v>
      </c>
      <c r="C34" s="1">
        <v>0</v>
      </c>
      <c r="E34" s="2" t="s">
        <v>14</v>
      </c>
      <c r="F34" s="2" t="e">
        <v>#N/A</v>
      </c>
      <c r="K34" s="2" t="s">
        <v>38</v>
      </c>
      <c r="L34" s="2">
        <v>1.8945786050900073</v>
      </c>
      <c r="M34" s="2"/>
      <c r="O34" s="2" t="s">
        <v>39</v>
      </c>
      <c r="P34" s="2">
        <v>0.11203398196410561</v>
      </c>
      <c r="Q34" s="2"/>
    </row>
    <row r="35" spans="1:17" ht="15" thickBot="1" x14ac:dyDescent="0.35">
      <c r="E35" s="2" t="s">
        <v>15</v>
      </c>
      <c r="F35" s="2">
        <v>0.66409085723767158</v>
      </c>
      <c r="K35" s="2" t="s">
        <v>39</v>
      </c>
      <c r="L35" s="2">
        <v>0.13076604855809038</v>
      </c>
      <c r="M35" s="2"/>
      <c r="O35" s="3" t="s">
        <v>40</v>
      </c>
      <c r="P35" s="3">
        <v>2.570581835636315</v>
      </c>
      <c r="Q35" s="3"/>
    </row>
    <row r="36" spans="1:17" ht="15" thickBot="1" x14ac:dyDescent="0.35">
      <c r="E36" s="2" t="s">
        <v>16</v>
      </c>
      <c r="F36" s="2">
        <v>0.44101666666666545</v>
      </c>
      <c r="K36" s="3" t="s">
        <v>40</v>
      </c>
      <c r="L36" s="3">
        <v>2.3646242515927849</v>
      </c>
      <c r="M36" s="3"/>
    </row>
    <row r="37" spans="1:17" x14ac:dyDescent="0.3">
      <c r="E37" s="2" t="s">
        <v>17</v>
      </c>
      <c r="F37" s="2">
        <v>4.9877288921101375</v>
      </c>
    </row>
    <row r="38" spans="1:17" x14ac:dyDescent="0.3">
      <c r="E38" s="2" t="s">
        <v>18</v>
      </c>
      <c r="F38" s="2">
        <v>2.1366725586110693</v>
      </c>
    </row>
    <row r="39" spans="1:17" x14ac:dyDescent="0.3">
      <c r="E39" s="2" t="s">
        <v>19</v>
      </c>
      <c r="F39" s="2">
        <v>1.8700000000000006</v>
      </c>
    </row>
    <row r="40" spans="1:17" x14ac:dyDescent="0.3">
      <c r="E40" s="2" t="s">
        <v>20</v>
      </c>
      <c r="F40" s="2">
        <v>2.5299999999999998</v>
      </c>
    </row>
    <row r="41" spans="1:17" x14ac:dyDescent="0.3">
      <c r="E41" s="2" t="s">
        <v>21</v>
      </c>
      <c r="F41" s="2">
        <v>4.4000000000000004</v>
      </c>
    </row>
    <row r="42" spans="1:17" x14ac:dyDescent="0.3">
      <c r="E42" s="2" t="s">
        <v>22</v>
      </c>
      <c r="F42" s="2">
        <v>18.490000000000002</v>
      </c>
    </row>
    <row r="43" spans="1:17" ht="15" thickBot="1" x14ac:dyDescent="0.35">
      <c r="E43" s="3" t="s">
        <v>23</v>
      </c>
      <c r="F43" s="3">
        <v>6</v>
      </c>
    </row>
  </sheetData>
  <sortState ref="A2:C43">
    <sortCondition descending="1" ref="C1"/>
  </sortState>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heetViews>
  <sheetFormatPr defaultRowHeight="14.4" x14ac:dyDescent="0.3"/>
  <cols>
    <col min="1" max="1" width="13.44140625" style="1" customWidth="1"/>
    <col min="2" max="2" width="20" style="1" customWidth="1"/>
    <col min="3" max="3" width="8.88671875" style="1"/>
    <col min="6" max="6" width="22.88671875" customWidth="1"/>
    <col min="7" max="7" width="24.5546875" customWidth="1"/>
    <col min="8" max="8" width="23.77734375" customWidth="1"/>
    <col min="9" max="9" width="24.5546875" customWidth="1"/>
  </cols>
  <sheetData>
    <row r="1" spans="1:10" x14ac:dyDescent="0.3">
      <c r="A1" s="1" t="s">
        <v>3</v>
      </c>
      <c r="B1" s="1" t="s">
        <v>4</v>
      </c>
      <c r="C1" s="1" t="s">
        <v>6</v>
      </c>
      <c r="F1" s="1" t="s">
        <v>88</v>
      </c>
      <c r="G1" s="1" t="s">
        <v>89</v>
      </c>
      <c r="H1" s="1" t="s">
        <v>90</v>
      </c>
      <c r="I1" s="1" t="s">
        <v>91</v>
      </c>
    </row>
    <row r="2" spans="1:10" x14ac:dyDescent="0.3">
      <c r="A2" s="1">
        <v>1</v>
      </c>
      <c r="B2" s="1">
        <v>1.75</v>
      </c>
      <c r="C2" s="1">
        <v>0</v>
      </c>
      <c r="F2" s="1">
        <v>1.75</v>
      </c>
      <c r="G2" s="1">
        <v>2.86</v>
      </c>
      <c r="H2" s="1">
        <v>2.63</v>
      </c>
      <c r="I2" s="1">
        <v>2.69</v>
      </c>
    </row>
    <row r="3" spans="1:10" x14ac:dyDescent="0.3">
      <c r="A3" s="1">
        <v>1</v>
      </c>
      <c r="B3" s="1">
        <v>2.67</v>
      </c>
      <c r="C3" s="1">
        <v>0</v>
      </c>
      <c r="F3" s="1">
        <v>2.67</v>
      </c>
      <c r="G3" s="1">
        <v>2.88</v>
      </c>
      <c r="H3" s="1">
        <v>2.97</v>
      </c>
    </row>
    <row r="4" spans="1:10" x14ac:dyDescent="0.3">
      <c r="A4" s="1">
        <v>1</v>
      </c>
      <c r="B4" s="1">
        <v>3.41</v>
      </c>
      <c r="C4" s="1">
        <v>0</v>
      </c>
      <c r="F4" s="1">
        <v>3.41</v>
      </c>
      <c r="G4" s="1">
        <v>3.24</v>
      </c>
      <c r="H4" s="1">
        <v>3.18</v>
      </c>
    </row>
    <row r="5" spans="1:10" x14ac:dyDescent="0.3">
      <c r="A5" s="1">
        <v>1</v>
      </c>
      <c r="B5" s="1">
        <v>3.56</v>
      </c>
      <c r="C5" s="1">
        <v>0</v>
      </c>
      <c r="F5" s="1">
        <v>3.56</v>
      </c>
      <c r="G5" s="1">
        <v>2.99</v>
      </c>
      <c r="H5" s="1">
        <v>2.19</v>
      </c>
    </row>
    <row r="6" spans="1:10" x14ac:dyDescent="0.3">
      <c r="A6" s="1">
        <v>1</v>
      </c>
      <c r="B6" s="1">
        <v>3.29</v>
      </c>
      <c r="C6" s="1">
        <v>0</v>
      </c>
      <c r="F6" s="1">
        <v>3.29</v>
      </c>
      <c r="G6" s="1">
        <v>3.4</v>
      </c>
    </row>
    <row r="7" spans="1:10" x14ac:dyDescent="0.3">
      <c r="A7" s="1">
        <v>1</v>
      </c>
      <c r="B7" s="1">
        <v>2.89</v>
      </c>
      <c r="C7" s="1">
        <v>0</v>
      </c>
      <c r="F7" s="1">
        <v>2.89</v>
      </c>
    </row>
    <row r="8" spans="1:10" x14ac:dyDescent="0.3">
      <c r="A8" s="1">
        <v>1</v>
      </c>
      <c r="B8" s="1">
        <v>1.97</v>
      </c>
      <c r="C8" s="1">
        <v>0</v>
      </c>
      <c r="F8" s="1">
        <v>1.97</v>
      </c>
    </row>
    <row r="9" spans="1:10" x14ac:dyDescent="0.3">
      <c r="A9" s="1">
        <v>2</v>
      </c>
      <c r="B9" s="1">
        <v>2.86</v>
      </c>
      <c r="C9" s="1">
        <v>0</v>
      </c>
    </row>
    <row r="10" spans="1:10" x14ac:dyDescent="0.3">
      <c r="A10" s="1">
        <v>2</v>
      </c>
      <c r="B10" s="1">
        <v>2.88</v>
      </c>
      <c r="C10" s="1">
        <v>0</v>
      </c>
    </row>
    <row r="11" spans="1:10" x14ac:dyDescent="0.3">
      <c r="A11" s="1">
        <v>2</v>
      </c>
      <c r="B11" s="1">
        <v>3.24</v>
      </c>
      <c r="C11" s="1">
        <v>0</v>
      </c>
    </row>
    <row r="12" spans="1:10" x14ac:dyDescent="0.3">
      <c r="A12" s="1">
        <v>2</v>
      </c>
      <c r="B12" s="1">
        <v>2.99</v>
      </c>
      <c r="C12" s="1">
        <v>0</v>
      </c>
      <c r="F12" t="s">
        <v>41</v>
      </c>
    </row>
    <row r="13" spans="1:10" x14ac:dyDescent="0.3">
      <c r="A13" s="1">
        <v>2</v>
      </c>
      <c r="B13" s="1">
        <v>3.4</v>
      </c>
      <c r="C13" s="1">
        <v>0</v>
      </c>
    </row>
    <row r="14" spans="1:10" ht="15" thickBot="1" x14ac:dyDescent="0.35">
      <c r="A14" s="1">
        <v>3</v>
      </c>
      <c r="B14" s="1">
        <v>2.63</v>
      </c>
      <c r="C14" s="1">
        <v>0</v>
      </c>
      <c r="F14" t="s">
        <v>42</v>
      </c>
    </row>
    <row r="15" spans="1:10" x14ac:dyDescent="0.3">
      <c r="A15" s="1">
        <v>3</v>
      </c>
      <c r="B15" s="1">
        <v>2.97</v>
      </c>
      <c r="C15" s="1">
        <v>0</v>
      </c>
      <c r="F15" s="4" t="s">
        <v>43</v>
      </c>
      <c r="G15" s="4" t="s">
        <v>23</v>
      </c>
      <c r="H15" s="4" t="s">
        <v>22</v>
      </c>
      <c r="I15" s="4" t="s">
        <v>44</v>
      </c>
      <c r="J15" s="4" t="s">
        <v>31</v>
      </c>
    </row>
    <row r="16" spans="1:10" x14ac:dyDescent="0.3">
      <c r="A16" s="1">
        <v>3</v>
      </c>
      <c r="B16" s="1">
        <v>3.18</v>
      </c>
      <c r="C16" s="1">
        <v>0</v>
      </c>
      <c r="F16" s="2" t="s">
        <v>88</v>
      </c>
      <c r="G16" s="2">
        <v>7</v>
      </c>
      <c r="H16" s="2">
        <v>19.54</v>
      </c>
      <c r="I16" s="2">
        <v>2.7914285714285714</v>
      </c>
      <c r="J16" s="2">
        <v>0.50094761904761975</v>
      </c>
    </row>
    <row r="17" spans="1:12" x14ac:dyDescent="0.3">
      <c r="A17" s="1">
        <v>3</v>
      </c>
      <c r="B17" s="1">
        <v>2.19</v>
      </c>
      <c r="C17" s="1">
        <v>0</v>
      </c>
      <c r="F17" s="2" t="s">
        <v>89</v>
      </c>
      <c r="G17" s="2">
        <v>5</v>
      </c>
      <c r="H17" s="2">
        <v>15.370000000000001</v>
      </c>
      <c r="I17" s="2">
        <v>3.0740000000000003</v>
      </c>
      <c r="J17" s="2">
        <v>5.6080000000000019E-2</v>
      </c>
    </row>
    <row r="18" spans="1:12" x14ac:dyDescent="0.3">
      <c r="A18" s="1">
        <v>4</v>
      </c>
      <c r="B18" s="1">
        <v>2.69</v>
      </c>
      <c r="C18" s="1">
        <v>0</v>
      </c>
      <c r="F18" s="2" t="s">
        <v>90</v>
      </c>
      <c r="G18" s="2">
        <v>4</v>
      </c>
      <c r="H18" s="2">
        <v>10.969999999999999</v>
      </c>
      <c r="I18" s="2">
        <v>2.7424999999999997</v>
      </c>
      <c r="J18" s="2">
        <v>0.187025000000002</v>
      </c>
    </row>
    <row r="19" spans="1:12" ht="15" thickBot="1" x14ac:dyDescent="0.35">
      <c r="F19" s="3" t="s">
        <v>91</v>
      </c>
      <c r="G19" s="3">
        <v>1</v>
      </c>
      <c r="H19" s="3">
        <v>2.69</v>
      </c>
      <c r="I19" s="3">
        <v>2.69</v>
      </c>
      <c r="J19" s="3" t="e">
        <v>#DIV/0!</v>
      </c>
    </row>
    <row r="22" spans="1:12" ht="15" thickBot="1" x14ac:dyDescent="0.35">
      <c r="F22" t="s">
        <v>45</v>
      </c>
    </row>
    <row r="23" spans="1:12" x14ac:dyDescent="0.3">
      <c r="F23" s="4" t="s">
        <v>46</v>
      </c>
      <c r="G23" s="4" t="s">
        <v>47</v>
      </c>
      <c r="H23" s="4" t="s">
        <v>35</v>
      </c>
      <c r="I23" s="4" t="s">
        <v>48</v>
      </c>
      <c r="J23" s="4" t="s">
        <v>49</v>
      </c>
      <c r="K23" s="4" t="s">
        <v>50</v>
      </c>
      <c r="L23" s="4" t="s">
        <v>51</v>
      </c>
    </row>
    <row r="24" spans="1:12" x14ac:dyDescent="0.3">
      <c r="F24" s="2" t="s">
        <v>52</v>
      </c>
      <c r="G24" s="2">
        <v>0.34587222689075592</v>
      </c>
      <c r="H24" s="2">
        <v>3</v>
      </c>
      <c r="I24" s="2">
        <v>0.11529074229691864</v>
      </c>
      <c r="J24" s="2">
        <v>0.39534364019530788</v>
      </c>
      <c r="K24" s="2">
        <v>0.7585257972482784</v>
      </c>
      <c r="L24" s="2">
        <v>3.4105336446278485</v>
      </c>
    </row>
    <row r="25" spans="1:12" x14ac:dyDescent="0.3">
      <c r="F25" s="2" t="s">
        <v>53</v>
      </c>
      <c r="G25" s="2">
        <v>3.791080714285715</v>
      </c>
      <c r="H25" s="2">
        <v>13</v>
      </c>
      <c r="I25" s="2">
        <v>0.29162159340659344</v>
      </c>
      <c r="J25" s="2"/>
      <c r="K25" s="2"/>
      <c r="L25" s="2"/>
    </row>
    <row r="26" spans="1:12" x14ac:dyDescent="0.3">
      <c r="F26" s="2"/>
      <c r="G26" s="2"/>
      <c r="H26" s="2"/>
      <c r="I26" s="2"/>
      <c r="J26" s="2"/>
      <c r="K26" s="2"/>
      <c r="L26" s="2"/>
    </row>
    <row r="27" spans="1:12" ht="15" thickBot="1" x14ac:dyDescent="0.35">
      <c r="F27" s="3" t="s">
        <v>54</v>
      </c>
      <c r="G27" s="3">
        <v>4.1369529411764709</v>
      </c>
      <c r="H27" s="3">
        <v>16</v>
      </c>
      <c r="I27" s="3"/>
      <c r="J27" s="3"/>
      <c r="K27" s="3"/>
      <c r="L27" s="3"/>
    </row>
  </sheetData>
  <sortState ref="A2:C34">
    <sortCondition ref="A1"/>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F25" sqref="F25"/>
    </sheetView>
  </sheetViews>
  <sheetFormatPr defaultRowHeight="14.4" x14ac:dyDescent="0.3"/>
  <cols>
    <col min="1" max="1" width="20.44140625" style="1" customWidth="1"/>
    <col min="2" max="2" width="20" style="1" customWidth="1"/>
  </cols>
  <sheetData>
    <row r="1" spans="1:6" x14ac:dyDescent="0.3">
      <c r="A1" s="1" t="s">
        <v>7</v>
      </c>
      <c r="B1" s="1" t="s">
        <v>4</v>
      </c>
    </row>
    <row r="2" spans="1:6" x14ac:dyDescent="0.3">
      <c r="A2" s="1">
        <v>1</v>
      </c>
      <c r="B2" s="1">
        <v>2.5299999999999998</v>
      </c>
    </row>
    <row r="3" spans="1:6" x14ac:dyDescent="0.3">
      <c r="A3" s="1">
        <v>1</v>
      </c>
      <c r="B3" s="1">
        <v>2.4900000000000002</v>
      </c>
    </row>
    <row r="4" spans="1:6" x14ac:dyDescent="0.3">
      <c r="A4" s="1">
        <v>0</v>
      </c>
      <c r="B4" s="1">
        <v>1.75</v>
      </c>
      <c r="E4" s="21" t="s">
        <v>92</v>
      </c>
      <c r="F4" s="21"/>
    </row>
    <row r="5" spans="1:6" x14ac:dyDescent="0.3">
      <c r="A5" s="1">
        <v>0</v>
      </c>
      <c r="B5" s="1">
        <v>1.7</v>
      </c>
      <c r="E5" s="19" t="s">
        <v>78</v>
      </c>
      <c r="F5" s="6">
        <f>COUNTIF(A2:A34,"1")</f>
        <v>12</v>
      </c>
    </row>
    <row r="6" spans="1:6" x14ac:dyDescent="0.3">
      <c r="A6" s="1">
        <v>0</v>
      </c>
      <c r="B6" s="1">
        <v>2.87</v>
      </c>
      <c r="E6" s="19" t="s">
        <v>80</v>
      </c>
      <c r="F6" s="6">
        <f>COUNTIF(A2:A34,"0")</f>
        <v>21</v>
      </c>
    </row>
    <row r="7" spans="1:6" x14ac:dyDescent="0.3">
      <c r="A7" s="1">
        <v>0</v>
      </c>
      <c r="B7" s="1">
        <v>2.67</v>
      </c>
    </row>
    <row r="8" spans="1:6" x14ac:dyDescent="0.3">
      <c r="A8" s="1">
        <v>1</v>
      </c>
      <c r="B8" s="1">
        <v>3.41</v>
      </c>
    </row>
    <row r="9" spans="1:6" x14ac:dyDescent="0.3">
      <c r="A9" s="1">
        <v>0</v>
      </c>
      <c r="B9" s="1">
        <v>3.2</v>
      </c>
    </row>
    <row r="10" spans="1:6" x14ac:dyDescent="0.3">
      <c r="A10" s="1">
        <v>1</v>
      </c>
      <c r="B10" s="1">
        <v>2.8</v>
      </c>
    </row>
    <row r="11" spans="1:6" x14ac:dyDescent="0.3">
      <c r="A11" s="1">
        <v>0</v>
      </c>
      <c r="B11" s="1">
        <v>2.97</v>
      </c>
    </row>
    <row r="12" spans="1:6" x14ac:dyDescent="0.3">
      <c r="A12" s="1">
        <v>0</v>
      </c>
      <c r="B12" s="1">
        <v>2.85</v>
      </c>
    </row>
    <row r="13" spans="1:6" x14ac:dyDescent="0.3">
      <c r="A13" s="1">
        <v>0</v>
      </c>
      <c r="B13" s="1">
        <v>3.45</v>
      </c>
    </row>
    <row r="14" spans="1:6" x14ac:dyDescent="0.3">
      <c r="A14" s="1">
        <v>0</v>
      </c>
      <c r="B14" s="1">
        <v>2.63</v>
      </c>
    </row>
    <row r="15" spans="1:6" x14ac:dyDescent="0.3">
      <c r="A15" s="1">
        <v>0</v>
      </c>
      <c r="B15" s="1">
        <v>2.86</v>
      </c>
    </row>
    <row r="16" spans="1:6" x14ac:dyDescent="0.3">
      <c r="A16" s="1">
        <v>1</v>
      </c>
      <c r="B16" s="1">
        <v>2.69</v>
      </c>
    </row>
    <row r="17" spans="1:2" x14ac:dyDescent="0.3">
      <c r="A17" s="1">
        <v>1</v>
      </c>
      <c r="B17" s="1">
        <v>2.88</v>
      </c>
    </row>
    <row r="18" spans="1:2" x14ac:dyDescent="0.3">
      <c r="A18" s="1">
        <v>0</v>
      </c>
      <c r="B18" s="1">
        <v>3.97</v>
      </c>
    </row>
    <row r="19" spans="1:2" x14ac:dyDescent="0.3">
      <c r="A19" s="1">
        <v>1</v>
      </c>
      <c r="B19" s="1">
        <v>3.56</v>
      </c>
    </row>
    <row r="20" spans="1:2" x14ac:dyDescent="0.3">
      <c r="A20" s="1">
        <v>0</v>
      </c>
      <c r="B20" s="1">
        <v>2.97</v>
      </c>
    </row>
    <row r="21" spans="1:2" x14ac:dyDescent="0.3">
      <c r="A21" s="1">
        <v>0</v>
      </c>
      <c r="B21" s="1">
        <v>2.92</v>
      </c>
    </row>
    <row r="22" spans="1:2" x14ac:dyDescent="0.3">
      <c r="A22" s="1">
        <v>0</v>
      </c>
      <c r="B22" s="1">
        <v>3.24</v>
      </c>
    </row>
    <row r="23" spans="1:2" x14ac:dyDescent="0.3">
      <c r="A23" s="1">
        <v>0</v>
      </c>
      <c r="B23" s="1">
        <v>3.3</v>
      </c>
    </row>
    <row r="24" spans="1:2" x14ac:dyDescent="0.3">
      <c r="A24" s="1">
        <v>0</v>
      </c>
      <c r="B24" s="1">
        <v>3.29</v>
      </c>
    </row>
    <row r="25" spans="1:2" x14ac:dyDescent="0.3">
      <c r="A25" s="1">
        <v>1</v>
      </c>
      <c r="B25" s="1">
        <v>3.18</v>
      </c>
    </row>
    <row r="26" spans="1:2" x14ac:dyDescent="0.3">
      <c r="A26" s="1">
        <v>0</v>
      </c>
      <c r="B26" s="1">
        <v>2.99</v>
      </c>
    </row>
    <row r="27" spans="1:2" x14ac:dyDescent="0.3">
      <c r="A27" s="1">
        <v>1</v>
      </c>
      <c r="B27" s="1">
        <v>1.58</v>
      </c>
    </row>
    <row r="28" spans="1:2" x14ac:dyDescent="0.3">
      <c r="A28" s="1">
        <v>1</v>
      </c>
      <c r="B28" s="1">
        <v>2.67</v>
      </c>
    </row>
    <row r="29" spans="1:2" x14ac:dyDescent="0.3">
      <c r="A29" s="1">
        <v>0</v>
      </c>
      <c r="B29" s="1">
        <v>2.19</v>
      </c>
    </row>
    <row r="30" spans="1:2" x14ac:dyDescent="0.3">
      <c r="A30" s="1">
        <v>0</v>
      </c>
      <c r="B30" s="17">
        <v>2.88</v>
      </c>
    </row>
    <row r="31" spans="1:2" x14ac:dyDescent="0.3">
      <c r="A31" s="1">
        <v>1</v>
      </c>
      <c r="B31" s="1">
        <v>3.4</v>
      </c>
    </row>
    <row r="32" spans="1:2" x14ac:dyDescent="0.3">
      <c r="A32" s="1">
        <v>1</v>
      </c>
      <c r="B32" s="1">
        <v>2.79</v>
      </c>
    </row>
    <row r="33" spans="1:2" x14ac:dyDescent="0.3">
      <c r="A33" s="1">
        <v>0</v>
      </c>
      <c r="B33" s="1">
        <v>1.97</v>
      </c>
    </row>
    <row r="34" spans="1:2" x14ac:dyDescent="0.3">
      <c r="A34" s="1">
        <v>0</v>
      </c>
      <c r="B34" s="1">
        <v>4.4000000000000004</v>
      </c>
    </row>
  </sheetData>
  <mergeCells count="1">
    <mergeCell ref="E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B9" workbookViewId="0">
      <selection activeCell="E33" sqref="E33"/>
    </sheetView>
  </sheetViews>
  <sheetFormatPr defaultRowHeight="14.4" x14ac:dyDescent="0.3"/>
  <cols>
    <col min="1" max="1" width="20.44140625" style="1" customWidth="1"/>
    <col min="2" max="2" width="20" style="1" customWidth="1"/>
    <col min="4" max="4" width="25.6640625" customWidth="1"/>
    <col min="5" max="5" width="29" customWidth="1"/>
    <col min="7" max="7" width="27.109375" customWidth="1"/>
    <col min="8" max="8" width="28" customWidth="1"/>
    <col min="9" max="9" width="33.6640625" customWidth="1"/>
  </cols>
  <sheetData>
    <row r="1" spans="1:13" x14ac:dyDescent="0.3">
      <c r="A1" s="1" t="s">
        <v>7</v>
      </c>
      <c r="B1" s="1" t="s">
        <v>4</v>
      </c>
      <c r="D1" s="1" t="s">
        <v>93</v>
      </c>
      <c r="E1" s="1" t="s">
        <v>94</v>
      </c>
    </row>
    <row r="2" spans="1:13" x14ac:dyDescent="0.3">
      <c r="A2" s="1">
        <v>0</v>
      </c>
      <c r="B2" s="1">
        <v>1.75</v>
      </c>
      <c r="D2" s="1">
        <v>1.75</v>
      </c>
      <c r="E2" s="1">
        <v>2.5299999999999998</v>
      </c>
    </row>
    <row r="3" spans="1:13" x14ac:dyDescent="0.3">
      <c r="A3" s="1">
        <v>0</v>
      </c>
      <c r="B3" s="1">
        <v>1.7</v>
      </c>
      <c r="D3" s="1">
        <v>1.7</v>
      </c>
      <c r="E3" s="1">
        <v>2.4900000000000002</v>
      </c>
      <c r="G3" t="s">
        <v>41</v>
      </c>
    </row>
    <row r="4" spans="1:13" x14ac:dyDescent="0.3">
      <c r="A4" s="1">
        <v>0</v>
      </c>
      <c r="B4" s="1">
        <v>2.87</v>
      </c>
      <c r="D4" s="1">
        <v>2.87</v>
      </c>
      <c r="E4" s="1">
        <v>3.41</v>
      </c>
    </row>
    <row r="5" spans="1:13" ht="15" thickBot="1" x14ac:dyDescent="0.35">
      <c r="A5" s="1">
        <v>0</v>
      </c>
      <c r="B5" s="1">
        <v>2.67</v>
      </c>
      <c r="D5" s="1">
        <v>2.67</v>
      </c>
      <c r="E5" s="1">
        <v>2.8</v>
      </c>
      <c r="G5" t="s">
        <v>42</v>
      </c>
    </row>
    <row r="6" spans="1:13" x14ac:dyDescent="0.3">
      <c r="A6" s="1">
        <v>0</v>
      </c>
      <c r="B6" s="1">
        <v>3.2</v>
      </c>
      <c r="D6" s="1">
        <v>3.2</v>
      </c>
      <c r="E6" s="1">
        <v>2.69</v>
      </c>
      <c r="G6" s="4" t="s">
        <v>43</v>
      </c>
      <c r="H6" s="4" t="s">
        <v>23</v>
      </c>
      <c r="I6" s="4" t="s">
        <v>22</v>
      </c>
      <c r="J6" s="4" t="s">
        <v>44</v>
      </c>
      <c r="K6" s="4" t="s">
        <v>31</v>
      </c>
    </row>
    <row r="7" spans="1:13" x14ac:dyDescent="0.3">
      <c r="A7" s="1">
        <v>0</v>
      </c>
      <c r="B7" s="1">
        <v>2.97</v>
      </c>
      <c r="D7" s="1">
        <v>2.97</v>
      </c>
      <c r="E7" s="1">
        <v>2.88</v>
      </c>
      <c r="G7" s="2" t="s">
        <v>93</v>
      </c>
      <c r="H7" s="2">
        <v>21</v>
      </c>
      <c r="I7" s="2">
        <v>61.07</v>
      </c>
      <c r="J7" s="2">
        <v>2.9080952380952381</v>
      </c>
      <c r="K7" s="2">
        <v>0.42473619047619027</v>
      </c>
    </row>
    <row r="8" spans="1:13" ht="15" thickBot="1" x14ac:dyDescent="0.35">
      <c r="A8" s="1">
        <v>0</v>
      </c>
      <c r="B8" s="1">
        <v>2.85</v>
      </c>
      <c r="D8" s="1">
        <v>2.85</v>
      </c>
      <c r="E8" s="1">
        <v>3.56</v>
      </c>
      <c r="G8" s="3" t="s">
        <v>94</v>
      </c>
      <c r="H8" s="3">
        <v>12</v>
      </c>
      <c r="I8" s="3">
        <v>33.979999999999997</v>
      </c>
      <c r="J8" s="3">
        <v>2.8316666666666666</v>
      </c>
      <c r="K8" s="3">
        <v>0.28499696969697008</v>
      </c>
    </row>
    <row r="9" spans="1:13" x14ac:dyDescent="0.3">
      <c r="A9" s="1">
        <v>0</v>
      </c>
      <c r="B9" s="1">
        <v>3.45</v>
      </c>
      <c r="D9" s="1">
        <v>3.45</v>
      </c>
      <c r="E9" s="1">
        <v>3.18</v>
      </c>
    </row>
    <row r="10" spans="1:13" x14ac:dyDescent="0.3">
      <c r="A10" s="1">
        <v>0</v>
      </c>
      <c r="B10" s="1">
        <v>2.63</v>
      </c>
      <c r="D10" s="1">
        <v>2.63</v>
      </c>
      <c r="E10" s="1">
        <v>1.58</v>
      </c>
    </row>
    <row r="11" spans="1:13" ht="15" thickBot="1" x14ac:dyDescent="0.35">
      <c r="A11" s="1">
        <v>0</v>
      </c>
      <c r="B11" s="1">
        <v>2.86</v>
      </c>
      <c r="D11" s="1">
        <v>2.86</v>
      </c>
      <c r="E11" s="1">
        <v>2.67</v>
      </c>
      <c r="G11" t="s">
        <v>45</v>
      </c>
    </row>
    <row r="12" spans="1:13" x14ac:dyDescent="0.3">
      <c r="A12" s="1">
        <v>0</v>
      </c>
      <c r="B12" s="1">
        <v>3.97</v>
      </c>
      <c r="D12" s="1">
        <v>3.97</v>
      </c>
      <c r="E12" s="1">
        <v>3.4</v>
      </c>
      <c r="G12" s="4" t="s">
        <v>46</v>
      </c>
      <c r="H12" s="4" t="s">
        <v>47</v>
      </c>
      <c r="I12" s="4" t="s">
        <v>35</v>
      </c>
      <c r="J12" s="4" t="s">
        <v>48</v>
      </c>
      <c r="K12" s="4" t="s">
        <v>49</v>
      </c>
      <c r="L12" s="4" t="s">
        <v>50</v>
      </c>
      <c r="M12" s="4" t="s">
        <v>51</v>
      </c>
    </row>
    <row r="13" spans="1:13" x14ac:dyDescent="0.3">
      <c r="A13" s="1">
        <v>0</v>
      </c>
      <c r="B13" s="1">
        <v>2.97</v>
      </c>
      <c r="D13" s="1">
        <v>2.97</v>
      </c>
      <c r="E13" s="1">
        <v>2.79</v>
      </c>
      <c r="G13" s="2" t="s">
        <v>52</v>
      </c>
      <c r="H13" s="2">
        <v>4.4606493506492484E-2</v>
      </c>
      <c r="I13" s="2">
        <v>1</v>
      </c>
      <c r="J13" s="2">
        <v>4.4606493506492484E-2</v>
      </c>
      <c r="K13" s="2">
        <v>0.11890267428288677</v>
      </c>
      <c r="L13" s="2">
        <v>0.73255628797554095</v>
      </c>
      <c r="M13" s="2">
        <v>4.1596150980317566</v>
      </c>
    </row>
    <row r="14" spans="1:13" x14ac:dyDescent="0.3">
      <c r="A14" s="1">
        <v>0</v>
      </c>
      <c r="B14" s="1">
        <v>2.92</v>
      </c>
      <c r="D14" s="1">
        <v>2.92</v>
      </c>
      <c r="G14" s="2" t="s">
        <v>53</v>
      </c>
      <c r="H14" s="2">
        <v>11.629690476190479</v>
      </c>
      <c r="I14" s="2">
        <v>31</v>
      </c>
      <c r="J14" s="2">
        <v>0.37515130568356386</v>
      </c>
      <c r="K14" s="2"/>
      <c r="L14" s="2"/>
      <c r="M14" s="2"/>
    </row>
    <row r="15" spans="1:13" x14ac:dyDescent="0.3">
      <c r="A15" s="1">
        <v>0</v>
      </c>
      <c r="B15" s="1">
        <v>3.24</v>
      </c>
      <c r="D15" s="1">
        <v>3.24</v>
      </c>
      <c r="G15" s="2"/>
      <c r="H15" s="2"/>
      <c r="I15" s="2"/>
      <c r="J15" s="2"/>
      <c r="K15" s="2"/>
      <c r="L15" s="2"/>
      <c r="M15" s="2"/>
    </row>
    <row r="16" spans="1:13" ht="15" thickBot="1" x14ac:dyDescent="0.35">
      <c r="A16" s="1">
        <v>0</v>
      </c>
      <c r="B16" s="1">
        <v>3.3</v>
      </c>
      <c r="D16" s="1">
        <v>3.3</v>
      </c>
      <c r="G16" s="3" t="s">
        <v>54</v>
      </c>
      <c r="H16" s="3">
        <v>11.674296969696972</v>
      </c>
      <c r="I16" s="3">
        <v>32</v>
      </c>
      <c r="J16" s="3"/>
      <c r="K16" s="3"/>
      <c r="L16" s="3"/>
      <c r="M16" s="3"/>
    </row>
    <row r="17" spans="1:9" x14ac:dyDescent="0.3">
      <c r="A17" s="1">
        <v>0</v>
      </c>
      <c r="B17" s="1">
        <v>3.29</v>
      </c>
      <c r="D17" s="1">
        <v>3.29</v>
      </c>
    </row>
    <row r="18" spans="1:9" x14ac:dyDescent="0.3">
      <c r="A18" s="1">
        <v>0</v>
      </c>
      <c r="B18" s="1">
        <v>2.99</v>
      </c>
      <c r="D18" s="1">
        <v>2.99</v>
      </c>
    </row>
    <row r="19" spans="1:9" x14ac:dyDescent="0.3">
      <c r="A19" s="1">
        <v>0</v>
      </c>
      <c r="B19" s="1">
        <v>2.19</v>
      </c>
      <c r="D19" s="1">
        <v>2.19</v>
      </c>
    </row>
    <row r="20" spans="1:9" x14ac:dyDescent="0.3">
      <c r="A20" s="1">
        <v>0</v>
      </c>
      <c r="B20" s="17">
        <v>2.88</v>
      </c>
      <c r="D20" s="17">
        <v>2.88</v>
      </c>
    </row>
    <row r="21" spans="1:9" x14ac:dyDescent="0.3">
      <c r="A21" s="1">
        <v>0</v>
      </c>
      <c r="B21" s="1">
        <v>1.97</v>
      </c>
      <c r="D21" s="1">
        <v>1.97</v>
      </c>
      <c r="G21" t="s">
        <v>30</v>
      </c>
    </row>
    <row r="22" spans="1:9" ht="15" thickBot="1" x14ac:dyDescent="0.35">
      <c r="A22" s="1">
        <v>0</v>
      </c>
      <c r="B22" s="1">
        <v>4.4000000000000004</v>
      </c>
      <c r="D22" s="1">
        <v>4.4000000000000004</v>
      </c>
    </row>
    <row r="23" spans="1:9" x14ac:dyDescent="0.3">
      <c r="A23" s="1">
        <v>1</v>
      </c>
      <c r="B23" s="1">
        <v>2.5299999999999998</v>
      </c>
      <c r="G23" s="4"/>
      <c r="H23" s="4" t="s">
        <v>93</v>
      </c>
      <c r="I23" s="4" t="s">
        <v>94</v>
      </c>
    </row>
    <row r="24" spans="1:9" x14ac:dyDescent="0.3">
      <c r="A24" s="1">
        <v>1</v>
      </c>
      <c r="B24" s="1">
        <v>2.4900000000000002</v>
      </c>
      <c r="G24" s="2" t="s">
        <v>11</v>
      </c>
      <c r="H24" s="2">
        <v>2.9080952380952381</v>
      </c>
      <c r="I24" s="2">
        <v>2.8316666666666666</v>
      </c>
    </row>
    <row r="25" spans="1:9" x14ac:dyDescent="0.3">
      <c r="A25" s="1">
        <v>1</v>
      </c>
      <c r="B25" s="1">
        <v>3.41</v>
      </c>
      <c r="G25" s="2" t="s">
        <v>31</v>
      </c>
      <c r="H25" s="2">
        <v>0.42473619047619027</v>
      </c>
      <c r="I25" s="2">
        <v>0.28499696969697008</v>
      </c>
    </row>
    <row r="26" spans="1:9" x14ac:dyDescent="0.3">
      <c r="A26" s="1">
        <v>1</v>
      </c>
      <c r="B26" s="1">
        <v>2.8</v>
      </c>
      <c r="G26" s="2" t="s">
        <v>32</v>
      </c>
      <c r="H26" s="2">
        <v>21</v>
      </c>
      <c r="I26" s="2">
        <v>12</v>
      </c>
    </row>
    <row r="27" spans="1:9" x14ac:dyDescent="0.3">
      <c r="A27" s="1">
        <v>1</v>
      </c>
      <c r="B27" s="1">
        <v>2.69</v>
      </c>
      <c r="G27" s="2" t="s">
        <v>33</v>
      </c>
      <c r="H27" s="2">
        <v>0.37515130568356375</v>
      </c>
      <c r="I27" s="2"/>
    </row>
    <row r="28" spans="1:9" x14ac:dyDescent="0.3">
      <c r="A28" s="1">
        <v>1</v>
      </c>
      <c r="B28" s="1">
        <v>2.88</v>
      </c>
      <c r="G28" s="2" t="s">
        <v>34</v>
      </c>
      <c r="H28" s="2">
        <v>0</v>
      </c>
      <c r="I28" s="2"/>
    </row>
    <row r="29" spans="1:9" x14ac:dyDescent="0.3">
      <c r="A29" s="1">
        <v>1</v>
      </c>
      <c r="B29" s="1">
        <v>3.56</v>
      </c>
      <c r="G29" s="2" t="s">
        <v>35</v>
      </c>
      <c r="H29" s="2">
        <v>31</v>
      </c>
      <c r="I29" s="2"/>
    </row>
    <row r="30" spans="1:9" x14ac:dyDescent="0.3">
      <c r="A30" s="1">
        <v>1</v>
      </c>
      <c r="B30" s="1">
        <v>3.18</v>
      </c>
      <c r="G30" s="2" t="s">
        <v>36</v>
      </c>
      <c r="H30" s="2">
        <v>0.34482267077860446</v>
      </c>
      <c r="I30" s="2"/>
    </row>
    <row r="31" spans="1:9" x14ac:dyDescent="0.3">
      <c r="A31" s="1">
        <v>1</v>
      </c>
      <c r="B31" s="1">
        <v>1.58</v>
      </c>
      <c r="G31" s="2" t="s">
        <v>37</v>
      </c>
      <c r="H31" s="2">
        <v>0.36627814398776881</v>
      </c>
      <c r="I31" s="2"/>
    </row>
    <row r="32" spans="1:9" x14ac:dyDescent="0.3">
      <c r="A32" s="1">
        <v>1</v>
      </c>
      <c r="B32" s="1">
        <v>2.67</v>
      </c>
      <c r="G32" s="2" t="s">
        <v>38</v>
      </c>
      <c r="H32" s="2">
        <v>1.6955187825458664</v>
      </c>
      <c r="I32" s="2"/>
    </row>
    <row r="33" spans="1:9" x14ac:dyDescent="0.3">
      <c r="A33" s="1">
        <v>1</v>
      </c>
      <c r="B33" s="1">
        <v>3.4</v>
      </c>
      <c r="G33" s="2" t="s">
        <v>39</v>
      </c>
      <c r="H33" s="2">
        <v>0.73255628797553762</v>
      </c>
      <c r="I33" s="2"/>
    </row>
    <row r="34" spans="1:9" ht="15" thickBot="1" x14ac:dyDescent="0.35">
      <c r="A34" s="1">
        <v>1</v>
      </c>
      <c r="B34" s="1">
        <v>2.79</v>
      </c>
      <c r="G34" s="3" t="s">
        <v>40</v>
      </c>
      <c r="H34" s="3">
        <v>2.0395134463964082</v>
      </c>
      <c r="I34" s="3"/>
    </row>
  </sheetData>
  <sortState ref="A2:B34">
    <sortCondition ref="A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D1" sqref="D1"/>
    </sheetView>
  </sheetViews>
  <sheetFormatPr defaultRowHeight="14.4" x14ac:dyDescent="0.3"/>
  <cols>
    <col min="1" max="1" width="22.44140625" style="1" customWidth="1"/>
    <col min="2" max="2" width="20" style="1" customWidth="1"/>
    <col min="5" max="5" width="12.77734375" customWidth="1"/>
  </cols>
  <sheetData>
    <row r="1" spans="1:6" x14ac:dyDescent="0.3">
      <c r="A1" s="1" t="s">
        <v>8</v>
      </c>
      <c r="B1" s="1" t="s">
        <v>4</v>
      </c>
    </row>
    <row r="2" spans="1:6" x14ac:dyDescent="0.3">
      <c r="A2" s="1">
        <v>2</v>
      </c>
      <c r="B2" s="1">
        <v>2.5299999999999998</v>
      </c>
    </row>
    <row r="3" spans="1:6" x14ac:dyDescent="0.3">
      <c r="A3" s="1">
        <v>4</v>
      </c>
      <c r="B3" s="1">
        <v>2.4900000000000002</v>
      </c>
    </row>
    <row r="4" spans="1:6" x14ac:dyDescent="0.3">
      <c r="A4" s="1">
        <v>6</v>
      </c>
      <c r="B4" s="1">
        <v>1.75</v>
      </c>
      <c r="E4" s="11" t="s">
        <v>59</v>
      </c>
      <c r="F4">
        <f>CORREL(B2:B34,A2:A34)</f>
        <v>0.16100524744021974</v>
      </c>
    </row>
    <row r="5" spans="1:6" x14ac:dyDescent="0.3">
      <c r="A5" s="1">
        <v>4</v>
      </c>
      <c r="B5" s="1">
        <v>1.7</v>
      </c>
    </row>
    <row r="6" spans="1:6" x14ac:dyDescent="0.3">
      <c r="A6" s="1">
        <v>14</v>
      </c>
      <c r="B6" s="1">
        <v>2.87</v>
      </c>
    </row>
    <row r="7" spans="1:6" x14ac:dyDescent="0.3">
      <c r="A7" s="17">
        <v>0</v>
      </c>
      <c r="B7" s="1">
        <v>2.67</v>
      </c>
    </row>
    <row r="8" spans="1:6" x14ac:dyDescent="0.3">
      <c r="A8" s="17">
        <v>0</v>
      </c>
      <c r="B8" s="1">
        <v>3.41</v>
      </c>
    </row>
    <row r="9" spans="1:6" x14ac:dyDescent="0.3">
      <c r="A9" s="1">
        <v>8</v>
      </c>
      <c r="B9" s="1">
        <v>3.2</v>
      </c>
    </row>
    <row r="10" spans="1:6" x14ac:dyDescent="0.3">
      <c r="A10" s="1">
        <v>5</v>
      </c>
      <c r="B10" s="1">
        <v>2.8</v>
      </c>
    </row>
    <row r="11" spans="1:6" x14ac:dyDescent="0.3">
      <c r="A11" s="17">
        <v>5.53</v>
      </c>
      <c r="B11" s="1">
        <v>2.97</v>
      </c>
    </row>
    <row r="12" spans="1:6" x14ac:dyDescent="0.3">
      <c r="A12" s="1">
        <v>16</v>
      </c>
      <c r="B12" s="1">
        <v>2.85</v>
      </c>
    </row>
    <row r="13" spans="1:6" x14ac:dyDescent="0.3">
      <c r="A13" s="1">
        <v>7</v>
      </c>
      <c r="B13" s="1">
        <v>3.45</v>
      </c>
    </row>
    <row r="14" spans="1:6" x14ac:dyDescent="0.3">
      <c r="A14" s="1">
        <v>2</v>
      </c>
      <c r="B14" s="1">
        <v>2.63</v>
      </c>
    </row>
    <row r="15" spans="1:6" x14ac:dyDescent="0.3">
      <c r="A15" s="1">
        <v>6</v>
      </c>
      <c r="B15" s="1">
        <v>2.86</v>
      </c>
    </row>
    <row r="16" spans="1:6" x14ac:dyDescent="0.3">
      <c r="A16" s="1">
        <v>11</v>
      </c>
      <c r="B16" s="1">
        <v>2.69</v>
      </c>
    </row>
    <row r="17" spans="1:2" x14ac:dyDescent="0.3">
      <c r="A17" s="1">
        <v>1</v>
      </c>
      <c r="B17" s="1">
        <v>2.88</v>
      </c>
    </row>
    <row r="18" spans="1:2" x14ac:dyDescent="0.3">
      <c r="A18" s="1">
        <v>5</v>
      </c>
      <c r="B18" s="1">
        <v>3.97</v>
      </c>
    </row>
    <row r="19" spans="1:2" x14ac:dyDescent="0.3">
      <c r="A19" s="1">
        <v>5</v>
      </c>
      <c r="B19" s="1">
        <v>3.56</v>
      </c>
    </row>
    <row r="20" spans="1:2" x14ac:dyDescent="0.3">
      <c r="A20" s="1">
        <v>12</v>
      </c>
      <c r="B20" s="1">
        <v>2.97</v>
      </c>
    </row>
    <row r="21" spans="1:2" x14ac:dyDescent="0.3">
      <c r="A21" s="1">
        <v>1</v>
      </c>
      <c r="B21" s="1">
        <v>2.92</v>
      </c>
    </row>
    <row r="22" spans="1:2" x14ac:dyDescent="0.3">
      <c r="A22" s="1">
        <v>3</v>
      </c>
      <c r="B22" s="1">
        <v>3.24</v>
      </c>
    </row>
    <row r="23" spans="1:2" x14ac:dyDescent="0.3">
      <c r="A23" s="1">
        <v>6</v>
      </c>
      <c r="B23" s="1">
        <v>3.3</v>
      </c>
    </row>
    <row r="24" spans="1:2" x14ac:dyDescent="0.3">
      <c r="A24" s="1">
        <v>6</v>
      </c>
      <c r="B24" s="1">
        <v>3.29</v>
      </c>
    </row>
    <row r="25" spans="1:2" x14ac:dyDescent="0.3">
      <c r="A25" s="1">
        <v>6</v>
      </c>
      <c r="B25" s="1">
        <v>3.18</v>
      </c>
    </row>
    <row r="26" spans="1:2" x14ac:dyDescent="0.3">
      <c r="A26" s="1">
        <v>3</v>
      </c>
      <c r="B26" s="1">
        <v>2.99</v>
      </c>
    </row>
    <row r="27" spans="1:2" x14ac:dyDescent="0.3">
      <c r="A27" s="1">
        <v>4</v>
      </c>
      <c r="B27" s="1">
        <v>1.58</v>
      </c>
    </row>
    <row r="28" spans="1:2" x14ac:dyDescent="0.3">
      <c r="A28" s="1">
        <v>2</v>
      </c>
      <c r="B28" s="1">
        <v>2.67</v>
      </c>
    </row>
    <row r="29" spans="1:2" x14ac:dyDescent="0.3">
      <c r="A29" s="1">
        <v>7</v>
      </c>
      <c r="B29" s="1">
        <v>2.19</v>
      </c>
    </row>
    <row r="30" spans="1:2" x14ac:dyDescent="0.3">
      <c r="A30" s="1">
        <v>4</v>
      </c>
      <c r="B30" s="17">
        <v>2.88</v>
      </c>
    </row>
    <row r="31" spans="1:2" x14ac:dyDescent="0.3">
      <c r="A31" s="1">
        <v>3</v>
      </c>
      <c r="B31" s="1">
        <v>3.4</v>
      </c>
    </row>
    <row r="32" spans="1:2" x14ac:dyDescent="0.3">
      <c r="A32" s="1">
        <v>2</v>
      </c>
      <c r="B32" s="1">
        <v>2.79</v>
      </c>
    </row>
    <row r="33" spans="1:2" x14ac:dyDescent="0.3">
      <c r="A33" s="1">
        <v>8</v>
      </c>
      <c r="B33" s="1">
        <v>1.97</v>
      </c>
    </row>
    <row r="34" spans="1:2" x14ac:dyDescent="0.3">
      <c r="A34" s="1">
        <v>14</v>
      </c>
      <c r="B34" s="1">
        <v>4.4000000000000004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C23" sqref="C23"/>
    </sheetView>
  </sheetViews>
  <sheetFormatPr defaultRowHeight="14.4" x14ac:dyDescent="0.3"/>
  <cols>
    <col min="1" max="1" width="14.5546875" style="1" customWidth="1"/>
    <col min="2" max="2" width="22.44140625" style="1" customWidth="1"/>
    <col min="3" max="3" width="20" style="1" customWidth="1"/>
    <col min="5" max="5" width="23.6640625" customWidth="1"/>
    <col min="6" max="6" width="13" customWidth="1"/>
    <col min="7" max="7" width="15" customWidth="1"/>
    <col min="9" max="9" width="15.77734375" customWidth="1"/>
    <col min="10" max="10" width="20.109375" customWidth="1"/>
    <col min="11" max="11" width="14.33203125" customWidth="1"/>
    <col min="12" max="12" width="14.6640625" customWidth="1"/>
    <col min="13" max="13" width="15.88671875" customWidth="1"/>
  </cols>
  <sheetData>
    <row r="1" spans="1:10" x14ac:dyDescent="0.3">
      <c r="A1" s="1" t="s">
        <v>1</v>
      </c>
      <c r="B1" s="1" t="s">
        <v>8</v>
      </c>
      <c r="C1" s="1" t="s">
        <v>4</v>
      </c>
    </row>
    <row r="2" spans="1:10" x14ac:dyDescent="0.3">
      <c r="A2" s="1">
        <v>27</v>
      </c>
      <c r="B2" s="1">
        <v>2</v>
      </c>
      <c r="C2" s="1">
        <v>2.5299999999999998</v>
      </c>
    </row>
    <row r="3" spans="1:10" x14ac:dyDescent="0.3">
      <c r="A3" s="1">
        <v>21</v>
      </c>
      <c r="B3" s="1">
        <v>4</v>
      </c>
      <c r="C3" s="1">
        <v>2.4900000000000002</v>
      </c>
      <c r="E3" t="s">
        <v>95</v>
      </c>
    </row>
    <row r="4" spans="1:10" ht="15" thickBot="1" x14ac:dyDescent="0.35">
      <c r="A4" s="1">
        <v>23</v>
      </c>
      <c r="B4" s="1">
        <v>6</v>
      </c>
      <c r="C4" s="1">
        <v>1.75</v>
      </c>
    </row>
    <row r="5" spans="1:10" x14ac:dyDescent="0.3">
      <c r="A5" s="1">
        <v>37</v>
      </c>
      <c r="B5" s="1">
        <v>4</v>
      </c>
      <c r="C5" s="1">
        <v>1.7</v>
      </c>
      <c r="E5" s="5" t="s">
        <v>96</v>
      </c>
      <c r="F5" s="5"/>
    </row>
    <row r="6" spans="1:10" x14ac:dyDescent="0.3">
      <c r="A6" s="1">
        <v>31</v>
      </c>
      <c r="B6" s="1">
        <v>14</v>
      </c>
      <c r="C6" s="1">
        <v>2.87</v>
      </c>
      <c r="E6" s="2" t="s">
        <v>97</v>
      </c>
      <c r="F6" s="2">
        <v>0.39753684161562924</v>
      </c>
    </row>
    <row r="7" spans="1:10" x14ac:dyDescent="0.3">
      <c r="A7" s="1">
        <v>21</v>
      </c>
      <c r="B7" s="17">
        <v>0</v>
      </c>
      <c r="C7" s="1">
        <v>2.67</v>
      </c>
      <c r="E7" s="2" t="s">
        <v>98</v>
      </c>
      <c r="F7" s="2">
        <v>0.1580355404417299</v>
      </c>
    </row>
    <row r="8" spans="1:10" x14ac:dyDescent="0.3">
      <c r="A8" s="1">
        <v>16</v>
      </c>
      <c r="B8" s="17">
        <v>0</v>
      </c>
      <c r="C8" s="1">
        <v>3.41</v>
      </c>
      <c r="E8" s="2" t="s">
        <v>99</v>
      </c>
      <c r="F8" s="2">
        <v>0.10190457647117857</v>
      </c>
    </row>
    <row r="9" spans="1:10" x14ac:dyDescent="0.3">
      <c r="A9" s="1">
        <v>19</v>
      </c>
      <c r="B9" s="1">
        <v>8</v>
      </c>
      <c r="C9" s="1">
        <v>3.2</v>
      </c>
      <c r="E9" s="2" t="s">
        <v>12</v>
      </c>
      <c r="F9" s="2">
        <v>0.57240263040432371</v>
      </c>
    </row>
    <row r="10" spans="1:10" ht="15" thickBot="1" x14ac:dyDescent="0.35">
      <c r="A10" s="1">
        <v>22</v>
      </c>
      <c r="B10" s="1">
        <v>5</v>
      </c>
      <c r="C10" s="1">
        <v>2.8</v>
      </c>
      <c r="E10" s="3" t="s">
        <v>32</v>
      </c>
      <c r="F10" s="3">
        <v>33</v>
      </c>
    </row>
    <row r="11" spans="1:10" x14ac:dyDescent="0.3">
      <c r="A11" s="1">
        <v>34</v>
      </c>
      <c r="B11" s="17">
        <v>5.53</v>
      </c>
      <c r="C11" s="1">
        <v>2.97</v>
      </c>
    </row>
    <row r="12" spans="1:10" ht="15" thickBot="1" x14ac:dyDescent="0.35">
      <c r="A12" s="1">
        <v>30</v>
      </c>
      <c r="B12" s="1">
        <v>16</v>
      </c>
      <c r="C12" s="1">
        <v>2.85</v>
      </c>
      <c r="E12" t="s">
        <v>45</v>
      </c>
    </row>
    <row r="13" spans="1:10" x14ac:dyDescent="0.3">
      <c r="A13" s="1">
        <v>23</v>
      </c>
      <c r="B13" s="1">
        <v>7</v>
      </c>
      <c r="C13" s="1">
        <v>3.45</v>
      </c>
      <c r="E13" s="4"/>
      <c r="F13" s="4" t="s">
        <v>35</v>
      </c>
      <c r="G13" s="4" t="s">
        <v>47</v>
      </c>
      <c r="H13" s="4" t="s">
        <v>48</v>
      </c>
      <c r="I13" s="4" t="s">
        <v>49</v>
      </c>
      <c r="J13" s="4" t="s">
        <v>103</v>
      </c>
    </row>
    <row r="14" spans="1:10" x14ac:dyDescent="0.3">
      <c r="A14" s="1">
        <v>25</v>
      </c>
      <c r="B14" s="1">
        <v>2</v>
      </c>
      <c r="C14" s="1">
        <v>2.63</v>
      </c>
      <c r="E14" s="2" t="s">
        <v>100</v>
      </c>
      <c r="F14" s="2">
        <v>2</v>
      </c>
      <c r="G14" s="2">
        <v>1.8449538308833109</v>
      </c>
      <c r="H14" s="2">
        <v>0.92247691544165544</v>
      </c>
      <c r="I14" s="2">
        <v>2.8154788242126392</v>
      </c>
      <c r="J14" s="2">
        <v>7.5754144158876532E-2</v>
      </c>
    </row>
    <row r="15" spans="1:10" x14ac:dyDescent="0.3">
      <c r="A15" s="1">
        <v>29</v>
      </c>
      <c r="B15" s="1">
        <v>6</v>
      </c>
      <c r="C15" s="1">
        <v>2.86</v>
      </c>
      <c r="E15" s="2" t="s">
        <v>101</v>
      </c>
      <c r="F15" s="2">
        <v>30</v>
      </c>
      <c r="G15" s="2">
        <v>9.8293431388136625</v>
      </c>
      <c r="H15" s="2">
        <v>0.32764477129378877</v>
      </c>
      <c r="I15" s="2"/>
      <c r="J15" s="2"/>
    </row>
    <row r="16" spans="1:10" ht="15" thickBot="1" x14ac:dyDescent="0.35">
      <c r="A16" s="1">
        <v>29</v>
      </c>
      <c r="B16" s="1">
        <v>11</v>
      </c>
      <c r="C16" s="1">
        <v>2.69</v>
      </c>
      <c r="E16" s="3" t="s">
        <v>54</v>
      </c>
      <c r="F16" s="3">
        <v>32</v>
      </c>
      <c r="G16" s="3">
        <v>11.674296969696973</v>
      </c>
      <c r="H16" s="3"/>
      <c r="I16" s="3"/>
      <c r="J16" s="3"/>
    </row>
    <row r="17" spans="1:13" ht="15" thickBot="1" x14ac:dyDescent="0.35">
      <c r="A17" s="1">
        <v>28</v>
      </c>
      <c r="B17" s="1">
        <v>1</v>
      </c>
      <c r="C17" s="1">
        <v>2.88</v>
      </c>
    </row>
    <row r="18" spans="1:13" x14ac:dyDescent="0.3">
      <c r="A18" s="1">
        <v>26</v>
      </c>
      <c r="B18" s="1">
        <v>5</v>
      </c>
      <c r="C18" s="1">
        <v>3.97</v>
      </c>
      <c r="E18" s="4"/>
      <c r="F18" s="4" t="s">
        <v>104</v>
      </c>
      <c r="G18" s="4" t="s">
        <v>12</v>
      </c>
      <c r="H18" s="4" t="s">
        <v>36</v>
      </c>
      <c r="I18" s="4" t="s">
        <v>50</v>
      </c>
      <c r="J18" s="4" t="s">
        <v>105</v>
      </c>
      <c r="K18" s="4" t="s">
        <v>106</v>
      </c>
      <c r="L18" s="4" t="s">
        <v>107</v>
      </c>
      <c r="M18" s="4" t="s">
        <v>108</v>
      </c>
    </row>
    <row r="19" spans="1:13" x14ac:dyDescent="0.3">
      <c r="A19" s="1">
        <v>23</v>
      </c>
      <c r="B19" s="1">
        <v>5</v>
      </c>
      <c r="C19" s="1">
        <v>3.56</v>
      </c>
      <c r="E19" s="2" t="s">
        <v>102</v>
      </c>
      <c r="F19" s="2">
        <v>3.6890722902054844</v>
      </c>
      <c r="G19" s="2">
        <v>0.46631222084715029</v>
      </c>
      <c r="H19" s="2">
        <v>7.9111636480458092</v>
      </c>
      <c r="I19" s="2">
        <v>7.8905099812195444E-9</v>
      </c>
      <c r="J19" s="2">
        <v>2.7367356855326896</v>
      </c>
      <c r="K19" s="2">
        <v>4.6414088948782792</v>
      </c>
      <c r="L19" s="2">
        <v>2.7367356855326896</v>
      </c>
      <c r="M19" s="2">
        <v>4.6414088948782792</v>
      </c>
    </row>
    <row r="20" spans="1:13" x14ac:dyDescent="0.3">
      <c r="A20" s="1">
        <v>38</v>
      </c>
      <c r="B20" s="1">
        <v>12</v>
      </c>
      <c r="C20" s="1">
        <v>2.97</v>
      </c>
      <c r="E20" s="2" t="s">
        <v>1</v>
      </c>
      <c r="F20" s="2">
        <v>-3.7835312794983568E-2</v>
      </c>
      <c r="G20" s="2">
        <v>1.7438577241030769E-2</v>
      </c>
      <c r="H20" s="2">
        <v>-2.1696330080163797</v>
      </c>
      <c r="I20" s="2">
        <v>3.8085240283818447E-2</v>
      </c>
      <c r="J20" s="2">
        <v>-7.344963877142234E-2</v>
      </c>
      <c r="K20" s="2">
        <v>-2.2209868185447956E-3</v>
      </c>
      <c r="L20" s="2">
        <v>-7.344963877142234E-2</v>
      </c>
      <c r="M20" s="2">
        <v>-2.2209868185447956E-3</v>
      </c>
    </row>
    <row r="21" spans="1:13" ht="15" thickBot="1" x14ac:dyDescent="0.35">
      <c r="A21" s="1">
        <v>30</v>
      </c>
      <c r="B21" s="1">
        <v>1</v>
      </c>
      <c r="C21" s="1">
        <v>2.92</v>
      </c>
      <c r="E21" s="3" t="s">
        <v>8</v>
      </c>
      <c r="F21" s="3">
        <v>3.577504551150288E-2</v>
      </c>
      <c r="G21" s="3">
        <v>2.5585244415434995E-2</v>
      </c>
      <c r="H21" s="3">
        <v>1.3982686633988382</v>
      </c>
      <c r="I21" s="3">
        <v>0.17228477545082277</v>
      </c>
      <c r="J21" s="3">
        <v>-1.6476994445875075E-2</v>
      </c>
      <c r="K21" s="3">
        <v>8.8027085468880828E-2</v>
      </c>
      <c r="L21" s="3">
        <v>-1.6476994445875075E-2</v>
      </c>
      <c r="M21" s="3">
        <v>8.8027085468880828E-2</v>
      </c>
    </row>
    <row r="22" spans="1:13" x14ac:dyDescent="0.3">
      <c r="A22" s="1">
        <v>27</v>
      </c>
      <c r="B22" s="1">
        <v>3</v>
      </c>
      <c r="C22" s="1">
        <v>3.24</v>
      </c>
    </row>
    <row r="23" spans="1:13" x14ac:dyDescent="0.3">
      <c r="A23" s="1">
        <v>31</v>
      </c>
      <c r="B23" s="1">
        <v>6</v>
      </c>
      <c r="C23" s="1">
        <v>3.3</v>
      </c>
    </row>
    <row r="24" spans="1:13" x14ac:dyDescent="0.3">
      <c r="A24" s="1">
        <v>23</v>
      </c>
      <c r="B24" s="1">
        <v>6</v>
      </c>
      <c r="C24" s="1">
        <v>3.29</v>
      </c>
    </row>
    <row r="25" spans="1:13" x14ac:dyDescent="0.3">
      <c r="A25" s="1">
        <v>22</v>
      </c>
      <c r="B25" s="1">
        <v>6</v>
      </c>
      <c r="C25" s="1">
        <v>3.18</v>
      </c>
      <c r="E25" t="s">
        <v>109</v>
      </c>
      <c r="I25" t="s">
        <v>113</v>
      </c>
    </row>
    <row r="26" spans="1:13" ht="15" thickBot="1" x14ac:dyDescent="0.35">
      <c r="A26" s="1">
        <v>26</v>
      </c>
      <c r="B26" s="1">
        <v>3</v>
      </c>
      <c r="C26" s="1">
        <v>2.99</v>
      </c>
    </row>
    <row r="27" spans="1:13" x14ac:dyDescent="0.3">
      <c r="A27" s="1">
        <v>40</v>
      </c>
      <c r="B27" s="1">
        <v>4</v>
      </c>
      <c r="C27" s="1">
        <v>1.58</v>
      </c>
      <c r="E27" s="4" t="s">
        <v>110</v>
      </c>
      <c r="F27" s="4" t="s">
        <v>111</v>
      </c>
      <c r="G27" s="4" t="s">
        <v>112</v>
      </c>
      <c r="I27" s="4" t="s">
        <v>114</v>
      </c>
      <c r="J27" s="4" t="s">
        <v>4</v>
      </c>
    </row>
    <row r="28" spans="1:13" x14ac:dyDescent="0.3">
      <c r="A28" s="1">
        <v>35</v>
      </c>
      <c r="B28" s="1">
        <v>2</v>
      </c>
      <c r="C28" s="1">
        <v>2.67</v>
      </c>
      <c r="E28" s="2">
        <v>1</v>
      </c>
      <c r="F28" s="2">
        <v>2.739068935763934</v>
      </c>
      <c r="G28" s="2">
        <v>-0.20906893576393415</v>
      </c>
      <c r="I28" s="2">
        <v>1.5151515151515151</v>
      </c>
      <c r="J28" s="2">
        <v>1.58</v>
      </c>
    </row>
    <row r="29" spans="1:13" x14ac:dyDescent="0.3">
      <c r="A29" s="1">
        <v>31</v>
      </c>
      <c r="B29" s="1">
        <v>7</v>
      </c>
      <c r="C29" s="1">
        <v>2.19</v>
      </c>
      <c r="E29" s="2">
        <v>2</v>
      </c>
      <c r="F29" s="2">
        <v>3.037630903556841</v>
      </c>
      <c r="G29" s="2">
        <v>-0.54763090355684074</v>
      </c>
      <c r="I29" s="2">
        <v>4.545454545454545</v>
      </c>
      <c r="J29" s="2">
        <v>1.7</v>
      </c>
    </row>
    <row r="30" spans="1:13" x14ac:dyDescent="0.3">
      <c r="A30" s="1">
        <v>19</v>
      </c>
      <c r="B30" s="1">
        <v>4</v>
      </c>
      <c r="C30" s="17">
        <v>2.88</v>
      </c>
      <c r="E30" s="2">
        <v>3</v>
      </c>
      <c r="F30" s="2">
        <v>3.0335103689898797</v>
      </c>
      <c r="G30" s="2">
        <v>-1.2835103689898797</v>
      </c>
      <c r="I30" s="2">
        <v>7.5757575757575761</v>
      </c>
      <c r="J30" s="2">
        <v>1.75</v>
      </c>
    </row>
    <row r="31" spans="1:13" x14ac:dyDescent="0.3">
      <c r="A31" s="1">
        <v>20</v>
      </c>
      <c r="B31" s="1">
        <v>3</v>
      </c>
      <c r="C31" s="1">
        <v>3.4</v>
      </c>
      <c r="E31" s="2">
        <v>4</v>
      </c>
      <c r="F31" s="2">
        <v>2.432265898837104</v>
      </c>
      <c r="G31" s="2">
        <v>-0.73226589883710402</v>
      </c>
      <c r="I31" s="2">
        <v>10.606060606060606</v>
      </c>
      <c r="J31" s="2">
        <v>1.97</v>
      </c>
    </row>
    <row r="32" spans="1:13" x14ac:dyDescent="0.3">
      <c r="A32" s="1">
        <v>27</v>
      </c>
      <c r="B32" s="1">
        <v>2</v>
      </c>
      <c r="C32" s="1">
        <v>2.79</v>
      </c>
      <c r="E32" s="2">
        <v>5</v>
      </c>
      <c r="F32" s="2">
        <v>3.0170282307220342</v>
      </c>
      <c r="G32" s="2">
        <v>-0.14702823072203408</v>
      </c>
      <c r="I32" s="2">
        <v>13.636363636363637</v>
      </c>
      <c r="J32" s="2">
        <v>2.19</v>
      </c>
    </row>
    <row r="33" spans="1:10" x14ac:dyDescent="0.3">
      <c r="A33" s="1">
        <v>19</v>
      </c>
      <c r="B33" s="1">
        <v>8</v>
      </c>
      <c r="C33" s="1">
        <v>1.97</v>
      </c>
      <c r="E33" s="2">
        <v>6</v>
      </c>
      <c r="F33" s="2">
        <v>2.8945307215108294</v>
      </c>
      <c r="G33" s="2">
        <v>-0.22453072151082942</v>
      </c>
      <c r="I33" s="9">
        <v>16.666666666666668</v>
      </c>
      <c r="J33" s="9">
        <v>2.4900000000000002</v>
      </c>
    </row>
    <row r="34" spans="1:10" x14ac:dyDescent="0.3">
      <c r="A34" s="1">
        <v>26</v>
      </c>
      <c r="B34" s="1">
        <v>14</v>
      </c>
      <c r="C34" s="1">
        <v>4.4000000000000004</v>
      </c>
      <c r="E34" s="2">
        <v>7</v>
      </c>
      <c r="F34" s="2">
        <v>3.0837072854857475</v>
      </c>
      <c r="G34" s="2">
        <v>0.32629271451425268</v>
      </c>
      <c r="I34" s="2">
        <v>19.696969696969695</v>
      </c>
      <c r="J34" s="2">
        <v>2.5299999999999998</v>
      </c>
    </row>
    <row r="35" spans="1:10" x14ac:dyDescent="0.3">
      <c r="E35" s="2">
        <v>8</v>
      </c>
      <c r="F35" s="2">
        <v>3.2564017111928196</v>
      </c>
      <c r="G35" s="2">
        <v>-5.6401711192819448E-2</v>
      </c>
      <c r="I35" s="2">
        <v>22.727272727272727</v>
      </c>
      <c r="J35" s="2">
        <v>2.63</v>
      </c>
    </row>
    <row r="36" spans="1:10" x14ac:dyDescent="0.3">
      <c r="E36" s="2">
        <v>9</v>
      </c>
      <c r="F36" s="2">
        <v>3.0355706362733601</v>
      </c>
      <c r="G36" s="2">
        <v>-0.23557063627336028</v>
      </c>
      <c r="I36" s="2">
        <v>25.757575757575758</v>
      </c>
      <c r="J36" s="2">
        <v>2.67</v>
      </c>
    </row>
    <row r="37" spans="1:10" x14ac:dyDescent="0.3">
      <c r="E37" s="2">
        <v>10</v>
      </c>
      <c r="F37" s="2">
        <v>2.6005076568546537</v>
      </c>
      <c r="G37" s="2">
        <v>0.36949234314534651</v>
      </c>
      <c r="I37" s="2">
        <v>28.787878787878789</v>
      </c>
      <c r="J37" s="2">
        <v>2.67</v>
      </c>
    </row>
    <row r="38" spans="1:10" x14ac:dyDescent="0.3">
      <c r="E38" s="2">
        <v>11</v>
      </c>
      <c r="F38" s="2">
        <v>3.1264136345400231</v>
      </c>
      <c r="G38" s="2">
        <v>-0.27641363454002299</v>
      </c>
      <c r="I38" s="2">
        <v>31.81818181818182</v>
      </c>
      <c r="J38" s="2">
        <v>2.69</v>
      </c>
    </row>
    <row r="39" spans="1:10" x14ac:dyDescent="0.3">
      <c r="E39" s="2">
        <v>12</v>
      </c>
      <c r="F39" s="2">
        <v>3.0692854145013824</v>
      </c>
      <c r="G39" s="2">
        <v>0.38071458549861781</v>
      </c>
      <c r="I39" s="2">
        <v>34.848484848484851</v>
      </c>
      <c r="J39" s="2">
        <v>2.79</v>
      </c>
    </row>
    <row r="40" spans="1:10" x14ac:dyDescent="0.3">
      <c r="E40" s="2">
        <v>13</v>
      </c>
      <c r="F40" s="2">
        <v>2.814739561353901</v>
      </c>
      <c r="G40" s="2">
        <v>-0.18473956135390113</v>
      </c>
      <c r="I40" s="2">
        <v>37.878787878787875</v>
      </c>
      <c r="J40" s="2">
        <v>2.8</v>
      </c>
    </row>
    <row r="41" spans="1:10" x14ac:dyDescent="0.3">
      <c r="E41" s="2">
        <v>14</v>
      </c>
      <c r="F41" s="2">
        <v>2.8064984922199785</v>
      </c>
      <c r="G41" s="2">
        <v>5.3501507780021385E-2</v>
      </c>
      <c r="I41" s="2">
        <v>40.909090909090907</v>
      </c>
      <c r="J41" s="2">
        <v>2.85</v>
      </c>
    </row>
    <row r="42" spans="1:10" x14ac:dyDescent="0.3">
      <c r="E42" s="2">
        <v>15</v>
      </c>
      <c r="F42" s="2">
        <v>2.9853737197774928</v>
      </c>
      <c r="G42" s="2">
        <v>-0.29537371977749283</v>
      </c>
      <c r="I42" s="2">
        <v>43.939393939393938</v>
      </c>
      <c r="J42" s="2">
        <v>2.86</v>
      </c>
    </row>
    <row r="43" spans="1:10" x14ac:dyDescent="0.3">
      <c r="E43" s="2">
        <v>16</v>
      </c>
      <c r="F43" s="2">
        <v>2.6654585774574473</v>
      </c>
      <c r="G43" s="2">
        <v>0.2145414225425526</v>
      </c>
      <c r="I43" s="2">
        <v>46.969696969696969</v>
      </c>
      <c r="J43" s="2">
        <v>2.87</v>
      </c>
    </row>
    <row r="44" spans="1:10" x14ac:dyDescent="0.3">
      <c r="E44" s="2">
        <v>17</v>
      </c>
      <c r="F44" s="2">
        <v>2.884229385093426</v>
      </c>
      <c r="G44" s="2">
        <v>1.0857706149065742</v>
      </c>
      <c r="I44" s="2">
        <v>50</v>
      </c>
      <c r="J44" s="2">
        <v>2.88</v>
      </c>
    </row>
    <row r="45" spans="1:10" x14ac:dyDescent="0.3">
      <c r="E45" s="2">
        <v>18</v>
      </c>
      <c r="F45" s="2">
        <v>2.9977353234783766</v>
      </c>
      <c r="G45" s="2">
        <v>0.56226467652162349</v>
      </c>
      <c r="I45" s="2">
        <v>53.030303030303031</v>
      </c>
      <c r="J45" s="2">
        <v>2.88</v>
      </c>
    </row>
    <row r="46" spans="1:10" x14ac:dyDescent="0.3">
      <c r="E46" s="2">
        <v>19</v>
      </c>
      <c r="F46" s="2">
        <v>2.6806309501341437</v>
      </c>
      <c r="G46" s="2">
        <v>0.28936904986585654</v>
      </c>
      <c r="I46" s="2">
        <v>56.060606060606062</v>
      </c>
      <c r="J46" s="2">
        <v>2.92</v>
      </c>
    </row>
    <row r="47" spans="1:10" x14ac:dyDescent="0.3">
      <c r="E47" s="2">
        <v>20</v>
      </c>
      <c r="F47" s="2">
        <v>2.5897879518674798</v>
      </c>
      <c r="G47" s="2">
        <v>0.33021204813252014</v>
      </c>
      <c r="I47" s="2">
        <v>59.090909090909093</v>
      </c>
      <c r="J47" s="2">
        <v>2.97</v>
      </c>
    </row>
    <row r="48" spans="1:10" x14ac:dyDescent="0.3">
      <c r="E48" s="2">
        <v>21</v>
      </c>
      <c r="F48" s="2">
        <v>2.7748439812754366</v>
      </c>
      <c r="G48" s="2">
        <v>0.46515601872456358</v>
      </c>
      <c r="I48" s="2">
        <v>62.121212121212125</v>
      </c>
      <c r="J48" s="2">
        <v>2.97</v>
      </c>
    </row>
    <row r="49" spans="5:10" x14ac:dyDescent="0.3">
      <c r="E49" s="2">
        <v>22</v>
      </c>
      <c r="F49" s="2">
        <v>2.7308278666300114</v>
      </c>
      <c r="G49" s="2">
        <v>0.5691721333699884</v>
      </c>
      <c r="I49" s="2">
        <v>65.151515151515142</v>
      </c>
      <c r="J49" s="2">
        <v>2.99</v>
      </c>
    </row>
    <row r="50" spans="5:10" x14ac:dyDescent="0.3">
      <c r="E50" s="2">
        <v>23</v>
      </c>
      <c r="F50" s="2">
        <v>3.0335103689898797</v>
      </c>
      <c r="G50" s="2">
        <v>0.25648963101012034</v>
      </c>
      <c r="I50" s="2">
        <v>68.181818181818187</v>
      </c>
      <c r="J50" s="2">
        <v>3.18</v>
      </c>
    </row>
    <row r="51" spans="5:10" x14ac:dyDescent="0.3">
      <c r="E51" s="2">
        <v>24</v>
      </c>
      <c r="F51" s="2">
        <v>3.0713456817848632</v>
      </c>
      <c r="G51" s="2">
        <v>0.10865431821513694</v>
      </c>
      <c r="I51" s="2">
        <v>71.212121212121218</v>
      </c>
      <c r="J51" s="2">
        <v>3.2</v>
      </c>
    </row>
    <row r="52" spans="5:10" x14ac:dyDescent="0.3">
      <c r="E52" s="2">
        <v>25</v>
      </c>
      <c r="F52" s="2">
        <v>2.8126792940704202</v>
      </c>
      <c r="G52" s="2">
        <v>0.17732070592958005</v>
      </c>
      <c r="I52" s="2">
        <v>74.242424242424235</v>
      </c>
      <c r="J52" s="2">
        <v>3.24</v>
      </c>
    </row>
    <row r="53" spans="5:10" x14ac:dyDescent="0.3">
      <c r="E53" s="2">
        <v>26</v>
      </c>
      <c r="F53" s="2">
        <v>2.3187599604521534</v>
      </c>
      <c r="G53" s="2">
        <v>-0.73875996045215331</v>
      </c>
      <c r="I53" s="2">
        <v>77.272727272727266</v>
      </c>
      <c r="J53" s="2">
        <v>3.29</v>
      </c>
    </row>
    <row r="54" spans="5:10" x14ac:dyDescent="0.3">
      <c r="E54" s="2">
        <v>27</v>
      </c>
      <c r="F54" s="2">
        <v>2.4363864334040657</v>
      </c>
      <c r="G54" s="2">
        <v>0.23361356659593424</v>
      </c>
      <c r="I54" s="2">
        <v>80.303030303030297</v>
      </c>
      <c r="J54" s="2">
        <v>3.3</v>
      </c>
    </row>
    <row r="55" spans="5:10" x14ac:dyDescent="0.3">
      <c r="E55" s="2">
        <v>28</v>
      </c>
      <c r="F55" s="2">
        <v>2.7666029121415141</v>
      </c>
      <c r="G55" s="2">
        <v>-0.57660291214151416</v>
      </c>
      <c r="I55" s="2">
        <v>83.333333333333329</v>
      </c>
      <c r="J55" s="2">
        <v>3.4</v>
      </c>
    </row>
    <row r="56" spans="5:10" x14ac:dyDescent="0.3">
      <c r="E56" s="2">
        <v>29</v>
      </c>
      <c r="F56" s="2">
        <v>3.113301529146808</v>
      </c>
      <c r="G56" s="2">
        <v>-0.23330152914680813</v>
      </c>
      <c r="I56" s="2">
        <v>86.36363636363636</v>
      </c>
      <c r="J56" s="2">
        <v>3.41</v>
      </c>
    </row>
    <row r="57" spans="5:10" x14ac:dyDescent="0.3">
      <c r="E57" s="2">
        <v>30</v>
      </c>
      <c r="F57" s="2">
        <v>3.0396911708403218</v>
      </c>
      <c r="G57" s="2">
        <v>0.3603088291596781</v>
      </c>
      <c r="I57" s="2">
        <v>89.393939393939391</v>
      </c>
      <c r="J57" s="2">
        <v>3.45</v>
      </c>
    </row>
    <row r="58" spans="5:10" x14ac:dyDescent="0.3">
      <c r="E58" s="2">
        <v>31</v>
      </c>
      <c r="F58" s="2">
        <v>2.739068935763934</v>
      </c>
      <c r="G58" s="2">
        <v>5.0931064236066081E-2</v>
      </c>
      <c r="I58" s="2">
        <v>92.424242424242422</v>
      </c>
      <c r="J58" s="2">
        <v>3.56</v>
      </c>
    </row>
    <row r="59" spans="5:10" x14ac:dyDescent="0.3">
      <c r="E59" s="2">
        <v>32</v>
      </c>
      <c r="F59" s="2">
        <v>3.2564017111928196</v>
      </c>
      <c r="G59" s="2">
        <v>-1.2864017111928197</v>
      </c>
      <c r="I59" s="2">
        <v>95.454545454545453</v>
      </c>
      <c r="J59" s="2">
        <v>3.97</v>
      </c>
    </row>
    <row r="60" spans="5:10" ht="15" thickBot="1" x14ac:dyDescent="0.35">
      <c r="E60" s="3">
        <v>33</v>
      </c>
      <c r="F60" s="3">
        <v>3.2062047946969519</v>
      </c>
      <c r="G60" s="3">
        <v>1.1937952053030485</v>
      </c>
      <c r="I60" s="3">
        <v>98.484848484848484</v>
      </c>
      <c r="J60" s="3">
        <v>4.4000000000000004</v>
      </c>
    </row>
  </sheetData>
  <sortState ref="J28:J60">
    <sortCondition ref="J28"/>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1" sqref="F1"/>
    </sheetView>
  </sheetViews>
  <sheetFormatPr defaultRowHeight="14.4" x14ac:dyDescent="0.3"/>
  <cols>
    <col min="1" max="1" width="8.88671875" style="1"/>
    <col min="2" max="3" width="15.109375" style="1" bestFit="1" customWidth="1"/>
    <col min="4" max="4" width="10.5546875" style="1" bestFit="1" customWidth="1"/>
    <col min="5" max="5" width="16.5546875" style="1" bestFit="1" customWidth="1"/>
    <col min="6" max="6" width="18.33203125" style="1" bestFit="1" customWidth="1"/>
    <col min="7" max="7" width="8.88671875" style="1"/>
    <col min="8" max="8" width="21" style="1" bestFit="1" customWidth="1"/>
    <col min="9" max="9" width="23.44140625" style="1" bestFit="1" customWidth="1"/>
    <col min="10" max="10" width="26.44140625" style="1" bestFit="1" customWidth="1"/>
    <col min="11" max="11" width="22.33203125" style="1" bestFit="1" customWidth="1"/>
  </cols>
  <sheetData>
    <row r="1" spans="1:13" x14ac:dyDescent="0.3">
      <c r="A1" s="12" t="s">
        <v>0</v>
      </c>
      <c r="B1" s="12" t="s">
        <v>1</v>
      </c>
      <c r="C1" s="12" t="s">
        <v>2</v>
      </c>
      <c r="D1" s="12" t="s">
        <v>3</v>
      </c>
      <c r="E1" s="12" t="s">
        <v>4</v>
      </c>
      <c r="F1" s="12" t="s">
        <v>5</v>
      </c>
      <c r="G1" s="12" t="s">
        <v>6</v>
      </c>
      <c r="H1" s="12" t="s">
        <v>7</v>
      </c>
      <c r="I1" s="12" t="s">
        <v>8</v>
      </c>
      <c r="J1" s="12" t="s">
        <v>9</v>
      </c>
      <c r="K1" s="12" t="s">
        <v>10</v>
      </c>
      <c r="M1" s="11"/>
    </row>
    <row r="2" spans="1:13" x14ac:dyDescent="0.3">
      <c r="A2" s="1">
        <v>1</v>
      </c>
      <c r="B2" s="1">
        <v>27</v>
      </c>
      <c r="C2" s="1">
        <v>29</v>
      </c>
      <c r="D2" s="1">
        <v>2</v>
      </c>
      <c r="E2" s="1">
        <v>2.5299999999999998</v>
      </c>
      <c r="F2" s="1">
        <v>5</v>
      </c>
      <c r="G2" s="1" t="s">
        <v>77</v>
      </c>
      <c r="H2" s="1" t="s">
        <v>78</v>
      </c>
      <c r="I2" s="1">
        <v>2</v>
      </c>
      <c r="J2" s="1" t="s">
        <v>78</v>
      </c>
      <c r="K2" s="1">
        <v>7</v>
      </c>
    </row>
    <row r="3" spans="1:13" x14ac:dyDescent="0.3">
      <c r="A3" s="1">
        <v>2</v>
      </c>
      <c r="B3" s="1">
        <v>21</v>
      </c>
      <c r="C3" s="1">
        <v>26</v>
      </c>
      <c r="D3" s="1">
        <v>3</v>
      </c>
      <c r="E3" s="1">
        <v>2.4900000000000002</v>
      </c>
      <c r="F3" s="1">
        <v>4</v>
      </c>
      <c r="G3" s="1" t="s">
        <v>77</v>
      </c>
      <c r="H3" s="1" t="s">
        <v>78</v>
      </c>
      <c r="I3" s="1">
        <v>4</v>
      </c>
      <c r="J3" s="1" t="s">
        <v>78</v>
      </c>
      <c r="K3" s="1">
        <v>5</v>
      </c>
    </row>
    <row r="4" spans="1:13" x14ac:dyDescent="0.3">
      <c r="A4" s="1">
        <v>3</v>
      </c>
      <c r="B4" s="1">
        <v>23</v>
      </c>
      <c r="C4" s="1">
        <v>23</v>
      </c>
      <c r="D4" s="1">
        <v>1</v>
      </c>
      <c r="E4" s="1">
        <v>1.75</v>
      </c>
      <c r="F4" s="1">
        <v>3</v>
      </c>
      <c r="G4" s="1" t="s">
        <v>79</v>
      </c>
      <c r="H4" s="1" t="s">
        <v>80</v>
      </c>
      <c r="I4" s="1">
        <v>6</v>
      </c>
      <c r="J4" s="1" t="s">
        <v>80</v>
      </c>
      <c r="K4" s="1">
        <v>4</v>
      </c>
    </row>
    <row r="5" spans="1:13" x14ac:dyDescent="0.3">
      <c r="A5" s="1">
        <v>4</v>
      </c>
      <c r="B5" s="1">
        <v>37</v>
      </c>
      <c r="C5" s="1">
        <v>36</v>
      </c>
      <c r="D5" s="1">
        <v>6</v>
      </c>
      <c r="E5" s="1">
        <v>1.7</v>
      </c>
      <c r="F5" s="1">
        <v>4</v>
      </c>
      <c r="G5" s="1" t="s">
        <v>77</v>
      </c>
      <c r="H5" s="1" t="s">
        <v>80</v>
      </c>
      <c r="I5" s="1">
        <v>4</v>
      </c>
      <c r="J5" s="1" t="s">
        <v>80</v>
      </c>
      <c r="K5" s="1">
        <v>8</v>
      </c>
    </row>
    <row r="6" spans="1:13" x14ac:dyDescent="0.3">
      <c r="A6" s="1">
        <v>5</v>
      </c>
      <c r="B6" s="1">
        <v>31</v>
      </c>
      <c r="C6" s="1">
        <v>21</v>
      </c>
      <c r="D6" s="1">
        <v>2</v>
      </c>
      <c r="E6" s="1">
        <v>2.87</v>
      </c>
      <c r="F6" s="1">
        <v>5</v>
      </c>
      <c r="G6" s="1" t="s">
        <v>77</v>
      </c>
      <c r="H6" s="1" t="s">
        <v>80</v>
      </c>
      <c r="I6" s="1">
        <v>14</v>
      </c>
      <c r="J6" s="1" t="s">
        <v>78</v>
      </c>
      <c r="K6" s="1">
        <v>3</v>
      </c>
    </row>
    <row r="7" spans="1:13" x14ac:dyDescent="0.3">
      <c r="A7" s="1">
        <v>6</v>
      </c>
      <c r="B7" s="1">
        <v>21</v>
      </c>
      <c r="C7" s="1">
        <v>27</v>
      </c>
      <c r="D7" s="1">
        <v>1</v>
      </c>
      <c r="E7" s="1">
        <v>2.67</v>
      </c>
      <c r="F7" s="1">
        <v>4</v>
      </c>
      <c r="G7" s="1" t="s">
        <v>79</v>
      </c>
      <c r="H7" s="1" t="s">
        <v>80</v>
      </c>
      <c r="I7" s="1" t="s">
        <v>81</v>
      </c>
      <c r="J7" s="1" t="s">
        <v>78</v>
      </c>
      <c r="K7" s="1">
        <v>1</v>
      </c>
      <c r="M7" s="16" t="s">
        <v>82</v>
      </c>
    </row>
    <row r="8" spans="1:13" x14ac:dyDescent="0.3">
      <c r="A8" s="1">
        <v>7</v>
      </c>
      <c r="B8" s="1">
        <v>16</v>
      </c>
      <c r="C8" s="1">
        <v>18</v>
      </c>
      <c r="D8" s="1">
        <v>1</v>
      </c>
      <c r="E8" s="1">
        <v>3.41</v>
      </c>
      <c r="F8" s="1">
        <v>3</v>
      </c>
      <c r="G8" s="1" t="s">
        <v>79</v>
      </c>
      <c r="H8" s="1" t="s">
        <v>78</v>
      </c>
      <c r="I8" s="1" t="s">
        <v>81</v>
      </c>
      <c r="J8" s="1" t="s">
        <v>78</v>
      </c>
      <c r="K8" s="1">
        <v>3</v>
      </c>
      <c r="M8" s="11" t="s">
        <v>83</v>
      </c>
    </row>
    <row r="9" spans="1:13" x14ac:dyDescent="0.3">
      <c r="A9" s="1">
        <v>8</v>
      </c>
      <c r="B9" s="1">
        <v>19</v>
      </c>
      <c r="C9" s="1">
        <v>24</v>
      </c>
      <c r="D9" s="1">
        <v>1</v>
      </c>
      <c r="E9" s="1">
        <v>3.2</v>
      </c>
      <c r="F9" s="1">
        <v>3</v>
      </c>
      <c r="G9" s="1" t="s">
        <v>77</v>
      </c>
      <c r="H9" s="1" t="s">
        <v>80</v>
      </c>
      <c r="I9" s="1">
        <v>8</v>
      </c>
      <c r="J9" s="1" t="s">
        <v>78</v>
      </c>
      <c r="K9" s="1">
        <v>5</v>
      </c>
    </row>
    <row r="10" spans="1:13" x14ac:dyDescent="0.3">
      <c r="A10" s="1">
        <v>9</v>
      </c>
      <c r="B10" s="1">
        <v>22</v>
      </c>
      <c r="C10" s="1">
        <v>23</v>
      </c>
      <c r="D10" s="1">
        <v>2</v>
      </c>
      <c r="E10" s="1">
        <v>2.8</v>
      </c>
      <c r="F10" s="1">
        <v>3</v>
      </c>
      <c r="G10" s="1" t="s">
        <v>77</v>
      </c>
      <c r="H10" s="1" t="s">
        <v>78</v>
      </c>
      <c r="I10" s="1">
        <v>5</v>
      </c>
      <c r="J10" s="1" t="s">
        <v>78</v>
      </c>
      <c r="K10" s="1">
        <v>5</v>
      </c>
    </row>
    <row r="11" spans="1:13" x14ac:dyDescent="0.3">
      <c r="A11" s="1">
        <v>10</v>
      </c>
      <c r="B11" s="1">
        <v>34</v>
      </c>
      <c r="C11" s="1">
        <v>36</v>
      </c>
      <c r="D11" s="1">
        <v>2</v>
      </c>
      <c r="E11" s="1">
        <v>2.97</v>
      </c>
      <c r="F11" s="1">
        <v>4</v>
      </c>
      <c r="G11" s="1" t="s">
        <v>77</v>
      </c>
      <c r="H11" s="1" t="s">
        <v>80</v>
      </c>
      <c r="I11" s="1" t="s">
        <v>84</v>
      </c>
      <c r="J11" s="1" t="s">
        <v>78</v>
      </c>
      <c r="K11" s="1">
        <v>14</v>
      </c>
    </row>
    <row r="12" spans="1:13" x14ac:dyDescent="0.3">
      <c r="A12" s="1">
        <v>11</v>
      </c>
      <c r="B12" s="1">
        <v>30</v>
      </c>
      <c r="C12" s="1">
        <v>30</v>
      </c>
      <c r="D12" s="1">
        <v>1</v>
      </c>
      <c r="E12" s="1">
        <v>2.85</v>
      </c>
      <c r="F12" s="1">
        <v>4</v>
      </c>
      <c r="G12" s="1" t="s">
        <v>77</v>
      </c>
      <c r="H12" s="1" t="s">
        <v>80</v>
      </c>
      <c r="I12" s="1">
        <v>16</v>
      </c>
      <c r="J12" s="1" t="s">
        <v>78</v>
      </c>
      <c r="K12" s="1">
        <v>14</v>
      </c>
    </row>
    <row r="13" spans="1:13" x14ac:dyDescent="0.3">
      <c r="A13" s="1">
        <v>12</v>
      </c>
      <c r="B13" s="1">
        <v>23</v>
      </c>
      <c r="C13" s="1">
        <v>24</v>
      </c>
      <c r="D13" s="1">
        <v>1</v>
      </c>
      <c r="E13" s="1">
        <v>3.45</v>
      </c>
      <c r="F13" s="1">
        <v>5</v>
      </c>
      <c r="G13" s="1" t="s">
        <v>77</v>
      </c>
      <c r="H13" s="1" t="s">
        <v>80</v>
      </c>
      <c r="I13" s="1">
        <v>7</v>
      </c>
      <c r="J13" s="1" t="s">
        <v>80</v>
      </c>
      <c r="K13" s="1">
        <v>4</v>
      </c>
    </row>
    <row r="14" spans="1:13" x14ac:dyDescent="0.3">
      <c r="A14" s="1">
        <v>13</v>
      </c>
      <c r="B14" s="1">
        <v>25</v>
      </c>
      <c r="C14" s="1">
        <v>32</v>
      </c>
      <c r="D14" s="1">
        <v>3</v>
      </c>
      <c r="E14" s="1">
        <v>2.63</v>
      </c>
      <c r="F14" s="1">
        <v>4</v>
      </c>
      <c r="G14" s="1" t="s">
        <v>79</v>
      </c>
      <c r="H14" s="1" t="s">
        <v>80</v>
      </c>
      <c r="I14" s="1">
        <v>2</v>
      </c>
      <c r="J14" s="1" t="s">
        <v>78</v>
      </c>
      <c r="K14" s="1">
        <v>2</v>
      </c>
    </row>
    <row r="15" spans="1:13" x14ac:dyDescent="0.3">
      <c r="A15" s="1">
        <v>14</v>
      </c>
      <c r="B15" s="1">
        <v>29</v>
      </c>
      <c r="C15" s="1">
        <v>28</v>
      </c>
      <c r="D15" s="1">
        <v>2</v>
      </c>
      <c r="E15" s="1">
        <v>2.86</v>
      </c>
      <c r="F15" s="1">
        <v>5</v>
      </c>
      <c r="G15" s="1" t="s">
        <v>79</v>
      </c>
      <c r="H15" s="1" t="s">
        <v>80</v>
      </c>
      <c r="I15" s="1">
        <v>6</v>
      </c>
      <c r="J15" s="1" t="s">
        <v>78</v>
      </c>
      <c r="K15" s="1">
        <v>3</v>
      </c>
    </row>
    <row r="16" spans="1:13" x14ac:dyDescent="0.3">
      <c r="A16" s="1">
        <v>15</v>
      </c>
      <c r="B16" s="1">
        <v>29</v>
      </c>
      <c r="C16" s="1">
        <v>29</v>
      </c>
      <c r="D16" s="1">
        <v>4</v>
      </c>
      <c r="E16" s="1">
        <v>2.69</v>
      </c>
      <c r="F16" s="1">
        <v>4</v>
      </c>
      <c r="G16" s="1" t="s">
        <v>79</v>
      </c>
      <c r="H16" s="1" t="s">
        <v>78</v>
      </c>
      <c r="I16" s="1">
        <v>11</v>
      </c>
      <c r="J16" s="1" t="s">
        <v>78</v>
      </c>
      <c r="K16" s="1">
        <v>3</v>
      </c>
    </row>
    <row r="17" spans="1:11" x14ac:dyDescent="0.3">
      <c r="A17" s="1">
        <v>16</v>
      </c>
      <c r="B17" s="1">
        <v>28</v>
      </c>
      <c r="C17" s="1">
        <v>31</v>
      </c>
      <c r="D17" s="1">
        <v>2</v>
      </c>
      <c r="E17" s="1">
        <v>2.88</v>
      </c>
      <c r="F17" s="1">
        <v>3</v>
      </c>
      <c r="G17" s="1" t="s">
        <v>79</v>
      </c>
      <c r="H17" s="1" t="s">
        <v>78</v>
      </c>
      <c r="I17" s="1">
        <v>1</v>
      </c>
      <c r="J17" s="1" t="s">
        <v>78</v>
      </c>
      <c r="K17" s="1" t="s">
        <v>81</v>
      </c>
    </row>
    <row r="18" spans="1:11" x14ac:dyDescent="0.3">
      <c r="A18" s="1">
        <v>17</v>
      </c>
      <c r="B18" s="1">
        <v>26</v>
      </c>
      <c r="C18" s="1">
        <v>54</v>
      </c>
      <c r="D18" s="1">
        <v>1</v>
      </c>
      <c r="E18" s="1">
        <v>3.97</v>
      </c>
      <c r="F18" s="1">
        <v>4</v>
      </c>
      <c r="G18" s="1" t="s">
        <v>77</v>
      </c>
      <c r="H18" s="1" t="s">
        <v>80</v>
      </c>
      <c r="I18" s="1">
        <v>5</v>
      </c>
      <c r="J18" s="1" t="s">
        <v>78</v>
      </c>
      <c r="K18" s="1" t="s">
        <v>81</v>
      </c>
    </row>
    <row r="19" spans="1:11" x14ac:dyDescent="0.3">
      <c r="A19" s="1">
        <v>18</v>
      </c>
      <c r="B19" s="1">
        <v>23</v>
      </c>
      <c r="C19" s="1">
        <v>26</v>
      </c>
      <c r="D19" s="1">
        <v>1</v>
      </c>
      <c r="E19" s="1">
        <v>3.56</v>
      </c>
      <c r="F19" s="1">
        <v>2</v>
      </c>
      <c r="G19" s="1" t="s">
        <v>79</v>
      </c>
      <c r="H19" s="1" t="s">
        <v>78</v>
      </c>
      <c r="I19" s="1">
        <v>5</v>
      </c>
      <c r="J19" s="1" t="s">
        <v>80</v>
      </c>
      <c r="K19" s="1">
        <v>6</v>
      </c>
    </row>
    <row r="20" spans="1:11" x14ac:dyDescent="0.3">
      <c r="A20" s="1">
        <v>19</v>
      </c>
      <c r="B20" s="1">
        <v>38</v>
      </c>
      <c r="C20" s="1">
        <v>42</v>
      </c>
      <c r="D20" s="1">
        <v>3</v>
      </c>
      <c r="E20" s="1">
        <v>2.97</v>
      </c>
      <c r="F20" s="1">
        <v>3</v>
      </c>
      <c r="G20" s="1" t="s">
        <v>79</v>
      </c>
      <c r="H20" s="1" t="s">
        <v>80</v>
      </c>
      <c r="I20" s="1">
        <v>12</v>
      </c>
      <c r="J20" s="1" t="s">
        <v>78</v>
      </c>
      <c r="K20" s="1">
        <v>9</v>
      </c>
    </row>
    <row r="21" spans="1:11" x14ac:dyDescent="0.3">
      <c r="A21" s="1">
        <v>20</v>
      </c>
      <c r="B21" s="1">
        <v>30</v>
      </c>
      <c r="C21" s="1">
        <v>33</v>
      </c>
      <c r="D21" s="1">
        <v>2</v>
      </c>
      <c r="E21" s="1">
        <v>2.92</v>
      </c>
      <c r="F21" s="1">
        <v>5</v>
      </c>
      <c r="G21" s="1" t="s">
        <v>77</v>
      </c>
      <c r="H21" s="1" t="s">
        <v>80</v>
      </c>
      <c r="I21" s="1">
        <v>1</v>
      </c>
      <c r="J21" s="1" t="s">
        <v>78</v>
      </c>
      <c r="K21" s="1">
        <v>11</v>
      </c>
    </row>
    <row r="22" spans="1:11" x14ac:dyDescent="0.3">
      <c r="A22" s="1">
        <v>21</v>
      </c>
      <c r="B22" s="1">
        <v>27</v>
      </c>
      <c r="C22" s="1">
        <v>29</v>
      </c>
      <c r="D22" s="1">
        <v>2</v>
      </c>
      <c r="E22" s="1">
        <v>3.24</v>
      </c>
      <c r="F22" s="1">
        <v>3</v>
      </c>
      <c r="G22" s="1" t="s">
        <v>79</v>
      </c>
      <c r="H22" s="1" t="s">
        <v>80</v>
      </c>
      <c r="I22" s="1">
        <v>3</v>
      </c>
      <c r="J22" s="1" t="s">
        <v>78</v>
      </c>
      <c r="K22" s="1">
        <v>10</v>
      </c>
    </row>
    <row r="23" spans="1:11" x14ac:dyDescent="0.3">
      <c r="A23" s="1">
        <v>22</v>
      </c>
      <c r="B23" s="1">
        <v>31</v>
      </c>
      <c r="C23" s="1">
        <v>23</v>
      </c>
      <c r="D23" s="1">
        <v>1</v>
      </c>
      <c r="E23" s="1">
        <v>3.3</v>
      </c>
      <c r="F23" s="1">
        <v>6</v>
      </c>
      <c r="G23" s="1" t="s">
        <v>77</v>
      </c>
      <c r="H23" s="1" t="s">
        <v>80</v>
      </c>
      <c r="I23" s="1">
        <v>6</v>
      </c>
      <c r="J23" s="1" t="s">
        <v>78</v>
      </c>
      <c r="K23" s="1" t="s">
        <v>81</v>
      </c>
    </row>
    <row r="24" spans="1:11" x14ac:dyDescent="0.3">
      <c r="A24" s="1">
        <v>23</v>
      </c>
      <c r="B24" s="1">
        <v>23</v>
      </c>
      <c r="C24" s="1">
        <v>27</v>
      </c>
      <c r="D24" s="1">
        <v>1</v>
      </c>
      <c r="E24" s="1">
        <v>3.29</v>
      </c>
      <c r="F24" s="1">
        <v>4</v>
      </c>
      <c r="G24" s="1" t="s">
        <v>79</v>
      </c>
      <c r="H24" s="1" t="s">
        <v>80</v>
      </c>
      <c r="I24" s="1">
        <v>6</v>
      </c>
      <c r="J24" s="1" t="s">
        <v>78</v>
      </c>
      <c r="K24" s="1">
        <v>4</v>
      </c>
    </row>
    <row r="25" spans="1:11" x14ac:dyDescent="0.3">
      <c r="A25" s="1">
        <v>24</v>
      </c>
      <c r="B25" s="1">
        <v>22</v>
      </c>
      <c r="C25" s="1">
        <v>26</v>
      </c>
      <c r="D25" s="1">
        <v>3</v>
      </c>
      <c r="E25" s="1">
        <v>3.18</v>
      </c>
      <c r="F25" s="1">
        <v>3</v>
      </c>
      <c r="G25" s="1" t="s">
        <v>79</v>
      </c>
      <c r="H25" s="1" t="s">
        <v>78</v>
      </c>
      <c r="I25" s="1">
        <v>6</v>
      </c>
      <c r="J25" s="1" t="s">
        <v>78</v>
      </c>
      <c r="K25" s="1">
        <v>7</v>
      </c>
    </row>
    <row r="26" spans="1:11" x14ac:dyDescent="0.3">
      <c r="A26" s="1">
        <v>25</v>
      </c>
      <c r="B26" s="1">
        <v>26</v>
      </c>
      <c r="C26" s="1">
        <v>26</v>
      </c>
      <c r="D26" s="1">
        <v>2</v>
      </c>
      <c r="E26" s="1">
        <v>2.99</v>
      </c>
      <c r="F26" s="1">
        <v>2</v>
      </c>
      <c r="G26" s="1" t="s">
        <v>79</v>
      </c>
      <c r="H26" s="1" t="s">
        <v>80</v>
      </c>
      <c r="I26" s="1">
        <v>3</v>
      </c>
      <c r="J26" s="1" t="s">
        <v>78</v>
      </c>
      <c r="K26" s="1">
        <v>8</v>
      </c>
    </row>
    <row r="27" spans="1:11" x14ac:dyDescent="0.3">
      <c r="A27" s="1">
        <v>26</v>
      </c>
      <c r="B27" s="1">
        <v>40</v>
      </c>
      <c r="C27" s="1">
        <v>38</v>
      </c>
      <c r="D27" s="1">
        <v>1</v>
      </c>
      <c r="E27" s="1">
        <v>1.58</v>
      </c>
      <c r="F27" s="1">
        <v>3</v>
      </c>
      <c r="G27" s="1" t="s">
        <v>77</v>
      </c>
      <c r="H27" s="1" t="s">
        <v>78</v>
      </c>
      <c r="I27" s="1">
        <v>4</v>
      </c>
      <c r="J27" s="1" t="s">
        <v>80</v>
      </c>
      <c r="K27" s="1">
        <v>5</v>
      </c>
    </row>
    <row r="28" spans="1:11" x14ac:dyDescent="0.3">
      <c r="A28" s="1">
        <v>27</v>
      </c>
      <c r="B28" s="1">
        <v>35</v>
      </c>
      <c r="C28" s="1">
        <v>42</v>
      </c>
      <c r="D28" s="1">
        <v>1</v>
      </c>
      <c r="E28" s="1">
        <v>2.67</v>
      </c>
      <c r="F28" s="1">
        <v>3</v>
      </c>
      <c r="G28" s="1" t="s">
        <v>77</v>
      </c>
      <c r="H28" s="1" t="s">
        <v>78</v>
      </c>
      <c r="I28" s="1">
        <v>2</v>
      </c>
      <c r="J28" s="1" t="s">
        <v>80</v>
      </c>
      <c r="K28" s="1">
        <v>1</v>
      </c>
    </row>
    <row r="29" spans="1:11" x14ac:dyDescent="0.3">
      <c r="A29" s="1">
        <v>28</v>
      </c>
      <c r="B29" s="1">
        <v>31</v>
      </c>
      <c r="C29" s="1">
        <v>40</v>
      </c>
      <c r="D29" s="1">
        <v>3</v>
      </c>
      <c r="E29" s="1">
        <v>2.19</v>
      </c>
      <c r="F29" s="1">
        <v>4</v>
      </c>
      <c r="G29" s="1" t="s">
        <v>79</v>
      </c>
      <c r="H29" s="1" t="s">
        <v>80</v>
      </c>
      <c r="I29" s="1">
        <v>7</v>
      </c>
      <c r="J29" s="1" t="s">
        <v>78</v>
      </c>
      <c r="K29" s="1">
        <v>3</v>
      </c>
    </row>
    <row r="30" spans="1:11" x14ac:dyDescent="0.3">
      <c r="A30" s="1">
        <v>29</v>
      </c>
      <c r="B30" s="1">
        <v>19</v>
      </c>
      <c r="C30" s="1">
        <v>22</v>
      </c>
      <c r="D30" s="1">
        <v>1</v>
      </c>
      <c r="E30" s="1" t="s">
        <v>84</v>
      </c>
      <c r="F30" s="1">
        <v>4</v>
      </c>
      <c r="G30" s="1" t="s">
        <v>79</v>
      </c>
      <c r="H30" s="1" t="s">
        <v>80</v>
      </c>
      <c r="I30" s="1">
        <v>4</v>
      </c>
      <c r="J30" s="1" t="s">
        <v>78</v>
      </c>
      <c r="K30" s="1" t="s">
        <v>81</v>
      </c>
    </row>
    <row r="31" spans="1:11" x14ac:dyDescent="0.3">
      <c r="A31" s="1">
        <v>30</v>
      </c>
      <c r="B31" s="1">
        <v>20</v>
      </c>
      <c r="C31" s="1">
        <v>22</v>
      </c>
      <c r="D31" s="1">
        <v>2</v>
      </c>
      <c r="E31" s="1">
        <v>3.4</v>
      </c>
      <c r="F31" s="1">
        <v>4</v>
      </c>
      <c r="G31" s="1" t="s">
        <v>79</v>
      </c>
      <c r="H31" s="1" t="s">
        <v>78</v>
      </c>
      <c r="I31" s="1">
        <v>3</v>
      </c>
      <c r="J31" s="1" t="s">
        <v>78</v>
      </c>
      <c r="K31" s="1">
        <v>3</v>
      </c>
    </row>
    <row r="32" spans="1:11" x14ac:dyDescent="0.3">
      <c r="A32" s="1">
        <v>31</v>
      </c>
      <c r="B32" s="1">
        <v>27</v>
      </c>
      <c r="C32" s="1">
        <v>27</v>
      </c>
      <c r="D32" s="1">
        <v>1</v>
      </c>
      <c r="E32" s="1">
        <v>2.79</v>
      </c>
      <c r="F32" s="1">
        <v>3</v>
      </c>
      <c r="G32" s="1" t="s">
        <v>77</v>
      </c>
      <c r="H32" s="1" t="s">
        <v>78</v>
      </c>
      <c r="I32" s="1">
        <v>2</v>
      </c>
      <c r="J32" s="1" t="s">
        <v>80</v>
      </c>
      <c r="K32" s="1">
        <v>3</v>
      </c>
    </row>
    <row r="33" spans="1:11" x14ac:dyDescent="0.3">
      <c r="A33" s="1">
        <v>32</v>
      </c>
      <c r="B33" s="1">
        <v>19</v>
      </c>
      <c r="C33" s="1">
        <v>24</v>
      </c>
      <c r="D33" s="1">
        <v>1</v>
      </c>
      <c r="E33" s="1">
        <v>1.97</v>
      </c>
      <c r="F33" s="1">
        <v>3</v>
      </c>
      <c r="G33" s="1" t="s">
        <v>79</v>
      </c>
      <c r="H33" s="1" t="s">
        <v>80</v>
      </c>
      <c r="I33" s="1">
        <v>8</v>
      </c>
      <c r="J33" s="1" t="s">
        <v>80</v>
      </c>
      <c r="K33" s="1">
        <v>9</v>
      </c>
    </row>
    <row r="34" spans="1:11" x14ac:dyDescent="0.3">
      <c r="A34" s="1">
        <v>33</v>
      </c>
      <c r="B34" s="1">
        <v>26</v>
      </c>
      <c r="C34" s="1">
        <v>28</v>
      </c>
      <c r="D34" s="1">
        <v>2</v>
      </c>
      <c r="E34" s="1">
        <v>4.4000000000000004</v>
      </c>
      <c r="F34" s="1">
        <v>4</v>
      </c>
      <c r="G34" s="1" t="s">
        <v>77</v>
      </c>
      <c r="H34" s="1" t="s">
        <v>80</v>
      </c>
      <c r="I34" s="1">
        <v>14</v>
      </c>
      <c r="J34" s="1" t="s">
        <v>80</v>
      </c>
      <c r="K34" s="1">
        <v>10</v>
      </c>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election activeCell="A25" sqref="A25"/>
    </sheetView>
  </sheetViews>
  <sheetFormatPr defaultRowHeight="14.4" x14ac:dyDescent="0.3"/>
  <cols>
    <col min="1" max="1" width="23.6640625" style="1" customWidth="1"/>
    <col min="2" max="2" width="20" style="1" customWidth="1"/>
    <col min="5" max="5" width="23.33203125" customWidth="1"/>
    <col min="6" max="6" width="24.6640625" customWidth="1"/>
    <col min="8" max="9" width="26.6640625" customWidth="1"/>
    <col min="10" max="10" width="32.33203125" customWidth="1"/>
  </cols>
  <sheetData>
    <row r="1" spans="1:14" x14ac:dyDescent="0.3">
      <c r="A1" s="1" t="s">
        <v>9</v>
      </c>
      <c r="B1" s="1" t="s">
        <v>4</v>
      </c>
      <c r="E1" s="1" t="s">
        <v>115</v>
      </c>
      <c r="F1" s="1" t="s">
        <v>116</v>
      </c>
    </row>
    <row r="2" spans="1:14" x14ac:dyDescent="0.3">
      <c r="A2" s="1">
        <v>1</v>
      </c>
      <c r="B2" s="1">
        <v>2.5299999999999998</v>
      </c>
      <c r="E2" s="1">
        <v>2.5299999999999998</v>
      </c>
      <c r="F2" s="1">
        <v>1.75</v>
      </c>
      <c r="H2" t="s">
        <v>41</v>
      </c>
    </row>
    <row r="3" spans="1:14" x14ac:dyDescent="0.3">
      <c r="A3" s="1">
        <v>1</v>
      </c>
      <c r="B3" s="1">
        <v>2.4900000000000002</v>
      </c>
      <c r="E3" s="1">
        <v>2.4900000000000002</v>
      </c>
      <c r="F3" s="1">
        <v>1.7</v>
      </c>
    </row>
    <row r="4" spans="1:14" ht="15" thickBot="1" x14ac:dyDescent="0.35">
      <c r="A4" s="1">
        <v>1</v>
      </c>
      <c r="B4" s="1">
        <v>2.87</v>
      </c>
      <c r="E4" s="1">
        <v>2.87</v>
      </c>
      <c r="F4" s="1">
        <v>3.45</v>
      </c>
      <c r="H4" t="s">
        <v>42</v>
      </c>
    </row>
    <row r="5" spans="1:14" x14ac:dyDescent="0.3">
      <c r="A5" s="1">
        <v>1</v>
      </c>
      <c r="B5" s="1">
        <v>2.67</v>
      </c>
      <c r="E5" s="1">
        <v>2.67</v>
      </c>
      <c r="F5" s="1">
        <v>3.56</v>
      </c>
      <c r="H5" s="4" t="s">
        <v>43</v>
      </c>
      <c r="I5" s="4" t="s">
        <v>23</v>
      </c>
      <c r="J5" s="4" t="s">
        <v>22</v>
      </c>
      <c r="K5" s="4" t="s">
        <v>44</v>
      </c>
      <c r="L5" s="4" t="s">
        <v>31</v>
      </c>
    </row>
    <row r="6" spans="1:14" x14ac:dyDescent="0.3">
      <c r="A6" s="1">
        <v>1</v>
      </c>
      <c r="B6" s="1">
        <v>3.41</v>
      </c>
      <c r="E6" s="1">
        <v>3.41</v>
      </c>
      <c r="F6" s="1">
        <v>1.58</v>
      </c>
      <c r="H6" s="2" t="s">
        <v>115</v>
      </c>
      <c r="I6" s="2">
        <v>24</v>
      </c>
      <c r="J6" s="2">
        <v>71.180000000000007</v>
      </c>
      <c r="K6" s="2">
        <v>2.9658333333333338</v>
      </c>
      <c r="L6" s="2">
        <v>0.13739927536231586</v>
      </c>
    </row>
    <row r="7" spans="1:14" ht="15" thickBot="1" x14ac:dyDescent="0.35">
      <c r="A7" s="1">
        <v>1</v>
      </c>
      <c r="B7" s="1">
        <v>3.2</v>
      </c>
      <c r="E7" s="1">
        <v>3.2</v>
      </c>
      <c r="F7" s="1">
        <v>2.67</v>
      </c>
      <c r="H7" s="3" t="s">
        <v>116</v>
      </c>
      <c r="I7" s="3">
        <v>9</v>
      </c>
      <c r="J7" s="3">
        <v>23.869999999999997</v>
      </c>
      <c r="K7" s="3">
        <v>2.652222222222222</v>
      </c>
      <c r="L7" s="3">
        <v>0.98379444444444619</v>
      </c>
    </row>
    <row r="8" spans="1:14" x14ac:dyDescent="0.3">
      <c r="A8" s="1">
        <v>1</v>
      </c>
      <c r="B8" s="1">
        <v>2.8</v>
      </c>
      <c r="E8" s="1">
        <v>2.8</v>
      </c>
      <c r="F8" s="1">
        <v>2.79</v>
      </c>
    </row>
    <row r="9" spans="1:14" x14ac:dyDescent="0.3">
      <c r="A9" s="1">
        <v>1</v>
      </c>
      <c r="B9" s="1">
        <v>2.97</v>
      </c>
      <c r="E9" s="1">
        <v>2.97</v>
      </c>
      <c r="F9" s="1">
        <v>1.97</v>
      </c>
    </row>
    <row r="10" spans="1:14" ht="15" thickBot="1" x14ac:dyDescent="0.35">
      <c r="A10" s="1">
        <v>1</v>
      </c>
      <c r="B10" s="1">
        <v>2.85</v>
      </c>
      <c r="E10" s="1">
        <v>2.85</v>
      </c>
      <c r="F10" s="1">
        <v>4.4000000000000004</v>
      </c>
      <c r="H10" t="s">
        <v>45</v>
      </c>
    </row>
    <row r="11" spans="1:14" x14ac:dyDescent="0.3">
      <c r="A11" s="1">
        <v>1</v>
      </c>
      <c r="B11" s="1">
        <v>2.63</v>
      </c>
      <c r="E11" s="1">
        <v>2.63</v>
      </c>
      <c r="H11" s="4" t="s">
        <v>46</v>
      </c>
      <c r="I11" s="4" t="s">
        <v>47</v>
      </c>
      <c r="J11" s="4" t="s">
        <v>35</v>
      </c>
      <c r="K11" s="4" t="s">
        <v>48</v>
      </c>
      <c r="L11" s="4" t="s">
        <v>49</v>
      </c>
      <c r="M11" s="4" t="s">
        <v>50</v>
      </c>
      <c r="N11" s="4" t="s">
        <v>51</v>
      </c>
    </row>
    <row r="12" spans="1:14" x14ac:dyDescent="0.3">
      <c r="A12" s="1">
        <v>1</v>
      </c>
      <c r="B12" s="1">
        <v>2.86</v>
      </c>
      <c r="E12" s="1">
        <v>2.86</v>
      </c>
      <c r="H12" s="2" t="s">
        <v>52</v>
      </c>
      <c r="I12" s="2">
        <v>0.64375808080808383</v>
      </c>
      <c r="J12" s="2">
        <v>1</v>
      </c>
      <c r="K12" s="2">
        <v>0.64375808080808383</v>
      </c>
      <c r="L12" s="2">
        <v>1.8092044918270371</v>
      </c>
      <c r="M12" s="2">
        <v>0.18836184681650048</v>
      </c>
      <c r="N12" s="2">
        <v>4.1596150980317566</v>
      </c>
    </row>
    <row r="13" spans="1:14" x14ac:dyDescent="0.3">
      <c r="A13" s="1">
        <v>1</v>
      </c>
      <c r="B13" s="1">
        <v>2.69</v>
      </c>
      <c r="E13" s="1">
        <v>2.69</v>
      </c>
      <c r="H13" s="2" t="s">
        <v>53</v>
      </c>
      <c r="I13" s="2">
        <v>11.030538888888891</v>
      </c>
      <c r="J13" s="2">
        <v>31</v>
      </c>
      <c r="K13" s="2">
        <v>0.35582383512544813</v>
      </c>
      <c r="L13" s="2"/>
      <c r="M13" s="2"/>
      <c r="N13" s="2"/>
    </row>
    <row r="14" spans="1:14" x14ac:dyDescent="0.3">
      <c r="A14" s="1">
        <v>1</v>
      </c>
      <c r="B14" s="1">
        <v>2.88</v>
      </c>
      <c r="E14" s="1">
        <v>2.88</v>
      </c>
      <c r="H14" s="2"/>
      <c r="I14" s="2"/>
      <c r="J14" s="2"/>
      <c r="K14" s="2"/>
      <c r="L14" s="2"/>
      <c r="M14" s="2"/>
      <c r="N14" s="2"/>
    </row>
    <row r="15" spans="1:14" ht="15" thickBot="1" x14ac:dyDescent="0.35">
      <c r="A15" s="1">
        <v>1</v>
      </c>
      <c r="B15" s="1">
        <v>3.97</v>
      </c>
      <c r="E15" s="1">
        <v>3.97</v>
      </c>
      <c r="H15" s="3" t="s">
        <v>54</v>
      </c>
      <c r="I15" s="3">
        <v>11.674296969696975</v>
      </c>
      <c r="J15" s="3">
        <v>32</v>
      </c>
      <c r="K15" s="3"/>
      <c r="L15" s="3"/>
      <c r="M15" s="3"/>
      <c r="N15" s="3"/>
    </row>
    <row r="16" spans="1:14" x14ac:dyDescent="0.3">
      <c r="A16" s="1">
        <v>1</v>
      </c>
      <c r="B16" s="1">
        <v>2.97</v>
      </c>
      <c r="E16" s="1">
        <v>2.97</v>
      </c>
    </row>
    <row r="17" spans="1:10" x14ac:dyDescent="0.3">
      <c r="A17" s="1">
        <v>1</v>
      </c>
      <c r="B17" s="1">
        <v>2.92</v>
      </c>
      <c r="E17" s="1">
        <v>2.92</v>
      </c>
    </row>
    <row r="18" spans="1:10" x14ac:dyDescent="0.3">
      <c r="A18" s="1">
        <v>1</v>
      </c>
      <c r="B18" s="1">
        <v>3.24</v>
      </c>
      <c r="E18" s="1">
        <v>3.24</v>
      </c>
    </row>
    <row r="19" spans="1:10" x14ac:dyDescent="0.3">
      <c r="A19" s="1">
        <v>1</v>
      </c>
      <c r="B19" s="1">
        <v>3.3</v>
      </c>
      <c r="E19" s="1">
        <v>3.3</v>
      </c>
    </row>
    <row r="20" spans="1:10" x14ac:dyDescent="0.3">
      <c r="A20" s="1">
        <v>1</v>
      </c>
      <c r="B20" s="1">
        <v>3.29</v>
      </c>
      <c r="E20" s="1">
        <v>3.29</v>
      </c>
    </row>
    <row r="21" spans="1:10" x14ac:dyDescent="0.3">
      <c r="A21" s="1">
        <v>1</v>
      </c>
      <c r="B21" s="1">
        <v>3.18</v>
      </c>
      <c r="E21" s="1">
        <v>3.18</v>
      </c>
    </row>
    <row r="22" spans="1:10" x14ac:dyDescent="0.3">
      <c r="A22" s="1">
        <v>1</v>
      </c>
      <c r="B22" s="1">
        <v>2.99</v>
      </c>
      <c r="E22" s="1">
        <v>2.99</v>
      </c>
      <c r="H22" t="s">
        <v>30</v>
      </c>
    </row>
    <row r="23" spans="1:10" ht="15" thickBot="1" x14ac:dyDescent="0.35">
      <c r="A23" s="1">
        <v>1</v>
      </c>
      <c r="B23" s="1">
        <v>2.19</v>
      </c>
      <c r="E23" s="1">
        <v>2.19</v>
      </c>
    </row>
    <row r="24" spans="1:10" x14ac:dyDescent="0.3">
      <c r="A24" s="1">
        <v>1</v>
      </c>
      <c r="B24" s="17">
        <v>2.88</v>
      </c>
      <c r="E24" s="17">
        <v>2.88</v>
      </c>
      <c r="H24" s="4"/>
      <c r="I24" s="4" t="s">
        <v>115</v>
      </c>
      <c r="J24" s="4" t="s">
        <v>116</v>
      </c>
    </row>
    <row r="25" spans="1:10" x14ac:dyDescent="0.3">
      <c r="A25" s="1">
        <v>1</v>
      </c>
      <c r="B25" s="1">
        <v>3.4</v>
      </c>
      <c r="E25" s="1">
        <v>3.4</v>
      </c>
      <c r="H25" s="2" t="s">
        <v>11</v>
      </c>
      <c r="I25" s="2">
        <v>2.9658333333333338</v>
      </c>
      <c r="J25" s="2">
        <v>2.652222222222222</v>
      </c>
    </row>
    <row r="26" spans="1:10" x14ac:dyDescent="0.3">
      <c r="A26" s="1">
        <v>0</v>
      </c>
      <c r="B26" s="1">
        <v>1.75</v>
      </c>
      <c r="H26" s="2" t="s">
        <v>31</v>
      </c>
      <c r="I26" s="2">
        <v>0.13739927536231586</v>
      </c>
      <c r="J26" s="2">
        <v>0.98379444444444619</v>
      </c>
    </row>
    <row r="27" spans="1:10" x14ac:dyDescent="0.3">
      <c r="A27" s="1">
        <v>0</v>
      </c>
      <c r="B27" s="1">
        <v>1.7</v>
      </c>
      <c r="H27" s="2" t="s">
        <v>32</v>
      </c>
      <c r="I27" s="2">
        <v>24</v>
      </c>
      <c r="J27" s="2">
        <v>9</v>
      </c>
    </row>
    <row r="28" spans="1:10" x14ac:dyDescent="0.3">
      <c r="A28" s="1">
        <v>0</v>
      </c>
      <c r="B28" s="1">
        <v>3.45</v>
      </c>
      <c r="H28" s="2" t="s">
        <v>33</v>
      </c>
      <c r="I28" s="2">
        <v>0.3558238351254463</v>
      </c>
      <c r="J28" s="2"/>
    </row>
    <row r="29" spans="1:10" x14ac:dyDescent="0.3">
      <c r="A29" s="1">
        <v>0</v>
      </c>
      <c r="B29" s="1">
        <v>3.56</v>
      </c>
      <c r="H29" s="2" t="s">
        <v>34</v>
      </c>
      <c r="I29" s="2">
        <v>0</v>
      </c>
      <c r="J29" s="2"/>
    </row>
    <row r="30" spans="1:10" x14ac:dyDescent="0.3">
      <c r="A30" s="1">
        <v>0</v>
      </c>
      <c r="B30" s="1">
        <v>1.58</v>
      </c>
      <c r="H30" s="2" t="s">
        <v>35</v>
      </c>
      <c r="I30" s="2">
        <v>31</v>
      </c>
      <c r="J30" s="2"/>
    </row>
    <row r="31" spans="1:10" x14ac:dyDescent="0.3">
      <c r="A31" s="1">
        <v>0</v>
      </c>
      <c r="B31" s="1">
        <v>2.67</v>
      </c>
      <c r="H31" s="2" t="s">
        <v>36</v>
      </c>
      <c r="I31" s="2">
        <v>1.3450667239312126</v>
      </c>
      <c r="J31" s="2"/>
    </row>
    <row r="32" spans="1:10" x14ac:dyDescent="0.3">
      <c r="A32" s="1">
        <v>0</v>
      </c>
      <c r="B32" s="1">
        <v>2.79</v>
      </c>
      <c r="H32" s="2" t="s">
        <v>37</v>
      </c>
      <c r="I32" s="2">
        <v>9.4180923408249781E-2</v>
      </c>
      <c r="J32" s="2"/>
    </row>
    <row r="33" spans="1:10" x14ac:dyDescent="0.3">
      <c r="A33" s="1">
        <v>0</v>
      </c>
      <c r="B33" s="1">
        <v>1.97</v>
      </c>
      <c r="H33" s="2" t="s">
        <v>38</v>
      </c>
      <c r="I33" s="2">
        <v>1.6955187825458664</v>
      </c>
      <c r="J33" s="2"/>
    </row>
    <row r="34" spans="1:10" x14ac:dyDescent="0.3">
      <c r="A34" s="1">
        <v>0</v>
      </c>
      <c r="B34" s="1">
        <v>4.4000000000000004</v>
      </c>
      <c r="H34" s="2" t="s">
        <v>39</v>
      </c>
      <c r="I34" s="2">
        <v>0.18836184681649956</v>
      </c>
      <c r="J34" s="2"/>
    </row>
    <row r="35" spans="1:10" ht="15" thickBot="1" x14ac:dyDescent="0.35">
      <c r="H35" s="3" t="s">
        <v>40</v>
      </c>
      <c r="I35" s="3">
        <v>2.0395134463964082</v>
      </c>
      <c r="J35" s="3"/>
    </row>
  </sheetData>
  <sortState ref="A2:B34">
    <sortCondition descending="1" ref="A1"/>
  </sortState>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sqref="A1:A1048576"/>
    </sheetView>
  </sheetViews>
  <sheetFormatPr defaultRowHeight="14.4" x14ac:dyDescent="0.3"/>
  <cols>
    <col min="1" max="1" width="23.6640625" style="1" customWidth="1"/>
    <col min="2" max="2" width="20.44140625" style="1" customWidth="1"/>
    <col min="4" max="4" width="15.77734375" customWidth="1"/>
  </cols>
  <sheetData>
    <row r="1" spans="1:5" x14ac:dyDescent="0.3">
      <c r="A1" s="1" t="s">
        <v>9</v>
      </c>
      <c r="B1" s="1" t="s">
        <v>7</v>
      </c>
    </row>
    <row r="2" spans="1:5" x14ac:dyDescent="0.3">
      <c r="A2" s="1">
        <v>1</v>
      </c>
      <c r="B2" s="1">
        <v>1</v>
      </c>
    </row>
    <row r="3" spans="1:5" x14ac:dyDescent="0.3">
      <c r="A3" s="1">
        <v>1</v>
      </c>
      <c r="B3" s="1">
        <v>1</v>
      </c>
    </row>
    <row r="4" spans="1:5" x14ac:dyDescent="0.3">
      <c r="A4" s="1">
        <v>1</v>
      </c>
      <c r="B4" s="1">
        <v>0</v>
      </c>
    </row>
    <row r="5" spans="1:5" x14ac:dyDescent="0.3">
      <c r="A5" s="1">
        <v>1</v>
      </c>
      <c r="B5" s="1">
        <v>0</v>
      </c>
      <c r="D5" t="s">
        <v>59</v>
      </c>
      <c r="E5">
        <f>CORREL(A2:A34,B2:B34)</f>
        <v>-0.10286889997472796</v>
      </c>
    </row>
    <row r="6" spans="1:5" x14ac:dyDescent="0.3">
      <c r="A6" s="1">
        <v>1</v>
      </c>
      <c r="B6" s="1">
        <v>0</v>
      </c>
    </row>
    <row r="7" spans="1:5" x14ac:dyDescent="0.3">
      <c r="A7" s="1">
        <v>1</v>
      </c>
      <c r="B7" s="1">
        <v>0</v>
      </c>
    </row>
    <row r="8" spans="1:5" x14ac:dyDescent="0.3">
      <c r="A8" s="1">
        <v>1</v>
      </c>
      <c r="B8" s="1">
        <v>1</v>
      </c>
    </row>
    <row r="9" spans="1:5" x14ac:dyDescent="0.3">
      <c r="A9" s="1">
        <v>1</v>
      </c>
      <c r="B9" s="1">
        <v>0</v>
      </c>
    </row>
    <row r="10" spans="1:5" x14ac:dyDescent="0.3">
      <c r="A10" s="1">
        <v>1</v>
      </c>
      <c r="B10" s="1">
        <v>1</v>
      </c>
    </row>
    <row r="11" spans="1:5" x14ac:dyDescent="0.3">
      <c r="A11" s="1">
        <v>1</v>
      </c>
      <c r="B11" s="1">
        <v>0</v>
      </c>
    </row>
    <row r="12" spans="1:5" x14ac:dyDescent="0.3">
      <c r="A12" s="1">
        <v>1</v>
      </c>
      <c r="B12" s="1">
        <v>0</v>
      </c>
    </row>
    <row r="13" spans="1:5" x14ac:dyDescent="0.3">
      <c r="A13" s="1">
        <v>1</v>
      </c>
      <c r="B13" s="1">
        <v>0</v>
      </c>
    </row>
    <row r="14" spans="1:5" x14ac:dyDescent="0.3">
      <c r="A14" s="1">
        <v>1</v>
      </c>
      <c r="B14" s="1">
        <v>0</v>
      </c>
    </row>
    <row r="15" spans="1:5" x14ac:dyDescent="0.3">
      <c r="A15" s="1">
        <v>1</v>
      </c>
      <c r="B15" s="1">
        <v>0</v>
      </c>
    </row>
    <row r="16" spans="1:5" x14ac:dyDescent="0.3">
      <c r="A16" s="1">
        <v>1</v>
      </c>
      <c r="B16" s="1">
        <v>1</v>
      </c>
    </row>
    <row r="17" spans="1:2" x14ac:dyDescent="0.3">
      <c r="A17" s="1">
        <v>1</v>
      </c>
      <c r="B17" s="1">
        <v>1</v>
      </c>
    </row>
    <row r="18" spans="1:2" x14ac:dyDescent="0.3">
      <c r="A18" s="1">
        <v>1</v>
      </c>
      <c r="B18" s="1">
        <v>0</v>
      </c>
    </row>
    <row r="19" spans="1:2" x14ac:dyDescent="0.3">
      <c r="A19" s="1">
        <v>1</v>
      </c>
      <c r="B19" s="1">
        <v>1</v>
      </c>
    </row>
    <row r="20" spans="1:2" x14ac:dyDescent="0.3">
      <c r="A20" s="1">
        <v>1</v>
      </c>
      <c r="B20" s="1">
        <v>0</v>
      </c>
    </row>
    <row r="21" spans="1:2" x14ac:dyDescent="0.3">
      <c r="A21" s="1">
        <v>1</v>
      </c>
      <c r="B21" s="1">
        <v>0</v>
      </c>
    </row>
    <row r="22" spans="1:2" x14ac:dyDescent="0.3">
      <c r="A22" s="1">
        <v>1</v>
      </c>
      <c r="B22" s="1">
        <v>0</v>
      </c>
    </row>
    <row r="23" spans="1:2" x14ac:dyDescent="0.3">
      <c r="A23" s="1">
        <v>1</v>
      </c>
      <c r="B23" s="1">
        <v>0</v>
      </c>
    </row>
    <row r="24" spans="1:2" x14ac:dyDescent="0.3">
      <c r="A24" s="1">
        <v>1</v>
      </c>
      <c r="B24" s="1">
        <v>0</v>
      </c>
    </row>
    <row r="25" spans="1:2" x14ac:dyDescent="0.3">
      <c r="A25" s="1">
        <v>1</v>
      </c>
      <c r="B25" s="1">
        <v>1</v>
      </c>
    </row>
    <row r="26" spans="1:2" x14ac:dyDescent="0.3">
      <c r="A26" s="1">
        <v>0</v>
      </c>
      <c r="B26" s="1">
        <v>0</v>
      </c>
    </row>
    <row r="27" spans="1:2" x14ac:dyDescent="0.3">
      <c r="A27" s="1">
        <v>0</v>
      </c>
      <c r="B27" s="1">
        <v>1</v>
      </c>
    </row>
    <row r="28" spans="1:2" x14ac:dyDescent="0.3">
      <c r="A28" s="1">
        <v>0</v>
      </c>
      <c r="B28" s="1">
        <v>1</v>
      </c>
    </row>
    <row r="29" spans="1:2" x14ac:dyDescent="0.3">
      <c r="A29" s="1">
        <v>0</v>
      </c>
      <c r="B29" s="1">
        <v>0</v>
      </c>
    </row>
    <row r="30" spans="1:2" x14ac:dyDescent="0.3">
      <c r="A30" s="1">
        <v>0</v>
      </c>
      <c r="B30" s="1">
        <v>0</v>
      </c>
    </row>
    <row r="31" spans="1:2" x14ac:dyDescent="0.3">
      <c r="A31" s="1">
        <v>0</v>
      </c>
      <c r="B31" s="1">
        <v>1</v>
      </c>
    </row>
    <row r="32" spans="1:2" x14ac:dyDescent="0.3">
      <c r="A32" s="1">
        <v>0</v>
      </c>
      <c r="B32" s="1">
        <v>1</v>
      </c>
    </row>
    <row r="33" spans="1:2" x14ac:dyDescent="0.3">
      <c r="A33" s="1">
        <v>0</v>
      </c>
      <c r="B33" s="1">
        <v>0</v>
      </c>
    </row>
    <row r="34" spans="1:2" x14ac:dyDescent="0.3">
      <c r="A34" s="1">
        <v>0</v>
      </c>
      <c r="B34" s="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C1" workbookViewId="0">
      <selection activeCell="E23" sqref="E23"/>
    </sheetView>
  </sheetViews>
  <sheetFormatPr defaultRowHeight="14.4" x14ac:dyDescent="0.3"/>
  <cols>
    <col min="1" max="1" width="23.6640625" style="1" customWidth="1"/>
    <col min="2" max="2" width="19.44140625" style="1" customWidth="1"/>
    <col min="5" max="5" width="32.77734375" customWidth="1"/>
    <col min="6" max="6" width="32" customWidth="1"/>
    <col min="8" max="8" width="26.5546875" customWidth="1"/>
    <col min="9" max="9" width="25.21875" customWidth="1"/>
    <col min="10" max="10" width="28.33203125" customWidth="1"/>
  </cols>
  <sheetData>
    <row r="1" spans="1:10" x14ac:dyDescent="0.3">
      <c r="A1" s="1" t="s">
        <v>9</v>
      </c>
      <c r="B1" s="1" t="s">
        <v>5</v>
      </c>
      <c r="E1" s="1" t="s">
        <v>117</v>
      </c>
      <c r="F1" s="1" t="s">
        <v>118</v>
      </c>
    </row>
    <row r="2" spans="1:10" x14ac:dyDescent="0.3">
      <c r="A2" s="1">
        <v>1</v>
      </c>
      <c r="B2" s="1">
        <v>5</v>
      </c>
      <c r="E2" s="1">
        <v>5</v>
      </c>
      <c r="F2" s="1">
        <v>3</v>
      </c>
    </row>
    <row r="3" spans="1:10" x14ac:dyDescent="0.3">
      <c r="A3" s="1">
        <v>1</v>
      </c>
      <c r="B3" s="1">
        <v>4</v>
      </c>
      <c r="E3" s="1">
        <v>4</v>
      </c>
      <c r="F3" s="1">
        <v>4</v>
      </c>
      <c r="H3" t="s">
        <v>30</v>
      </c>
    </row>
    <row r="4" spans="1:10" ht="15" thickBot="1" x14ac:dyDescent="0.35">
      <c r="A4" s="1">
        <v>1</v>
      </c>
      <c r="B4" s="1">
        <v>5</v>
      </c>
      <c r="E4" s="1">
        <v>5</v>
      </c>
      <c r="F4" s="1">
        <v>5</v>
      </c>
    </row>
    <row r="5" spans="1:10" x14ac:dyDescent="0.3">
      <c r="A5" s="1">
        <v>1</v>
      </c>
      <c r="B5" s="1">
        <v>4</v>
      </c>
      <c r="E5" s="1">
        <v>4</v>
      </c>
      <c r="F5" s="1">
        <v>2</v>
      </c>
      <c r="H5" s="4"/>
      <c r="I5" s="4" t="s">
        <v>117</v>
      </c>
      <c r="J5" s="4" t="s">
        <v>118</v>
      </c>
    </row>
    <row r="6" spans="1:10" x14ac:dyDescent="0.3">
      <c r="A6" s="1">
        <v>1</v>
      </c>
      <c r="B6" s="1">
        <v>3</v>
      </c>
      <c r="E6" s="1">
        <v>3</v>
      </c>
      <c r="F6" s="1">
        <v>3</v>
      </c>
      <c r="H6" s="2" t="s">
        <v>11</v>
      </c>
      <c r="I6" s="2">
        <v>3.875</v>
      </c>
      <c r="J6" s="2">
        <v>3.3333333333333335</v>
      </c>
    </row>
    <row r="7" spans="1:10" x14ac:dyDescent="0.3">
      <c r="A7" s="1">
        <v>1</v>
      </c>
      <c r="B7" s="1">
        <v>3</v>
      </c>
      <c r="E7" s="1">
        <v>3</v>
      </c>
      <c r="F7" s="1">
        <v>3</v>
      </c>
      <c r="H7" s="2" t="s">
        <v>31</v>
      </c>
      <c r="I7" s="2">
        <v>0.80978260869565222</v>
      </c>
      <c r="J7" s="2">
        <v>0.75</v>
      </c>
    </row>
    <row r="8" spans="1:10" x14ac:dyDescent="0.3">
      <c r="A8" s="1">
        <v>1</v>
      </c>
      <c r="B8" s="1">
        <v>3</v>
      </c>
      <c r="E8" s="1">
        <v>3</v>
      </c>
      <c r="F8" s="1">
        <v>3</v>
      </c>
      <c r="H8" s="2" t="s">
        <v>32</v>
      </c>
      <c r="I8" s="2">
        <v>24</v>
      </c>
      <c r="J8" s="2">
        <v>9</v>
      </c>
    </row>
    <row r="9" spans="1:10" x14ac:dyDescent="0.3">
      <c r="A9" s="1">
        <v>1</v>
      </c>
      <c r="B9" s="1">
        <v>4</v>
      </c>
      <c r="E9" s="1">
        <v>4</v>
      </c>
      <c r="F9" s="1">
        <v>3</v>
      </c>
      <c r="H9" s="2" t="s">
        <v>33</v>
      </c>
      <c r="I9" s="2">
        <v>0.79435483870967738</v>
      </c>
      <c r="J9" s="2"/>
    </row>
    <row r="10" spans="1:10" x14ac:dyDescent="0.3">
      <c r="A10" s="1">
        <v>1</v>
      </c>
      <c r="B10" s="1">
        <v>4</v>
      </c>
      <c r="E10" s="1">
        <v>4</v>
      </c>
      <c r="F10" s="1">
        <v>4</v>
      </c>
      <c r="H10" s="2" t="s">
        <v>34</v>
      </c>
      <c r="I10" s="2">
        <v>0</v>
      </c>
      <c r="J10" s="2"/>
    </row>
    <row r="11" spans="1:10" x14ac:dyDescent="0.3">
      <c r="A11" s="1">
        <v>1</v>
      </c>
      <c r="B11" s="1">
        <v>4</v>
      </c>
      <c r="E11" s="1">
        <v>4</v>
      </c>
      <c r="H11" s="2" t="s">
        <v>35</v>
      </c>
      <c r="I11" s="2">
        <v>31</v>
      </c>
      <c r="J11" s="2"/>
    </row>
    <row r="12" spans="1:10" x14ac:dyDescent="0.3">
      <c r="A12" s="1">
        <v>1</v>
      </c>
      <c r="B12" s="1">
        <v>5</v>
      </c>
      <c r="E12" s="1">
        <v>5</v>
      </c>
      <c r="H12" s="2" t="s">
        <v>36</v>
      </c>
      <c r="I12" s="2">
        <v>1.5548723604276864</v>
      </c>
      <c r="J12" s="2"/>
    </row>
    <row r="13" spans="1:10" x14ac:dyDescent="0.3">
      <c r="A13" s="1">
        <v>1</v>
      </c>
      <c r="B13" s="1">
        <v>4</v>
      </c>
      <c r="E13" s="1">
        <v>4</v>
      </c>
      <c r="H13" s="2" t="s">
        <v>37</v>
      </c>
      <c r="I13" s="2">
        <v>6.5063832746311265E-2</v>
      </c>
      <c r="J13" s="2"/>
    </row>
    <row r="14" spans="1:10" x14ac:dyDescent="0.3">
      <c r="A14" s="1">
        <v>1</v>
      </c>
      <c r="B14" s="1">
        <v>3</v>
      </c>
      <c r="E14" s="1">
        <v>3</v>
      </c>
      <c r="H14" s="2" t="s">
        <v>38</v>
      </c>
      <c r="I14" s="2">
        <v>1.6955187825458664</v>
      </c>
      <c r="J14" s="2"/>
    </row>
    <row r="15" spans="1:10" x14ac:dyDescent="0.3">
      <c r="A15" s="1">
        <v>1</v>
      </c>
      <c r="B15" s="1">
        <v>4</v>
      </c>
      <c r="E15" s="1">
        <v>4</v>
      </c>
      <c r="H15" s="2" t="s">
        <v>39</v>
      </c>
      <c r="I15" s="2">
        <v>0.13012766549262253</v>
      </c>
      <c r="J15" s="2"/>
    </row>
    <row r="16" spans="1:10" ht="15" thickBot="1" x14ac:dyDescent="0.35">
      <c r="A16" s="1">
        <v>1</v>
      </c>
      <c r="B16" s="1">
        <v>3</v>
      </c>
      <c r="E16" s="1">
        <v>3</v>
      </c>
      <c r="H16" s="3" t="s">
        <v>40</v>
      </c>
      <c r="I16" s="3">
        <v>2.0395134463964082</v>
      </c>
      <c r="J16" s="3"/>
    </row>
    <row r="17" spans="1:14" x14ac:dyDescent="0.3">
      <c r="A17" s="1">
        <v>1</v>
      </c>
      <c r="B17" s="1">
        <v>5</v>
      </c>
      <c r="E17" s="1">
        <v>5</v>
      </c>
    </row>
    <row r="18" spans="1:14" x14ac:dyDescent="0.3">
      <c r="A18" s="1">
        <v>1</v>
      </c>
      <c r="B18" s="1">
        <v>3</v>
      </c>
      <c r="E18" s="1">
        <v>3</v>
      </c>
    </row>
    <row r="19" spans="1:14" x14ac:dyDescent="0.3">
      <c r="A19" s="1">
        <v>1</v>
      </c>
      <c r="B19" s="1">
        <v>6</v>
      </c>
      <c r="E19" s="1">
        <v>6</v>
      </c>
    </row>
    <row r="20" spans="1:14" x14ac:dyDescent="0.3">
      <c r="A20" s="1">
        <v>1</v>
      </c>
      <c r="B20" s="1">
        <v>4</v>
      </c>
      <c r="E20" s="1">
        <v>4</v>
      </c>
    </row>
    <row r="21" spans="1:14" x14ac:dyDescent="0.3">
      <c r="A21" s="1">
        <v>1</v>
      </c>
      <c r="B21" s="1">
        <v>3</v>
      </c>
      <c r="E21" s="1">
        <v>3</v>
      </c>
    </row>
    <row r="22" spans="1:14" x14ac:dyDescent="0.3">
      <c r="A22" s="1">
        <v>1</v>
      </c>
      <c r="B22" s="1">
        <v>2</v>
      </c>
      <c r="E22" s="1">
        <v>2</v>
      </c>
      <c r="H22" t="s">
        <v>41</v>
      </c>
    </row>
    <row r="23" spans="1:14" x14ac:dyDescent="0.3">
      <c r="A23" s="1">
        <v>1</v>
      </c>
      <c r="B23" s="1">
        <v>4</v>
      </c>
      <c r="E23" s="1">
        <v>4</v>
      </c>
    </row>
    <row r="24" spans="1:14" ht="15" thickBot="1" x14ac:dyDescent="0.35">
      <c r="A24" s="1">
        <v>1</v>
      </c>
      <c r="B24" s="1">
        <v>4</v>
      </c>
      <c r="E24" s="1">
        <v>4</v>
      </c>
      <c r="H24" t="s">
        <v>42</v>
      </c>
    </row>
    <row r="25" spans="1:14" x14ac:dyDescent="0.3">
      <c r="A25" s="1">
        <v>1</v>
      </c>
      <c r="B25" s="1">
        <v>4</v>
      </c>
      <c r="E25" s="1">
        <v>4</v>
      </c>
      <c r="H25" s="4" t="s">
        <v>43</v>
      </c>
      <c r="I25" s="4" t="s">
        <v>23</v>
      </c>
      <c r="J25" s="4" t="s">
        <v>22</v>
      </c>
      <c r="K25" s="4" t="s">
        <v>44</v>
      </c>
      <c r="L25" s="4" t="s">
        <v>31</v>
      </c>
    </row>
    <row r="26" spans="1:14" x14ac:dyDescent="0.3">
      <c r="A26" s="1">
        <v>0</v>
      </c>
      <c r="B26" s="1">
        <v>3</v>
      </c>
      <c r="H26" s="2" t="s">
        <v>117</v>
      </c>
      <c r="I26" s="2">
        <v>24</v>
      </c>
      <c r="J26" s="2">
        <v>93</v>
      </c>
      <c r="K26" s="2">
        <v>3.875</v>
      </c>
      <c r="L26" s="2">
        <v>0.80978260869565222</v>
      </c>
    </row>
    <row r="27" spans="1:14" ht="15" thickBot="1" x14ac:dyDescent="0.35">
      <c r="A27" s="1">
        <v>0</v>
      </c>
      <c r="B27" s="1">
        <v>4</v>
      </c>
      <c r="H27" s="3" t="s">
        <v>118</v>
      </c>
      <c r="I27" s="3">
        <v>9</v>
      </c>
      <c r="J27" s="3">
        <v>30</v>
      </c>
      <c r="K27" s="3">
        <v>3.3333333333333335</v>
      </c>
      <c r="L27" s="3">
        <v>0.75</v>
      </c>
    </row>
    <row r="28" spans="1:14" x14ac:dyDescent="0.3">
      <c r="A28" s="1">
        <v>0</v>
      </c>
      <c r="B28" s="1">
        <v>5</v>
      </c>
    </row>
    <row r="29" spans="1:14" x14ac:dyDescent="0.3">
      <c r="A29" s="1">
        <v>0</v>
      </c>
      <c r="B29" s="1">
        <v>2</v>
      </c>
    </row>
    <row r="30" spans="1:14" ht="15" thickBot="1" x14ac:dyDescent="0.35">
      <c r="A30" s="1">
        <v>0</v>
      </c>
      <c r="B30" s="1">
        <v>3</v>
      </c>
      <c r="H30" t="s">
        <v>45</v>
      </c>
    </row>
    <row r="31" spans="1:14" x14ac:dyDescent="0.3">
      <c r="A31" s="1">
        <v>0</v>
      </c>
      <c r="B31" s="1">
        <v>3</v>
      </c>
      <c r="H31" s="4" t="s">
        <v>46</v>
      </c>
      <c r="I31" s="4" t="s">
        <v>47</v>
      </c>
      <c r="J31" s="4" t="s">
        <v>35</v>
      </c>
      <c r="K31" s="4" t="s">
        <v>48</v>
      </c>
      <c r="L31" s="4" t="s">
        <v>49</v>
      </c>
      <c r="M31" s="4" t="s">
        <v>50</v>
      </c>
      <c r="N31" s="4" t="s">
        <v>51</v>
      </c>
    </row>
    <row r="32" spans="1:14" x14ac:dyDescent="0.3">
      <c r="A32" s="1">
        <v>0</v>
      </c>
      <c r="B32" s="1">
        <v>3</v>
      </c>
      <c r="H32" s="2" t="s">
        <v>52</v>
      </c>
      <c r="I32" s="2">
        <v>1.9204545454545432</v>
      </c>
      <c r="J32" s="2">
        <v>1</v>
      </c>
      <c r="K32" s="2">
        <v>1.9204545454545432</v>
      </c>
      <c r="L32" s="2">
        <v>2.4176280572219633</v>
      </c>
      <c r="M32" s="2">
        <v>0.13012766549262267</v>
      </c>
      <c r="N32" s="2">
        <v>4.1596150980317566</v>
      </c>
    </row>
    <row r="33" spans="1:14" x14ac:dyDescent="0.3">
      <c r="A33" s="1">
        <v>0</v>
      </c>
      <c r="B33" s="1">
        <v>3</v>
      </c>
      <c r="H33" s="2" t="s">
        <v>53</v>
      </c>
      <c r="I33" s="2">
        <v>24.625</v>
      </c>
      <c r="J33" s="2">
        <v>31</v>
      </c>
      <c r="K33" s="2">
        <v>0.79435483870967738</v>
      </c>
      <c r="L33" s="2"/>
      <c r="M33" s="2"/>
      <c r="N33" s="2"/>
    </row>
    <row r="34" spans="1:14" x14ac:dyDescent="0.3">
      <c r="A34" s="1">
        <v>0</v>
      </c>
      <c r="B34" s="1">
        <v>4</v>
      </c>
      <c r="H34" s="2"/>
      <c r="I34" s="2"/>
      <c r="J34" s="2"/>
      <c r="K34" s="2"/>
      <c r="L34" s="2"/>
      <c r="M34" s="2"/>
      <c r="N34" s="2"/>
    </row>
    <row r="35" spans="1:14" ht="15" thickBot="1" x14ac:dyDescent="0.35">
      <c r="H35" s="3" t="s">
        <v>54</v>
      </c>
      <c r="I35" s="3">
        <v>26.545454545454543</v>
      </c>
      <c r="J35" s="3">
        <v>32</v>
      </c>
      <c r="K35" s="3"/>
      <c r="L35" s="3"/>
      <c r="M35" s="3"/>
      <c r="N35" s="3"/>
    </row>
  </sheetData>
  <sortState ref="A2:B34">
    <sortCondition descending="1"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6" workbookViewId="0">
      <selection activeCell="E30" sqref="E30"/>
    </sheetView>
  </sheetViews>
  <sheetFormatPr defaultRowHeight="14.4" x14ac:dyDescent="0.3"/>
  <cols>
    <col min="1" max="1" width="8.88671875" style="1"/>
    <col min="2" max="3" width="14.5546875" style="1" customWidth="1"/>
    <col min="4" max="4" width="13.44140625" style="1" customWidth="1"/>
    <col min="5" max="5" width="20" style="1" customWidth="1"/>
    <col min="6" max="6" width="19.44140625" style="1" customWidth="1"/>
    <col min="7" max="7" width="8.88671875" style="1"/>
    <col min="8" max="8" width="20.44140625" style="1" customWidth="1"/>
    <col min="9" max="9" width="22.44140625" style="1" customWidth="1"/>
    <col min="10" max="10" width="23.6640625" style="1" customWidth="1"/>
    <col min="11" max="11" width="23.21875" style="1" customWidth="1"/>
  </cols>
  <sheetData>
    <row r="1" spans="1:12" x14ac:dyDescent="0.3">
      <c r="A1" s="1" t="s">
        <v>0</v>
      </c>
      <c r="B1" s="1" t="s">
        <v>1</v>
      </c>
      <c r="C1" s="1" t="s">
        <v>2</v>
      </c>
      <c r="D1" s="1" t="s">
        <v>3</v>
      </c>
      <c r="E1" s="1" t="s">
        <v>4</v>
      </c>
      <c r="F1" s="1" t="s">
        <v>5</v>
      </c>
      <c r="G1" s="1" t="s">
        <v>6</v>
      </c>
      <c r="H1" s="1" t="s">
        <v>7</v>
      </c>
      <c r="I1" s="1" t="s">
        <v>8</v>
      </c>
      <c r="J1" s="1" t="s">
        <v>9</v>
      </c>
      <c r="K1" s="1" t="s">
        <v>10</v>
      </c>
    </row>
    <row r="2" spans="1:12" x14ac:dyDescent="0.3">
      <c r="A2" s="1">
        <v>1</v>
      </c>
      <c r="B2" s="1">
        <v>27</v>
      </c>
      <c r="C2" s="1">
        <v>29</v>
      </c>
      <c r="D2" s="1">
        <v>2</v>
      </c>
      <c r="E2" s="1">
        <v>2.5299999999999998</v>
      </c>
      <c r="F2" s="1">
        <v>5</v>
      </c>
      <c r="G2" s="1">
        <v>1</v>
      </c>
      <c r="H2" s="1">
        <v>1</v>
      </c>
      <c r="I2" s="1">
        <v>2</v>
      </c>
      <c r="J2" s="1">
        <v>1</v>
      </c>
      <c r="K2" s="1">
        <v>7</v>
      </c>
    </row>
    <row r="3" spans="1:12" x14ac:dyDescent="0.3">
      <c r="A3" s="1">
        <v>2</v>
      </c>
      <c r="B3" s="1">
        <v>21</v>
      </c>
      <c r="C3" s="1">
        <v>26</v>
      </c>
      <c r="D3" s="1">
        <v>3</v>
      </c>
      <c r="E3" s="1">
        <v>2.4900000000000002</v>
      </c>
      <c r="F3" s="1">
        <v>4</v>
      </c>
      <c r="G3" s="1">
        <v>1</v>
      </c>
      <c r="H3" s="1">
        <v>1</v>
      </c>
      <c r="I3" s="1">
        <v>4</v>
      </c>
      <c r="J3" s="1">
        <v>1</v>
      </c>
      <c r="K3" s="1">
        <v>5</v>
      </c>
    </row>
    <row r="4" spans="1:12" x14ac:dyDescent="0.3">
      <c r="A4" s="1">
        <v>3</v>
      </c>
      <c r="B4" s="1">
        <v>23</v>
      </c>
      <c r="C4" s="1">
        <v>23</v>
      </c>
      <c r="D4" s="1">
        <v>1</v>
      </c>
      <c r="E4" s="1">
        <v>1.75</v>
      </c>
      <c r="F4" s="1">
        <v>3</v>
      </c>
      <c r="G4" s="1">
        <v>0</v>
      </c>
      <c r="H4" s="1">
        <v>0</v>
      </c>
      <c r="I4" s="1">
        <v>6</v>
      </c>
      <c r="J4" s="1">
        <v>0</v>
      </c>
      <c r="K4" s="1">
        <v>4</v>
      </c>
    </row>
    <row r="5" spans="1:12" x14ac:dyDescent="0.3">
      <c r="A5" s="1">
        <v>4</v>
      </c>
      <c r="B5" s="1">
        <v>37</v>
      </c>
      <c r="C5" s="1">
        <v>36</v>
      </c>
      <c r="D5" s="1">
        <v>6</v>
      </c>
      <c r="E5" s="1">
        <v>1.7</v>
      </c>
      <c r="F5" s="1">
        <v>4</v>
      </c>
      <c r="G5" s="1">
        <v>1</v>
      </c>
      <c r="H5" s="1">
        <v>0</v>
      </c>
      <c r="I5" s="1">
        <v>4</v>
      </c>
      <c r="J5" s="1">
        <v>0</v>
      </c>
      <c r="K5" s="1">
        <v>8</v>
      </c>
    </row>
    <row r="6" spans="1:12" x14ac:dyDescent="0.3">
      <c r="A6" s="1">
        <v>5</v>
      </c>
      <c r="B6" s="1">
        <v>31</v>
      </c>
      <c r="C6" s="1">
        <v>21</v>
      </c>
      <c r="D6" s="1">
        <v>2</v>
      </c>
      <c r="E6" s="1">
        <v>2.87</v>
      </c>
      <c r="F6" s="1">
        <v>5</v>
      </c>
      <c r="G6" s="1">
        <v>1</v>
      </c>
      <c r="H6" s="1">
        <v>0</v>
      </c>
      <c r="I6" s="1">
        <v>14</v>
      </c>
      <c r="J6" s="1">
        <v>1</v>
      </c>
      <c r="K6" s="1">
        <v>3</v>
      </c>
    </row>
    <row r="7" spans="1:12" x14ac:dyDescent="0.3">
      <c r="A7" s="1">
        <v>6</v>
      </c>
      <c r="B7" s="1">
        <v>21</v>
      </c>
      <c r="C7" s="1">
        <v>27</v>
      </c>
      <c r="D7" s="1">
        <v>1</v>
      </c>
      <c r="E7" s="1">
        <v>2.67</v>
      </c>
      <c r="F7" s="1">
        <v>4</v>
      </c>
      <c r="G7" s="1">
        <v>0</v>
      </c>
      <c r="H7" s="1">
        <v>0</v>
      </c>
      <c r="I7" s="17">
        <v>0</v>
      </c>
      <c r="J7" s="1">
        <v>1</v>
      </c>
      <c r="K7" s="1">
        <v>1</v>
      </c>
    </row>
    <row r="8" spans="1:12" x14ac:dyDescent="0.3">
      <c r="A8" s="1">
        <v>7</v>
      </c>
      <c r="B8" s="1">
        <v>16</v>
      </c>
      <c r="C8" s="1">
        <v>18</v>
      </c>
      <c r="D8" s="1">
        <v>1</v>
      </c>
      <c r="E8" s="1">
        <v>3.41</v>
      </c>
      <c r="F8" s="1">
        <v>3</v>
      </c>
      <c r="G8" s="1">
        <v>0</v>
      </c>
      <c r="H8" s="1">
        <v>1</v>
      </c>
      <c r="I8" s="17">
        <v>0</v>
      </c>
      <c r="J8" s="1">
        <v>1</v>
      </c>
      <c r="K8" s="1">
        <v>3</v>
      </c>
      <c r="L8" s="16" t="s">
        <v>85</v>
      </c>
    </row>
    <row r="9" spans="1:12" x14ac:dyDescent="0.3">
      <c r="A9" s="1">
        <v>8</v>
      </c>
      <c r="B9" s="1">
        <v>19</v>
      </c>
      <c r="C9" s="1">
        <v>24</v>
      </c>
      <c r="D9" s="1">
        <v>1</v>
      </c>
      <c r="E9" s="1">
        <v>3.2</v>
      </c>
      <c r="F9" s="1">
        <v>3</v>
      </c>
      <c r="G9" s="1">
        <v>1</v>
      </c>
      <c r="H9" s="1">
        <v>0</v>
      </c>
      <c r="I9" s="1">
        <v>8</v>
      </c>
      <c r="J9" s="1">
        <v>1</v>
      </c>
      <c r="K9" s="1">
        <v>5</v>
      </c>
      <c r="L9" s="11" t="s">
        <v>83</v>
      </c>
    </row>
    <row r="10" spans="1:12" x14ac:dyDescent="0.3">
      <c r="A10" s="1">
        <v>9</v>
      </c>
      <c r="B10" s="1">
        <v>22</v>
      </c>
      <c r="C10" s="1">
        <v>23</v>
      </c>
      <c r="D10" s="1">
        <v>2</v>
      </c>
      <c r="E10" s="1">
        <v>2.8</v>
      </c>
      <c r="F10" s="1">
        <v>3</v>
      </c>
      <c r="G10" s="1">
        <v>1</v>
      </c>
      <c r="H10" s="1">
        <v>1</v>
      </c>
      <c r="I10" s="1">
        <v>5</v>
      </c>
      <c r="J10" s="1">
        <v>1</v>
      </c>
      <c r="K10" s="1">
        <v>5</v>
      </c>
    </row>
    <row r="11" spans="1:12" x14ac:dyDescent="0.3">
      <c r="A11" s="1">
        <v>10</v>
      </c>
      <c r="B11" s="1">
        <v>34</v>
      </c>
      <c r="C11" s="1">
        <v>36</v>
      </c>
      <c r="D11" s="1">
        <v>2</v>
      </c>
      <c r="E11" s="1">
        <v>2.97</v>
      </c>
      <c r="F11" s="1">
        <v>4</v>
      </c>
      <c r="G11" s="1">
        <v>1</v>
      </c>
      <c r="H11" s="1">
        <v>0</v>
      </c>
      <c r="I11" s="17">
        <v>5.53</v>
      </c>
      <c r="J11" s="1">
        <v>1</v>
      </c>
      <c r="K11" s="1">
        <v>14</v>
      </c>
    </row>
    <row r="12" spans="1:12" x14ac:dyDescent="0.3">
      <c r="A12" s="1">
        <v>11</v>
      </c>
      <c r="B12" s="1">
        <v>30</v>
      </c>
      <c r="C12" s="1">
        <v>30</v>
      </c>
      <c r="D12" s="1">
        <v>1</v>
      </c>
      <c r="E12" s="1">
        <v>2.85</v>
      </c>
      <c r="F12" s="1">
        <v>4</v>
      </c>
      <c r="G12" s="1">
        <v>1</v>
      </c>
      <c r="H12" s="1">
        <v>0</v>
      </c>
      <c r="I12" s="1">
        <v>16</v>
      </c>
      <c r="J12" s="1">
        <v>1</v>
      </c>
      <c r="K12" s="1">
        <v>14</v>
      </c>
    </row>
    <row r="13" spans="1:12" x14ac:dyDescent="0.3">
      <c r="A13" s="1">
        <v>12</v>
      </c>
      <c r="B13" s="1">
        <v>23</v>
      </c>
      <c r="C13" s="1">
        <v>24</v>
      </c>
      <c r="D13" s="1">
        <v>1</v>
      </c>
      <c r="E13" s="1">
        <v>3.45</v>
      </c>
      <c r="F13" s="1">
        <v>5</v>
      </c>
      <c r="G13" s="1">
        <v>1</v>
      </c>
      <c r="H13" s="1">
        <v>0</v>
      </c>
      <c r="I13" s="1">
        <v>7</v>
      </c>
      <c r="J13" s="1">
        <v>0</v>
      </c>
      <c r="K13" s="1">
        <v>4</v>
      </c>
    </row>
    <row r="14" spans="1:12" x14ac:dyDescent="0.3">
      <c r="A14" s="1">
        <v>13</v>
      </c>
      <c r="B14" s="1">
        <v>25</v>
      </c>
      <c r="C14" s="1">
        <v>32</v>
      </c>
      <c r="D14" s="1">
        <v>3</v>
      </c>
      <c r="E14" s="1">
        <v>2.63</v>
      </c>
      <c r="F14" s="1">
        <v>4</v>
      </c>
      <c r="G14" s="1">
        <v>0</v>
      </c>
      <c r="H14" s="1">
        <v>0</v>
      </c>
      <c r="I14" s="1">
        <v>2</v>
      </c>
      <c r="J14" s="1">
        <v>1</v>
      </c>
      <c r="K14" s="1">
        <v>2</v>
      </c>
    </row>
    <row r="15" spans="1:12" x14ac:dyDescent="0.3">
      <c r="A15" s="1">
        <v>14</v>
      </c>
      <c r="B15" s="1">
        <v>29</v>
      </c>
      <c r="C15" s="1">
        <v>28</v>
      </c>
      <c r="D15" s="1">
        <v>2</v>
      </c>
      <c r="E15" s="1">
        <v>2.86</v>
      </c>
      <c r="F15" s="1">
        <v>5</v>
      </c>
      <c r="G15" s="1">
        <v>0</v>
      </c>
      <c r="H15" s="1">
        <v>0</v>
      </c>
      <c r="I15" s="1">
        <v>6</v>
      </c>
      <c r="J15" s="1">
        <v>1</v>
      </c>
      <c r="K15" s="1">
        <v>3</v>
      </c>
    </row>
    <row r="16" spans="1:12" x14ac:dyDescent="0.3">
      <c r="A16" s="1">
        <v>15</v>
      </c>
      <c r="B16" s="1">
        <v>29</v>
      </c>
      <c r="C16" s="1">
        <v>29</v>
      </c>
      <c r="D16" s="1">
        <v>4</v>
      </c>
      <c r="E16" s="1">
        <v>2.69</v>
      </c>
      <c r="F16" s="1">
        <v>4</v>
      </c>
      <c r="G16" s="1">
        <v>0</v>
      </c>
      <c r="H16" s="1">
        <v>1</v>
      </c>
      <c r="I16" s="1">
        <v>11</v>
      </c>
      <c r="J16" s="1">
        <v>1</v>
      </c>
      <c r="K16" s="1">
        <v>3</v>
      </c>
    </row>
    <row r="17" spans="1:11" x14ac:dyDescent="0.3">
      <c r="A17" s="1">
        <v>16</v>
      </c>
      <c r="B17" s="1">
        <v>28</v>
      </c>
      <c r="C17" s="1">
        <v>31</v>
      </c>
      <c r="D17" s="1">
        <v>2</v>
      </c>
      <c r="E17" s="1">
        <v>2.88</v>
      </c>
      <c r="F17" s="1">
        <v>3</v>
      </c>
      <c r="G17" s="1">
        <v>0</v>
      </c>
      <c r="H17" s="1">
        <v>1</v>
      </c>
      <c r="I17" s="1">
        <v>1</v>
      </c>
      <c r="J17" s="1">
        <v>1</v>
      </c>
      <c r="K17" s="17">
        <v>0</v>
      </c>
    </row>
    <row r="18" spans="1:11" x14ac:dyDescent="0.3">
      <c r="A18" s="1">
        <v>17</v>
      </c>
      <c r="B18" s="1">
        <v>26</v>
      </c>
      <c r="C18" s="1">
        <v>54</v>
      </c>
      <c r="D18" s="1">
        <v>1</v>
      </c>
      <c r="E18" s="1">
        <v>3.97</v>
      </c>
      <c r="F18" s="1">
        <v>4</v>
      </c>
      <c r="G18" s="1">
        <v>1</v>
      </c>
      <c r="H18" s="1">
        <v>0</v>
      </c>
      <c r="I18" s="1">
        <v>5</v>
      </c>
      <c r="J18" s="1">
        <v>1</v>
      </c>
      <c r="K18" s="17">
        <v>0</v>
      </c>
    </row>
    <row r="19" spans="1:11" x14ac:dyDescent="0.3">
      <c r="A19" s="1">
        <v>18</v>
      </c>
      <c r="B19" s="1">
        <v>23</v>
      </c>
      <c r="C19" s="1">
        <v>26</v>
      </c>
      <c r="D19" s="1">
        <v>1</v>
      </c>
      <c r="E19" s="1">
        <v>3.56</v>
      </c>
      <c r="F19" s="1">
        <v>2</v>
      </c>
      <c r="G19" s="1">
        <v>0</v>
      </c>
      <c r="H19" s="1">
        <v>1</v>
      </c>
      <c r="I19" s="1">
        <v>5</v>
      </c>
      <c r="J19" s="1">
        <v>0</v>
      </c>
      <c r="K19" s="1">
        <v>6</v>
      </c>
    </row>
    <row r="20" spans="1:11" x14ac:dyDescent="0.3">
      <c r="A20" s="1">
        <v>19</v>
      </c>
      <c r="B20" s="1">
        <v>38</v>
      </c>
      <c r="C20" s="1">
        <v>42</v>
      </c>
      <c r="D20" s="1">
        <v>3</v>
      </c>
      <c r="E20" s="1">
        <v>2.97</v>
      </c>
      <c r="F20" s="1">
        <v>3</v>
      </c>
      <c r="G20" s="1">
        <v>0</v>
      </c>
      <c r="H20" s="1">
        <v>0</v>
      </c>
      <c r="I20" s="1">
        <v>12</v>
      </c>
      <c r="J20" s="1">
        <v>1</v>
      </c>
      <c r="K20" s="1">
        <v>9</v>
      </c>
    </row>
    <row r="21" spans="1:11" x14ac:dyDescent="0.3">
      <c r="A21" s="1">
        <v>20</v>
      </c>
      <c r="B21" s="1">
        <v>30</v>
      </c>
      <c r="C21" s="1">
        <v>33</v>
      </c>
      <c r="D21" s="1">
        <v>2</v>
      </c>
      <c r="E21" s="1">
        <v>2.92</v>
      </c>
      <c r="F21" s="1">
        <v>5</v>
      </c>
      <c r="G21" s="1">
        <v>1</v>
      </c>
      <c r="H21" s="1">
        <v>0</v>
      </c>
      <c r="I21" s="1">
        <v>1</v>
      </c>
      <c r="J21" s="1">
        <v>1</v>
      </c>
      <c r="K21" s="1">
        <v>11</v>
      </c>
    </row>
    <row r="22" spans="1:11" x14ac:dyDescent="0.3">
      <c r="A22" s="1">
        <v>21</v>
      </c>
      <c r="B22" s="1">
        <v>27</v>
      </c>
      <c r="C22" s="1">
        <v>29</v>
      </c>
      <c r="D22" s="1">
        <v>2</v>
      </c>
      <c r="E22" s="1">
        <v>3.24</v>
      </c>
      <c r="F22" s="1">
        <v>3</v>
      </c>
      <c r="G22" s="1">
        <v>0</v>
      </c>
      <c r="H22" s="1">
        <v>0</v>
      </c>
      <c r="I22" s="1">
        <v>3</v>
      </c>
      <c r="J22" s="1">
        <v>1</v>
      </c>
      <c r="K22" s="1">
        <v>10</v>
      </c>
    </row>
    <row r="23" spans="1:11" x14ac:dyDescent="0.3">
      <c r="A23" s="1">
        <v>22</v>
      </c>
      <c r="B23" s="1">
        <v>31</v>
      </c>
      <c r="C23" s="1">
        <v>23</v>
      </c>
      <c r="D23" s="1">
        <v>1</v>
      </c>
      <c r="E23" s="1">
        <v>3.3</v>
      </c>
      <c r="F23" s="1">
        <v>6</v>
      </c>
      <c r="G23" s="1">
        <v>1</v>
      </c>
      <c r="H23" s="1">
        <v>0</v>
      </c>
      <c r="I23" s="1">
        <v>6</v>
      </c>
      <c r="J23" s="1">
        <v>1</v>
      </c>
      <c r="K23" s="17">
        <v>0</v>
      </c>
    </row>
    <row r="24" spans="1:11" x14ac:dyDescent="0.3">
      <c r="A24" s="1">
        <v>23</v>
      </c>
      <c r="B24" s="1">
        <v>23</v>
      </c>
      <c r="C24" s="1">
        <v>27</v>
      </c>
      <c r="D24" s="1">
        <v>1</v>
      </c>
      <c r="E24" s="1">
        <v>3.29</v>
      </c>
      <c r="F24" s="1">
        <v>4</v>
      </c>
      <c r="G24" s="1">
        <v>0</v>
      </c>
      <c r="H24" s="1">
        <v>0</v>
      </c>
      <c r="I24" s="1">
        <v>6</v>
      </c>
      <c r="J24" s="1">
        <v>1</v>
      </c>
      <c r="K24" s="1">
        <v>4</v>
      </c>
    </row>
    <row r="25" spans="1:11" x14ac:dyDescent="0.3">
      <c r="A25" s="1">
        <v>24</v>
      </c>
      <c r="B25" s="1">
        <v>22</v>
      </c>
      <c r="C25" s="1">
        <v>26</v>
      </c>
      <c r="D25" s="1">
        <v>3</v>
      </c>
      <c r="E25" s="1">
        <v>3.18</v>
      </c>
      <c r="F25" s="1">
        <v>3</v>
      </c>
      <c r="G25" s="1">
        <v>0</v>
      </c>
      <c r="H25" s="1">
        <v>1</v>
      </c>
      <c r="I25" s="1">
        <v>6</v>
      </c>
      <c r="J25" s="1">
        <v>1</v>
      </c>
      <c r="K25" s="1">
        <v>7</v>
      </c>
    </row>
    <row r="26" spans="1:11" x14ac:dyDescent="0.3">
      <c r="A26" s="1">
        <v>25</v>
      </c>
      <c r="B26" s="1">
        <v>26</v>
      </c>
      <c r="C26" s="1">
        <v>26</v>
      </c>
      <c r="D26" s="1">
        <v>2</v>
      </c>
      <c r="E26" s="1">
        <v>2.99</v>
      </c>
      <c r="F26" s="1">
        <v>2</v>
      </c>
      <c r="G26" s="1">
        <v>0</v>
      </c>
      <c r="H26" s="1">
        <v>0</v>
      </c>
      <c r="I26" s="1">
        <v>3</v>
      </c>
      <c r="J26" s="1">
        <v>1</v>
      </c>
      <c r="K26" s="1">
        <v>8</v>
      </c>
    </row>
    <row r="27" spans="1:11" x14ac:dyDescent="0.3">
      <c r="A27" s="1">
        <v>26</v>
      </c>
      <c r="B27" s="1">
        <v>40</v>
      </c>
      <c r="C27" s="1">
        <v>38</v>
      </c>
      <c r="D27" s="1">
        <v>1</v>
      </c>
      <c r="E27" s="1">
        <v>1.58</v>
      </c>
      <c r="F27" s="1">
        <v>3</v>
      </c>
      <c r="G27" s="1">
        <v>1</v>
      </c>
      <c r="H27" s="1">
        <v>1</v>
      </c>
      <c r="I27" s="1">
        <v>4</v>
      </c>
      <c r="J27" s="1">
        <v>0</v>
      </c>
      <c r="K27" s="1">
        <v>5</v>
      </c>
    </row>
    <row r="28" spans="1:11" x14ac:dyDescent="0.3">
      <c r="A28" s="1">
        <v>27</v>
      </c>
      <c r="B28" s="1">
        <v>35</v>
      </c>
      <c r="C28" s="1">
        <v>42</v>
      </c>
      <c r="D28" s="1">
        <v>1</v>
      </c>
      <c r="E28" s="1">
        <v>2.67</v>
      </c>
      <c r="F28" s="1">
        <v>3</v>
      </c>
      <c r="G28" s="1">
        <v>1</v>
      </c>
      <c r="H28" s="1">
        <v>1</v>
      </c>
      <c r="I28" s="1">
        <v>2</v>
      </c>
      <c r="J28" s="1">
        <v>0</v>
      </c>
      <c r="K28" s="1">
        <v>1</v>
      </c>
    </row>
    <row r="29" spans="1:11" x14ac:dyDescent="0.3">
      <c r="A29" s="1">
        <v>28</v>
      </c>
      <c r="B29" s="1">
        <v>31</v>
      </c>
      <c r="C29" s="1">
        <v>40</v>
      </c>
      <c r="D29" s="1">
        <v>3</v>
      </c>
      <c r="E29" s="1">
        <v>2.19</v>
      </c>
      <c r="F29" s="1">
        <v>4</v>
      </c>
      <c r="G29" s="1">
        <v>0</v>
      </c>
      <c r="H29" s="1">
        <v>0</v>
      </c>
      <c r="I29" s="1">
        <v>7</v>
      </c>
      <c r="J29" s="1">
        <v>1</v>
      </c>
      <c r="K29" s="1">
        <v>3</v>
      </c>
    </row>
    <row r="30" spans="1:11" x14ac:dyDescent="0.3">
      <c r="A30" s="1">
        <v>29</v>
      </c>
      <c r="B30" s="1">
        <v>19</v>
      </c>
      <c r="C30" s="1">
        <v>22</v>
      </c>
      <c r="D30" s="1">
        <v>1</v>
      </c>
      <c r="E30" s="17">
        <v>2.88</v>
      </c>
      <c r="F30" s="1">
        <v>4</v>
      </c>
      <c r="G30" s="1">
        <v>0</v>
      </c>
      <c r="H30" s="1">
        <v>0</v>
      </c>
      <c r="I30" s="1">
        <v>4</v>
      </c>
      <c r="J30" s="1">
        <v>1</v>
      </c>
      <c r="K30" s="17">
        <v>0</v>
      </c>
    </row>
    <row r="31" spans="1:11" x14ac:dyDescent="0.3">
      <c r="A31" s="1">
        <v>30</v>
      </c>
      <c r="B31" s="1">
        <v>20</v>
      </c>
      <c r="C31" s="1">
        <v>22</v>
      </c>
      <c r="D31" s="1">
        <v>2</v>
      </c>
      <c r="E31" s="1">
        <v>3.4</v>
      </c>
      <c r="F31" s="1">
        <v>4</v>
      </c>
      <c r="G31" s="1">
        <v>0</v>
      </c>
      <c r="H31" s="1">
        <v>1</v>
      </c>
      <c r="I31" s="1">
        <v>3</v>
      </c>
      <c r="J31" s="1">
        <v>1</v>
      </c>
      <c r="K31" s="1">
        <v>3</v>
      </c>
    </row>
    <row r="32" spans="1:11" x14ac:dyDescent="0.3">
      <c r="A32" s="1">
        <v>31</v>
      </c>
      <c r="B32" s="1">
        <v>27</v>
      </c>
      <c r="C32" s="1">
        <v>27</v>
      </c>
      <c r="D32" s="1">
        <v>1</v>
      </c>
      <c r="E32" s="1">
        <v>2.79</v>
      </c>
      <c r="F32" s="1">
        <v>3</v>
      </c>
      <c r="G32" s="1">
        <v>1</v>
      </c>
      <c r="H32" s="1">
        <v>1</v>
      </c>
      <c r="I32" s="1">
        <v>2</v>
      </c>
      <c r="J32" s="1">
        <v>0</v>
      </c>
      <c r="K32" s="1">
        <v>3</v>
      </c>
    </row>
    <row r="33" spans="1:11" x14ac:dyDescent="0.3">
      <c r="A33" s="1">
        <v>32</v>
      </c>
      <c r="B33" s="1">
        <v>19</v>
      </c>
      <c r="C33" s="1">
        <v>24</v>
      </c>
      <c r="D33" s="1">
        <v>1</v>
      </c>
      <c r="E33" s="1">
        <v>1.97</v>
      </c>
      <c r="F33" s="1">
        <v>3</v>
      </c>
      <c r="G33" s="1">
        <v>0</v>
      </c>
      <c r="H33" s="1">
        <v>0</v>
      </c>
      <c r="I33" s="1">
        <v>8</v>
      </c>
      <c r="J33" s="1">
        <v>0</v>
      </c>
      <c r="K33" s="1">
        <v>9</v>
      </c>
    </row>
    <row r="34" spans="1:11" x14ac:dyDescent="0.3">
      <c r="A34" s="1">
        <v>33</v>
      </c>
      <c r="B34" s="1">
        <v>26</v>
      </c>
      <c r="C34" s="1">
        <v>28</v>
      </c>
      <c r="D34" s="1">
        <v>2</v>
      </c>
      <c r="E34" s="1">
        <v>4.4000000000000004</v>
      </c>
      <c r="F34" s="1">
        <v>4</v>
      </c>
      <c r="G34" s="1">
        <v>1</v>
      </c>
      <c r="H34" s="1">
        <v>0</v>
      </c>
      <c r="I34" s="1">
        <v>14</v>
      </c>
      <c r="J34" s="1">
        <v>0</v>
      </c>
      <c r="K34" s="1">
        <v>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topLeftCell="A12" workbookViewId="0">
      <selection activeCell="A30" sqref="A30"/>
    </sheetView>
  </sheetViews>
  <sheetFormatPr defaultRowHeight="14.4" x14ac:dyDescent="0.3"/>
  <cols>
    <col min="1" max="1" width="20" style="1" customWidth="1"/>
    <col min="2" max="2" width="15.21875" style="1" customWidth="1"/>
    <col min="4" max="4" width="17.6640625" customWidth="1"/>
    <col min="5" max="5" width="14.44140625" customWidth="1"/>
  </cols>
  <sheetData>
    <row r="1" spans="1:8" x14ac:dyDescent="0.3">
      <c r="A1" s="1" t="s">
        <v>4</v>
      </c>
      <c r="B1" s="1" t="s">
        <v>4</v>
      </c>
    </row>
    <row r="2" spans="1:8" ht="15" thickBot="1" x14ac:dyDescent="0.35">
      <c r="A2" s="1">
        <v>2.5299999999999998</v>
      </c>
      <c r="B2" s="1">
        <v>0.5</v>
      </c>
    </row>
    <row r="3" spans="1:8" ht="15" thickBot="1" x14ac:dyDescent="0.35">
      <c r="A3" s="1">
        <v>2.4900000000000002</v>
      </c>
      <c r="B3" s="1">
        <v>1</v>
      </c>
      <c r="G3" s="4" t="s">
        <v>4</v>
      </c>
      <c r="H3" s="4" t="s">
        <v>25</v>
      </c>
    </row>
    <row r="4" spans="1:8" x14ac:dyDescent="0.3">
      <c r="A4" s="1">
        <v>1.75</v>
      </c>
      <c r="B4" s="1">
        <v>1.5</v>
      </c>
      <c r="D4" s="5" t="s">
        <v>4</v>
      </c>
      <c r="E4" s="5"/>
      <c r="G4" s="7">
        <v>0.5</v>
      </c>
      <c r="H4" s="2">
        <v>0</v>
      </c>
    </row>
    <row r="5" spans="1:8" x14ac:dyDescent="0.3">
      <c r="A5" s="1">
        <v>1.7</v>
      </c>
      <c r="B5" s="1">
        <v>2</v>
      </c>
      <c r="D5" s="2"/>
      <c r="E5" s="2"/>
      <c r="G5" s="7">
        <v>1</v>
      </c>
      <c r="H5" s="2">
        <v>0</v>
      </c>
    </row>
    <row r="6" spans="1:8" x14ac:dyDescent="0.3">
      <c r="A6" s="1">
        <v>2.87</v>
      </c>
      <c r="B6" s="1">
        <v>2.5</v>
      </c>
      <c r="D6" s="8" t="s">
        <v>11</v>
      </c>
      <c r="E6" s="8">
        <v>2.8806060606060617</v>
      </c>
      <c r="G6" s="7">
        <v>1.5</v>
      </c>
      <c r="H6" s="2">
        <v>0</v>
      </c>
    </row>
    <row r="7" spans="1:8" x14ac:dyDescent="0.3">
      <c r="A7" s="1">
        <v>2.67</v>
      </c>
      <c r="B7" s="1">
        <v>3</v>
      </c>
      <c r="D7" s="2" t="s">
        <v>12</v>
      </c>
      <c r="E7" s="2">
        <v>0.10514414654122373</v>
      </c>
      <c r="G7" s="7">
        <v>2</v>
      </c>
      <c r="H7" s="2">
        <v>4</v>
      </c>
    </row>
    <row r="8" spans="1:8" x14ac:dyDescent="0.3">
      <c r="A8" s="1">
        <v>3.41</v>
      </c>
      <c r="B8" s="1">
        <v>3.5</v>
      </c>
      <c r="D8" s="8" t="s">
        <v>13</v>
      </c>
      <c r="E8" s="8">
        <v>2.88</v>
      </c>
      <c r="G8" s="7">
        <v>2.5</v>
      </c>
      <c r="H8" s="2">
        <v>2</v>
      </c>
    </row>
    <row r="9" spans="1:8" x14ac:dyDescent="0.3">
      <c r="A9" s="1">
        <v>3.2</v>
      </c>
      <c r="B9" s="1">
        <v>4</v>
      </c>
      <c r="D9" s="2" t="s">
        <v>14</v>
      </c>
      <c r="E9" s="2">
        <v>2.67</v>
      </c>
      <c r="G9" s="7">
        <v>3</v>
      </c>
      <c r="H9" s="2">
        <v>16</v>
      </c>
    </row>
    <row r="10" spans="1:8" x14ac:dyDescent="0.3">
      <c r="A10" s="1">
        <v>2.8</v>
      </c>
      <c r="B10" s="1">
        <v>4.5</v>
      </c>
      <c r="D10" s="8" t="s">
        <v>15</v>
      </c>
      <c r="E10" s="8">
        <v>0.60400713672283446</v>
      </c>
      <c r="G10" s="7">
        <v>3.5</v>
      </c>
      <c r="H10" s="2">
        <v>8</v>
      </c>
    </row>
    <row r="11" spans="1:8" x14ac:dyDescent="0.3">
      <c r="A11" s="1">
        <v>2.97</v>
      </c>
      <c r="B11" s="1">
        <v>5</v>
      </c>
      <c r="D11" s="2" t="s">
        <v>16</v>
      </c>
      <c r="E11" s="2">
        <v>0.3648246212121169</v>
      </c>
      <c r="G11" s="7">
        <v>4</v>
      </c>
      <c r="H11" s="2">
        <v>2</v>
      </c>
    </row>
    <row r="12" spans="1:8" x14ac:dyDescent="0.3">
      <c r="A12" s="1">
        <v>2.85</v>
      </c>
      <c r="D12" s="2" t="s">
        <v>17</v>
      </c>
      <c r="E12" s="2">
        <v>0.86152503249402868</v>
      </c>
      <c r="G12" s="7">
        <v>4.5</v>
      </c>
      <c r="H12" s="2">
        <v>1</v>
      </c>
    </row>
    <row r="13" spans="1:8" x14ac:dyDescent="0.3">
      <c r="A13" s="1">
        <v>3.45</v>
      </c>
      <c r="D13" s="2" t="s">
        <v>18</v>
      </c>
      <c r="E13" s="2">
        <v>-0.10303026574205461</v>
      </c>
      <c r="G13" s="7">
        <v>5</v>
      </c>
      <c r="H13" s="2">
        <v>0</v>
      </c>
    </row>
    <row r="14" spans="1:8" ht="15" thickBot="1" x14ac:dyDescent="0.35">
      <c r="A14" s="1">
        <v>2.63</v>
      </c>
      <c r="D14" s="2" t="s">
        <v>19</v>
      </c>
      <c r="E14" s="2">
        <v>2.8200000000000003</v>
      </c>
      <c r="G14" s="3" t="s">
        <v>24</v>
      </c>
      <c r="H14" s="3">
        <v>0</v>
      </c>
    </row>
    <row r="15" spans="1:8" x14ac:dyDescent="0.3">
      <c r="A15" s="1">
        <v>2.86</v>
      </c>
      <c r="D15" s="2" t="s">
        <v>20</v>
      </c>
      <c r="E15" s="2">
        <v>1.58</v>
      </c>
    </row>
    <row r="16" spans="1:8" x14ac:dyDescent="0.3">
      <c r="A16" s="1">
        <v>2.69</v>
      </c>
      <c r="D16" s="2" t="s">
        <v>21</v>
      </c>
      <c r="E16" s="2">
        <v>4.4000000000000004</v>
      </c>
    </row>
    <row r="17" spans="1:18" x14ac:dyDescent="0.3">
      <c r="A17" s="1">
        <v>2.88</v>
      </c>
      <c r="D17" s="2" t="s">
        <v>22</v>
      </c>
      <c r="E17" s="2">
        <v>95.060000000000031</v>
      </c>
    </row>
    <row r="18" spans="1:18" ht="15" thickBot="1" x14ac:dyDescent="0.35">
      <c r="A18" s="1">
        <v>3.97</v>
      </c>
      <c r="D18" s="3" t="s">
        <v>23</v>
      </c>
      <c r="E18" s="3">
        <v>33</v>
      </c>
    </row>
    <row r="19" spans="1:18" x14ac:dyDescent="0.3">
      <c r="A19" s="1">
        <v>3.56</v>
      </c>
    </row>
    <row r="20" spans="1:18" x14ac:dyDescent="0.3">
      <c r="A20" s="1">
        <v>2.97</v>
      </c>
    </row>
    <row r="21" spans="1:18" x14ac:dyDescent="0.3">
      <c r="A21" s="1">
        <v>2.92</v>
      </c>
    </row>
    <row r="22" spans="1:18" x14ac:dyDescent="0.3">
      <c r="A22" s="1">
        <v>3.24</v>
      </c>
    </row>
    <row r="23" spans="1:18" x14ac:dyDescent="0.3">
      <c r="A23" s="1">
        <v>3.3</v>
      </c>
    </row>
    <row r="24" spans="1:18" x14ac:dyDescent="0.3">
      <c r="A24" s="1">
        <v>3.29</v>
      </c>
    </row>
    <row r="25" spans="1:18" ht="14.4" customHeight="1" x14ac:dyDescent="0.3">
      <c r="A25" s="1">
        <v>3.18</v>
      </c>
      <c r="K25" s="18" t="s">
        <v>86</v>
      </c>
      <c r="L25" s="20" t="s">
        <v>87</v>
      </c>
      <c r="M25" s="20"/>
      <c r="N25" s="20"/>
      <c r="O25" s="20"/>
      <c r="P25" s="20"/>
      <c r="Q25" s="20"/>
      <c r="R25" s="20"/>
    </row>
    <row r="26" spans="1:18" x14ac:dyDescent="0.3">
      <c r="A26" s="1">
        <v>2.99</v>
      </c>
      <c r="L26" s="20"/>
      <c r="M26" s="20"/>
      <c r="N26" s="20"/>
      <c r="O26" s="20"/>
      <c r="P26" s="20"/>
      <c r="Q26" s="20"/>
      <c r="R26" s="20"/>
    </row>
    <row r="27" spans="1:18" x14ac:dyDescent="0.3">
      <c r="A27" s="1">
        <v>1.58</v>
      </c>
      <c r="L27" s="20"/>
      <c r="M27" s="20"/>
      <c r="N27" s="20"/>
      <c r="O27" s="20"/>
      <c r="P27" s="20"/>
      <c r="Q27" s="20"/>
      <c r="R27" s="20"/>
    </row>
    <row r="28" spans="1:18" x14ac:dyDescent="0.3">
      <c r="A28" s="1">
        <v>2.67</v>
      </c>
    </row>
    <row r="29" spans="1:18" x14ac:dyDescent="0.3">
      <c r="A29" s="1">
        <v>2.19</v>
      </c>
    </row>
    <row r="30" spans="1:18" x14ac:dyDescent="0.3">
      <c r="A30" s="1">
        <v>2.88</v>
      </c>
    </row>
    <row r="31" spans="1:18" x14ac:dyDescent="0.3">
      <c r="A31" s="1">
        <v>3.4</v>
      </c>
    </row>
    <row r="32" spans="1:18" x14ac:dyDescent="0.3">
      <c r="A32" s="1">
        <v>2.79</v>
      </c>
    </row>
    <row r="33" spans="1:1" x14ac:dyDescent="0.3">
      <c r="A33" s="1">
        <v>1.97</v>
      </c>
    </row>
    <row r="34" spans="1:1" x14ac:dyDescent="0.3">
      <c r="A34" s="1">
        <v>4.4000000000000004</v>
      </c>
    </row>
  </sheetData>
  <sortState ref="G4:G13">
    <sortCondition ref="G4"/>
  </sortState>
  <mergeCells count="1">
    <mergeCell ref="L25:R2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20" sqref="A20"/>
    </sheetView>
  </sheetViews>
  <sheetFormatPr defaultRowHeight="14.4" x14ac:dyDescent="0.3"/>
  <cols>
    <col min="1" max="1" width="20" style="1" customWidth="1"/>
    <col min="2" max="2" width="8.88671875" style="1"/>
    <col min="3" max="3" width="21.6640625" style="1" customWidth="1"/>
    <col min="4" max="4" width="15.21875" style="1" customWidth="1"/>
    <col min="5" max="5" width="19.21875" customWidth="1"/>
    <col min="8" max="8" width="18.77734375" customWidth="1"/>
  </cols>
  <sheetData>
    <row r="1" spans="1:11" ht="15" thickBot="1" x14ac:dyDescent="0.35">
      <c r="A1" s="1" t="s">
        <v>26</v>
      </c>
      <c r="B1" s="1" t="s">
        <v>6</v>
      </c>
      <c r="C1" s="1" t="s">
        <v>26</v>
      </c>
      <c r="E1" s="1" t="s">
        <v>27</v>
      </c>
      <c r="F1" s="1" t="s">
        <v>6</v>
      </c>
      <c r="H1" s="1" t="s">
        <v>27</v>
      </c>
    </row>
    <row r="2" spans="1:11" x14ac:dyDescent="0.3">
      <c r="A2" s="1">
        <v>1.75</v>
      </c>
      <c r="B2" s="1">
        <v>0</v>
      </c>
      <c r="C2" s="1">
        <v>0.5</v>
      </c>
      <c r="E2" s="1">
        <v>2.5299999999999998</v>
      </c>
      <c r="F2" s="1">
        <v>1</v>
      </c>
      <c r="H2" s="1">
        <v>0.5</v>
      </c>
      <c r="J2" s="4" t="s">
        <v>26</v>
      </c>
      <c r="K2" s="4" t="s">
        <v>25</v>
      </c>
    </row>
    <row r="3" spans="1:11" x14ac:dyDescent="0.3">
      <c r="A3" s="1">
        <v>2.67</v>
      </c>
      <c r="B3" s="1">
        <v>0</v>
      </c>
      <c r="C3" s="1">
        <v>1</v>
      </c>
      <c r="E3" s="1">
        <v>2.4900000000000002</v>
      </c>
      <c r="F3" s="1">
        <v>1</v>
      </c>
      <c r="H3" s="1">
        <v>1</v>
      </c>
      <c r="J3" s="7">
        <v>0.5</v>
      </c>
      <c r="K3" s="2">
        <v>0</v>
      </c>
    </row>
    <row r="4" spans="1:11" x14ac:dyDescent="0.3">
      <c r="A4" s="1">
        <v>3.41</v>
      </c>
      <c r="B4" s="1">
        <v>0</v>
      </c>
      <c r="C4" s="1">
        <v>1.5</v>
      </c>
      <c r="E4" s="1">
        <v>1.7</v>
      </c>
      <c r="F4" s="1">
        <v>1</v>
      </c>
      <c r="H4" s="1">
        <v>1.5</v>
      </c>
      <c r="J4" s="7">
        <v>1</v>
      </c>
      <c r="K4" s="2">
        <v>0</v>
      </c>
    </row>
    <row r="5" spans="1:11" x14ac:dyDescent="0.3">
      <c r="A5" s="1">
        <v>2.63</v>
      </c>
      <c r="B5" s="1">
        <v>0</v>
      </c>
      <c r="C5" s="1">
        <v>2</v>
      </c>
      <c r="E5" s="1">
        <v>2.87</v>
      </c>
      <c r="F5" s="1">
        <v>1</v>
      </c>
      <c r="H5" s="1">
        <v>2</v>
      </c>
      <c r="J5" s="7">
        <v>1.5</v>
      </c>
      <c r="K5" s="2">
        <v>0</v>
      </c>
    </row>
    <row r="6" spans="1:11" x14ac:dyDescent="0.3">
      <c r="A6" s="1">
        <v>2.86</v>
      </c>
      <c r="B6" s="1">
        <v>0</v>
      </c>
      <c r="C6" s="1">
        <v>2.5</v>
      </c>
      <c r="E6" s="1">
        <v>3.2</v>
      </c>
      <c r="F6" s="1">
        <v>1</v>
      </c>
      <c r="H6" s="1">
        <v>2.5</v>
      </c>
      <c r="J6" s="7">
        <v>2</v>
      </c>
      <c r="K6" s="2">
        <v>2</v>
      </c>
    </row>
    <row r="7" spans="1:11" x14ac:dyDescent="0.3">
      <c r="A7" s="1">
        <v>2.69</v>
      </c>
      <c r="B7" s="1">
        <v>0</v>
      </c>
      <c r="C7" s="1">
        <v>3</v>
      </c>
      <c r="E7" s="1">
        <v>2.8</v>
      </c>
      <c r="F7" s="1">
        <v>1</v>
      </c>
      <c r="H7" s="1">
        <v>3</v>
      </c>
      <c r="J7" s="7">
        <v>2.5</v>
      </c>
      <c r="K7" s="2">
        <v>1</v>
      </c>
    </row>
    <row r="8" spans="1:11" x14ac:dyDescent="0.3">
      <c r="A8" s="1">
        <v>2.88</v>
      </c>
      <c r="B8" s="1">
        <v>0</v>
      </c>
      <c r="C8" s="1">
        <v>3.5</v>
      </c>
      <c r="E8" s="1">
        <v>2.97</v>
      </c>
      <c r="F8" s="1">
        <v>1</v>
      </c>
      <c r="H8" s="1">
        <v>3.5</v>
      </c>
      <c r="J8" s="7">
        <v>3</v>
      </c>
      <c r="K8" s="2">
        <v>8</v>
      </c>
    </row>
    <row r="9" spans="1:11" x14ac:dyDescent="0.3">
      <c r="A9" s="1">
        <v>3.56</v>
      </c>
      <c r="B9" s="1">
        <v>0</v>
      </c>
      <c r="C9" s="1">
        <v>4</v>
      </c>
      <c r="E9" s="1">
        <v>2.85</v>
      </c>
      <c r="F9" s="1">
        <v>1</v>
      </c>
      <c r="H9" s="1">
        <v>4</v>
      </c>
      <c r="J9" s="7">
        <v>3.5</v>
      </c>
      <c r="K9" s="2">
        <v>5</v>
      </c>
    </row>
    <row r="10" spans="1:11" x14ac:dyDescent="0.3">
      <c r="A10" s="1">
        <v>2.97</v>
      </c>
      <c r="B10" s="1">
        <v>0</v>
      </c>
      <c r="C10" s="1">
        <v>4.5</v>
      </c>
      <c r="E10" s="1">
        <v>3.45</v>
      </c>
      <c r="F10" s="1">
        <v>1</v>
      </c>
      <c r="H10" s="1">
        <v>4.5</v>
      </c>
      <c r="J10" s="7">
        <v>4</v>
      </c>
      <c r="K10" s="2">
        <v>1</v>
      </c>
    </row>
    <row r="11" spans="1:11" x14ac:dyDescent="0.3">
      <c r="A11" s="1">
        <v>3.24</v>
      </c>
      <c r="B11" s="1">
        <v>0</v>
      </c>
      <c r="C11" s="1">
        <v>5</v>
      </c>
      <c r="E11" s="1">
        <v>3.97</v>
      </c>
      <c r="F11" s="1">
        <v>1</v>
      </c>
      <c r="H11" s="1">
        <v>5</v>
      </c>
      <c r="J11" s="7">
        <v>4.5</v>
      </c>
      <c r="K11" s="2">
        <v>0</v>
      </c>
    </row>
    <row r="12" spans="1:11" x14ac:dyDescent="0.3">
      <c r="A12" s="1">
        <v>3.29</v>
      </c>
      <c r="B12" s="1">
        <v>0</v>
      </c>
      <c r="E12" s="1">
        <v>2.92</v>
      </c>
      <c r="F12" s="1">
        <v>1</v>
      </c>
      <c r="J12" s="7">
        <v>5</v>
      </c>
      <c r="K12" s="2">
        <v>0</v>
      </c>
    </row>
    <row r="13" spans="1:11" ht="15" thickBot="1" x14ac:dyDescent="0.35">
      <c r="A13" s="1">
        <v>3.18</v>
      </c>
      <c r="B13" s="1">
        <v>0</v>
      </c>
      <c r="E13" s="1">
        <v>3.3</v>
      </c>
      <c r="F13" s="1">
        <v>1</v>
      </c>
      <c r="J13" s="3" t="s">
        <v>24</v>
      </c>
      <c r="K13" s="3">
        <v>0</v>
      </c>
    </row>
    <row r="14" spans="1:11" x14ac:dyDescent="0.3">
      <c r="A14" s="1">
        <v>2.99</v>
      </c>
      <c r="B14" s="1">
        <v>0</v>
      </c>
      <c r="E14" s="1">
        <v>1.58</v>
      </c>
      <c r="F14" s="1">
        <v>1</v>
      </c>
    </row>
    <row r="15" spans="1:11" x14ac:dyDescent="0.3">
      <c r="A15" s="1">
        <v>2.19</v>
      </c>
      <c r="B15" s="1">
        <v>0</v>
      </c>
      <c r="E15" s="1">
        <v>2.67</v>
      </c>
      <c r="F15" s="1">
        <v>1</v>
      </c>
    </row>
    <row r="16" spans="1:11" x14ac:dyDescent="0.3">
      <c r="A16" s="1">
        <v>2.89</v>
      </c>
      <c r="B16" s="1">
        <v>0</v>
      </c>
      <c r="E16" s="1">
        <v>2.79</v>
      </c>
      <c r="F16" s="1">
        <v>1</v>
      </c>
    </row>
    <row r="17" spans="1:11" x14ac:dyDescent="0.3">
      <c r="A17" s="1">
        <v>3.4</v>
      </c>
      <c r="B17" s="1">
        <v>0</v>
      </c>
      <c r="E17" s="1">
        <v>4.4000000000000004</v>
      </c>
      <c r="F17" s="1">
        <v>1</v>
      </c>
    </row>
    <row r="18" spans="1:11" x14ac:dyDescent="0.3">
      <c r="A18" s="1">
        <v>1.97</v>
      </c>
      <c r="B18" s="1">
        <v>0</v>
      </c>
    </row>
    <row r="21" spans="1:11" ht="15" thickBot="1" x14ac:dyDescent="0.35"/>
    <row r="22" spans="1:11" x14ac:dyDescent="0.3">
      <c r="A22" s="5" t="s">
        <v>26</v>
      </c>
      <c r="B22" s="5"/>
      <c r="E22" s="5" t="s">
        <v>27</v>
      </c>
      <c r="F22" s="5"/>
      <c r="J22" s="4" t="s">
        <v>27</v>
      </c>
      <c r="K22" s="4" t="s">
        <v>25</v>
      </c>
    </row>
    <row r="23" spans="1:11" x14ac:dyDescent="0.3">
      <c r="A23" s="2"/>
      <c r="B23" s="2"/>
      <c r="E23" s="2"/>
      <c r="F23" s="2"/>
      <c r="J23" s="7">
        <v>0.5</v>
      </c>
      <c r="K23" s="2">
        <v>0</v>
      </c>
    </row>
    <row r="24" spans="1:11" x14ac:dyDescent="0.3">
      <c r="A24" s="2" t="s">
        <v>11</v>
      </c>
      <c r="B24" s="2">
        <v>2.8570588235294112</v>
      </c>
      <c r="E24" s="2" t="s">
        <v>11</v>
      </c>
      <c r="F24" s="2">
        <v>2.9056249999999997</v>
      </c>
      <c r="J24" s="7">
        <v>1</v>
      </c>
      <c r="K24" s="2">
        <v>0</v>
      </c>
    </row>
    <row r="25" spans="1:11" x14ac:dyDescent="0.3">
      <c r="A25" s="2" t="s">
        <v>12</v>
      </c>
      <c r="B25" s="2">
        <v>0.12332633868379013</v>
      </c>
      <c r="E25" s="2" t="s">
        <v>12</v>
      </c>
      <c r="F25" s="2">
        <v>0.17698862663553702</v>
      </c>
      <c r="J25" s="7">
        <v>1.5</v>
      </c>
      <c r="K25" s="2">
        <v>0</v>
      </c>
    </row>
    <row r="26" spans="1:11" x14ac:dyDescent="0.3">
      <c r="A26" s="2" t="s">
        <v>13</v>
      </c>
      <c r="B26" s="2">
        <v>2.89</v>
      </c>
      <c r="E26" s="2" t="s">
        <v>13</v>
      </c>
      <c r="F26" s="2">
        <v>2.8600000000000003</v>
      </c>
      <c r="J26" s="7">
        <v>2</v>
      </c>
      <c r="K26" s="2">
        <v>2</v>
      </c>
    </row>
    <row r="27" spans="1:11" x14ac:dyDescent="0.3">
      <c r="A27" s="2" t="s">
        <v>14</v>
      </c>
      <c r="B27" s="2" t="e">
        <v>#N/A</v>
      </c>
      <c r="E27" s="2" t="s">
        <v>14</v>
      </c>
      <c r="F27" s="2" t="e">
        <v>#N/A</v>
      </c>
      <c r="J27" s="7">
        <v>2.5</v>
      </c>
      <c r="K27" s="2">
        <v>1</v>
      </c>
    </row>
    <row r="28" spans="1:11" x14ac:dyDescent="0.3">
      <c r="A28" s="2" t="s">
        <v>15</v>
      </c>
      <c r="B28" s="2">
        <v>0.50848752081396398</v>
      </c>
      <c r="E28" s="2" t="s">
        <v>15</v>
      </c>
      <c r="F28" s="2">
        <v>0.70795450654214809</v>
      </c>
      <c r="J28" s="7">
        <v>3</v>
      </c>
      <c r="K28" s="2">
        <v>8</v>
      </c>
    </row>
    <row r="29" spans="1:11" x14ac:dyDescent="0.3">
      <c r="A29" s="2" t="s">
        <v>16</v>
      </c>
      <c r="B29" s="2">
        <v>0.25855955882353143</v>
      </c>
      <c r="E29" s="2" t="s">
        <v>16</v>
      </c>
      <c r="F29" s="2">
        <v>0.50119958333333636</v>
      </c>
      <c r="J29" s="7">
        <v>3.5</v>
      </c>
      <c r="K29" s="2">
        <v>3</v>
      </c>
    </row>
    <row r="30" spans="1:11" x14ac:dyDescent="0.3">
      <c r="A30" s="2" t="s">
        <v>17</v>
      </c>
      <c r="B30" s="2">
        <v>0.17953523754450673</v>
      </c>
      <c r="E30" s="2" t="s">
        <v>17</v>
      </c>
      <c r="F30" s="2">
        <v>0.90952614487184569</v>
      </c>
      <c r="J30" s="7">
        <v>4</v>
      </c>
      <c r="K30" s="2">
        <v>1</v>
      </c>
    </row>
    <row r="31" spans="1:11" x14ac:dyDescent="0.3">
      <c r="A31" s="2" t="s">
        <v>18</v>
      </c>
      <c r="B31" s="2">
        <v>-0.82066891031176337</v>
      </c>
      <c r="E31" s="2" t="s">
        <v>18</v>
      </c>
      <c r="F31" s="2">
        <v>0.12211639625845469</v>
      </c>
      <c r="J31" s="7">
        <v>4.5</v>
      </c>
      <c r="K31" s="2">
        <v>1</v>
      </c>
    </row>
    <row r="32" spans="1:11" x14ac:dyDescent="0.3">
      <c r="A32" s="2" t="s">
        <v>19</v>
      </c>
      <c r="B32" s="2">
        <v>1.81</v>
      </c>
      <c r="E32" s="2" t="s">
        <v>19</v>
      </c>
      <c r="F32" s="2">
        <v>2.8200000000000003</v>
      </c>
      <c r="J32" s="7">
        <v>5</v>
      </c>
      <c r="K32" s="2">
        <v>0</v>
      </c>
    </row>
    <row r="33" spans="1:11" ht="15" thickBot="1" x14ac:dyDescent="0.35">
      <c r="A33" s="2" t="s">
        <v>20</v>
      </c>
      <c r="B33" s="2">
        <v>1.75</v>
      </c>
      <c r="E33" s="2" t="s">
        <v>20</v>
      </c>
      <c r="F33" s="2">
        <v>1.58</v>
      </c>
      <c r="J33" s="3" t="s">
        <v>24</v>
      </c>
      <c r="K33" s="3">
        <v>0</v>
      </c>
    </row>
    <row r="34" spans="1:11" x14ac:dyDescent="0.3">
      <c r="A34" s="2" t="s">
        <v>21</v>
      </c>
      <c r="B34" s="2">
        <v>3.56</v>
      </c>
      <c r="E34" s="2" t="s">
        <v>21</v>
      </c>
      <c r="F34" s="2">
        <v>4.4000000000000004</v>
      </c>
    </row>
    <row r="35" spans="1:11" x14ac:dyDescent="0.3">
      <c r="A35" s="2" t="s">
        <v>22</v>
      </c>
      <c r="B35" s="2">
        <v>48.569999999999993</v>
      </c>
      <c r="E35" s="2" t="s">
        <v>22</v>
      </c>
      <c r="F35" s="2">
        <v>46.489999999999995</v>
      </c>
    </row>
    <row r="36" spans="1:11" ht="15" thickBot="1" x14ac:dyDescent="0.35">
      <c r="A36" s="3" t="s">
        <v>23</v>
      </c>
      <c r="B36" s="3">
        <v>17</v>
      </c>
      <c r="E36" s="3" t="s">
        <v>23</v>
      </c>
      <c r="F36" s="3">
        <v>16</v>
      </c>
    </row>
  </sheetData>
  <sortState ref="J23:J32">
    <sortCondition ref="J23"/>
  </sortState>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F26" sqref="F26"/>
    </sheetView>
  </sheetViews>
  <sheetFormatPr defaultRowHeight="14.4" x14ac:dyDescent="0.3"/>
  <cols>
    <col min="1" max="1" width="8.88671875" style="1"/>
  </cols>
  <sheetData>
    <row r="1" spans="1:4" x14ac:dyDescent="0.3">
      <c r="A1" s="1" t="s">
        <v>6</v>
      </c>
    </row>
    <row r="2" spans="1:4" x14ac:dyDescent="0.3">
      <c r="A2" s="1">
        <v>1</v>
      </c>
    </row>
    <row r="3" spans="1:4" x14ac:dyDescent="0.3">
      <c r="A3" s="1">
        <v>1</v>
      </c>
    </row>
    <row r="4" spans="1:4" x14ac:dyDescent="0.3">
      <c r="A4" s="1">
        <v>0</v>
      </c>
      <c r="C4" t="s">
        <v>28</v>
      </c>
      <c r="D4">
        <f>COUNTIF(A2:A34,"1")</f>
        <v>16</v>
      </c>
    </row>
    <row r="5" spans="1:4" x14ac:dyDescent="0.3">
      <c r="A5" s="1">
        <v>1</v>
      </c>
      <c r="C5" t="s">
        <v>29</v>
      </c>
      <c r="D5">
        <f>COUNTIF(A2:A34,"0")</f>
        <v>17</v>
      </c>
    </row>
    <row r="6" spans="1:4" x14ac:dyDescent="0.3">
      <c r="A6" s="1">
        <v>1</v>
      </c>
    </row>
    <row r="7" spans="1:4" x14ac:dyDescent="0.3">
      <c r="A7" s="1">
        <v>0</v>
      </c>
    </row>
    <row r="8" spans="1:4" x14ac:dyDescent="0.3">
      <c r="A8" s="1">
        <v>0</v>
      </c>
    </row>
    <row r="9" spans="1:4" x14ac:dyDescent="0.3">
      <c r="A9" s="1">
        <v>1</v>
      </c>
    </row>
    <row r="10" spans="1:4" x14ac:dyDescent="0.3">
      <c r="A10" s="1">
        <v>1</v>
      </c>
    </row>
    <row r="11" spans="1:4" x14ac:dyDescent="0.3">
      <c r="A11" s="1">
        <v>1</v>
      </c>
    </row>
    <row r="12" spans="1:4" x14ac:dyDescent="0.3">
      <c r="A12" s="1">
        <v>1</v>
      </c>
    </row>
    <row r="13" spans="1:4" x14ac:dyDescent="0.3">
      <c r="A13" s="1">
        <v>1</v>
      </c>
    </row>
    <row r="14" spans="1:4" x14ac:dyDescent="0.3">
      <c r="A14" s="1">
        <v>0</v>
      </c>
    </row>
    <row r="15" spans="1:4" x14ac:dyDescent="0.3">
      <c r="A15" s="1">
        <v>0</v>
      </c>
    </row>
    <row r="16" spans="1:4" x14ac:dyDescent="0.3">
      <c r="A16" s="1">
        <v>0</v>
      </c>
    </row>
    <row r="17" spans="1:1" x14ac:dyDescent="0.3">
      <c r="A17" s="1">
        <v>0</v>
      </c>
    </row>
    <row r="18" spans="1:1" x14ac:dyDescent="0.3">
      <c r="A18" s="1">
        <v>1</v>
      </c>
    </row>
    <row r="19" spans="1:1" x14ac:dyDescent="0.3">
      <c r="A19" s="1">
        <v>0</v>
      </c>
    </row>
    <row r="20" spans="1:1" x14ac:dyDescent="0.3">
      <c r="A20" s="1">
        <v>0</v>
      </c>
    </row>
    <row r="21" spans="1:1" x14ac:dyDescent="0.3">
      <c r="A21" s="1">
        <v>1</v>
      </c>
    </row>
    <row r="22" spans="1:1" x14ac:dyDescent="0.3">
      <c r="A22" s="1">
        <v>0</v>
      </c>
    </row>
    <row r="23" spans="1:1" x14ac:dyDescent="0.3">
      <c r="A23" s="1">
        <v>1</v>
      </c>
    </row>
    <row r="24" spans="1:1" x14ac:dyDescent="0.3">
      <c r="A24" s="1">
        <v>0</v>
      </c>
    </row>
    <row r="25" spans="1:1" x14ac:dyDescent="0.3">
      <c r="A25" s="1">
        <v>0</v>
      </c>
    </row>
    <row r="26" spans="1:1" x14ac:dyDescent="0.3">
      <c r="A26" s="1">
        <v>0</v>
      </c>
    </row>
    <row r="27" spans="1:1" x14ac:dyDescent="0.3">
      <c r="A27" s="1">
        <v>1</v>
      </c>
    </row>
    <row r="28" spans="1:1" x14ac:dyDescent="0.3">
      <c r="A28" s="1">
        <v>1</v>
      </c>
    </row>
    <row r="29" spans="1:1" x14ac:dyDescent="0.3">
      <c r="A29" s="1">
        <v>0</v>
      </c>
    </row>
    <row r="30" spans="1:1" x14ac:dyDescent="0.3">
      <c r="A30" s="1">
        <v>0</v>
      </c>
    </row>
    <row r="31" spans="1:1" x14ac:dyDescent="0.3">
      <c r="A31" s="1">
        <v>0</v>
      </c>
    </row>
    <row r="32" spans="1:1" x14ac:dyDescent="0.3">
      <c r="A32" s="1">
        <v>1</v>
      </c>
    </row>
    <row r="33" spans="1:1" x14ac:dyDescent="0.3">
      <c r="A33" s="1">
        <v>0</v>
      </c>
    </row>
    <row r="34" spans="1:1" x14ac:dyDescent="0.3">
      <c r="A34" s="1">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B20" sqref="B20"/>
    </sheetView>
  </sheetViews>
  <sheetFormatPr defaultRowHeight="14.4" x14ac:dyDescent="0.3"/>
  <cols>
    <col min="1" max="1" width="20" style="1" customWidth="1"/>
    <col min="2" max="2" width="19.21875" customWidth="1"/>
    <col min="4" max="4" width="30.109375" customWidth="1"/>
    <col min="5" max="5" width="20.21875" customWidth="1"/>
    <col min="6" max="6" width="22.6640625" customWidth="1"/>
  </cols>
  <sheetData>
    <row r="1" spans="1:6" x14ac:dyDescent="0.3">
      <c r="A1" s="1" t="s">
        <v>26</v>
      </c>
      <c r="B1" s="1" t="s">
        <v>27</v>
      </c>
      <c r="C1" s="1"/>
    </row>
    <row r="2" spans="1:6" x14ac:dyDescent="0.3">
      <c r="A2" s="1">
        <v>1.75</v>
      </c>
      <c r="B2" s="1">
        <v>2.5299999999999998</v>
      </c>
      <c r="C2" s="1"/>
    </row>
    <row r="3" spans="1:6" x14ac:dyDescent="0.3">
      <c r="A3" s="1">
        <v>2.67</v>
      </c>
      <c r="B3" s="1">
        <v>2.4900000000000002</v>
      </c>
      <c r="C3" s="1"/>
      <c r="D3" t="s">
        <v>30</v>
      </c>
    </row>
    <row r="4" spans="1:6" ht="15" thickBot="1" x14ac:dyDescent="0.35">
      <c r="A4" s="1">
        <v>3.41</v>
      </c>
      <c r="B4" s="1">
        <v>1.7</v>
      </c>
      <c r="C4" s="1"/>
    </row>
    <row r="5" spans="1:6" x14ac:dyDescent="0.3">
      <c r="A5" s="1">
        <v>2.63</v>
      </c>
      <c r="B5" s="1">
        <v>2.87</v>
      </c>
      <c r="C5" s="1"/>
      <c r="D5" s="4"/>
      <c r="E5" s="4" t="s">
        <v>26</v>
      </c>
      <c r="F5" s="4" t="s">
        <v>27</v>
      </c>
    </row>
    <row r="6" spans="1:6" x14ac:dyDescent="0.3">
      <c r="A6" s="1">
        <v>2.86</v>
      </c>
      <c r="B6" s="1">
        <v>3.2</v>
      </c>
      <c r="C6" s="1"/>
      <c r="D6" s="2" t="s">
        <v>11</v>
      </c>
      <c r="E6" s="9">
        <v>2.8570588235294112</v>
      </c>
      <c r="F6" s="9">
        <v>2.9056249999999997</v>
      </c>
    </row>
    <row r="7" spans="1:6" x14ac:dyDescent="0.3">
      <c r="A7" s="1">
        <v>2.69</v>
      </c>
      <c r="B7" s="1">
        <v>2.8</v>
      </c>
      <c r="C7" s="1"/>
      <c r="D7" s="2" t="s">
        <v>31</v>
      </c>
      <c r="E7" s="2">
        <v>0.25855955882353143</v>
      </c>
      <c r="F7" s="2">
        <v>0.50119958333333636</v>
      </c>
    </row>
    <row r="8" spans="1:6" x14ac:dyDescent="0.3">
      <c r="A8" s="1">
        <v>2.88</v>
      </c>
      <c r="B8" s="1">
        <v>2.97</v>
      </c>
      <c r="C8" s="1"/>
      <c r="D8" s="2" t="s">
        <v>32</v>
      </c>
      <c r="E8" s="2">
        <v>17</v>
      </c>
      <c r="F8" s="2">
        <v>16</v>
      </c>
    </row>
    <row r="9" spans="1:6" x14ac:dyDescent="0.3">
      <c r="A9" s="1">
        <v>3.56</v>
      </c>
      <c r="B9" s="1">
        <v>2.85</v>
      </c>
      <c r="C9" s="1"/>
      <c r="D9" s="2" t="s">
        <v>33</v>
      </c>
      <c r="E9" s="2">
        <v>0.37596602229601767</v>
      </c>
      <c r="F9" s="2"/>
    </row>
    <row r="10" spans="1:6" x14ac:dyDescent="0.3">
      <c r="A10" s="1">
        <v>2.97</v>
      </c>
      <c r="B10" s="1">
        <v>3.45</v>
      </c>
      <c r="C10" s="1"/>
      <c r="D10" s="2" t="s">
        <v>34</v>
      </c>
      <c r="E10" s="2">
        <v>0</v>
      </c>
      <c r="F10" s="2"/>
    </row>
    <row r="11" spans="1:6" x14ac:dyDescent="0.3">
      <c r="A11" s="1">
        <v>3.24</v>
      </c>
      <c r="B11" s="1">
        <v>3.97</v>
      </c>
      <c r="C11" s="1"/>
      <c r="D11" s="2" t="s">
        <v>35</v>
      </c>
      <c r="E11" s="2">
        <v>31</v>
      </c>
      <c r="F11" s="2"/>
    </row>
    <row r="12" spans="1:6" x14ac:dyDescent="0.3">
      <c r="A12" s="1">
        <v>3.29</v>
      </c>
      <c r="B12" s="1">
        <v>2.92</v>
      </c>
      <c r="C12" s="1"/>
      <c r="D12" s="2" t="s">
        <v>36</v>
      </c>
      <c r="E12" s="2">
        <v>-0.22739823885600402</v>
      </c>
      <c r="F12" s="2"/>
    </row>
    <row r="13" spans="1:6" x14ac:dyDescent="0.3">
      <c r="A13" s="1">
        <v>3.18</v>
      </c>
      <c r="B13" s="1">
        <v>3.3</v>
      </c>
      <c r="C13" s="1"/>
      <c r="D13" s="8" t="s">
        <v>37</v>
      </c>
      <c r="E13" s="8">
        <v>0.41080358443169152</v>
      </c>
      <c r="F13" s="2"/>
    </row>
    <row r="14" spans="1:6" x14ac:dyDescent="0.3">
      <c r="A14" s="1">
        <v>2.99</v>
      </c>
      <c r="B14" s="1">
        <v>1.58</v>
      </c>
      <c r="C14" s="1"/>
      <c r="D14" s="2" t="s">
        <v>38</v>
      </c>
      <c r="E14" s="2">
        <v>1.6955187825458664</v>
      </c>
      <c r="F14" s="2"/>
    </row>
    <row r="15" spans="1:6" x14ac:dyDescent="0.3">
      <c r="A15" s="1">
        <v>2.19</v>
      </c>
      <c r="B15" s="1">
        <v>2.67</v>
      </c>
      <c r="C15" s="1"/>
      <c r="D15" s="8" t="s">
        <v>39</v>
      </c>
      <c r="E15" s="9">
        <v>0.82160716886338303</v>
      </c>
      <c r="F15" s="2"/>
    </row>
    <row r="16" spans="1:6" ht="15" thickBot="1" x14ac:dyDescent="0.35">
      <c r="A16" s="1">
        <v>2.89</v>
      </c>
      <c r="B16" s="1">
        <v>2.79</v>
      </c>
      <c r="C16" s="1"/>
      <c r="D16" s="3" t="s">
        <v>40</v>
      </c>
      <c r="E16" s="3">
        <v>2.0395134463964082</v>
      </c>
      <c r="F16" s="3"/>
    </row>
    <row r="17" spans="1:10" x14ac:dyDescent="0.3">
      <c r="A17" s="1">
        <v>3.4</v>
      </c>
      <c r="B17" s="1">
        <v>4.4000000000000004</v>
      </c>
      <c r="C17" s="1"/>
    </row>
    <row r="18" spans="1:10" x14ac:dyDescent="0.3">
      <c r="A18" s="1">
        <v>1.97</v>
      </c>
    </row>
    <row r="21" spans="1:10" x14ac:dyDescent="0.3">
      <c r="D21" t="s">
        <v>41</v>
      </c>
    </row>
    <row r="23" spans="1:10" ht="15" thickBot="1" x14ac:dyDescent="0.35">
      <c r="D23" t="s">
        <v>42</v>
      </c>
    </row>
    <row r="24" spans="1:10" x14ac:dyDescent="0.3">
      <c r="D24" s="4" t="s">
        <v>43</v>
      </c>
      <c r="E24" s="4" t="s">
        <v>23</v>
      </c>
      <c r="F24" s="4" t="s">
        <v>22</v>
      </c>
      <c r="G24" s="4" t="s">
        <v>44</v>
      </c>
      <c r="H24" s="4" t="s">
        <v>31</v>
      </c>
    </row>
    <row r="25" spans="1:10" x14ac:dyDescent="0.3">
      <c r="D25" s="2" t="s">
        <v>26</v>
      </c>
      <c r="E25" s="2">
        <v>17</v>
      </c>
      <c r="F25" s="2">
        <v>48.569999999999993</v>
      </c>
      <c r="G25" s="9">
        <v>2.8570588235294112</v>
      </c>
      <c r="H25" s="2">
        <v>0.25855955882353143</v>
      </c>
    </row>
    <row r="26" spans="1:10" ht="15" thickBot="1" x14ac:dyDescent="0.35">
      <c r="D26" s="3" t="s">
        <v>27</v>
      </c>
      <c r="E26" s="3">
        <v>16</v>
      </c>
      <c r="F26" s="3">
        <v>46.489999999999995</v>
      </c>
      <c r="G26" s="10">
        <v>2.9056249999999997</v>
      </c>
      <c r="H26" s="3">
        <v>0.50119958333333636</v>
      </c>
    </row>
    <row r="29" spans="1:10" ht="15" thickBot="1" x14ac:dyDescent="0.35">
      <c r="D29" t="s">
        <v>45</v>
      </c>
    </row>
    <row r="30" spans="1:10" x14ac:dyDescent="0.3">
      <c r="D30" s="4" t="s">
        <v>46</v>
      </c>
      <c r="E30" s="4" t="s">
        <v>47</v>
      </c>
      <c r="F30" s="4" t="s">
        <v>35</v>
      </c>
      <c r="G30" s="4" t="s">
        <v>48</v>
      </c>
      <c r="H30" s="4" t="s">
        <v>49</v>
      </c>
      <c r="I30" s="4" t="s">
        <v>50</v>
      </c>
      <c r="J30" s="4" t="s">
        <v>51</v>
      </c>
    </row>
    <row r="31" spans="1:10" x14ac:dyDescent="0.3">
      <c r="D31" s="2" t="s">
        <v>52</v>
      </c>
      <c r="E31" s="2">
        <v>1.9441187611406008E-2</v>
      </c>
      <c r="F31" s="2">
        <v>1</v>
      </c>
      <c r="G31" s="2">
        <v>1.9441187611406008E-2</v>
      </c>
      <c r="H31" s="2">
        <v>5.1709959034806262E-2</v>
      </c>
      <c r="I31" s="9">
        <v>0.82160716886339324</v>
      </c>
      <c r="J31" s="2">
        <v>4.1596150980317566</v>
      </c>
    </row>
    <row r="32" spans="1:10" x14ac:dyDescent="0.3">
      <c r="D32" s="2" t="s">
        <v>53</v>
      </c>
      <c r="E32" s="2">
        <v>11.654946691176473</v>
      </c>
      <c r="F32" s="2">
        <v>31</v>
      </c>
      <c r="G32" s="2">
        <v>0.37596602229601528</v>
      </c>
      <c r="H32" s="2"/>
      <c r="I32" s="2"/>
      <c r="J32" s="2"/>
    </row>
    <row r="33" spans="4:10" x14ac:dyDescent="0.3">
      <c r="D33" s="2"/>
      <c r="E33" s="2"/>
      <c r="F33" s="2"/>
      <c r="G33" s="2"/>
      <c r="H33" s="2"/>
      <c r="I33" s="2"/>
      <c r="J33" s="2"/>
    </row>
    <row r="34" spans="4:10" ht="15" thickBot="1" x14ac:dyDescent="0.35">
      <c r="D34" s="3" t="s">
        <v>54</v>
      </c>
      <c r="E34" s="3">
        <v>11.674387878787879</v>
      </c>
      <c r="F34" s="3">
        <v>32</v>
      </c>
      <c r="G34" s="3"/>
      <c r="H34" s="3"/>
      <c r="I34" s="3"/>
      <c r="J34" s="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26" sqref="B26"/>
    </sheetView>
  </sheetViews>
  <sheetFormatPr defaultRowHeight="14.4" x14ac:dyDescent="0.3"/>
  <cols>
    <col min="1" max="1" width="20" style="1" customWidth="1"/>
    <col min="2" max="2" width="14.88671875" customWidth="1"/>
    <col min="3" max="3" width="10.77734375" customWidth="1"/>
  </cols>
  <sheetData>
    <row r="1" spans="1:4" x14ac:dyDescent="0.3">
      <c r="A1" s="1" t="s">
        <v>4</v>
      </c>
      <c r="B1" t="s">
        <v>55</v>
      </c>
    </row>
    <row r="2" spans="1:4" x14ac:dyDescent="0.3">
      <c r="A2" s="1">
        <v>1.58</v>
      </c>
      <c r="B2" s="1">
        <v>1.58</v>
      </c>
    </row>
    <row r="3" spans="1:4" x14ac:dyDescent="0.3">
      <c r="A3" s="1">
        <v>1.7</v>
      </c>
      <c r="B3" s="1">
        <v>1.7</v>
      </c>
      <c r="C3" s="6" t="s">
        <v>23</v>
      </c>
      <c r="D3" s="6">
        <v>5</v>
      </c>
    </row>
    <row r="4" spans="1:4" x14ac:dyDescent="0.3">
      <c r="A4" s="1">
        <v>1.75</v>
      </c>
      <c r="B4" s="1">
        <v>1.75</v>
      </c>
      <c r="C4" t="s">
        <v>56</v>
      </c>
      <c r="D4">
        <f>(D3/33)*100</f>
        <v>15.151515151515152</v>
      </c>
    </row>
    <row r="5" spans="1:4" x14ac:dyDescent="0.3">
      <c r="A5" s="1">
        <v>1.97</v>
      </c>
      <c r="B5" s="1">
        <v>1.97</v>
      </c>
    </row>
    <row r="6" spans="1:4" x14ac:dyDescent="0.3">
      <c r="A6" s="1">
        <v>2.19</v>
      </c>
      <c r="B6" s="1">
        <v>2.19</v>
      </c>
    </row>
    <row r="7" spans="1:4" x14ac:dyDescent="0.3">
      <c r="A7" s="1">
        <v>2.4900000000000002</v>
      </c>
    </row>
    <row r="8" spans="1:4" x14ac:dyDescent="0.3">
      <c r="A8" s="1">
        <v>2.5299999999999998</v>
      </c>
    </row>
    <row r="9" spans="1:4" x14ac:dyDescent="0.3">
      <c r="A9" s="1">
        <v>2.63</v>
      </c>
    </row>
    <row r="10" spans="1:4" x14ac:dyDescent="0.3">
      <c r="A10" s="1">
        <v>2.67</v>
      </c>
    </row>
    <row r="11" spans="1:4" x14ac:dyDescent="0.3">
      <c r="A11" s="1">
        <v>2.67</v>
      </c>
    </row>
    <row r="12" spans="1:4" x14ac:dyDescent="0.3">
      <c r="A12" s="1">
        <v>2.69</v>
      </c>
    </row>
    <row r="13" spans="1:4" x14ac:dyDescent="0.3">
      <c r="A13" s="1">
        <v>2.79</v>
      </c>
    </row>
    <row r="14" spans="1:4" x14ac:dyDescent="0.3">
      <c r="A14" s="1">
        <v>2.8</v>
      </c>
    </row>
    <row r="15" spans="1:4" x14ac:dyDescent="0.3">
      <c r="A15" s="1">
        <v>2.85</v>
      </c>
    </row>
    <row r="16" spans="1:4" x14ac:dyDescent="0.3">
      <c r="A16" s="1">
        <v>2.86</v>
      </c>
    </row>
    <row r="17" spans="1:1" x14ac:dyDescent="0.3">
      <c r="A17" s="1">
        <v>2.87</v>
      </c>
    </row>
    <row r="18" spans="1:1" x14ac:dyDescent="0.3">
      <c r="A18" s="1">
        <v>2.88</v>
      </c>
    </row>
    <row r="19" spans="1:1" x14ac:dyDescent="0.3">
      <c r="A19" s="1">
        <v>2.89</v>
      </c>
    </row>
    <row r="20" spans="1:1" x14ac:dyDescent="0.3">
      <c r="A20" s="1">
        <v>2.92</v>
      </c>
    </row>
    <row r="21" spans="1:1" x14ac:dyDescent="0.3">
      <c r="A21" s="1">
        <v>2.97</v>
      </c>
    </row>
    <row r="22" spans="1:1" x14ac:dyDescent="0.3">
      <c r="A22" s="1">
        <v>2.97</v>
      </c>
    </row>
    <row r="23" spans="1:1" x14ac:dyDescent="0.3">
      <c r="A23" s="1">
        <v>2.99</v>
      </c>
    </row>
    <row r="24" spans="1:1" x14ac:dyDescent="0.3">
      <c r="A24" s="1">
        <v>3.18</v>
      </c>
    </row>
    <row r="25" spans="1:1" x14ac:dyDescent="0.3">
      <c r="A25" s="1">
        <v>3.2</v>
      </c>
    </row>
    <row r="26" spans="1:1" x14ac:dyDescent="0.3">
      <c r="A26" s="1">
        <v>3.24</v>
      </c>
    </row>
    <row r="27" spans="1:1" x14ac:dyDescent="0.3">
      <c r="A27" s="1">
        <v>3.29</v>
      </c>
    </row>
    <row r="28" spans="1:1" x14ac:dyDescent="0.3">
      <c r="A28" s="1">
        <v>3.3</v>
      </c>
    </row>
    <row r="29" spans="1:1" x14ac:dyDescent="0.3">
      <c r="A29" s="1">
        <v>3.4</v>
      </c>
    </row>
    <row r="30" spans="1:1" x14ac:dyDescent="0.3">
      <c r="A30" s="1">
        <v>3.41</v>
      </c>
    </row>
    <row r="31" spans="1:1" x14ac:dyDescent="0.3">
      <c r="A31" s="1">
        <v>3.45</v>
      </c>
    </row>
    <row r="32" spans="1:1" x14ac:dyDescent="0.3">
      <c r="A32" s="1">
        <v>3.56</v>
      </c>
    </row>
    <row r="33" spans="1:1" x14ac:dyDescent="0.3">
      <c r="A33" s="1">
        <v>3.97</v>
      </c>
    </row>
    <row r="34" spans="1:1" x14ac:dyDescent="0.3">
      <c r="A34" s="1">
        <v>4.4000000000000004</v>
      </c>
    </row>
  </sheetData>
  <sortState ref="A2:A34">
    <sortCondition ref="A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heetViews>
  <sheetFormatPr defaultRowHeight="14.4" x14ac:dyDescent="0.3"/>
  <cols>
    <col min="1" max="1" width="22.44140625" style="1" customWidth="1"/>
    <col min="2" max="2" width="23.21875" style="1" customWidth="1"/>
    <col min="4" max="4" width="22.109375" style="1" customWidth="1"/>
    <col min="5" max="5" width="20.77734375" style="1" customWidth="1"/>
    <col min="6" max="6" width="31.21875" customWidth="1"/>
    <col min="7" max="7" width="11.21875" customWidth="1"/>
    <col min="8" max="8" width="25" customWidth="1"/>
    <col min="9" max="9" width="20.77734375" customWidth="1"/>
    <col min="13" max="13" width="20.33203125" customWidth="1"/>
  </cols>
  <sheetData>
    <row r="1" spans="1:14" x14ac:dyDescent="0.3">
      <c r="A1" s="1" t="s">
        <v>8</v>
      </c>
      <c r="B1" s="1" t="s">
        <v>10</v>
      </c>
      <c r="D1" s="12" t="s">
        <v>60</v>
      </c>
      <c r="E1" s="12" t="s">
        <v>61</v>
      </c>
    </row>
    <row r="2" spans="1:14" x14ac:dyDescent="0.3">
      <c r="A2" s="1">
        <v>2</v>
      </c>
      <c r="B2" s="1">
        <v>7</v>
      </c>
      <c r="D2" s="1">
        <v>2</v>
      </c>
      <c r="E2" s="1">
        <v>2</v>
      </c>
      <c r="F2" t="s">
        <v>57</v>
      </c>
      <c r="G2">
        <f>AVERAGE(A2:A34)</f>
        <v>5.5312121212121212</v>
      </c>
    </row>
    <row r="3" spans="1:14" ht="15" thickBot="1" x14ac:dyDescent="0.35">
      <c r="A3" s="1">
        <v>4</v>
      </c>
      <c r="B3" s="1">
        <v>5</v>
      </c>
      <c r="D3" s="1">
        <v>7</v>
      </c>
      <c r="E3" s="1">
        <v>7</v>
      </c>
      <c r="F3" t="s">
        <v>58</v>
      </c>
      <c r="G3">
        <f>AVERAGE(B2:B34)</f>
        <v>5.1515151515151514</v>
      </c>
    </row>
    <row r="4" spans="1:14" x14ac:dyDescent="0.3">
      <c r="A4" s="1">
        <v>6</v>
      </c>
      <c r="B4" s="1">
        <v>4</v>
      </c>
      <c r="D4" s="1">
        <v>12</v>
      </c>
      <c r="E4" s="1">
        <v>12</v>
      </c>
      <c r="M4" s="4" t="s">
        <v>60</v>
      </c>
      <c r="N4" s="4" t="s">
        <v>25</v>
      </c>
    </row>
    <row r="5" spans="1:14" x14ac:dyDescent="0.3">
      <c r="A5" s="1">
        <v>4</v>
      </c>
      <c r="B5" s="1">
        <v>8</v>
      </c>
      <c r="D5" s="1">
        <v>17</v>
      </c>
      <c r="E5" s="1">
        <v>17</v>
      </c>
      <c r="M5" s="7">
        <v>2</v>
      </c>
      <c r="N5" s="2">
        <v>8</v>
      </c>
    </row>
    <row r="6" spans="1:14" x14ac:dyDescent="0.3">
      <c r="A6" s="1">
        <v>14</v>
      </c>
      <c r="B6" s="1">
        <v>3</v>
      </c>
      <c r="F6" s="11" t="s">
        <v>59</v>
      </c>
      <c r="G6" s="11">
        <f>CORREL(A2:A34,B2:B34)</f>
        <v>0.35980780663251705</v>
      </c>
      <c r="M6" s="7">
        <v>7</v>
      </c>
      <c r="N6" s="2">
        <v>18</v>
      </c>
    </row>
    <row r="7" spans="1:14" x14ac:dyDescent="0.3">
      <c r="A7" s="1">
        <v>0</v>
      </c>
      <c r="B7" s="1">
        <v>1</v>
      </c>
      <c r="M7" s="7">
        <v>12</v>
      </c>
      <c r="N7" s="2">
        <v>4</v>
      </c>
    </row>
    <row r="8" spans="1:14" ht="15" thickBot="1" x14ac:dyDescent="0.35">
      <c r="A8" s="1">
        <v>0</v>
      </c>
      <c r="B8" s="1">
        <v>3</v>
      </c>
      <c r="M8" s="7">
        <v>17</v>
      </c>
      <c r="N8" s="2">
        <v>3</v>
      </c>
    </row>
    <row r="9" spans="1:14" ht="15" thickBot="1" x14ac:dyDescent="0.35">
      <c r="A9" s="1">
        <v>8</v>
      </c>
      <c r="B9" s="1">
        <v>5</v>
      </c>
      <c r="F9" s="4"/>
      <c r="G9" s="4" t="s">
        <v>8</v>
      </c>
      <c r="H9" s="4" t="s">
        <v>10</v>
      </c>
      <c r="M9" s="3" t="s">
        <v>24</v>
      </c>
      <c r="N9" s="3">
        <v>0</v>
      </c>
    </row>
    <row r="10" spans="1:14" x14ac:dyDescent="0.3">
      <c r="A10" s="1">
        <v>5</v>
      </c>
      <c r="B10" s="1">
        <v>5</v>
      </c>
      <c r="F10" s="2" t="s">
        <v>8</v>
      </c>
      <c r="G10" s="2">
        <v>1</v>
      </c>
      <c r="H10" s="2"/>
    </row>
    <row r="11" spans="1:14" ht="15" thickBot="1" x14ac:dyDescent="0.35">
      <c r="A11" s="1">
        <v>5.53</v>
      </c>
      <c r="B11" s="1">
        <v>14</v>
      </c>
      <c r="F11" s="3" t="s">
        <v>10</v>
      </c>
      <c r="G11" s="3">
        <v>0.35980780663251705</v>
      </c>
      <c r="H11" s="3">
        <v>1</v>
      </c>
    </row>
    <row r="12" spans="1:14" x14ac:dyDescent="0.3">
      <c r="A12" s="1">
        <v>16</v>
      </c>
      <c r="B12" s="1">
        <v>14</v>
      </c>
    </row>
    <row r="13" spans="1:14" x14ac:dyDescent="0.3">
      <c r="A13" s="1">
        <v>7</v>
      </c>
      <c r="B13" s="1">
        <v>4</v>
      </c>
    </row>
    <row r="14" spans="1:14" ht="15" thickBot="1" x14ac:dyDescent="0.35">
      <c r="A14" s="1">
        <v>2</v>
      </c>
      <c r="B14" s="1">
        <v>2</v>
      </c>
    </row>
    <row r="15" spans="1:14" x14ac:dyDescent="0.3">
      <c r="A15" s="1">
        <v>6</v>
      </c>
      <c r="B15" s="1">
        <v>3</v>
      </c>
      <c r="F15" s="5" t="s">
        <v>8</v>
      </c>
      <c r="G15" s="5"/>
      <c r="I15" s="5" t="s">
        <v>10</v>
      </c>
      <c r="J15" s="5"/>
    </row>
    <row r="16" spans="1:14" x14ac:dyDescent="0.3">
      <c r="A16" s="1">
        <v>11</v>
      </c>
      <c r="B16" s="1">
        <v>3</v>
      </c>
      <c r="F16" s="2"/>
      <c r="G16" s="2"/>
      <c r="I16" s="2"/>
      <c r="J16" s="2"/>
    </row>
    <row r="17" spans="1:14" x14ac:dyDescent="0.3">
      <c r="A17" s="1">
        <v>1</v>
      </c>
      <c r="B17" s="1">
        <v>0</v>
      </c>
      <c r="F17" s="2" t="s">
        <v>11</v>
      </c>
      <c r="G17" s="2">
        <v>5.5312121212121212</v>
      </c>
      <c r="I17" s="2" t="s">
        <v>11</v>
      </c>
      <c r="J17" s="2">
        <v>5.1515151515151514</v>
      </c>
    </row>
    <row r="18" spans="1:14" x14ac:dyDescent="0.3">
      <c r="A18" s="1">
        <v>5</v>
      </c>
      <c r="B18" s="1">
        <v>0</v>
      </c>
      <c r="F18" s="2" t="s">
        <v>12</v>
      </c>
      <c r="G18" s="2">
        <v>0.70440225002756285</v>
      </c>
      <c r="I18" s="2" t="s">
        <v>12</v>
      </c>
      <c r="J18" s="2">
        <v>0.67296439992238954</v>
      </c>
    </row>
    <row r="19" spans="1:14" x14ac:dyDescent="0.3">
      <c r="A19" s="1">
        <v>5</v>
      </c>
      <c r="B19" s="1">
        <v>6</v>
      </c>
      <c r="F19" s="2" t="s">
        <v>13</v>
      </c>
      <c r="G19" s="2">
        <v>5</v>
      </c>
      <c r="I19" s="2" t="s">
        <v>13</v>
      </c>
      <c r="J19" s="2">
        <v>4</v>
      </c>
    </row>
    <row r="20" spans="1:14" x14ac:dyDescent="0.3">
      <c r="A20" s="1">
        <v>12</v>
      </c>
      <c r="B20" s="1">
        <v>9</v>
      </c>
      <c r="F20" s="2" t="s">
        <v>14</v>
      </c>
      <c r="G20" s="2">
        <v>6</v>
      </c>
      <c r="I20" s="2" t="s">
        <v>14</v>
      </c>
      <c r="J20" s="2">
        <v>3</v>
      </c>
    </row>
    <row r="21" spans="1:14" x14ac:dyDescent="0.3">
      <c r="A21" s="1">
        <v>1</v>
      </c>
      <c r="B21" s="1">
        <v>11</v>
      </c>
      <c r="F21" s="2" t="s">
        <v>15</v>
      </c>
      <c r="G21" s="2">
        <v>4.0464828536456787</v>
      </c>
      <c r="I21" s="2" t="s">
        <v>15</v>
      </c>
      <c r="J21" s="2">
        <v>3.8658861542440381</v>
      </c>
    </row>
    <row r="22" spans="1:14" x14ac:dyDescent="0.3">
      <c r="A22" s="1">
        <v>3</v>
      </c>
      <c r="B22" s="1">
        <v>10</v>
      </c>
      <c r="F22" s="2" t="s">
        <v>16</v>
      </c>
      <c r="G22" s="2">
        <v>16.374023484848479</v>
      </c>
      <c r="I22" s="2" t="s">
        <v>16</v>
      </c>
      <c r="J22" s="2">
        <v>14.945075757575758</v>
      </c>
    </row>
    <row r="23" spans="1:14" x14ac:dyDescent="0.3">
      <c r="A23" s="1">
        <v>6</v>
      </c>
      <c r="B23" s="1">
        <v>0</v>
      </c>
      <c r="F23" s="2" t="s">
        <v>17</v>
      </c>
      <c r="G23" s="2">
        <v>0.70595374831881275</v>
      </c>
      <c r="I23" s="2" t="s">
        <v>17</v>
      </c>
      <c r="J23" s="2">
        <v>-0.13069605168591458</v>
      </c>
    </row>
    <row r="24" spans="1:14" ht="15" thickBot="1" x14ac:dyDescent="0.35">
      <c r="A24" s="1">
        <v>6</v>
      </c>
      <c r="B24" s="1">
        <v>4</v>
      </c>
      <c r="F24" s="2" t="s">
        <v>18</v>
      </c>
      <c r="G24" s="2">
        <v>1.038888142775914</v>
      </c>
      <c r="I24" s="2" t="s">
        <v>18</v>
      </c>
      <c r="J24" s="2">
        <v>0.68604083980425257</v>
      </c>
    </row>
    <row r="25" spans="1:14" x14ac:dyDescent="0.3">
      <c r="A25" s="1">
        <v>6</v>
      </c>
      <c r="B25" s="1">
        <v>7</v>
      </c>
      <c r="F25" s="2" t="s">
        <v>19</v>
      </c>
      <c r="G25" s="2">
        <v>16</v>
      </c>
      <c r="I25" s="2" t="s">
        <v>19</v>
      </c>
      <c r="J25" s="2">
        <v>14</v>
      </c>
      <c r="M25" s="4" t="s">
        <v>61</v>
      </c>
      <c r="N25" s="4" t="s">
        <v>25</v>
      </c>
    </row>
    <row r="26" spans="1:14" x14ac:dyDescent="0.3">
      <c r="A26" s="1">
        <v>3</v>
      </c>
      <c r="B26" s="1">
        <v>8</v>
      </c>
      <c r="F26" s="2" t="s">
        <v>20</v>
      </c>
      <c r="G26" s="2">
        <v>0</v>
      </c>
      <c r="I26" s="2" t="s">
        <v>20</v>
      </c>
      <c r="J26" s="2">
        <v>0</v>
      </c>
      <c r="M26" s="7">
        <v>2</v>
      </c>
      <c r="N26" s="2">
        <v>7</v>
      </c>
    </row>
    <row r="27" spans="1:14" x14ac:dyDescent="0.3">
      <c r="A27" s="1">
        <v>4</v>
      </c>
      <c r="B27" s="1">
        <v>5</v>
      </c>
      <c r="F27" s="2" t="s">
        <v>21</v>
      </c>
      <c r="G27" s="2">
        <v>16</v>
      </c>
      <c r="I27" s="2" t="s">
        <v>21</v>
      </c>
      <c r="J27" s="2">
        <v>14</v>
      </c>
      <c r="M27" s="7">
        <v>7</v>
      </c>
      <c r="N27" s="2">
        <v>17</v>
      </c>
    </row>
    <row r="28" spans="1:14" x14ac:dyDescent="0.3">
      <c r="A28" s="1">
        <v>2</v>
      </c>
      <c r="B28" s="1">
        <v>1</v>
      </c>
      <c r="F28" s="2" t="s">
        <v>22</v>
      </c>
      <c r="G28" s="2">
        <v>182.53</v>
      </c>
      <c r="I28" s="2" t="s">
        <v>22</v>
      </c>
      <c r="J28" s="2">
        <v>170</v>
      </c>
      <c r="M28" s="7">
        <v>12</v>
      </c>
      <c r="N28" s="2">
        <v>7</v>
      </c>
    </row>
    <row r="29" spans="1:14" ht="15" thickBot="1" x14ac:dyDescent="0.35">
      <c r="A29" s="1">
        <v>7</v>
      </c>
      <c r="B29" s="1">
        <v>3</v>
      </c>
      <c r="F29" s="3" t="s">
        <v>23</v>
      </c>
      <c r="G29" s="3">
        <v>33</v>
      </c>
      <c r="I29" s="3" t="s">
        <v>23</v>
      </c>
      <c r="J29" s="3">
        <v>33</v>
      </c>
      <c r="M29" s="7">
        <v>17</v>
      </c>
      <c r="N29" s="2">
        <v>2</v>
      </c>
    </row>
    <row r="30" spans="1:14" ht="15" thickBot="1" x14ac:dyDescent="0.35">
      <c r="A30" s="1">
        <v>4</v>
      </c>
      <c r="B30" s="1">
        <v>0</v>
      </c>
      <c r="M30" s="3" t="s">
        <v>24</v>
      </c>
      <c r="N30" s="3">
        <v>0</v>
      </c>
    </row>
    <row r="31" spans="1:14" x14ac:dyDescent="0.3">
      <c r="A31" s="1">
        <v>3</v>
      </c>
      <c r="B31" s="1">
        <v>3</v>
      </c>
    </row>
    <row r="32" spans="1:14" x14ac:dyDescent="0.3">
      <c r="A32" s="1">
        <v>2</v>
      </c>
      <c r="B32" s="1">
        <v>3</v>
      </c>
    </row>
    <row r="33" spans="1:2" x14ac:dyDescent="0.3">
      <c r="A33" s="1">
        <v>8</v>
      </c>
      <c r="B33" s="1">
        <v>9</v>
      </c>
    </row>
    <row r="34" spans="1:2" x14ac:dyDescent="0.3">
      <c r="A34" s="1">
        <v>14</v>
      </c>
      <c r="B34" s="1">
        <v>10</v>
      </c>
    </row>
  </sheetData>
  <sortState ref="M26:M29">
    <sortCondition ref="M26"/>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new raw</vt:lpstr>
      <vt:lpstr>raw data</vt:lpstr>
      <vt:lpstr>MMH DataSet</vt:lpstr>
      <vt:lpstr>1.1 Weight</vt:lpstr>
      <vt:lpstr>1.2 Weight-Genderwise</vt:lpstr>
      <vt:lpstr>1.3 Gender</vt:lpstr>
      <vt:lpstr>1.4 Gender WeightDiff</vt:lpstr>
      <vt:lpstr>1.5 Less Weight</vt:lpstr>
      <vt:lpstr>2.1 MotherFather Edu</vt:lpstr>
      <vt:lpstr>3.1 FatherMother Age</vt:lpstr>
      <vt:lpstr>3.2 Age Diff</vt:lpstr>
      <vt:lpstr>4.1 Birth order</vt:lpstr>
      <vt:lpstr>4.2 Birth Order Vs Weight</vt:lpstr>
      <vt:lpstr>4.3 Birth Order Vs BoyWeight</vt:lpstr>
      <vt:lpstr>5.1 Birth Order Vs GirlWeight</vt:lpstr>
      <vt:lpstr>6.1 Smoking</vt:lpstr>
      <vt:lpstr>6.2 Smoking Vs Weight</vt:lpstr>
      <vt:lpstr>7.1 Weight Vs MotherEdu</vt:lpstr>
      <vt:lpstr>8.1 Edu Age Weight</vt:lpstr>
      <vt:lpstr>9.1 Prenatal Vs Weight</vt:lpstr>
      <vt:lpstr>10.1 Prenatal Vs Smoking</vt:lpstr>
      <vt:lpstr>11.1 Prenatal OverallSatisft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2023-06-06T12:15:22Z</dcterms:created>
  <dcterms:modified xsi:type="dcterms:W3CDTF">2023-06-30T10:01:57Z</dcterms:modified>
</cp:coreProperties>
</file>