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Excel\"/>
    </mc:Choice>
  </mc:AlternateContent>
  <xr:revisionPtr revIDLastSave="0" documentId="13_ncr:1_{BBE91447-834F-4EAB-AC77-DCF42A265CA8}" xr6:coauthVersionLast="47" xr6:coauthVersionMax="47" xr10:uidLastSave="{00000000-0000-0000-0000-000000000000}"/>
  <bookViews>
    <workbookView xWindow="-108" yWindow="-108" windowWidth="23256" windowHeight="12456" activeTab="2" xr2:uid="{26D4546B-D2A1-4444-8EAF-A6228F96F0C1}"/>
  </bookViews>
  <sheets>
    <sheet name="Pivot Analysis" sheetId="6" r:id="rId1"/>
    <sheet name="Data" sheetId="2" r:id="rId2"/>
    <sheet name="Customer Center Report" sheetId="5" r:id="rId3"/>
    <sheet name="Asset" sheetId="7"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0" i="5" l="1" a="1"/>
  <c r="T20" i="5" s="1"/>
  <c r="S21" i="5" a="1"/>
  <c r="S21" i="5" s="1"/>
  <c r="I53" i="6"/>
  <c r="I57" i="6" s="1"/>
  <c r="E56" i="6" a="1"/>
  <c r="E5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6" i="6" l="1"/>
  <c r="I60" i="6"/>
  <c r="H56" i="6"/>
  <c r="I59" i="6"/>
  <c r="H59" i="6"/>
  <c r="I58" i="6"/>
  <c r="H60" i="6"/>
  <c r="H58" i="6"/>
  <c r="H5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6AA068-425D-4D80-BE80-624E83F65EB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6722C83-3042-45A4-857D-F8AE148F8981}"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CDC38E00-30ED-462D-B1F8-33B1E4E34A32}"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<sst xmlns="http://schemas.openxmlformats.org/spreadsheetml/2006/main" count="3157" uniqueCount="1076">
  <si>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</si>
  <si>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</si>
  <si>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</si>
  <si>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</si>
  <si>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</si>
  <si>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</si>
  <si>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</si>
  <si>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</si>
  <si>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</si>
  <si>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</si>
  <si>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</si>
  <si>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</si>
  <si>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</si>
  <si>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</si>
  <si>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</si>
  <si>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</si>
  <si>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</si>
  <si>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</si>
  <si>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</si>
  <si>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</si>
  <si>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</si>
  <si>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</si>
  <si>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</si>
  <si>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</si>
  <si>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</si>
  <si>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</si>
  <si>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</si>
  <si>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</si>
  <si>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</si>
  <si>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</si>
  <si>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</si>
  <si>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</si>
  <si>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</si>
  <si>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</si>
  <si>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</si>
  <si>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</si>
  <si>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</si>
  <si>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</si>
  <si>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</si>
  <si>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</si>
  <si>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</si>
  <si>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</si>
  <si>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</si>
  <si>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</si>
  <si>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</si>
  <si>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</si>
  <si>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</si>
  <si>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</si>
  <si>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</si>
  <si>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</si>
  <si>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</si>
  <si>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</si>
  <si>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</si>
  <si>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</si>
  <si>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</si>
  <si>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</si>
  <si>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</si>
  <si>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</si>
  <si>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</si>
  <si>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</si>
  <si>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</si>
  <si>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</si>
  <si>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</si>
  <si>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</si>
  <si>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</si>
  <si>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</si>
  <si>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</si>
  <si>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</si>
  <si>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</si>
  <si>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</si>
  <si>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</si>
  <si>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</si>
  <si>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</si>
  <si>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</si>
  <si>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</si>
  <si>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</si>
  <si>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</si>
  <si>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</si>
  <si>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</si>
  <si>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</si>
  <si>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</si>
  <si>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</si>
  <si>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</si>
  <si>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</si>
  <si>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</si>
  <si>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</si>
  <si>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</si>
  <si>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</si>
  <si>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</si>
  <si>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</si>
  <si>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</si>
  <si>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</si>
  <si>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</si>
  <si>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</si>
  <si>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</si>
  <si>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</si>
  <si>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</si>
  <si>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</si>
  <si>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</si>
  <si>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</si>
  <si>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</si>
  <si>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</si>
  <si>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</si>
  <si>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</si>
  <si>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</si>
  <si>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</si>
  <si>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</si>
  <si>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</si>
  <si>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</si>
  <si>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</si>
  <si>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</si>
  <si>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</si>
  <si>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</si>
  <si>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</si>
  <si>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</si>
  <si>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</si>
  <si>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</si>
  <si>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</si>
  <si>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</si>
  <si>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</si>
  <si>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</si>
  <si>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</si>
  <si>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</si>
  <si>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</si>
  <si>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</si>
  <si>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</si>
  <si>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</si>
  <si>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</si>
  <si>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</si>
  <si>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</si>
  <si>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</si>
  <si>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</si>
  <si>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</si>
  <si>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</si>
  <si>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</si>
  <si>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</si>
  <si>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</si>
  <si>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</si>
  <si>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</si>
  <si>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</si>
  <si>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</si>
  <si>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</si>
  <si>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</si>
  <si>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</si>
  <si>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</si>
  <si>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</si>
  <si>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</si>
  <si>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</si>
  <si>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</si>
  <si>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</si>
  <si>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</si>
  <si>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</si>
  <si>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</si>
  <si>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</si>
  <si>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</si>
  <si>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</si>
  <si>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</si>
  <si>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</si>
  <si>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</si>
  <si>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</si>
  <si>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</si>
  <si>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</si>
  <si>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</si>
  <si>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</si>
  <si>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</si>
  <si>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</si>
  <si>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</si>
  <si>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</si>
  <si>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</si>
  <si>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</si>
  <si>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</si>
  <si>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</si>
  <si>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</si>
  <si>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</si>
  <si>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</si>
  <si>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</si>
  <si>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</si>
  <si>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</si>
  <si>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</si>
  <si>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</si>
  <si>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</si>
  <si>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</si>
  <si>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</si>
  <si>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</si>
  <si>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</si>
  <si>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</si>
  <si>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</si>
  <si>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</si>
  <si>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</si>
  <si>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</si>
  <si>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</si>
  <si>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</si>
  <si>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</si>
  <si>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</si>
  <si>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</si>
  <si>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</si>
  <si>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</si>
  <si>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</si>
  <si>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</si>
  <si>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</si>
  <si>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</si>
  <si>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</si>
  <si>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</si>
  <si>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</si>
  <si>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</si>
  <si>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</si>
  <si>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</si>
  <si>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</si>
  <si>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</si>
  <si>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</si>
  <si>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</si>
  <si>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</si>
  <si>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</si>
  <si>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</si>
  <si>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</si>
  <si>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</si>
  <si>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</si>
  <si>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</si>
  <si>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</si>
  <si>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</si>
  <si>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</si>
  <si>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</si>
  <si>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</si>
  <si>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</si>
  <si>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</si>
  <si>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</si>
  <si>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</si>
  <si>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</si>
  <si>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</si>
  <si>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</si>
  <si>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</si>
  <si>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</si>
  <si>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</si>
  <si>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</si>
  <si>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</si>
  <si>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</si>
  <si>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</si>
  <si>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</si>
  <si>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</si>
  <si>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</si>
  <si>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</si>
  <si>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</si>
  <si>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</si>
  <si>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</si>
  <si>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</si>
  <si>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</si>
  <si>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</si>
  <si>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</si>
  <si>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</si>
  <si>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</si>
  <si>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</si>
  <si>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</si>
  <si>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</si>
  <si>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</si>
  <si>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</si>
  <si>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</si>
  <si>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</si>
  <si>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</si>
  <si>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</si>
  <si>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</si>
  <si>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</si>
  <si>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</si>
  <si>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</si>
  <si>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</si>
  <si>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</si>
  <si>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</si>
  <si>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</si>
  <si>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</si>
  <si>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</si>
  <si>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</si>
  <si>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</si>
  <si>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</si>
  <si>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</si>
  <si>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</si>
  <si>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</si>
  <si>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</si>
  <si>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</si>
  <si>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</si>
  <si>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</si>
  <si>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</si>
  <si>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</si>
  <si>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</si>
  <si>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</si>
  <si>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</si>
  <si>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</si>
  <si>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</si>
  <si>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</si>
  <si>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</si>
  <si>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</si>
  <si>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</si>
  <si>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</si>
  <si>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</si>
  <si>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</si>
  <si>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</si>
  <si>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</si>
  <si>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</si>
  <si>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</si>
  <si>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</si>
  <si>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</si>
  <si>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</si>
  <si>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</si>
  <si>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</si>
  <si>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</si>
  <si>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</si>
  <si>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</si>
  <si>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</si>
  <si>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</si>
  <si>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</si>
  <si>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</si>
  <si>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</si>
  <si>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</si>
  <si>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</si>
  <si>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</si>
  <si>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</si>
  <si>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</si>
  <si>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</si>
  <si>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</si>
  <si>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</si>
  <si>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</si>
  <si>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</si>
  <si>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</si>
  <si>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</si>
  <si>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</si>
  <si>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</si>
  <si>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</si>
  <si>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</si>
  <si>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</si>
  <si>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</si>
  <si>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</si>
  <si>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</si>
  <si>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</si>
  <si>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</si>
  <si>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</si>
  <si>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</si>
  <si>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</si>
  <si>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</si>
  <si>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</si>
  <si>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</si>
  <si>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</si>
  <si>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</si>
  <si>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</si>
  <si>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</si>
  <si>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</si>
  <si>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</si>
  <si>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</si>
  <si>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</si>
  <si>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</si>
  <si>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</si>
  <si>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</si>
  <si>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</si>
  <si>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</si>
  <si>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</si>
  <si>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</si>
  <si>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</si>
  <si>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</si>
  <si>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</si>
  <si>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</si>
  <si>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</si>
  <si>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</si>
  <si>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</si>
  <si>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</si>
  <si>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</si>
  <si>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</si>
  <si>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</si>
  <si>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</si>
  <si>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</si>
  <si>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</si>
  <si>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</si>
  <si>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</si>
  <si>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</si>
  <si>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</si>
  <si>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</si>
  <si>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</si>
  <si>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</si>
  <si>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</si>
  <si>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</si>
  <si>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</si>
  <si>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</si>
  <si>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</si>
  <si>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</si>
  <si>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</si>
  <si>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</si>
  <si>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</si>
  <si>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</si>
  <si>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</si>
  <si>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</si>
  <si>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</si>
  <si>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</si>
  <si>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</si>
  <si>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</si>
  <si>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</si>
  <si>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</si>
  <si>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</si>
  <si>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</si>
  <si>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</si>
  <si>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</si>
  <si>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</si>
  <si>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</si>
  <si>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</si>
  <si>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</si>
  <si>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</si>
  <si>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</si>
  <si>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</si>
  <si>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</si>
  <si>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</si>
  <si>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</si>
  <si>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</si>
  <si>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</si>
  <si>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</si>
  <si>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</si>
  <si>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</si>
  <si>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</si>
  <si>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</si>
  <si>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</si>
  <si>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</si>
  <si>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</si>
  <si>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</si>
  <si>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</si>
  <si>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</si>
  <si>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</si>
  <si>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</si>
  <si>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</si>
  <si>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</si>
  <si>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</si>
  <si>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</si>
  <si>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</si>
  <si>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</si>
  <si>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</si>
  <si>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</si>
  <si>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</si>
  <si>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</si>
  <si>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</si>
  <si>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</si>
  <si>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</si>
  <si>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</si>
  <si>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</si>
  <si>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</si>
  <si>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</si>
  <si>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</si>
  <si>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</si>
  <si>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</si>
  <si>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</si>
  <si>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</si>
  <si>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</si>
  <si>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</si>
  <si>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</si>
  <si>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</si>
  <si>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</si>
  <si>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</si>
  <si>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</si>
  <si>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</si>
  <si>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</si>
  <si>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</si>
  <si>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</si>
  <si>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</si>
  <si>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</si>
  <si>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</si>
  <si>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</si>
  <si>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</si>
  <si>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</si>
  <si>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</si>
  <si>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</si>
  <si>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</si>
  <si>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</si>
  <si>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</si>
  <si>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</si>
  <si>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</si>
  <si>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</si>
  <si>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</si>
  <si>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</si>
  <si>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</si>
  <si>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</si>
  <si>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</si>
  <si>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</si>
  <si>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</si>
  <si>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</si>
  <si>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</si>
  <si>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</si>
  <si>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</si>
  <si>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</si>
  <si>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</si>
  <si>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</si>
  <si>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</si>
  <si>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</si>
  <si>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</si>
  <si>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</si>
  <si>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</si>
  <si>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</si>
  <si>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</si>
  <si>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</si>
  <si>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</si>
  <si>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</si>
  <si>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</si>
  <si>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</si>
  <si>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</si>
  <si>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</si>
  <si>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</si>
  <si>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</si>
  <si>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</si>
  <si>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</si>
  <si>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</si>
  <si>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</si>
  <si>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</si>
  <si>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</si>
  <si>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</si>
  <si>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</si>
  <si>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</si>
  <si>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</si>
  <si>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</si>
  <si>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</si>
  <si>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</si>
  <si>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</si>
  <si>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</si>
  <si>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</si>
  <si>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</si>
  <si>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</si>
  <si>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</si>
  <si>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</si>
  <si>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</si>
  <si>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</si>
  <si>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</si>
  <si>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</si>
  <si>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</si>
  <si>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</si>
  <si>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</si>
  <si>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</si>
  <si>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</si>
  <si>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</si>
  <si>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</si>
  <si>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</si>
  <si>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</si>
  <si>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</si>
  <si>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</si>
  <si>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</si>
  <si>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</si>
  <si>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</si>
  <si>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</si>
  <si>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</si>
  <si>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</si>
  <si>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</si>
  <si>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</si>
  <si>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</si>
  <si>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</si>
  <si>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</si>
  <si>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</si>
  <si>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</si>
  <si>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</si>
  <si>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</si>
  <si>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</si>
  <si>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</si>
  <si>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</si>
  <si>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</si>
  <si>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</si>
  <si>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</si>
  <si>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</si>
  <si>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</si>
  <si>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</si>
  <si>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</si>
  <si>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</si>
  <si>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</si>
  <si>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</si>
  <si>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</si>
  <si>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</si>
  <si>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</si>
  <si>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</si>
  <si>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</si>
  <si>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</si>
  <si>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</si>
  <si>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</si>
  <si>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</si>
  <si>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</si>
  <si>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</si>
  <si>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</si>
  <si>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</si>
  <si>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</si>
  <si>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</si>
  <si>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</si>
  <si>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</si>
  <si>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</si>
  <si>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</si>
  <si>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</si>
  <si>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</si>
  <si>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</si>
  <si>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</si>
  <si>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</si>
  <si>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</si>
  <si>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</si>
  <si>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</si>
  <si>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</si>
  <si>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</si>
  <si>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</si>
  <si>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</si>
  <si>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</si>
  <si>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</si>
  <si>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</si>
  <si>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</si>
  <si>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</si>
  <si>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</si>
  <si>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</si>
  <si>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</si>
  <si>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</si>
  <si>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</si>
  <si>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</si>
  <si>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</si>
  <si>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</si>
  <si>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</si>
  <si>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</si>
  <si>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</si>
  <si>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</si>
  <si>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</si>
  <si>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</si>
  <si>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</si>
  <si>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</si>
  <si>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</si>
  <si>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</si>
  <si>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</si>
  <si>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</si>
  <si>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</si>
  <si>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</si>
  <si>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</si>
  <si>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</si>
  <si>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</si>
  <si>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</si>
  <si>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</si>
  <si>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</si>
  <si>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</si>
  <si>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</si>
  <si>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</si>
  <si>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</si>
  <si>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</si>
  <si>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</si>
  <si>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</si>
  <si>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</si>
  <si>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</si>
  <si>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</si>
  <si>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</si>
  <si>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</si>
  <si>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</si>
  <si>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</si>
  <si>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</si>
  <si>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</si>
  <si>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</si>
  <si>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</si>
  <si>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</si>
  <si>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</si>
  <si>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</si>
  <si>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</si>
  <si>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</si>
  <si>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</si>
  <si>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</si>
  <si>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</si>
  <si>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</si>
  <si>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</si>
  <si>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</si>
  <si>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</si>
  <si>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</si>
  <si>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</si>
  <si>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</si>
  <si>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</si>
  <si>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</si>
  <si>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</si>
  <si>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</si>
  <si>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</si>
  <si>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</si>
  <si>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</si>
  <si>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</si>
  <si>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</si>
  <si>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</si>
  <si>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</si>
  <si>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</si>
  <si>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</si>
  <si>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</si>
  <si>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</si>
  <si>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</si>
  <si>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</si>
  <si>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</si>
  <si>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</si>
  <si>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</si>
  <si>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</si>
  <si>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</si>
  <si>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</si>
  <si>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</si>
  <si>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</si>
  <si>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</si>
  <si>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</si>
  <si>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</si>
  <si>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</si>
  <si>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</si>
  <si>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</si>
  <si>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</si>
  <si>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</si>
  <si>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</si>
  <si>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</si>
  <si>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</si>
  <si>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</si>
  <si>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</si>
  <si>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</si>
  <si>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</si>
  <si>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</si>
  <si>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</si>
  <si>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</si>
  <si>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</si>
  <si>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</si>
  <si>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</si>
  <si>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</si>
  <si>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</si>
  <si>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</si>
  <si>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</si>
  <si>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</si>
  <si>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</si>
  <si>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</si>
  <si>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</si>
  <si>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</si>
  <si>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</si>
  <si>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</si>
  <si>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</si>
  <si>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</si>
  <si>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</si>
  <si>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</si>
  <si>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</si>
  <si>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</si>
  <si>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</si>
  <si>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</si>
  <si>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</si>
  <si>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</si>
  <si>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</si>
  <si>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</si>
  <si>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</si>
  <si>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</si>
  <si>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</si>
  <si>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</si>
  <si>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</si>
  <si>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</si>
  <si>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</si>
  <si>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</si>
  <si>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</si>
  <si>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</si>
  <si>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</si>
  <si>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</si>
  <si>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</si>
  <si>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</si>
  <si>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</si>
  <si>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</si>
  <si>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</si>
  <si>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</si>
  <si>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</si>
  <si>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</si>
  <si>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</si>
  <si>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</si>
  <si>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</si>
  <si>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</si>
  <si>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</si>
  <si>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</si>
  <si>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</si>
  <si>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</si>
  <si>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</si>
  <si>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</si>
  <si>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</si>
  <si>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</si>
  <si>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</si>
  <si>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</si>
  <si>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</si>
  <si>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</si>
  <si>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</si>
  <si>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</si>
  <si>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</si>
  <si>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</si>
  <si>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</si>
  <si>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</si>
  <si>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</si>
  <si>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</si>
  <si>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</si>
  <si>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</si>
  <si>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</si>
  <si>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</si>
  <si>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</si>
  <si>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</si>
  <si>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</si>
  <si>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</si>
  <si>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</si>
  <si>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</si>
  <si>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</si>
  <si>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</si>
  <si>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</si>
  <si>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</si>
  <si>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</si>
  <si>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</si>
  <si>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</si>
  <si>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</si>
  <si>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</si>
  <si>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</si>
  <si>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</si>
  <si>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</si>
  <si>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</si>
  <si>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</si>
  <si>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</si>
  <si>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</si>
  <si>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</si>
  <si>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</si>
  <si>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</si>
  <si>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</si>
  <si>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</si>
  <si>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</si>
  <si>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</si>
  <si>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</si>
  <si>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</si>
  <si>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</si>
  <si>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</si>
  <si>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</si>
  <si>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</si>
  <si>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</si>
  <si>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</si>
  <si>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</si>
  <si>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</si>
  <si>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</si>
  <si>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</si>
  <si>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</si>
  <si>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</si>
  <si>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</si>
  <si>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</si>
  <si>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</si>
  <si>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</si>
  <si>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</si>
  <si>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</si>
  <si>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</si>
  <si>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</si>
  <si>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</si>
  <si>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</si>
  <si>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</si>
  <si>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</si>
  <si>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</si>
  <si>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</si>
  <si>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</si>
  <si>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</si>
  <si>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</si>
  <si>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</si>
  <si>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</si>
  <si>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</si>
  <si>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</si>
  <si>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</si>
  <si>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</si>
  <si>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</si>
  <si>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</si>
  <si>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</si>
  <si>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</si>
  <si>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</si>
  <si>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</si>
  <si>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</si>
  <si>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</si>
  <si>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</si>
  <si>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</si>
  <si>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</si>
  <si>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</si>
  <si>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</si>
  <si>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</si>
  <si>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</si>
  <si>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</si>
  <si>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</si>
  <si>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</si>
  <si>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</si>
  <si>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</si>
  <si>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</si>
  <si>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</si>
  <si>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</si>
  <si>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</si>
  <si>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</si>
  <si>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</si>
  <si>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</si>
  <si>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</si>
  <si>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</si>
  <si>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</si>
  <si>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</si>
  <si>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</si>
  <si>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</si>
  <si>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</si>
  <si>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</si>
  <si>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</si>
  <si>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</si>
  <si>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</si>
  <si>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</si>
  <si>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</si>
  <si>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</si>
  <si>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</si>
  <si>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</si>
  <si>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</si>
  <si>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</si>
  <si>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</si>
  <si>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</si>
  <si>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</si>
  <si>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</si>
  <si>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</si>
  <si>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</si>
  <si>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</si>
  <si>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</si>
  <si>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</si>
  <si>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</si>
  <si>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</si>
  <si>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</si>
  <si>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</si>
  <si>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</si>
  <si>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</si>
  <si>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</si>
  <si>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</si>
  <si>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</si>
  <si>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</si>
  <si>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</si>
  <si>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</si>
  <si>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</si>
  <si>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</si>
  <si>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</si>
  <si>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</si>
  <si>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</si>
  <si>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</si>
  <si>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</si>
  <si>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</si>
  <si>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</si>
  <si>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</si>
  <si>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</si>
  <si>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</si>
  <si>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</si>
  <si>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</si>
  <si>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</si>
  <si>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</si>
  <si>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</si>
  <si>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</si>
  <si>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</si>
  <si>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</si>
  <si>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</si>
  <si>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</si>
  <si>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</si>
  <si>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</si>
  <si>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</si>
  <si>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</si>
  <si>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</si>
  <si>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</si>
  <si>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</si>
  <si>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</si>
  <si>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</si>
  <si>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</si>
  <si>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</si>
  <si>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</si>
  <si>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</si>
  <si>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</si>
  <si>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</si>
  <si>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</si>
  <si>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</si>
  <si>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</si>
  <si>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</si>
  <si>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</si>
  <si>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</si>
  <si>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</si>
  <si>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</si>
  <si>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</si>
  <si>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</si>
  <si>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</si>
  <si>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</si>
  <si>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</si>
  <si>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</si>
  <si>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</si>
  <si>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</si>
  <si>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</si>
  <si>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</si>
  <si>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</si>
  <si>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</si>
  <si>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</si>
  <si>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</si>
  <si>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</si>
  <si>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</si>
  <si>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</si>
  <si>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</si>
  <si>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</si>
  <si>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</si>
  <si>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</si>
  <si>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</si>
  <si>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</si>
  <si>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</si>
  <si>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</si>
  <si>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</si>
  <si>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</si>
  <si>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</si>
  <si>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</si>
  <si>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</si>
  <si>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</si>
  <si>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</si>
  <si>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</si>
  <si>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</si>
  <si>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</si>
  <si>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</si>
  <si>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</si>
  <si>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</si>
  <si>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</si>
  <si>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</si>
  <si>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</si>
  <si>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</si>
  <si>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</si>
  <si>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</si>
  <si>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</si>
  <si>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</si>
  <si>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</si>
  <si>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</si>
  <si>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</si>
  <si>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</si>
  <si>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</si>
  <si>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</si>
  <si>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</si>
  <si>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</si>
  <si>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</si>
  <si>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</si>
  <si>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</si>
  <si>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</si>
  <si>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</si>
  <si>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</si>
  <si>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</si>
  <si>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</si>
  <si>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</si>
  <si>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</si>
  <si>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</si>
  <si>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</si>
  <si>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</si>
  <si>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</si>
  <si>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</si>
  <si>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</si>
  <si>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</si>
  <si>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</si>
  <si>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</si>
  <si>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</si>
  <si>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</si>
  <si>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</si>
  <si>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</si>
  <si>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</si>
  <si>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</si>
  <si>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</si>
  <si>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</si>
  <si>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</si>
  <si>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</si>
  <si>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</si>
  <si>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</si>
  <si>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</si>
  <si>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</si>
  <si>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</si>
  <si>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</si>
  <si>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</si>
  <si>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</si>
  <si>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</si>
  <si>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 Star Rating</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</si>
  <si>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</si>
  <si>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</si>
  <si>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</si>
  <si>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</si>
  <si>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</si>
  <si>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</si>
  <si>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</si>
  <si>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</si>
  <si>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</si>
  <si>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</si>
  <si>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</si>
  <si>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</si>
  <si>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</si>
  <si>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</si>
  <si>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</si>
  <si>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</si>
  <si>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</si>
  <si>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</si>
  <si>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</si>
  <si>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</si>
  <si>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</si>
  <si>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</si>
  <si>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</si>
  <si>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</si>
  <si>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Amt</t>
  </si>
  <si>
    <t>Calls</t>
  </si>
  <si>
    <t>Sell_Call</t>
  </si>
  <si>
    <t>Sell_Amt</t>
  </si>
  <si>
    <t>For 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</si>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</sst>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 #,##0;#,##0\ \-&quot;₹&quot;;&quot;₹&quot;\ #,##0"/>
    <numFmt numFmtId="166" formatCode="0.0"/>
    <numFmt numFmtId="167" formatCode="&quot;₹&quot;\ #,###.0,&quot;K&quot;"/>
    <numFmt numFmtId="168" formatCode="&quot;₹&quot;\ #,##0"/>
  </numFmts>
  <fonts count="6"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0"/>
      <color theme="1"/>
      <name val="Arial"/>
      <family val="2"/>
      <scheme val="minor"/>
    </font>
    <font>
      <sz val="11"/>
      <color theme="1"/>
      <name val="Berlin Sans FB Demi"/>
      <family val="2"/>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0" fillId="4" borderId="1" xfId="0" applyFill="1" applyBorder="1"/>
    <xf numFmtId="0" fontId="4" fillId="4" borderId="1" xfId="0" applyFont="1" applyFill="1" applyBorder="1"/>
    <xf numFmtId="0" fontId="4" fillId="4" borderId="1" xfId="0" applyFont="1" applyFill="1" applyBorder="1" applyAlignment="1">
      <alignment horizontal="left" indent="1"/>
    </xf>
    <xf numFmtId="168" fontId="4" fillId="4" borderId="1" xfId="0" applyNumberFormat="1" applyFont="1" applyFill="1" applyBorder="1"/>
    <xf numFmtId="168" fontId="4" fillId="4" borderId="1" xfId="0" applyNumberFormat="1" applyFont="1" applyFill="1" applyBorder="1" applyAlignment="1">
      <alignment horizontal="left" indent="1"/>
    </xf>
    <xf numFmtId="0" fontId="5" fillId="4" borderId="1" xfId="0" applyFont="1" applyFill="1" applyBorder="1"/>
  </cellXfs>
  <cellStyles count="1">
    <cellStyle name="Normal" xfId="0" builtinId="0"/>
  </cellStyles>
  <dxfs count="17">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6"/>
    </tableStyle>
    <tableStyle name="SlicerStyleLight6 2" pivot="0" table="0" count="10" xr9:uid="{BC6B112C-FCCD-421D-B03A-8E5356BB0AC8}">
      <tableStyleElement type="wholeTable" dxfId="15"/>
      <tableStyleElement type="headerRow" dxfId="14"/>
    </tableStyle>
  </tableStyles>
  <colors>
    <mruColors>
      <color rgb="FFFC24C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2499465926084170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call center.xlsx]Pivot Analysis!Week Trend</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Analysis'!$B$39</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Analysis'!$A$40:$A$47</c:f>
              <c:strCache>
                <c:ptCount val="7"/>
                <c:pt idx="0">
                  <c:v>Sunday</c:v>
                </c:pt>
                <c:pt idx="1">
                  <c:v>Monday</c:v>
                </c:pt>
                <c:pt idx="2">
                  <c:v>Tuesday</c:v>
                </c:pt>
                <c:pt idx="3">
                  <c:v>Wednesday</c:v>
                </c:pt>
                <c:pt idx="4">
                  <c:v>Thursday</c:v>
                </c:pt>
                <c:pt idx="5">
                  <c:v>Friday</c:v>
                </c:pt>
                <c:pt idx="6">
                  <c:v>Saturday</c:v>
                </c:pt>
              </c:strCache>
            </c:strRef>
          </c:cat>
          <c:val>
            <c:numRef>
              <c:f>'Pivot Analysis'!$B$40:$B$47</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891A-4DF2-932E-EAB0436B73A0}"/>
            </c:ext>
          </c:extLst>
        </c:ser>
        <c:dLbls>
          <c:showLegendKey val="0"/>
          <c:showVal val="0"/>
          <c:showCatName val="0"/>
          <c:showSerName val="0"/>
          <c:showPercent val="0"/>
          <c:showBubbleSize val="0"/>
        </c:dLbls>
        <c:gapWidth val="25"/>
        <c:axId val="486930816"/>
        <c:axId val="1035612360"/>
      </c:barChart>
      <c:catAx>
        <c:axId val="4869308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612360"/>
        <c:crosses val="autoZero"/>
        <c:auto val="1"/>
        <c:lblAlgn val="ctr"/>
        <c:lblOffset val="100"/>
        <c:noMultiLvlLbl val="0"/>
      </c:catAx>
      <c:valAx>
        <c:axId val="1035612360"/>
        <c:scaling>
          <c:orientation val="minMax"/>
        </c:scaling>
        <c:delete val="1"/>
        <c:axPos val="b"/>
        <c:numFmt formatCode="0" sourceLinked="1"/>
        <c:majorTickMark val="out"/>
        <c:minorTickMark val="none"/>
        <c:tickLblPos val="nextTo"/>
        <c:crossAx val="48693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call center.xlsx]Pivot Analysis!Month Trend</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Call Trend</a:t>
            </a:r>
          </a:p>
        </c:rich>
      </c:tx>
      <c:layout>
        <c:manualLayout>
          <c:xMode val="edge"/>
          <c:yMode val="edge"/>
          <c:x val="1.6916681615265119E-2"/>
          <c:y val="1.46666682064743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6">
                  <a:lumMod val="20000"/>
                  <a:lumOff val="80000"/>
                </a:schemeClr>
              </a:gs>
              <a:gs pos="83920">
                <a:srgbClr val="F1B5AB"/>
              </a:gs>
              <a:gs pos="20000">
                <a:schemeClr val="accent6">
                  <a:lumMod val="75000"/>
                  <a:alpha val="81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circle"/>
          <c:size val="7"/>
          <c:spPr>
            <a:solidFill>
              <a:schemeClr val="bg1"/>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 Analysis'!$C$19</c:f>
              <c:strCache>
                <c:ptCount val="1"/>
                <c:pt idx="0">
                  <c:v>call count2</c:v>
                </c:pt>
              </c:strCache>
            </c:strRef>
          </c:tx>
          <c:spPr>
            <a:gradFill>
              <a:gsLst>
                <a:gs pos="100000">
                  <a:schemeClr val="accent6">
                    <a:lumMod val="20000"/>
                    <a:lumOff val="80000"/>
                  </a:schemeClr>
                </a:gs>
                <a:gs pos="83920">
                  <a:srgbClr val="F1B5AB"/>
                </a:gs>
                <a:gs pos="20000">
                  <a:schemeClr val="accent6">
                    <a:lumMod val="75000"/>
                    <a:alpha val="81000"/>
                  </a:schemeClr>
                </a:gs>
              </a:gsLst>
              <a:lin ang="5400000" scaled="1"/>
            </a:gradFill>
            <a:ln>
              <a:noFill/>
            </a:ln>
            <a:effectLst/>
          </c:spPr>
          <c:cat>
            <c:strRef>
              <c:f>'Pivot Analysis'!$A$20:$A$32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Analysis'!$C$20:$C$32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A7E5-49DC-B681-7F321F56D76E}"/>
            </c:ext>
          </c:extLst>
        </c:ser>
        <c:dLbls>
          <c:showLegendKey val="0"/>
          <c:showVal val="0"/>
          <c:showCatName val="0"/>
          <c:showSerName val="0"/>
          <c:showPercent val="0"/>
          <c:showBubbleSize val="0"/>
        </c:dLbls>
        <c:axId val="1033817096"/>
        <c:axId val="645974200"/>
      </c:areaChart>
      <c:lineChart>
        <c:grouping val="standard"/>
        <c:varyColors val="0"/>
        <c:ser>
          <c:idx val="0"/>
          <c:order val="0"/>
          <c:tx>
            <c:strRef>
              <c:f>'Pivot Analysis'!$B$19</c:f>
              <c:strCache>
                <c:ptCount val="1"/>
                <c:pt idx="0">
                  <c:v>call count</c:v>
                </c:pt>
              </c:strCache>
            </c:strRef>
          </c:tx>
          <c:spPr>
            <a:ln w="28575" cap="rnd">
              <a:solidFill>
                <a:schemeClr val="accent6">
                  <a:lumMod val="75000"/>
                </a:schemeClr>
              </a:solidFill>
              <a:round/>
            </a:ln>
            <a:effectLst/>
          </c:spPr>
          <c:marker>
            <c:symbol val="circle"/>
            <c:size val="7"/>
            <c:spPr>
              <a:solidFill>
                <a:schemeClr val="bg1"/>
              </a:solidFill>
              <a:ln w="9525">
                <a:solidFill>
                  <a:schemeClr val="accent6">
                    <a:lumMod val="75000"/>
                  </a:schemeClr>
                </a:solidFill>
              </a:ln>
              <a:effectLst/>
            </c:spPr>
          </c:marker>
          <c:cat>
            <c:strRef>
              <c:f>'Pivot Analysis'!$A$20:$A$32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Analysis'!$B$20:$B$32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A7E5-49DC-B681-7F321F56D76E}"/>
            </c:ext>
          </c:extLst>
        </c:ser>
        <c:dLbls>
          <c:showLegendKey val="0"/>
          <c:showVal val="0"/>
          <c:showCatName val="0"/>
          <c:showSerName val="0"/>
          <c:showPercent val="0"/>
          <c:showBubbleSize val="0"/>
        </c:dLbls>
        <c:marker val="1"/>
        <c:smooth val="0"/>
        <c:axId val="1033815296"/>
        <c:axId val="1033815656"/>
      </c:lineChart>
      <c:catAx>
        <c:axId val="103381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3815656"/>
        <c:crosses val="autoZero"/>
        <c:auto val="1"/>
        <c:lblAlgn val="ctr"/>
        <c:lblOffset val="100"/>
        <c:noMultiLvlLbl val="0"/>
      </c:catAx>
      <c:valAx>
        <c:axId val="10338156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3815296"/>
        <c:crosses val="autoZero"/>
        <c:crossBetween val="between"/>
      </c:valAx>
      <c:valAx>
        <c:axId val="64597420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3817096"/>
        <c:crosses val="max"/>
        <c:crossBetween val="between"/>
      </c:valAx>
      <c:catAx>
        <c:axId val="1033817096"/>
        <c:scaling>
          <c:orientation val="minMax"/>
        </c:scaling>
        <c:delete val="1"/>
        <c:axPos val="b"/>
        <c:numFmt formatCode="General" sourceLinked="1"/>
        <c:majorTickMark val="out"/>
        <c:minorTickMark val="none"/>
        <c:tickLblPos val="nextTo"/>
        <c:crossAx val="6459742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F0000"/>
                </a:solidFill>
                <a:latin typeface="Berlin Sans FB Demi" panose="020E0802020502020306" pitchFamily="34" charset="0"/>
                <a:ea typeface="+mn-ea"/>
                <a:cs typeface="+mn-cs"/>
              </a:defRPr>
            </a:pPr>
            <a:r>
              <a:rPr lang="en-IN" sz="1400">
                <a:solidFill>
                  <a:srgbClr val="FF0000"/>
                </a:solidFill>
                <a:latin typeface="Berlin Sans FB Demi" panose="020E0802020502020306" pitchFamily="34" charset="0"/>
              </a:rPr>
              <a:t>Calls</a:t>
            </a:r>
          </a:p>
        </c:rich>
      </c:tx>
      <c:layout>
        <c:manualLayout>
          <c:xMode val="edge"/>
          <c:yMode val="edge"/>
          <c:x val="8.1249467323234986E-2"/>
          <c:y val="3.37571135807260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Berlin Sans FB Demi" panose="020E0802020502020306" pitchFamily="34" charset="0"/>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Analysis'!$E$56:$E$60</c:f>
              <c:strCache>
                <c:ptCount val="5"/>
                <c:pt idx="0">
                  <c:v>R01</c:v>
                </c:pt>
                <c:pt idx="1">
                  <c:v>R02</c:v>
                </c:pt>
                <c:pt idx="2">
                  <c:v>R03</c:v>
                </c:pt>
                <c:pt idx="3">
                  <c:v>R04</c:v>
                </c:pt>
                <c:pt idx="4">
                  <c:v>R05</c:v>
                </c:pt>
              </c:strCache>
            </c:strRef>
          </c:cat>
          <c:val>
            <c:numRef>
              <c:f>'Pivot Analysis'!$G$56:$G$60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40B-4072-9FB5-654D7D2C5220}"/>
            </c:ext>
          </c:extLst>
        </c:ser>
        <c:ser>
          <c:idx val="1"/>
          <c:order val="1"/>
          <c:tx>
            <c:strRef>
              <c:f>'Pivot Analysis'!$H$55</c:f>
              <c:strCache>
                <c:ptCount val="1"/>
                <c:pt idx="0">
                  <c:v>Sell_Call</c:v>
                </c:pt>
              </c:strCache>
            </c:strRef>
          </c:tx>
          <c:spPr>
            <a:gradFill flip="none" rotWithShape="1">
              <a:gsLst>
                <a:gs pos="0">
                  <a:schemeClr val="accent6">
                    <a:lumMod val="75000"/>
                  </a:schemeClr>
                </a:gs>
                <a:gs pos="91000">
                  <a:schemeClr val="accent6">
                    <a:lumMod val="21000"/>
                    <a:lumOff val="79000"/>
                  </a:schemeClr>
                </a:gs>
              </a:gsLst>
              <a:lin ang="81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Analysis'!$H$56:$H$60</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F40B-4072-9FB5-654D7D2C5220}"/>
            </c:ext>
          </c:extLst>
        </c:ser>
        <c:dLbls>
          <c:dLblPos val="outEnd"/>
          <c:showLegendKey val="0"/>
          <c:showVal val="1"/>
          <c:showCatName val="0"/>
          <c:showSerName val="0"/>
          <c:showPercent val="0"/>
          <c:showBubbleSize val="0"/>
        </c:dLbls>
        <c:gapWidth val="25"/>
        <c:overlap val="100"/>
        <c:axId val="577799944"/>
        <c:axId val="577792384"/>
      </c:barChart>
      <c:catAx>
        <c:axId val="5777999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792384"/>
        <c:crosses val="autoZero"/>
        <c:auto val="1"/>
        <c:lblAlgn val="ctr"/>
        <c:lblOffset val="100"/>
        <c:noMultiLvlLbl val="0"/>
      </c:catAx>
      <c:valAx>
        <c:axId val="577792384"/>
        <c:scaling>
          <c:orientation val="minMax"/>
          <c:min val="0"/>
        </c:scaling>
        <c:delete val="1"/>
        <c:axPos val="t"/>
        <c:numFmt formatCode="General" sourceLinked="1"/>
        <c:majorTickMark val="none"/>
        <c:minorTickMark val="none"/>
        <c:tickLblPos val="nextTo"/>
        <c:crossAx val="577799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F0000"/>
                </a:solidFill>
                <a:latin typeface="Berlin Sans FB Demi" panose="020E0802020502020306" pitchFamily="34" charset="0"/>
                <a:ea typeface="+mn-ea"/>
                <a:cs typeface="+mn-cs"/>
              </a:defRPr>
            </a:pPr>
            <a:r>
              <a:rPr lang="en-IN" sz="1400">
                <a:solidFill>
                  <a:srgbClr val="FF0000"/>
                </a:solidFill>
                <a:latin typeface="Berlin Sans FB Demi" panose="020E0802020502020306" pitchFamily="34" charset="0"/>
              </a:rPr>
              <a:t>Amount</a:t>
            </a:r>
          </a:p>
        </c:rich>
      </c:tx>
      <c:layout>
        <c:manualLayout>
          <c:xMode val="edge"/>
          <c:yMode val="edge"/>
          <c:x val="8.6718402015407051E-2"/>
          <c:y val="2.89346687834794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Berlin Sans FB Demi" panose="020E0802020502020306" pitchFamily="34" charset="0"/>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Analysis'!$E$56:$E$60</c:f>
              <c:strCache>
                <c:ptCount val="5"/>
                <c:pt idx="0">
                  <c:v>R01</c:v>
                </c:pt>
                <c:pt idx="1">
                  <c:v>R02</c:v>
                </c:pt>
                <c:pt idx="2">
                  <c:v>R03</c:v>
                </c:pt>
                <c:pt idx="3">
                  <c:v>R04</c:v>
                </c:pt>
                <c:pt idx="4">
                  <c:v>R05</c:v>
                </c:pt>
              </c:strCache>
            </c:strRef>
          </c:cat>
          <c:val>
            <c:numRef>
              <c:f>'Pivot Analysis'!$F$56:$F$60</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182-434F-9D40-377A81FFA2B4}"/>
            </c:ext>
          </c:extLst>
        </c:ser>
        <c:ser>
          <c:idx val="1"/>
          <c:order val="1"/>
          <c:tx>
            <c:strRef>
              <c:f>'Pivot Analysis'!$I$55</c:f>
              <c:strCache>
                <c:ptCount val="1"/>
                <c:pt idx="0">
                  <c:v>Sell_Amt</c:v>
                </c:pt>
              </c:strCache>
            </c:strRef>
          </c:tx>
          <c:spPr>
            <a:gradFill>
              <a:gsLst>
                <a:gs pos="2000">
                  <a:schemeClr val="accent6">
                    <a:lumMod val="75000"/>
                  </a:schemeClr>
                </a:gs>
                <a:gs pos="91000">
                  <a:schemeClr val="accent6">
                    <a:lumMod val="21000"/>
                    <a:lumOff val="79000"/>
                  </a:schemeClr>
                </a:gs>
              </a:gsLst>
              <a:lin ang="81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Analysis'!$I$56:$I$60</c:f>
              <c:numCache>
                <c:formatCode>"₹"\ #,###.0,"K"</c:formatCode>
                <c:ptCount val="5"/>
                <c:pt idx="0">
                  <c:v>#N/A</c:v>
                </c:pt>
                <c:pt idx="1">
                  <c:v>#N/A</c:v>
                </c:pt>
                <c:pt idx="2">
                  <c:v>20872</c:v>
                </c:pt>
                <c:pt idx="3">
                  <c:v>#N/A</c:v>
                </c:pt>
                <c:pt idx="4">
                  <c:v>#N/A</c:v>
                </c:pt>
              </c:numCache>
            </c:numRef>
          </c:val>
          <c:extLst>
            <c:ext xmlns:c16="http://schemas.microsoft.com/office/drawing/2014/chart" uri="{C3380CC4-5D6E-409C-BE32-E72D297353CC}">
              <c16:uniqueId val="{00000001-5182-434F-9D40-377A81FFA2B4}"/>
            </c:ext>
          </c:extLst>
        </c:ser>
        <c:dLbls>
          <c:dLblPos val="outEnd"/>
          <c:showLegendKey val="0"/>
          <c:showVal val="1"/>
          <c:showCatName val="0"/>
          <c:showSerName val="0"/>
          <c:showPercent val="0"/>
          <c:showBubbleSize val="0"/>
        </c:dLbls>
        <c:gapWidth val="25"/>
        <c:overlap val="100"/>
        <c:axId val="589088488"/>
        <c:axId val="589097848"/>
      </c:barChart>
      <c:catAx>
        <c:axId val="589088488"/>
        <c:scaling>
          <c:orientation val="maxMin"/>
        </c:scaling>
        <c:delete val="1"/>
        <c:axPos val="l"/>
        <c:numFmt formatCode="General" sourceLinked="1"/>
        <c:majorTickMark val="out"/>
        <c:minorTickMark val="none"/>
        <c:tickLblPos val="nextTo"/>
        <c:crossAx val="589097848"/>
        <c:crosses val="autoZero"/>
        <c:auto val="1"/>
        <c:lblAlgn val="ctr"/>
        <c:lblOffset val="100"/>
        <c:noMultiLvlLbl val="0"/>
      </c:catAx>
      <c:valAx>
        <c:axId val="589097848"/>
        <c:scaling>
          <c:orientation val="minMax"/>
        </c:scaling>
        <c:delete val="1"/>
        <c:axPos val="t"/>
        <c:numFmt formatCode="&quot;₹&quot;\ #,###.0,&quot;K&quot;" sourceLinked="1"/>
        <c:majorTickMark val="out"/>
        <c:minorTickMark val="none"/>
        <c:tickLblPos val="nextTo"/>
        <c:crossAx val="589088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call center.xlsx]Pivot Analysis!FvsM</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Demi" panose="020E0802020502020306" pitchFamily="34" charset="0"/>
                <a:ea typeface="+mn-ea"/>
                <a:cs typeface="+mn-cs"/>
              </a:defRPr>
            </a:pPr>
            <a:r>
              <a:rPr lang="en-IN">
                <a:latin typeface="Berlin Sans FB Demi" panose="020E0802020502020306" pitchFamily="34" charset="0"/>
              </a:rPr>
              <a:t> </a:t>
            </a:r>
            <a:r>
              <a:rPr lang="en-IN" sz="1200" b="1">
                <a:solidFill>
                  <a:srgbClr val="FC24CE"/>
                </a:solidFill>
                <a:latin typeface="Berlin Sans FB Demi" panose="020E0802020502020306" pitchFamily="34" charset="0"/>
              </a:rPr>
              <a:t>Female</a:t>
            </a:r>
            <a:r>
              <a:rPr lang="en-IN" baseline="0">
                <a:latin typeface="Berlin Sans FB Demi" panose="020E0802020502020306" pitchFamily="34" charset="0"/>
              </a:rPr>
              <a:t> </a:t>
            </a:r>
            <a:r>
              <a:rPr lang="en-IN" b="1" baseline="0">
                <a:latin typeface="Berlin Sans FB Demi" panose="020E0802020502020306" pitchFamily="34" charset="0"/>
              </a:rPr>
              <a:t>vs. </a:t>
            </a:r>
            <a:r>
              <a:rPr lang="en-IN" b="1" baseline="0">
                <a:solidFill>
                  <a:srgbClr val="00B0F0"/>
                </a:solidFill>
                <a:latin typeface="Berlin Sans FB Demi" panose="020E0802020502020306" pitchFamily="34" charset="0"/>
              </a:rPr>
              <a:t>Male</a:t>
            </a:r>
            <a:r>
              <a:rPr lang="en-IN" baseline="0">
                <a:latin typeface="Berlin Sans FB Demi" panose="020E0802020502020306" pitchFamily="34" charset="0"/>
              </a:rPr>
              <a:t> </a:t>
            </a:r>
            <a:r>
              <a:rPr lang="en-IN" b="1" baseline="0">
                <a:latin typeface="Berlin Sans FB Demi" panose="020E0802020502020306" pitchFamily="34" charset="0"/>
              </a:rPr>
              <a:t>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Demi" panose="020E08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C24CE"/>
          </a:solidFill>
          <a:ln>
            <a:noFill/>
          </a:ln>
          <a:effectLst/>
        </c:spPr>
        <c:marker>
          <c:symbol val="none"/>
        </c:marker>
        <c:dLbl>
          <c:idx val="0"/>
          <c:spPr>
            <a:solidFill>
              <a:schemeClr val="accent5">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00B0F0"/>
          </a:solidFill>
          <a:ln>
            <a:noFill/>
          </a:ln>
          <a:effectLst/>
        </c:spPr>
        <c:marker>
          <c:symbol val="none"/>
        </c:marker>
        <c:dLbl>
          <c:idx val="0"/>
          <c:spPr>
            <a:solidFill>
              <a:schemeClr val="accent4">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 Analysis'!$B$84:$B$85</c:f>
              <c:strCache>
                <c:ptCount val="1"/>
                <c:pt idx="0">
                  <c:v>Female</c:v>
                </c:pt>
              </c:strCache>
            </c:strRef>
          </c:tx>
          <c:spPr>
            <a:solidFill>
              <a:srgbClr val="FC24CE"/>
            </a:solidFill>
            <a:ln>
              <a:noFill/>
            </a:ln>
            <a:effectLst/>
          </c:spPr>
          <c:invertIfNegative val="0"/>
          <c:dLbls>
            <c:spPr>
              <a:solidFill>
                <a:schemeClr val="accent5">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Analysis'!$A$86:$A$89</c:f>
              <c:strCache>
                <c:ptCount val="3"/>
                <c:pt idx="0">
                  <c:v>Cincinnati</c:v>
                </c:pt>
                <c:pt idx="1">
                  <c:v>Cleveland</c:v>
                </c:pt>
                <c:pt idx="2">
                  <c:v>Columbus</c:v>
                </c:pt>
              </c:strCache>
            </c:strRef>
          </c:cat>
          <c:val>
            <c:numRef>
              <c:f>'Pivot Analysis'!$B$86:$B$89</c:f>
              <c:numCache>
                <c:formatCode>0</c:formatCode>
                <c:ptCount val="3"/>
                <c:pt idx="0">
                  <c:v>144</c:v>
                </c:pt>
                <c:pt idx="1">
                  <c:v>326</c:v>
                </c:pt>
                <c:pt idx="2">
                  <c:v>129</c:v>
                </c:pt>
              </c:numCache>
            </c:numRef>
          </c:val>
          <c:extLst>
            <c:ext xmlns:c16="http://schemas.microsoft.com/office/drawing/2014/chart" uri="{C3380CC4-5D6E-409C-BE32-E72D297353CC}">
              <c16:uniqueId val="{00000000-AE82-4027-9988-08C14DDF6A9F}"/>
            </c:ext>
          </c:extLst>
        </c:ser>
        <c:ser>
          <c:idx val="1"/>
          <c:order val="1"/>
          <c:tx>
            <c:strRef>
              <c:f>'Pivot Analysis'!$C$84:$C$85</c:f>
              <c:strCache>
                <c:ptCount val="1"/>
                <c:pt idx="0">
                  <c:v>Male</c:v>
                </c:pt>
              </c:strCache>
            </c:strRef>
          </c:tx>
          <c:spPr>
            <a:solidFill>
              <a:srgbClr val="00B0F0"/>
            </a:solidFill>
            <a:ln>
              <a:noFill/>
            </a:ln>
            <a:effectLst/>
          </c:spPr>
          <c:invertIfNegative val="0"/>
          <c:dLbls>
            <c:spPr>
              <a:solidFill>
                <a:schemeClr val="accent4">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Analysis'!$A$86:$A$89</c:f>
              <c:strCache>
                <c:ptCount val="3"/>
                <c:pt idx="0">
                  <c:v>Cincinnati</c:v>
                </c:pt>
                <c:pt idx="1">
                  <c:v>Cleveland</c:v>
                </c:pt>
                <c:pt idx="2">
                  <c:v>Columbus</c:v>
                </c:pt>
              </c:strCache>
            </c:strRef>
          </c:cat>
          <c:val>
            <c:numRef>
              <c:f>'Pivot Analysis'!$C$86:$C$89</c:f>
              <c:numCache>
                <c:formatCode>0</c:formatCode>
                <c:ptCount val="3"/>
                <c:pt idx="0">
                  <c:v>132</c:v>
                </c:pt>
                <c:pt idx="1">
                  <c:v>63</c:v>
                </c:pt>
                <c:pt idx="2">
                  <c:v>206</c:v>
                </c:pt>
              </c:numCache>
            </c:numRef>
          </c:val>
          <c:extLst>
            <c:ext xmlns:c16="http://schemas.microsoft.com/office/drawing/2014/chart" uri="{C3380CC4-5D6E-409C-BE32-E72D297353CC}">
              <c16:uniqueId val="{00000001-AE82-4027-9988-08C14DDF6A9F}"/>
            </c:ext>
          </c:extLst>
        </c:ser>
        <c:dLbls>
          <c:showLegendKey val="0"/>
          <c:showVal val="0"/>
          <c:showCatName val="0"/>
          <c:showSerName val="0"/>
          <c:showPercent val="0"/>
          <c:showBubbleSize val="0"/>
        </c:dLbls>
        <c:gapWidth val="25"/>
        <c:overlap val="100"/>
        <c:axId val="581559488"/>
        <c:axId val="581561288"/>
      </c:barChart>
      <c:catAx>
        <c:axId val="581559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61288"/>
        <c:crosses val="autoZero"/>
        <c:auto val="1"/>
        <c:lblAlgn val="ctr"/>
        <c:lblOffset val="100"/>
        <c:noMultiLvlLbl val="0"/>
      </c:catAx>
      <c:valAx>
        <c:axId val="581561288"/>
        <c:scaling>
          <c:orientation val="minMax"/>
        </c:scaling>
        <c:delete val="1"/>
        <c:axPos val="l"/>
        <c:numFmt formatCode="0%" sourceLinked="1"/>
        <c:majorTickMark val="out"/>
        <c:minorTickMark val="none"/>
        <c:tickLblPos val="nextTo"/>
        <c:crossAx val="581559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call center.xlsx]Pivot Analysis!Rep Satisfaction</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lumMod val="50000"/>
                  </a:schemeClr>
                </a:solidFill>
                <a:latin typeface="Berlin Sans FB Demi" panose="020E0802020502020306" pitchFamily="34" charset="0"/>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Analysis'!$B$97</c:f>
              <c:strCache>
                <c:ptCount val="1"/>
                <c:pt idx="0">
                  <c:v>Total</c:v>
                </c:pt>
              </c:strCache>
            </c:strRef>
          </c:tx>
          <c:spPr>
            <a:solidFill>
              <a:schemeClr val="accent1"/>
            </a:solidFill>
            <a:ln>
              <a:noFill/>
            </a:ln>
            <a:effectLst/>
          </c:spPr>
          <c:invertIfNegative val="0"/>
          <c:cat>
            <c:strRef>
              <c:f>'Pivot Analysis'!$A$98:$A$104</c:f>
              <c:strCache>
                <c:ptCount val="6"/>
                <c:pt idx="0">
                  <c:v>0</c:v>
                </c:pt>
                <c:pt idx="1">
                  <c:v>1</c:v>
                </c:pt>
                <c:pt idx="2">
                  <c:v>2</c:v>
                </c:pt>
                <c:pt idx="3">
                  <c:v>3</c:v>
                </c:pt>
                <c:pt idx="4">
                  <c:v>4</c:v>
                </c:pt>
                <c:pt idx="5">
                  <c:v>5</c:v>
                </c:pt>
              </c:strCache>
            </c:strRef>
          </c:cat>
          <c:val>
            <c:numRef>
              <c:f>'Pivot Analysis'!$B$98:$B$104</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59F5-4CCD-9601-113152779F90}"/>
            </c:ext>
          </c:extLst>
        </c:ser>
        <c:dLbls>
          <c:showLegendKey val="0"/>
          <c:showVal val="0"/>
          <c:showCatName val="0"/>
          <c:showSerName val="0"/>
          <c:showPercent val="0"/>
          <c:showBubbleSize val="0"/>
        </c:dLbls>
        <c:gapWidth val="10"/>
        <c:overlap val="-27"/>
        <c:axId val="835659632"/>
        <c:axId val="833313736"/>
      </c:barChart>
      <c:catAx>
        <c:axId val="835659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313736"/>
        <c:crosses val="autoZero"/>
        <c:auto val="1"/>
        <c:lblAlgn val="ctr"/>
        <c:lblOffset val="100"/>
        <c:noMultiLvlLbl val="0"/>
      </c:catAx>
      <c:valAx>
        <c:axId val="833313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65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5</xdr:col>
      <xdr:colOff>299805</xdr:colOff>
      <xdr:row>23</xdr:row>
      <xdr:rowOff>124918</xdr:rowOff>
    </xdr:from>
    <xdr:to>
      <xdr:col>14</xdr:col>
      <xdr:colOff>124920</xdr:colOff>
      <xdr:row>40</xdr:row>
      <xdr:rowOff>112427</xdr:rowOff>
    </xdr:to>
    <xdr:sp macro="" textlink="">
      <xdr:nvSpPr>
        <xdr:cNvPr id="16" name="Rectangle 15">
          <a:extLst>
            <a:ext uri="{FF2B5EF4-FFF2-40B4-BE49-F238E27FC236}">
              <a16:creationId xmlns:a16="http://schemas.microsoft.com/office/drawing/2014/main" id="{B64899C8-67B1-A92D-9CB8-AAE511B48A02}"/>
            </a:ext>
          </a:extLst>
        </xdr:cNvPr>
        <xdr:cNvSpPr/>
      </xdr:nvSpPr>
      <xdr:spPr>
        <a:xfrm>
          <a:off x="3672592" y="4147279"/>
          <a:ext cx="5896131" cy="2960558"/>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25809</xdr:colOff>
      <xdr:row>1</xdr:row>
      <xdr:rowOff>124962</xdr:rowOff>
    </xdr:from>
    <xdr:to>
      <xdr:col>17</xdr:col>
      <xdr:colOff>589280</xdr:colOff>
      <xdr:row>18</xdr:row>
      <xdr:rowOff>60960</xdr:rowOff>
    </xdr:to>
    <xdr:graphicFrame macro="">
      <xdr:nvGraphicFramePr>
        <xdr:cNvPr id="28" name="Chart 27">
          <a:extLst>
            <a:ext uri="{FF2B5EF4-FFF2-40B4-BE49-F238E27FC236}">
              <a16:creationId xmlns:a16="http://schemas.microsoft.com/office/drawing/2014/main" id="{39AE9005-763A-41C4-AC1B-E72226F97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589641</xdr:colOff>
      <xdr:row>1</xdr:row>
      <xdr:rowOff>63500</xdr:rowOff>
    </xdr:from>
    <xdr:to>
      <xdr:col>4</xdr:col>
      <xdr:colOff>54427</xdr:colOff>
      <xdr:row>9</xdr:row>
      <xdr:rowOff>90714</xdr:rowOff>
    </xdr:to>
    <xdr:sp macro="" textlink="'Pivot Analysis'!A4">
      <xdr:nvSpPr>
        <xdr:cNvPr id="2" name="TextBox 1">
          <a:extLst>
            <a:ext uri="{FF2B5EF4-FFF2-40B4-BE49-F238E27FC236}">
              <a16:creationId xmlns:a16="http://schemas.microsoft.com/office/drawing/2014/main" id="{7EAA63C6-5C57-6BAB-D39D-F8B4D023C4B0}"/>
            </a:ext>
          </a:extLst>
        </xdr:cNvPr>
        <xdr:cNvSpPr txBox="1"/>
      </xdr:nvSpPr>
      <xdr:spPr>
        <a:xfrm>
          <a:off x="589641" y="241840"/>
          <a:ext cx="2123680" cy="1453938"/>
        </a:xfrm>
        <a:prstGeom prst="rect">
          <a:avLst/>
        </a:prstGeom>
        <a:solidFill>
          <a:schemeClr val="accent6">
            <a:lumMod val="75000"/>
          </a:schemeClr>
        </a:solidFill>
        <a:ln w="9525" cmpd="sng">
          <a:solidFill>
            <a:schemeClr val="lt1">
              <a:shade val="50000"/>
            </a:schemeClr>
          </a:solidFill>
        </a:ln>
        <a:effectLst>
          <a:outerShdw blurRad="254000" dist="152400" dir="2700000" algn="tl" rotWithShape="0">
            <a:prstClr val="black">
              <a:alpha val="5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D266D9-A145-4156-8AA3-DE23C1D9A416}" type="TxLink">
            <a:rPr lang="en-US" sz="5400" b="0" i="0" u="none" strike="noStrike">
              <a:solidFill>
                <a:schemeClr val="bg1"/>
              </a:solidFill>
              <a:latin typeface="Berlin Sans FB Demi" panose="020E0802020502020306" pitchFamily="34" charset="0"/>
              <a:cs typeface="Arial"/>
            </a:rPr>
            <a:pPr algn="ctr"/>
            <a:t>1000</a:t>
          </a:fld>
          <a:endParaRPr lang="en-US" sz="5400">
            <a:solidFill>
              <a:schemeClr val="bg1"/>
            </a:solidFill>
            <a:latin typeface="Berlin Sans FB Demi" panose="020E0802020502020306" pitchFamily="34" charset="0"/>
          </a:endParaRPr>
        </a:p>
      </xdr:txBody>
    </xdr:sp>
    <xdr:clientData/>
  </xdr:twoCellAnchor>
  <xdr:twoCellAnchor>
    <xdr:from>
      <xdr:col>1</xdr:col>
      <xdr:colOff>164123</xdr:colOff>
      <xdr:row>1</xdr:row>
      <xdr:rowOff>93785</xdr:rowOff>
    </xdr:from>
    <xdr:to>
      <xdr:col>3</xdr:col>
      <xdr:colOff>468923</xdr:colOff>
      <xdr:row>3</xdr:row>
      <xdr:rowOff>152400</xdr:rowOff>
    </xdr:to>
    <xdr:sp macro="" textlink="">
      <xdr:nvSpPr>
        <xdr:cNvPr id="3" name="TextBox 2">
          <a:extLst>
            <a:ext uri="{FF2B5EF4-FFF2-40B4-BE49-F238E27FC236}">
              <a16:creationId xmlns:a16="http://schemas.microsoft.com/office/drawing/2014/main" id="{751B3B5E-19BC-2C24-D97C-0024DBEBBC04}"/>
            </a:ext>
          </a:extLst>
        </xdr:cNvPr>
        <xdr:cNvSpPr txBox="1"/>
      </xdr:nvSpPr>
      <xdr:spPr>
        <a:xfrm>
          <a:off x="832338" y="269631"/>
          <a:ext cx="1641231" cy="410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latin typeface="Berlin Sans FB Demi" panose="020E0802020502020306" pitchFamily="34" charset="0"/>
              <a:ea typeface="+mn-ea"/>
              <a:cs typeface="+mn-cs"/>
            </a:rPr>
            <a:t>Calls</a:t>
          </a:r>
        </a:p>
      </xdr:txBody>
    </xdr:sp>
    <xdr:clientData/>
  </xdr:twoCellAnchor>
  <xdr:twoCellAnchor editAs="oneCell">
    <xdr:from>
      <xdr:col>0</xdr:col>
      <xdr:colOff>663542</xdr:colOff>
      <xdr:row>1</xdr:row>
      <xdr:rowOff>93785</xdr:rowOff>
    </xdr:from>
    <xdr:to>
      <xdr:col>1</xdr:col>
      <xdr:colOff>403868</xdr:colOff>
      <xdr:row>3</xdr:row>
      <xdr:rowOff>141804</xdr:rowOff>
    </xdr:to>
    <xdr:pic>
      <xdr:nvPicPr>
        <xdr:cNvPr id="4" name="Graphic 3" descr="Receiver with solid fill">
          <a:extLst>
            <a:ext uri="{FF2B5EF4-FFF2-40B4-BE49-F238E27FC236}">
              <a16:creationId xmlns:a16="http://schemas.microsoft.com/office/drawing/2014/main" id="{7D4757A1-D962-4408-9DC4-1024A7FA741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663542" y="268839"/>
          <a:ext cx="409650" cy="398127"/>
        </a:xfrm>
        <a:prstGeom prst="rect">
          <a:avLst/>
        </a:prstGeom>
      </xdr:spPr>
    </xdr:pic>
    <xdr:clientData/>
  </xdr:twoCellAnchor>
  <xdr:twoCellAnchor>
    <xdr:from>
      <xdr:col>1</xdr:col>
      <xdr:colOff>244812</xdr:colOff>
      <xdr:row>7</xdr:row>
      <xdr:rowOff>16213</xdr:rowOff>
    </xdr:from>
    <xdr:to>
      <xdr:col>3</xdr:col>
      <xdr:colOff>333712</xdr:colOff>
      <xdr:row>9</xdr:row>
      <xdr:rowOff>16213</xdr:rowOff>
    </xdr:to>
    <xdr:sp macro="" textlink="'Pivot Analysis'!$A$11">
      <xdr:nvSpPr>
        <xdr:cNvPr id="5" name="TextBox 4">
          <a:extLst>
            <a:ext uri="{FF2B5EF4-FFF2-40B4-BE49-F238E27FC236}">
              <a16:creationId xmlns:a16="http://schemas.microsoft.com/office/drawing/2014/main" id="{F18E8C64-21AC-B2F6-3227-0F4FB8DC5790}"/>
            </a:ext>
          </a:extLst>
        </xdr:cNvPr>
        <xdr:cNvSpPr txBox="1"/>
      </xdr:nvSpPr>
      <xdr:spPr>
        <a:xfrm>
          <a:off x="909535" y="1264596"/>
          <a:ext cx="1418347" cy="356681"/>
        </a:xfrm>
        <a:prstGeom prst="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5D7CDF0-84B2-446F-B27C-8C1E6F63AA58}" type="TxLink">
            <a:rPr lang="en-US" sz="2400" b="0" i="0" u="none" strike="noStrike">
              <a:ln>
                <a:solidFill>
                  <a:schemeClr val="bg1"/>
                </a:solidFill>
              </a:ln>
              <a:solidFill>
                <a:schemeClr val="bg1"/>
              </a:solidFill>
              <a:latin typeface="Arial"/>
              <a:cs typeface="Arial"/>
            </a:rPr>
            <a:pPr algn="ctr"/>
            <a:t>207</a:t>
          </a:fld>
          <a:endParaRPr lang="en-IN" sz="2400">
            <a:ln>
              <a:solidFill>
                <a:schemeClr val="bg1"/>
              </a:solidFill>
            </a:ln>
            <a:solidFill>
              <a:schemeClr val="bg1"/>
            </a:solidFill>
          </a:endParaRPr>
        </a:p>
      </xdr:txBody>
    </xdr:sp>
    <xdr:clientData/>
  </xdr:twoCellAnchor>
  <xdr:twoCellAnchor>
    <xdr:from>
      <xdr:col>0</xdr:col>
      <xdr:colOff>635001</xdr:colOff>
      <xdr:row>11</xdr:row>
      <xdr:rowOff>127000</xdr:rowOff>
    </xdr:from>
    <xdr:to>
      <xdr:col>4</xdr:col>
      <xdr:colOff>99516</xdr:colOff>
      <xdr:row>19</xdr:row>
      <xdr:rowOff>154213</xdr:rowOff>
    </xdr:to>
    <xdr:sp macro="" textlink="'Pivot Analysis'!C4">
      <xdr:nvSpPr>
        <xdr:cNvPr id="6" name="TextBox 5">
          <a:extLst>
            <a:ext uri="{FF2B5EF4-FFF2-40B4-BE49-F238E27FC236}">
              <a16:creationId xmlns:a16="http://schemas.microsoft.com/office/drawing/2014/main" id="{F7BED211-0F80-4F06-A495-96BE168CD69B}"/>
            </a:ext>
          </a:extLst>
        </xdr:cNvPr>
        <xdr:cNvSpPr txBox="1"/>
      </xdr:nvSpPr>
      <xdr:spPr>
        <a:xfrm>
          <a:off x="635001" y="2122714"/>
          <a:ext cx="2149658" cy="1478642"/>
        </a:xfrm>
        <a:prstGeom prst="rect">
          <a:avLst/>
        </a:prstGeom>
        <a:solidFill>
          <a:schemeClr val="accent6">
            <a:lumMod val="75000"/>
          </a:schemeClr>
        </a:solidFill>
        <a:ln w="9525" cmpd="sng">
          <a:solidFill>
            <a:schemeClr val="lt1">
              <a:shade val="50000"/>
            </a:schemeClr>
          </a:solidFill>
        </a:ln>
        <a:effectLst>
          <a:outerShdw blurRad="254000" dist="152400" dir="2700000" algn="tl" rotWithShape="0">
            <a:prstClr val="black">
              <a:alpha val="5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52BE6AB-3917-4B4E-BD36-FC67EA9E35C2}" type="TxLink">
            <a:rPr lang="en-US" sz="4000" b="0" i="0" u="none" strike="noStrike">
              <a:solidFill>
                <a:schemeClr val="bg1"/>
              </a:solidFill>
              <a:latin typeface="Berlin Sans FB Demi" panose="020E0802020502020306" pitchFamily="34" charset="0"/>
              <a:ea typeface="+mn-ea"/>
              <a:cs typeface="Arial"/>
            </a:rPr>
            <a:pPr marL="0" indent="0" algn="ctr"/>
            <a:t>₹ 96,623</a:t>
          </a:fld>
          <a:endParaRPr lang="en-US" sz="4000" b="0" i="0" u="none" strike="noStrike">
            <a:solidFill>
              <a:schemeClr val="bg1"/>
            </a:solidFill>
            <a:latin typeface="Berlin Sans FB Demi" panose="020E0802020502020306" pitchFamily="34" charset="0"/>
            <a:ea typeface="+mn-ea"/>
            <a:cs typeface="Arial"/>
          </a:endParaRPr>
        </a:p>
      </xdr:txBody>
    </xdr:sp>
    <xdr:clientData/>
  </xdr:twoCellAnchor>
  <xdr:twoCellAnchor>
    <xdr:from>
      <xdr:col>1</xdr:col>
      <xdr:colOff>245497</xdr:colOff>
      <xdr:row>12</xdr:row>
      <xdr:rowOff>30285</xdr:rowOff>
    </xdr:from>
    <xdr:to>
      <xdr:col>3</xdr:col>
      <xdr:colOff>550297</xdr:colOff>
      <xdr:row>14</xdr:row>
      <xdr:rowOff>88900</xdr:rowOff>
    </xdr:to>
    <xdr:sp macro="" textlink="">
      <xdr:nvSpPr>
        <xdr:cNvPr id="7" name="TextBox 6">
          <a:extLst>
            <a:ext uri="{FF2B5EF4-FFF2-40B4-BE49-F238E27FC236}">
              <a16:creationId xmlns:a16="http://schemas.microsoft.com/office/drawing/2014/main" id="{9E7BC086-0B05-47A1-9630-06E3997A61BB}"/>
            </a:ext>
          </a:extLst>
        </xdr:cNvPr>
        <xdr:cNvSpPr txBox="1"/>
      </xdr:nvSpPr>
      <xdr:spPr>
        <a:xfrm>
          <a:off x="916512" y="2077449"/>
          <a:ext cx="1646830" cy="399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latin typeface="Berlin Sans FB Demi" panose="020E0802020502020306" pitchFamily="34" charset="0"/>
              <a:ea typeface="+mn-ea"/>
              <a:cs typeface="+mn-cs"/>
            </a:rPr>
            <a:t>Amounts</a:t>
          </a:r>
        </a:p>
      </xdr:txBody>
    </xdr:sp>
    <xdr:clientData/>
  </xdr:twoCellAnchor>
  <xdr:twoCellAnchor>
    <xdr:from>
      <xdr:col>1</xdr:col>
      <xdr:colOff>309974</xdr:colOff>
      <xdr:row>17</xdr:row>
      <xdr:rowOff>107097</xdr:rowOff>
    </xdr:from>
    <xdr:to>
      <xdr:col>3</xdr:col>
      <xdr:colOff>398874</xdr:colOff>
      <xdr:row>19</xdr:row>
      <xdr:rowOff>107097</xdr:rowOff>
    </xdr:to>
    <xdr:sp macro="" textlink="'Pivot Analysis'!$C$11">
      <xdr:nvSpPr>
        <xdr:cNvPr id="9" name="TextBox 8">
          <a:extLst>
            <a:ext uri="{FF2B5EF4-FFF2-40B4-BE49-F238E27FC236}">
              <a16:creationId xmlns:a16="http://schemas.microsoft.com/office/drawing/2014/main" id="{2401598E-3C0A-45C6-A36D-2B12B31BBC1C}"/>
            </a:ext>
          </a:extLst>
        </xdr:cNvPr>
        <xdr:cNvSpPr txBox="1"/>
      </xdr:nvSpPr>
      <xdr:spPr>
        <a:xfrm>
          <a:off x="980989" y="3007246"/>
          <a:ext cx="1430930" cy="341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4AE2359-0683-44B8-9B38-1A08474FC195}" type="TxLink">
            <a:rPr lang="en-US" sz="2000" b="0" i="0" u="none" strike="noStrike">
              <a:ln>
                <a:solidFill>
                  <a:schemeClr val="bg1"/>
                </a:solidFill>
              </a:ln>
              <a:solidFill>
                <a:schemeClr val="bg1"/>
              </a:solidFill>
              <a:latin typeface="Arial"/>
              <a:cs typeface="Arial"/>
            </a:rPr>
            <a:pPr algn="ctr"/>
            <a:t>₹ 20,872</a:t>
          </a:fld>
          <a:endParaRPr lang="en-IN" sz="2000">
            <a:ln>
              <a:solidFill>
                <a:schemeClr val="bg1"/>
              </a:solidFill>
            </a:ln>
            <a:solidFill>
              <a:schemeClr val="bg1"/>
            </a:solidFill>
          </a:endParaRPr>
        </a:p>
      </xdr:txBody>
    </xdr:sp>
    <xdr:clientData/>
  </xdr:twoCellAnchor>
  <xdr:twoCellAnchor>
    <xdr:from>
      <xdr:col>1</xdr:col>
      <xdr:colOff>0</xdr:colOff>
      <xdr:row>23</xdr:row>
      <xdr:rowOff>0</xdr:rowOff>
    </xdr:from>
    <xdr:to>
      <xdr:col>4</xdr:col>
      <xdr:colOff>135801</xdr:colOff>
      <xdr:row>31</xdr:row>
      <xdr:rowOff>27214</xdr:rowOff>
    </xdr:to>
    <xdr:sp macro="" textlink="'Pivot Analysis'!E4">
      <xdr:nvSpPr>
        <xdr:cNvPr id="10" name="TextBox 9">
          <a:extLst>
            <a:ext uri="{FF2B5EF4-FFF2-40B4-BE49-F238E27FC236}">
              <a16:creationId xmlns:a16="http://schemas.microsoft.com/office/drawing/2014/main" id="{3FE7DC1E-F689-4186-A1BB-57937585C832}"/>
            </a:ext>
          </a:extLst>
        </xdr:cNvPr>
        <xdr:cNvSpPr txBox="1"/>
      </xdr:nvSpPr>
      <xdr:spPr>
        <a:xfrm>
          <a:off x="671015" y="3923731"/>
          <a:ext cx="2148846" cy="1391990"/>
        </a:xfrm>
        <a:prstGeom prst="rect">
          <a:avLst/>
        </a:prstGeom>
        <a:solidFill>
          <a:schemeClr val="accent6">
            <a:lumMod val="75000"/>
          </a:schemeClr>
        </a:solidFill>
        <a:ln w="9525" cmpd="sng">
          <a:solidFill>
            <a:schemeClr val="lt1">
              <a:shade val="50000"/>
            </a:schemeClr>
          </a:solidFill>
        </a:ln>
        <a:effectLst>
          <a:outerShdw blurRad="254000" dist="152400" dir="2700000" algn="tl" rotWithShape="0">
            <a:prstClr val="black">
              <a:alpha val="5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D818CD2-19F4-4C84-8E2F-59EED90BAA55}" type="TxLink">
            <a:rPr lang="en-US" sz="5400" b="0" i="0" u="none" strike="noStrike">
              <a:solidFill>
                <a:schemeClr val="bg1"/>
              </a:solidFill>
              <a:latin typeface="Berlin Sans FB Demi" panose="020E0802020502020306" pitchFamily="34" charset="0"/>
              <a:ea typeface="+mn-ea"/>
              <a:cs typeface="Arial"/>
            </a:rPr>
            <a:pPr marL="0" indent="0" algn="ctr"/>
            <a:t>89850</a:t>
          </a:fld>
          <a:endParaRPr lang="en-US" sz="5400" b="0" i="0" u="none" strike="noStrike">
            <a:solidFill>
              <a:schemeClr val="bg1"/>
            </a:solidFill>
            <a:latin typeface="Berlin Sans FB Demi" panose="020E0802020502020306" pitchFamily="34" charset="0"/>
            <a:ea typeface="+mn-ea"/>
            <a:cs typeface="Arial"/>
          </a:endParaRPr>
        </a:p>
      </xdr:txBody>
    </xdr:sp>
    <xdr:clientData/>
  </xdr:twoCellAnchor>
  <xdr:twoCellAnchor>
    <xdr:from>
      <xdr:col>1</xdr:col>
      <xdr:colOff>245497</xdr:colOff>
      <xdr:row>23</xdr:row>
      <xdr:rowOff>30285</xdr:rowOff>
    </xdr:from>
    <xdr:to>
      <xdr:col>3</xdr:col>
      <xdr:colOff>550297</xdr:colOff>
      <xdr:row>25</xdr:row>
      <xdr:rowOff>88900</xdr:rowOff>
    </xdr:to>
    <xdr:sp macro="" textlink="">
      <xdr:nvSpPr>
        <xdr:cNvPr id="11" name="TextBox 10">
          <a:extLst>
            <a:ext uri="{FF2B5EF4-FFF2-40B4-BE49-F238E27FC236}">
              <a16:creationId xmlns:a16="http://schemas.microsoft.com/office/drawing/2014/main" id="{6BA059B1-8C77-49F5-B215-DB2B3CFB4DCA}"/>
            </a:ext>
          </a:extLst>
        </xdr:cNvPr>
        <xdr:cNvSpPr txBox="1"/>
      </xdr:nvSpPr>
      <xdr:spPr>
        <a:xfrm>
          <a:off x="916512" y="3954016"/>
          <a:ext cx="1646830" cy="399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latin typeface="Berlin Sans FB Demi" panose="020E0802020502020306" pitchFamily="34" charset="0"/>
              <a:ea typeface="+mn-ea"/>
              <a:cs typeface="+mn-cs"/>
            </a:rPr>
            <a:t>Durations</a:t>
          </a:r>
        </a:p>
      </xdr:txBody>
    </xdr:sp>
    <xdr:clientData/>
  </xdr:twoCellAnchor>
  <xdr:twoCellAnchor>
    <xdr:from>
      <xdr:col>1</xdr:col>
      <xdr:colOff>309974</xdr:colOff>
      <xdr:row>28</xdr:row>
      <xdr:rowOff>107097</xdr:rowOff>
    </xdr:from>
    <xdr:to>
      <xdr:col>3</xdr:col>
      <xdr:colOff>398874</xdr:colOff>
      <xdr:row>30</xdr:row>
      <xdr:rowOff>107097</xdr:rowOff>
    </xdr:to>
    <xdr:sp macro="" textlink="'Pivot Analysis'!$E$11">
      <xdr:nvSpPr>
        <xdr:cNvPr id="13" name="TextBox 12">
          <a:extLst>
            <a:ext uri="{FF2B5EF4-FFF2-40B4-BE49-F238E27FC236}">
              <a16:creationId xmlns:a16="http://schemas.microsoft.com/office/drawing/2014/main" id="{C965FB06-0F04-422C-9A72-91CB60D02C37}"/>
            </a:ext>
          </a:extLst>
        </xdr:cNvPr>
        <xdr:cNvSpPr txBox="1"/>
      </xdr:nvSpPr>
      <xdr:spPr>
        <a:xfrm>
          <a:off x="980989" y="4883813"/>
          <a:ext cx="1430930" cy="341194"/>
        </a:xfrm>
        <a:prstGeom prst="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75146D2-2BB1-4DFF-AE6D-DB652BD907BE}" type="TxLink">
            <a:rPr lang="en-US" sz="1800" b="0" i="0" u="none" strike="noStrike">
              <a:ln>
                <a:solidFill>
                  <a:schemeClr val="bg1"/>
                </a:solidFill>
              </a:ln>
              <a:solidFill>
                <a:schemeClr val="bg1"/>
              </a:solidFill>
              <a:latin typeface="Arial"/>
              <a:cs typeface="Arial"/>
            </a:rPr>
            <a:pPr algn="ctr"/>
            <a:t>17700</a:t>
          </a:fld>
          <a:endParaRPr lang="en-IN" sz="2800">
            <a:ln>
              <a:solidFill>
                <a:schemeClr val="bg1"/>
              </a:solidFill>
            </a:ln>
            <a:solidFill>
              <a:schemeClr val="bg1"/>
            </a:solidFill>
          </a:endParaRPr>
        </a:p>
      </xdr:txBody>
    </xdr:sp>
    <xdr:clientData/>
  </xdr:twoCellAnchor>
  <xdr:twoCellAnchor>
    <xdr:from>
      <xdr:col>1</xdr:col>
      <xdr:colOff>0</xdr:colOff>
      <xdr:row>35</xdr:row>
      <xdr:rowOff>0</xdr:rowOff>
    </xdr:from>
    <xdr:to>
      <xdr:col>4</xdr:col>
      <xdr:colOff>136072</xdr:colOff>
      <xdr:row>43</xdr:row>
      <xdr:rowOff>27213</xdr:rowOff>
    </xdr:to>
    <xdr:sp macro="" textlink="'Pivot Analysis'!D4">
      <xdr:nvSpPr>
        <xdr:cNvPr id="14" name="TextBox 13">
          <a:extLst>
            <a:ext uri="{FF2B5EF4-FFF2-40B4-BE49-F238E27FC236}">
              <a16:creationId xmlns:a16="http://schemas.microsoft.com/office/drawing/2014/main" id="{9241A2D1-FFF1-4F39-9155-EBC14F223C96}"/>
            </a:ext>
          </a:extLst>
        </xdr:cNvPr>
        <xdr:cNvSpPr txBox="1"/>
      </xdr:nvSpPr>
      <xdr:spPr>
        <a:xfrm>
          <a:off x="671286" y="6350000"/>
          <a:ext cx="2149929" cy="1478642"/>
        </a:xfrm>
        <a:prstGeom prst="rect">
          <a:avLst/>
        </a:prstGeom>
        <a:solidFill>
          <a:schemeClr val="accent6">
            <a:lumMod val="75000"/>
          </a:schemeClr>
        </a:solidFill>
        <a:ln w="9525" cmpd="sng">
          <a:solidFill>
            <a:schemeClr val="lt1">
              <a:shade val="50000"/>
            </a:schemeClr>
          </a:solidFill>
        </a:ln>
        <a:effectLst>
          <a:outerShdw blurRad="254000" dist="152400" dir="2700000" algn="tl" rotWithShape="0">
            <a:prstClr val="black">
              <a:alpha val="5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B8F3B1-9970-4C3E-BEB3-FDDFF5494590}" type="TxLink">
            <a:rPr lang="en-US" sz="5400" b="0" i="0" u="none" strike="noStrike">
              <a:solidFill>
                <a:schemeClr val="bg1"/>
              </a:solidFill>
              <a:latin typeface="Berlin Sans FB Demi" panose="020E0802020502020306" pitchFamily="34" charset="0"/>
              <a:ea typeface="+mn-ea"/>
              <a:cs typeface="Arial"/>
            </a:rPr>
            <a:pPr marL="0" indent="0" algn="ctr"/>
            <a:t>3.9</a:t>
          </a:fld>
          <a:endParaRPr lang="en-US" sz="5400" b="0" i="0" u="none" strike="noStrike">
            <a:solidFill>
              <a:schemeClr val="bg1"/>
            </a:solidFill>
            <a:latin typeface="Berlin Sans FB Demi" panose="020E0802020502020306" pitchFamily="34" charset="0"/>
            <a:ea typeface="+mn-ea"/>
            <a:cs typeface="Arial"/>
          </a:endParaRPr>
        </a:p>
      </xdr:txBody>
    </xdr:sp>
    <xdr:clientData/>
  </xdr:twoCellAnchor>
  <xdr:twoCellAnchor>
    <xdr:from>
      <xdr:col>1</xdr:col>
      <xdr:colOff>427197</xdr:colOff>
      <xdr:row>35</xdr:row>
      <xdr:rowOff>30285</xdr:rowOff>
    </xdr:from>
    <xdr:to>
      <xdr:col>4</xdr:col>
      <xdr:colOff>60711</xdr:colOff>
      <xdr:row>37</xdr:row>
      <xdr:rowOff>88900</xdr:rowOff>
    </xdr:to>
    <xdr:sp macro="" textlink="">
      <xdr:nvSpPr>
        <xdr:cNvPr id="15" name="TextBox 14">
          <a:extLst>
            <a:ext uri="{FF2B5EF4-FFF2-40B4-BE49-F238E27FC236}">
              <a16:creationId xmlns:a16="http://schemas.microsoft.com/office/drawing/2014/main" id="{51DBEDDE-33EA-44F6-B823-1DCF0CD0011B}"/>
            </a:ext>
          </a:extLst>
        </xdr:cNvPr>
        <xdr:cNvSpPr txBox="1"/>
      </xdr:nvSpPr>
      <xdr:spPr>
        <a:xfrm>
          <a:off x="1098483" y="6380285"/>
          <a:ext cx="1647371" cy="421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latin typeface="Berlin Sans FB Demi" panose="020E0802020502020306" pitchFamily="34" charset="0"/>
            </a:rPr>
            <a:t>Avg.</a:t>
          </a:r>
          <a:r>
            <a:rPr lang="en-IN" sz="2000" baseline="0">
              <a:solidFill>
                <a:schemeClr val="bg1"/>
              </a:solidFill>
              <a:latin typeface="Berlin Sans FB Demi" panose="020E0802020502020306" pitchFamily="34" charset="0"/>
            </a:rPr>
            <a:t> Rating</a:t>
          </a:r>
        </a:p>
      </xdr:txBody>
    </xdr:sp>
    <xdr:clientData/>
  </xdr:twoCellAnchor>
  <xdr:twoCellAnchor>
    <xdr:from>
      <xdr:col>1</xdr:col>
      <xdr:colOff>310245</xdr:colOff>
      <xdr:row>40</xdr:row>
      <xdr:rowOff>117928</xdr:rowOff>
    </xdr:from>
    <xdr:to>
      <xdr:col>3</xdr:col>
      <xdr:colOff>399145</xdr:colOff>
      <xdr:row>42</xdr:row>
      <xdr:rowOff>117928</xdr:rowOff>
    </xdr:to>
    <xdr:sp macro="" textlink="'Pivot Analysis'!$D$11">
      <xdr:nvSpPr>
        <xdr:cNvPr id="17" name="TextBox 16">
          <a:extLst>
            <a:ext uri="{FF2B5EF4-FFF2-40B4-BE49-F238E27FC236}">
              <a16:creationId xmlns:a16="http://schemas.microsoft.com/office/drawing/2014/main" id="{56B378CD-9044-4DCD-9B68-A8D7ABA2A3F5}"/>
            </a:ext>
          </a:extLst>
        </xdr:cNvPr>
        <xdr:cNvSpPr txBox="1"/>
      </xdr:nvSpPr>
      <xdr:spPr>
        <a:xfrm>
          <a:off x="981531" y="7375071"/>
          <a:ext cx="1431471" cy="362857"/>
        </a:xfrm>
        <a:prstGeom prst="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7B769CAC-117D-4B7A-87F2-C2958C6165A5}" type="TxLink">
            <a:rPr lang="en-US" sz="1600" b="0" i="0" u="none" strike="noStrike">
              <a:ln>
                <a:solidFill>
                  <a:schemeClr val="bg1"/>
                </a:solidFill>
              </a:ln>
              <a:solidFill>
                <a:schemeClr val="bg1"/>
              </a:solidFill>
              <a:latin typeface="Arial"/>
              <a:cs typeface="Arial"/>
            </a:rPr>
            <a:pPr algn="ctr"/>
            <a:t>3.9</a:t>
          </a:fld>
          <a:endParaRPr lang="en-IN" sz="2400">
            <a:ln>
              <a:solidFill>
                <a:schemeClr val="bg1"/>
              </a:solidFill>
            </a:ln>
            <a:solidFill>
              <a:schemeClr val="bg1"/>
            </a:solidFill>
          </a:endParaRPr>
        </a:p>
      </xdr:txBody>
    </xdr:sp>
    <xdr:clientData/>
  </xdr:twoCellAnchor>
  <xdr:twoCellAnchor>
    <xdr:from>
      <xdr:col>1</xdr:col>
      <xdr:colOff>0</xdr:colOff>
      <xdr:row>46</xdr:row>
      <xdr:rowOff>0</xdr:rowOff>
    </xdr:from>
    <xdr:to>
      <xdr:col>4</xdr:col>
      <xdr:colOff>136072</xdr:colOff>
      <xdr:row>54</xdr:row>
      <xdr:rowOff>27213</xdr:rowOff>
    </xdr:to>
    <xdr:sp macro="" textlink="'Pivot Analysis'!B4">
      <xdr:nvSpPr>
        <xdr:cNvPr id="18" name="TextBox 17">
          <a:extLst>
            <a:ext uri="{FF2B5EF4-FFF2-40B4-BE49-F238E27FC236}">
              <a16:creationId xmlns:a16="http://schemas.microsoft.com/office/drawing/2014/main" id="{96E006F3-AD0E-4D70-B1B9-A6086E24C808}"/>
            </a:ext>
          </a:extLst>
        </xdr:cNvPr>
        <xdr:cNvSpPr txBox="1"/>
      </xdr:nvSpPr>
      <xdr:spPr>
        <a:xfrm>
          <a:off x="671286" y="8345714"/>
          <a:ext cx="2149929" cy="1478642"/>
        </a:xfrm>
        <a:prstGeom prst="rect">
          <a:avLst/>
        </a:prstGeom>
        <a:solidFill>
          <a:schemeClr val="accent6">
            <a:lumMod val="75000"/>
          </a:schemeClr>
        </a:solidFill>
        <a:ln w="9525" cmpd="sng">
          <a:solidFill>
            <a:schemeClr val="lt1">
              <a:shade val="50000"/>
            </a:schemeClr>
          </a:solidFill>
        </a:ln>
        <a:effectLst>
          <a:outerShdw blurRad="254000" dist="152400" dir="2700000" algn="tl" rotWithShape="0">
            <a:prstClr val="black">
              <a:alpha val="5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BE906A-60E8-426E-A8E1-FFC8F98E9C33}" type="TxLink">
            <a:rPr lang="en-US" sz="5400" b="0" i="0" u="none" strike="noStrike">
              <a:solidFill>
                <a:schemeClr val="bg1"/>
              </a:solidFill>
              <a:latin typeface="Berlin Sans FB Demi" panose="020E0802020502020306" pitchFamily="34" charset="0"/>
              <a:ea typeface="+mn-ea"/>
              <a:cs typeface="Arial"/>
            </a:rPr>
            <a:pPr marL="0" indent="0" algn="ctr"/>
            <a:t>307</a:t>
          </a:fld>
          <a:endParaRPr lang="en-US" sz="5400" b="0" i="0" u="none" strike="noStrike">
            <a:solidFill>
              <a:schemeClr val="bg1"/>
            </a:solidFill>
            <a:latin typeface="Berlin Sans FB Demi" panose="020E0802020502020306" pitchFamily="34" charset="0"/>
            <a:ea typeface="+mn-ea"/>
            <a:cs typeface="Arial"/>
          </a:endParaRPr>
        </a:p>
      </xdr:txBody>
    </xdr:sp>
    <xdr:clientData/>
  </xdr:twoCellAnchor>
  <xdr:twoCellAnchor>
    <xdr:from>
      <xdr:col>1</xdr:col>
      <xdr:colOff>409054</xdr:colOff>
      <xdr:row>46</xdr:row>
      <xdr:rowOff>30284</xdr:rowOff>
    </xdr:from>
    <xdr:to>
      <xdr:col>4</xdr:col>
      <xdr:colOff>0</xdr:colOff>
      <xdr:row>48</xdr:row>
      <xdr:rowOff>108858</xdr:rowOff>
    </xdr:to>
    <xdr:sp macro="" textlink="">
      <xdr:nvSpPr>
        <xdr:cNvPr id="19" name="TextBox 18">
          <a:extLst>
            <a:ext uri="{FF2B5EF4-FFF2-40B4-BE49-F238E27FC236}">
              <a16:creationId xmlns:a16="http://schemas.microsoft.com/office/drawing/2014/main" id="{694C78E4-C568-46C7-A4A3-DFE9DE27995F}"/>
            </a:ext>
          </a:extLst>
        </xdr:cNvPr>
        <xdr:cNvSpPr txBox="1"/>
      </xdr:nvSpPr>
      <xdr:spPr>
        <a:xfrm>
          <a:off x="1080340" y="8375998"/>
          <a:ext cx="1604803" cy="441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latin typeface="Berlin Sans FB Demi" panose="020E0802020502020306" pitchFamily="34" charset="0"/>
            </a:rPr>
            <a:t>Happy</a:t>
          </a:r>
          <a:r>
            <a:rPr lang="en-IN" sz="2000" baseline="0">
              <a:solidFill>
                <a:schemeClr val="bg1"/>
              </a:solidFill>
              <a:latin typeface="Berlin Sans FB Demi" panose="020E0802020502020306" pitchFamily="34" charset="0"/>
            </a:rPr>
            <a:t> Calls</a:t>
          </a:r>
        </a:p>
      </xdr:txBody>
    </xdr:sp>
    <xdr:clientData/>
  </xdr:twoCellAnchor>
  <xdr:twoCellAnchor>
    <xdr:from>
      <xdr:col>1</xdr:col>
      <xdr:colOff>310245</xdr:colOff>
      <xdr:row>51</xdr:row>
      <xdr:rowOff>117928</xdr:rowOff>
    </xdr:from>
    <xdr:to>
      <xdr:col>3</xdr:col>
      <xdr:colOff>399145</xdr:colOff>
      <xdr:row>53</xdr:row>
      <xdr:rowOff>117928</xdr:rowOff>
    </xdr:to>
    <xdr:sp macro="" textlink="'Pivot Analysis'!$B$11">
      <xdr:nvSpPr>
        <xdr:cNvPr id="21" name="TextBox 20">
          <a:extLst>
            <a:ext uri="{FF2B5EF4-FFF2-40B4-BE49-F238E27FC236}">
              <a16:creationId xmlns:a16="http://schemas.microsoft.com/office/drawing/2014/main" id="{B7AC25F5-7FBD-48C1-A9E2-A8EF342D1F55}"/>
            </a:ext>
          </a:extLst>
        </xdr:cNvPr>
        <xdr:cNvSpPr txBox="1"/>
      </xdr:nvSpPr>
      <xdr:spPr>
        <a:xfrm>
          <a:off x="981531" y="9370785"/>
          <a:ext cx="1431471" cy="362857"/>
        </a:xfrm>
        <a:prstGeom prst="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42D53DC-C4FE-445E-A894-A7F4ABC484B3}" type="TxLink">
            <a:rPr lang="en-US" sz="1600" b="0" i="0" u="none" strike="noStrike">
              <a:ln>
                <a:solidFill>
                  <a:schemeClr val="bg1"/>
                </a:solidFill>
              </a:ln>
              <a:solidFill>
                <a:schemeClr val="bg1"/>
              </a:solidFill>
              <a:latin typeface="Arial"/>
              <a:cs typeface="Arial"/>
            </a:rPr>
            <a:pPr algn="ctr"/>
            <a:t>60</a:t>
          </a:fld>
          <a:endParaRPr lang="en-IN" sz="2400">
            <a:ln>
              <a:solidFill>
                <a:schemeClr val="bg1"/>
              </a:solidFill>
            </a:ln>
            <a:solidFill>
              <a:schemeClr val="bg1"/>
            </a:solidFill>
          </a:endParaRPr>
        </a:p>
      </xdr:txBody>
    </xdr:sp>
    <xdr:clientData/>
  </xdr:twoCellAnchor>
  <xdr:twoCellAnchor editAs="oneCell">
    <xdr:from>
      <xdr:col>1</xdr:col>
      <xdr:colOff>1</xdr:colOff>
      <xdr:row>11</xdr:row>
      <xdr:rowOff>168350</xdr:rowOff>
    </xdr:from>
    <xdr:to>
      <xdr:col>1</xdr:col>
      <xdr:colOff>409651</xdr:colOff>
      <xdr:row>14</xdr:row>
      <xdr:rowOff>31464</xdr:rowOff>
    </xdr:to>
    <xdr:pic>
      <xdr:nvPicPr>
        <xdr:cNvPr id="22" name="Graphic 21" descr="Shopping cart with solid fill">
          <a:extLst>
            <a:ext uri="{FF2B5EF4-FFF2-40B4-BE49-F238E27FC236}">
              <a16:creationId xmlns:a16="http://schemas.microsoft.com/office/drawing/2014/main" id="{A8FE4644-92FD-4D36-BEFE-EFC082E07898}"/>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3396" y="2117652"/>
          <a:ext cx="409650" cy="394742"/>
        </a:xfrm>
        <a:prstGeom prst="rect">
          <a:avLst/>
        </a:prstGeom>
      </xdr:spPr>
    </xdr:pic>
    <xdr:clientData/>
  </xdr:twoCellAnchor>
  <xdr:twoCellAnchor editAs="oneCell">
    <xdr:from>
      <xdr:col>1</xdr:col>
      <xdr:colOff>62024</xdr:colOff>
      <xdr:row>35</xdr:row>
      <xdr:rowOff>35441</xdr:rowOff>
    </xdr:from>
    <xdr:to>
      <xdr:col>1</xdr:col>
      <xdr:colOff>473504</xdr:colOff>
      <xdr:row>37</xdr:row>
      <xdr:rowOff>82565</xdr:rowOff>
    </xdr:to>
    <xdr:pic>
      <xdr:nvPicPr>
        <xdr:cNvPr id="23" name="Graphic 22" descr="Rating Star with solid fill">
          <a:extLst>
            <a:ext uri="{FF2B5EF4-FFF2-40B4-BE49-F238E27FC236}">
              <a16:creationId xmlns:a16="http://schemas.microsoft.com/office/drawing/2014/main" id="{FE8800F9-4AE4-40FB-834A-90BA5B3B4B8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735419" y="6237767"/>
          <a:ext cx="411480" cy="401541"/>
        </a:xfrm>
        <a:prstGeom prst="rect">
          <a:avLst/>
        </a:prstGeom>
      </xdr:spPr>
    </xdr:pic>
    <xdr:clientData/>
  </xdr:twoCellAnchor>
  <xdr:twoCellAnchor editAs="oneCell">
    <xdr:from>
      <xdr:col>1</xdr:col>
      <xdr:colOff>62630</xdr:colOff>
      <xdr:row>23</xdr:row>
      <xdr:rowOff>62630</xdr:rowOff>
    </xdr:from>
    <xdr:to>
      <xdr:col>1</xdr:col>
      <xdr:colOff>472280</xdr:colOff>
      <xdr:row>25</xdr:row>
      <xdr:rowOff>112407</xdr:rowOff>
    </xdr:to>
    <xdr:pic>
      <xdr:nvPicPr>
        <xdr:cNvPr id="24" name="Graphic 23" descr="Hourglass Finished with solid fill">
          <a:extLst>
            <a:ext uri="{FF2B5EF4-FFF2-40B4-BE49-F238E27FC236}">
              <a16:creationId xmlns:a16="http://schemas.microsoft.com/office/drawing/2014/main" id="{9A442841-1461-4028-BAFF-29915235B1A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30685" y="4144027"/>
          <a:ext cx="409650" cy="404681"/>
        </a:xfrm>
        <a:prstGeom prst="rect">
          <a:avLst/>
        </a:prstGeom>
      </xdr:spPr>
    </xdr:pic>
    <xdr:clientData/>
  </xdr:twoCellAnchor>
  <xdr:twoCellAnchor editAs="oneCell">
    <xdr:from>
      <xdr:col>1</xdr:col>
      <xdr:colOff>83507</xdr:colOff>
      <xdr:row>46</xdr:row>
      <xdr:rowOff>73068</xdr:rowOff>
    </xdr:from>
    <xdr:to>
      <xdr:col>1</xdr:col>
      <xdr:colOff>493157</xdr:colOff>
      <xdr:row>48</xdr:row>
      <xdr:rowOff>117874</xdr:rowOff>
    </xdr:to>
    <xdr:pic>
      <xdr:nvPicPr>
        <xdr:cNvPr id="25" name="Graphic 24" descr="Star-struck face outline with solid fill">
          <a:extLst>
            <a:ext uri="{FF2B5EF4-FFF2-40B4-BE49-F238E27FC236}">
              <a16:creationId xmlns:a16="http://schemas.microsoft.com/office/drawing/2014/main" id="{A3FFEFB0-A316-4F79-BD99-96F5C79F0D8A}"/>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751562" y="8235863"/>
          <a:ext cx="409650" cy="399711"/>
        </a:xfrm>
        <a:prstGeom prst="rect">
          <a:avLst/>
        </a:prstGeom>
      </xdr:spPr>
    </xdr:pic>
    <xdr:clientData/>
  </xdr:twoCellAnchor>
  <xdr:twoCellAnchor editAs="oneCell">
    <xdr:from>
      <xdr:col>14</xdr:col>
      <xdr:colOff>222740</xdr:colOff>
      <xdr:row>20</xdr:row>
      <xdr:rowOff>46893</xdr:rowOff>
    </xdr:from>
    <xdr:to>
      <xdr:col>17</xdr:col>
      <xdr:colOff>504093</xdr:colOff>
      <xdr:row>32</xdr:row>
      <xdr:rowOff>0</xdr:rowOff>
    </xdr:to>
    <mc:AlternateContent xmlns:mc="http://schemas.openxmlformats.org/markup-compatibility/2006" xmlns:a14="http://schemas.microsoft.com/office/drawing/2010/main">
      <mc:Choice Requires="a14">
        <xdr:graphicFrame macro="">
          <xdr:nvGraphicFramePr>
            <xdr:cNvPr id="26" name="Representative">
              <a:extLst>
                <a:ext uri="{FF2B5EF4-FFF2-40B4-BE49-F238E27FC236}">
                  <a16:creationId xmlns:a16="http://schemas.microsoft.com/office/drawing/2014/main" id="{F3AE836E-578D-42BB-95B4-B9BEC592E11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9557240" y="3555268"/>
              <a:ext cx="2281603" cy="20486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319548</xdr:colOff>
      <xdr:row>1</xdr:row>
      <xdr:rowOff>98322</xdr:rowOff>
    </xdr:from>
    <xdr:to>
      <xdr:col>14</xdr:col>
      <xdr:colOff>73742</xdr:colOff>
      <xdr:row>21</xdr:row>
      <xdr:rowOff>98322</xdr:rowOff>
    </xdr:to>
    <xdr:graphicFrame macro="">
      <xdr:nvGraphicFramePr>
        <xdr:cNvPr id="27" name="Chart 26">
          <a:extLst>
            <a:ext uri="{FF2B5EF4-FFF2-40B4-BE49-F238E27FC236}">
              <a16:creationId xmlns:a16="http://schemas.microsoft.com/office/drawing/2014/main" id="{4AED51AF-7308-4072-8CCA-D4D06012F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524655</xdr:colOff>
      <xdr:row>24</xdr:row>
      <xdr:rowOff>87443</xdr:rowOff>
    </xdr:from>
    <xdr:to>
      <xdr:col>10</xdr:col>
      <xdr:colOff>49967</xdr:colOff>
      <xdr:row>39</xdr:row>
      <xdr:rowOff>97683</xdr:rowOff>
    </xdr:to>
    <xdr:graphicFrame macro="">
      <xdr:nvGraphicFramePr>
        <xdr:cNvPr id="8" name="Chart 7">
          <a:extLst>
            <a:ext uri="{FF2B5EF4-FFF2-40B4-BE49-F238E27FC236}">
              <a16:creationId xmlns:a16="http://schemas.microsoft.com/office/drawing/2014/main" id="{C82B8986-8B16-4DFC-98C3-EFA0023236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499672</xdr:colOff>
      <xdr:row>24</xdr:row>
      <xdr:rowOff>124916</xdr:rowOff>
    </xdr:from>
    <xdr:to>
      <xdr:col>14</xdr:col>
      <xdr:colOff>49967</xdr:colOff>
      <xdr:row>39</xdr:row>
      <xdr:rowOff>135156</xdr:rowOff>
    </xdr:to>
    <xdr:graphicFrame macro="">
      <xdr:nvGraphicFramePr>
        <xdr:cNvPr id="12" name="Chart 11">
          <a:extLst>
            <a:ext uri="{FF2B5EF4-FFF2-40B4-BE49-F238E27FC236}">
              <a16:creationId xmlns:a16="http://schemas.microsoft.com/office/drawing/2014/main" id="{C03F7596-CF8A-4A1D-B1B7-928FFB357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589472</xdr:colOff>
      <xdr:row>1</xdr:row>
      <xdr:rowOff>143773</xdr:rowOff>
    </xdr:from>
    <xdr:to>
      <xdr:col>22</xdr:col>
      <xdr:colOff>143773</xdr:colOff>
      <xdr:row>17</xdr:row>
      <xdr:rowOff>126520</xdr:rowOff>
    </xdr:to>
    <xdr:graphicFrame macro="">
      <xdr:nvGraphicFramePr>
        <xdr:cNvPr id="20" name="Chart 19">
          <a:extLst>
            <a:ext uri="{FF2B5EF4-FFF2-40B4-BE49-F238E27FC236}">
              <a16:creationId xmlns:a16="http://schemas.microsoft.com/office/drawing/2014/main" id="{A7811C89-581A-4C05-A264-4774570F4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22</xdr:col>
      <xdr:colOff>253272</xdr:colOff>
      <xdr:row>1</xdr:row>
      <xdr:rowOff>160421</xdr:rowOff>
    </xdr:from>
    <xdr:to>
      <xdr:col>26</xdr:col>
      <xdr:colOff>580572</xdr:colOff>
      <xdr:row>18</xdr:row>
      <xdr:rowOff>29942</xdr:rowOff>
    </xdr:to>
    <xdr:graphicFrame macro="">
      <xdr:nvGraphicFramePr>
        <xdr:cNvPr id="29" name="Chart 28">
          <a:extLst>
            <a:ext uri="{FF2B5EF4-FFF2-40B4-BE49-F238E27FC236}">
              <a16:creationId xmlns:a16="http://schemas.microsoft.com/office/drawing/2014/main" id="{8C6F278C-27DC-4946-9227-0C48C67AFF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647700</xdr:colOff>
      <xdr:row>3</xdr:row>
      <xdr:rowOff>144780</xdr:rowOff>
    </xdr:from>
    <xdr:to>
      <xdr:col>1</xdr:col>
      <xdr:colOff>386790</xdr:colOff>
      <xdr:row>6</xdr:row>
      <xdr:rowOff>24122</xdr:rowOff>
    </xdr:to>
    <xdr:pic>
      <xdr:nvPicPr>
        <xdr:cNvPr id="2" name="Graphic 1" descr="Hourglass Finished with solid fill">
          <a:extLst>
            <a:ext uri="{FF2B5EF4-FFF2-40B4-BE49-F238E27FC236}">
              <a16:creationId xmlns:a16="http://schemas.microsoft.com/office/drawing/2014/main" id="{12B2BA2B-B372-4689-A55D-15176FB692A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47700" y="670560"/>
          <a:ext cx="409650" cy="405122"/>
        </a:xfrm>
        <a:prstGeom prst="rect">
          <a:avLst/>
        </a:prstGeom>
      </xdr:spPr>
    </xdr:pic>
    <xdr:clientData/>
  </xdr:twoCellAnchor>
  <xdr:twoCellAnchor editAs="oneCell">
    <xdr:from>
      <xdr:col>2</xdr:col>
      <xdr:colOff>60960</xdr:colOff>
      <xdr:row>3</xdr:row>
      <xdr:rowOff>152400</xdr:rowOff>
    </xdr:from>
    <xdr:to>
      <xdr:col>2</xdr:col>
      <xdr:colOff>470610</xdr:colOff>
      <xdr:row>6</xdr:row>
      <xdr:rowOff>30275</xdr:rowOff>
    </xdr:to>
    <xdr:pic>
      <xdr:nvPicPr>
        <xdr:cNvPr id="3" name="Graphic 2" descr="Call center with solid fill">
          <a:extLst>
            <a:ext uri="{FF2B5EF4-FFF2-40B4-BE49-F238E27FC236}">
              <a16:creationId xmlns:a16="http://schemas.microsoft.com/office/drawing/2014/main" id="{24D4A17E-4950-4510-B6EF-21F3C6AF421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402080" y="678180"/>
          <a:ext cx="409650" cy="403655"/>
        </a:xfrm>
        <a:prstGeom prst="rect">
          <a:avLst/>
        </a:prstGeom>
      </xdr:spPr>
    </xdr:pic>
    <xdr:clientData/>
  </xdr:twoCellAnchor>
  <xdr:twoCellAnchor editAs="oneCell">
    <xdr:from>
      <xdr:col>3</xdr:col>
      <xdr:colOff>106680</xdr:colOff>
      <xdr:row>4</xdr:row>
      <xdr:rowOff>15240</xdr:rowOff>
    </xdr:from>
    <xdr:to>
      <xdr:col>3</xdr:col>
      <xdr:colOff>516330</xdr:colOff>
      <xdr:row>6</xdr:row>
      <xdr:rowOff>65755</xdr:rowOff>
    </xdr:to>
    <xdr:pic>
      <xdr:nvPicPr>
        <xdr:cNvPr id="4" name="Graphic 3" descr="Star-struck face outline with solid fill">
          <a:extLst>
            <a:ext uri="{FF2B5EF4-FFF2-40B4-BE49-F238E27FC236}">
              <a16:creationId xmlns:a16="http://schemas.microsoft.com/office/drawing/2014/main" id="{D1801C40-6988-4415-A3C8-960B47967FB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18360" y="716280"/>
          <a:ext cx="409650" cy="401035"/>
        </a:xfrm>
        <a:prstGeom prst="rect">
          <a:avLst/>
        </a:prstGeom>
      </xdr:spPr>
    </xdr:pic>
    <xdr:clientData/>
  </xdr:twoCellAnchor>
  <xdr:twoCellAnchor editAs="oneCell">
    <xdr:from>
      <xdr:col>4</xdr:col>
      <xdr:colOff>114300</xdr:colOff>
      <xdr:row>4</xdr:row>
      <xdr:rowOff>15240</xdr:rowOff>
    </xdr:from>
    <xdr:to>
      <xdr:col>4</xdr:col>
      <xdr:colOff>523950</xdr:colOff>
      <xdr:row>6</xdr:row>
      <xdr:rowOff>65756</xdr:rowOff>
    </xdr:to>
    <xdr:pic>
      <xdr:nvPicPr>
        <xdr:cNvPr id="5" name="Graphic 4" descr="Receiver with solid fill">
          <a:extLst>
            <a:ext uri="{FF2B5EF4-FFF2-40B4-BE49-F238E27FC236}">
              <a16:creationId xmlns:a16="http://schemas.microsoft.com/office/drawing/2014/main" id="{3A2C264B-C15D-48EE-B1D6-F5B03FB9111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796540" y="716280"/>
          <a:ext cx="409650" cy="401036"/>
        </a:xfrm>
        <a:prstGeom prst="rect">
          <a:avLst/>
        </a:prstGeom>
      </xdr:spPr>
    </xdr:pic>
    <xdr:clientData/>
  </xdr:twoCellAnchor>
  <xdr:twoCellAnchor editAs="oneCell">
    <xdr:from>
      <xdr:col>5</xdr:col>
      <xdr:colOff>83820</xdr:colOff>
      <xdr:row>4</xdr:row>
      <xdr:rowOff>7620</xdr:rowOff>
    </xdr:from>
    <xdr:to>
      <xdr:col>5</xdr:col>
      <xdr:colOff>493470</xdr:colOff>
      <xdr:row>6</xdr:row>
      <xdr:rowOff>53168</xdr:rowOff>
    </xdr:to>
    <xdr:pic>
      <xdr:nvPicPr>
        <xdr:cNvPr id="6" name="Graphic 5" descr="Shopping cart with solid fill">
          <a:extLst>
            <a:ext uri="{FF2B5EF4-FFF2-40B4-BE49-F238E27FC236}">
              <a16:creationId xmlns:a16="http://schemas.microsoft.com/office/drawing/2014/main" id="{975C5118-EB10-47B2-A807-750F496F320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436620" y="708660"/>
          <a:ext cx="409650" cy="396068"/>
        </a:xfrm>
        <a:prstGeom prst="rect">
          <a:avLst/>
        </a:prstGeom>
      </xdr:spPr>
    </xdr:pic>
    <xdr:clientData/>
  </xdr:twoCellAnchor>
  <xdr:twoCellAnchor editAs="oneCell">
    <xdr:from>
      <xdr:col>6</xdr:col>
      <xdr:colOff>0</xdr:colOff>
      <xdr:row>4</xdr:row>
      <xdr:rowOff>0</xdr:rowOff>
    </xdr:from>
    <xdr:to>
      <xdr:col>6</xdr:col>
      <xdr:colOff>411480</xdr:colOff>
      <xdr:row>6</xdr:row>
      <xdr:rowOff>52346</xdr:rowOff>
    </xdr:to>
    <xdr:pic>
      <xdr:nvPicPr>
        <xdr:cNvPr id="7" name="Graphic 6" descr="Rating Star with solid fill">
          <a:extLst>
            <a:ext uri="{FF2B5EF4-FFF2-40B4-BE49-F238E27FC236}">
              <a16:creationId xmlns:a16="http://schemas.microsoft.com/office/drawing/2014/main" id="{D3CF7081-B168-4644-9F35-04066E6BD8F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4023360" y="701040"/>
          <a:ext cx="411480" cy="402866"/>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18.465245486113" backgroundQuery="1" createdVersion="8" refreshedVersion="8" minRefreshableVersion="3" recordCount="0" supportSubquery="1" supportAdvancedDrill="1" xr:uid="{C34F792A-04AB-42E7-88CF-AD1984454DC6}">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Rating]" caption="Happy Rating"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Rating]" caption="Happy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18.670129629631" backgroundQuery="1" createdVersion="8" refreshedVersion="8" minRefreshableVersion="3" recordCount="0" supportSubquery="1" supportAdvancedDrill="1" xr:uid="{0850EB98-AAB4-4FC3-9588-B5EA5E89D0C4}">
  <cacheSource type="external" connectionId="1"/>
  <cacheFields count="3">
    <cacheField name="[calls].[Representative].[Representative]" caption="Representative" numFmtId="0" hierarchy="3" level="1">
      <sharedItems count="5">
        <s v="R01"/>
        <s v="R02"/>
        <s v="R03"/>
        <s v="R04"/>
        <s v="R05"/>
      </sharedItems>
    </cacheField>
    <cacheField name="[Measures].[Total Amount]" caption="Total Amount" numFmtId="0" hierarchy="18" level="32767"/>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24.41612303241" backgroundQuery="1" createdVersion="8" refreshedVersion="8" minRefreshableVersion="3" recordCount="0" supportSubquery="1" supportAdvancedDrill="1" xr:uid="{7FB7DECC-0E9F-49DA-9F9A-5706C99BDA07}">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24.42576539352" backgroundQuery="1" createdVersion="8" refreshedVersion="8" minRefreshableVersion="3" recordCount="0" supportSubquery="1" supportAdvancedDrill="1" xr:uid="{9B26E8F6-E587-4A8C-A378-01FD518C55ED}">
  <cacheSource type="external" connectionId="1"/>
  <cacheFields count="4">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26.827615277776" backgroundQuery="1" createdVersion="8" refreshedVersion="8" minRefreshableVersion="3" recordCount="0" supportSubquery="1" supportAdvancedDrill="1" xr:uid="{EEB9AAC6-EF00-43E6-9C57-EF93264B179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Rating]" caption="Happy Rating"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Rating]" caption="Happy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26.827615972223" backgroundQuery="1" createdVersion="8" refreshedVersion="8" minRefreshableVersion="3" recordCount="0" supportSubquery="1" supportAdvancedDrill="1" xr:uid="{429F3E85-2C40-40E4-B748-90239B26EEAD}">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1-31T00:00:00" count="13">
        <d v="2023-01-01T00:00:00"/>
        <d v="2023-01-03T00:00:00"/>
        <d v="2023-01-04T00:00:00"/>
        <d v="2023-01-05T00:00:00"/>
        <d v="2023-01-08T00:00:00"/>
        <d v="2023-01-14T00:00:00"/>
        <d v="2023-01-16T00:00:00"/>
        <d v="2023-01-18T00:00:00"/>
        <d v="2023-01-20T00:00:00"/>
        <d v="2023-01-23T00:00:00"/>
        <d v="2023-01-24T00:00:00"/>
        <d v="2023-01-26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26.827616319446" backgroundQuery="1" createdVersion="8" refreshedVersion="8" minRefreshableVersion="3" recordCount="0" supportSubquery="1" supportAdvancedDrill="1" xr:uid="{94F769C4-1FD3-4382-B66C-03330EE888AE}">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26.827616898147" backgroundQuery="1" createdVersion="8" refreshedVersion="8" minRefreshableVersion="3" recordCount="0" supportSubquery="1" supportAdvancedDrill="1" xr:uid="{FEB1C007-8F82-4008-B0A9-B58BE585212C}">
  <cacheSource type="external" connectionId="1"/>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26.82761724537" backgroundQuery="1" createdVersion="8" refreshedVersion="8" minRefreshableVersion="3" recordCount="0" supportSubquery="1" supportAdvancedDrill="1" xr:uid="{1DD22BAC-CDAF-476F-8611-1C367DEB5F34}">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gnanaguru" refreshedDate="45718.465237268516" backgroundQuery="1" createdVersion="3" refreshedVersion="8" minRefreshableVersion="3" recordCount="0" supportSubquery="1" supportAdvancedDrill="1" xr:uid="{5F97A089-CBFB-422F-B5C5-4AD226AF48D0}">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6672441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F8B5CF-CEDD-4491-B7DA-FC60B6BE6559}" name="FvsM"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4:D89"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FBBA16-50FE-4EE8-AA6D-B1D8861F20C7}"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name="5 Star Rating" fld="4" subtotal="count" baseField="0" baseItem="1"/>
    <dataField fld="1" subtotal="count" baseField="0" baseItem="0"/>
    <dataField fld="3" subtotal="count" baseField="0" baseItem="0"/>
    <dataField fld="2"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Star Rating"/>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ECE92D-63C2-493C-9172-68C6FA65AC3C}" name="Summa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name="5 Star Rating" fld="4" subtotal="count" baseField="0" baseItem="1"/>
    <dataField fld="1" subtotal="count" baseField="0" baseItem="0"/>
    <dataField fld="3"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Star Rating"/>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AA211A-8B12-4FC7-AC9F-6E5DAF5484A8}" name="Week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A39:B47"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4">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Star Rating"/>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E6AF36-963D-427F-987F-C703157240A4}" name="Select Rep"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71:B73"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EC78E8-3F18-41EA-ACE4-BB1B89868D83}" name="Re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5:C6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2E5F1F-B7CA-4925-92A4-B1C70BD9445C}"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11:G130"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0"/>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F0AFB70-9B72-4107-AE0D-36A4527A2AF6}" name="Rep Satisfaction"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A97:B104"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2">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8C51E0B-AC8C-42A4-B38A-4D69CC077C96}" name="Month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9:C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Star Rating"/>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A00738E-9104-49A9-BFBE-5CF29C0CB371}" sourceName="[calls].[Representative]">
  <pivotTables>
    <pivotTable tabId="6" name="Rep Pivot"/>
    <pivotTable tabId="6" name="Month Trend"/>
    <pivotTable tabId="6" name="Week Trend"/>
    <pivotTable tabId="6" name="Select Rep"/>
    <pivotTable tabId="6" name="Rep Satisfaction"/>
  </pivotTables>
  <data>
    <olap pivotCacheId="96672441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89B91C3-C024-46A2-947F-101975977E97}" cache="Slicer_Representative" caption="Representative" level="1"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DB84-6153-45F4-A17F-6C3D8ADFC838}">
  <dimension ref="A3:I130"/>
  <sheetViews>
    <sheetView zoomScale="62" zoomScaleNormal="64" workbookViewId="0">
      <selection activeCell="E76" sqref="E76"/>
    </sheetView>
  </sheetViews>
  <sheetFormatPr defaultRowHeight="13.8" x14ac:dyDescent="0.25"/>
  <cols>
    <col min="1" max="1" width="14.796875" bestFit="1" customWidth="1"/>
    <col min="2" max="2" width="10.09765625" bestFit="1" customWidth="1"/>
    <col min="3" max="3" width="11.09765625" bestFit="1" customWidth="1"/>
    <col min="4" max="4" width="15.5" bestFit="1" customWidth="1"/>
    <col min="5" max="5" width="14.3984375" bestFit="1" customWidth="1"/>
    <col min="6" max="6" width="7.296875" bestFit="1" customWidth="1"/>
    <col min="7" max="7" width="12" bestFit="1" customWidth="1"/>
    <col min="8" max="8" width="15.796875" customWidth="1"/>
  </cols>
  <sheetData>
    <row r="3" spans="1:5" x14ac:dyDescent="0.25">
      <c r="A3" t="s">
        <v>1040</v>
      </c>
      <c r="B3" t="s">
        <v>1044</v>
      </c>
      <c r="C3" t="s">
        <v>1041</v>
      </c>
      <c r="D3" t="s">
        <v>1043</v>
      </c>
      <c r="E3" t="s">
        <v>1042</v>
      </c>
    </row>
    <row r="4" spans="1:5" x14ac:dyDescent="0.25">
      <c r="A4" s="21">
        <v>1000</v>
      </c>
      <c r="B4" s="21">
        <v>307</v>
      </c>
      <c r="C4" s="22">
        <v>96623</v>
      </c>
      <c r="D4" s="23">
        <v>3.8854000000000033</v>
      </c>
      <c r="E4" s="21">
        <v>89850</v>
      </c>
    </row>
    <row r="10" spans="1:5" x14ac:dyDescent="0.25">
      <c r="A10" t="s">
        <v>1040</v>
      </c>
      <c r="B10" t="s">
        <v>1044</v>
      </c>
      <c r="C10" t="s">
        <v>1041</v>
      </c>
      <c r="D10" t="s">
        <v>1043</v>
      </c>
      <c r="E10" t="s">
        <v>1042</v>
      </c>
    </row>
    <row r="11" spans="1:5" x14ac:dyDescent="0.25">
      <c r="A11" s="21">
        <v>207</v>
      </c>
      <c r="B11" s="21">
        <v>60</v>
      </c>
      <c r="C11" s="22">
        <v>20872</v>
      </c>
      <c r="D11" s="23">
        <v>3.8589371980676304</v>
      </c>
      <c r="E11" s="21">
        <v>17700</v>
      </c>
    </row>
    <row r="19" spans="1:3" x14ac:dyDescent="0.25">
      <c r="A19" s="24" t="s">
        <v>1045</v>
      </c>
      <c r="B19" t="s">
        <v>1040</v>
      </c>
      <c r="C19" t="s">
        <v>1059</v>
      </c>
    </row>
    <row r="20" spans="1:3" x14ac:dyDescent="0.25">
      <c r="A20" s="25" t="s">
        <v>1047</v>
      </c>
      <c r="B20" s="21">
        <v>13</v>
      </c>
      <c r="C20" s="21">
        <v>13</v>
      </c>
    </row>
    <row r="21" spans="1:3" x14ac:dyDescent="0.25">
      <c r="A21" s="25" t="s">
        <v>1048</v>
      </c>
      <c r="B21" s="21">
        <v>13</v>
      </c>
      <c r="C21" s="21">
        <v>13</v>
      </c>
    </row>
    <row r="22" spans="1:3" x14ac:dyDescent="0.25">
      <c r="A22" s="25" t="s">
        <v>1049</v>
      </c>
      <c r="B22" s="21">
        <v>28</v>
      </c>
      <c r="C22" s="21">
        <v>28</v>
      </c>
    </row>
    <row r="23" spans="1:3" x14ac:dyDescent="0.25">
      <c r="A23" s="25" t="s">
        <v>1050</v>
      </c>
      <c r="B23" s="21">
        <v>24</v>
      </c>
      <c r="C23" s="21">
        <v>24</v>
      </c>
    </row>
    <row r="24" spans="1:3" x14ac:dyDescent="0.25">
      <c r="A24" s="25" t="s">
        <v>1051</v>
      </c>
      <c r="B24" s="21">
        <v>23</v>
      </c>
      <c r="C24" s="21">
        <v>23</v>
      </c>
    </row>
    <row r="25" spans="1:3" x14ac:dyDescent="0.25">
      <c r="A25" s="25" t="s">
        <v>1052</v>
      </c>
      <c r="B25" s="21">
        <v>17</v>
      </c>
      <c r="C25" s="21">
        <v>17</v>
      </c>
    </row>
    <row r="26" spans="1:3" x14ac:dyDescent="0.25">
      <c r="A26" s="25" t="s">
        <v>1053</v>
      </c>
      <c r="B26" s="21">
        <v>11</v>
      </c>
      <c r="C26" s="21">
        <v>11</v>
      </c>
    </row>
    <row r="27" spans="1:3" x14ac:dyDescent="0.25">
      <c r="A27" s="25" t="s">
        <v>1054</v>
      </c>
      <c r="B27" s="21">
        <v>11</v>
      </c>
      <c r="C27" s="21">
        <v>11</v>
      </c>
    </row>
    <row r="28" spans="1:3" x14ac:dyDescent="0.25">
      <c r="A28" s="25" t="s">
        <v>1055</v>
      </c>
      <c r="B28" s="21">
        <v>14</v>
      </c>
      <c r="C28" s="21">
        <v>14</v>
      </c>
    </row>
    <row r="29" spans="1:3" x14ac:dyDescent="0.25">
      <c r="A29" s="25" t="s">
        <v>1056</v>
      </c>
      <c r="B29" s="21">
        <v>30</v>
      </c>
      <c r="C29" s="21">
        <v>30</v>
      </c>
    </row>
    <row r="30" spans="1:3" x14ac:dyDescent="0.25">
      <c r="A30" s="25" t="s">
        <v>1057</v>
      </c>
      <c r="B30" s="21">
        <v>14</v>
      </c>
      <c r="C30" s="21">
        <v>14</v>
      </c>
    </row>
    <row r="31" spans="1:3" x14ac:dyDescent="0.25">
      <c r="A31" s="25" t="s">
        <v>1058</v>
      </c>
      <c r="B31" s="21">
        <v>9</v>
      </c>
      <c r="C31" s="21">
        <v>9</v>
      </c>
    </row>
    <row r="32" spans="1:3" x14ac:dyDescent="0.25">
      <c r="A32" s="25" t="s">
        <v>1046</v>
      </c>
      <c r="B32" s="21">
        <v>207</v>
      </c>
      <c r="C32" s="21">
        <v>207</v>
      </c>
    </row>
    <row r="39" spans="1:2" x14ac:dyDescent="0.25">
      <c r="A39" s="24" t="s">
        <v>1045</v>
      </c>
      <c r="B39" t="s">
        <v>1040</v>
      </c>
    </row>
    <row r="40" spans="1:2" x14ac:dyDescent="0.25">
      <c r="A40" s="25" t="s">
        <v>1063</v>
      </c>
      <c r="B40" s="21">
        <v>30</v>
      </c>
    </row>
    <row r="41" spans="1:2" x14ac:dyDescent="0.25">
      <c r="A41" s="25" t="s">
        <v>1061</v>
      </c>
      <c r="B41" s="21">
        <v>34</v>
      </c>
    </row>
    <row r="42" spans="1:2" x14ac:dyDescent="0.25">
      <c r="A42" s="25" t="s">
        <v>1065</v>
      </c>
      <c r="B42" s="21">
        <v>26</v>
      </c>
    </row>
    <row r="43" spans="1:2" x14ac:dyDescent="0.25">
      <c r="A43" s="25" t="s">
        <v>1066</v>
      </c>
      <c r="B43" s="21">
        <v>38</v>
      </c>
    </row>
    <row r="44" spans="1:2" x14ac:dyDescent="0.25">
      <c r="A44" s="25" t="s">
        <v>1064</v>
      </c>
      <c r="B44" s="21">
        <v>27</v>
      </c>
    </row>
    <row r="45" spans="1:2" x14ac:dyDescent="0.25">
      <c r="A45" s="25" t="s">
        <v>1060</v>
      </c>
      <c r="B45" s="21">
        <v>27</v>
      </c>
    </row>
    <row r="46" spans="1:2" x14ac:dyDescent="0.25">
      <c r="A46" s="25" t="s">
        <v>1062</v>
      </c>
      <c r="B46" s="21">
        <v>25</v>
      </c>
    </row>
    <row r="47" spans="1:2" x14ac:dyDescent="0.25">
      <c r="A47" s="25" t="s">
        <v>1046</v>
      </c>
      <c r="B47" s="21">
        <v>207</v>
      </c>
    </row>
    <row r="53" spans="1:9" x14ac:dyDescent="0.25">
      <c r="E53" t="s">
        <v>1067</v>
      </c>
      <c r="H53" t="s">
        <v>1073</v>
      </c>
      <c r="I53" t="str">
        <f>B72</f>
        <v>R03</v>
      </c>
    </row>
    <row r="55" spans="1:9" x14ac:dyDescent="0.25">
      <c r="A55" s="24" t="s">
        <v>1045</v>
      </c>
      <c r="B55" t="s">
        <v>1041</v>
      </c>
      <c r="C55" t="s">
        <v>1040</v>
      </c>
      <c r="E55" t="s">
        <v>1068</v>
      </c>
      <c r="F55" t="s">
        <v>1069</v>
      </c>
      <c r="G55" t="s">
        <v>1070</v>
      </c>
      <c r="H55" t="s">
        <v>1071</v>
      </c>
      <c r="I55" t="s">
        <v>1072</v>
      </c>
    </row>
    <row r="56" spans="1:9" x14ac:dyDescent="0.25">
      <c r="A56" s="25" t="s">
        <v>11</v>
      </c>
      <c r="B56" s="22">
        <v>18415</v>
      </c>
      <c r="C56" s="21">
        <v>189</v>
      </c>
      <c r="E56" t="str" cm="1">
        <f t="array" ref="E56:G60">A56:C60</f>
        <v>R01</v>
      </c>
      <c r="F56" s="26">
        <v>18415</v>
      </c>
      <c r="G56">
        <v>189</v>
      </c>
      <c r="H56" t="e">
        <f>IF(E56=$I$53,G56,NA())</f>
        <v>#N/A</v>
      </c>
      <c r="I56" s="26" t="e">
        <f>IF(E56=$I$53,F56,NA())</f>
        <v>#N/A</v>
      </c>
    </row>
    <row r="57" spans="1:9" x14ac:dyDescent="0.25">
      <c r="A57" s="25" t="s">
        <v>9</v>
      </c>
      <c r="B57" s="22">
        <v>20581</v>
      </c>
      <c r="C57" s="21">
        <v>218</v>
      </c>
      <c r="E57" t="str">
        <v>R02</v>
      </c>
      <c r="F57" s="26">
        <v>20581</v>
      </c>
      <c r="G57">
        <v>218</v>
      </c>
      <c r="H57" t="e">
        <f t="shared" ref="H57:H60" si="0">IF(E57=$I$53,G57,NA())</f>
        <v>#N/A</v>
      </c>
      <c r="I57" s="26" t="e">
        <f t="shared" ref="I57:I60" si="1">IF(E57=$I$53,F57,NA())</f>
        <v>#N/A</v>
      </c>
    </row>
    <row r="58" spans="1:9" x14ac:dyDescent="0.25">
      <c r="A58" s="25" t="s">
        <v>6</v>
      </c>
      <c r="B58" s="22">
        <v>20872</v>
      </c>
      <c r="C58" s="21">
        <v>207</v>
      </c>
      <c r="E58" t="str">
        <v>R03</v>
      </c>
      <c r="F58" s="26">
        <v>20872</v>
      </c>
      <c r="G58">
        <v>207</v>
      </c>
      <c r="H58">
        <f t="shared" si="0"/>
        <v>207</v>
      </c>
      <c r="I58" s="26">
        <f t="shared" si="1"/>
        <v>20872</v>
      </c>
    </row>
    <row r="59" spans="1:9" x14ac:dyDescent="0.25">
      <c r="A59" s="25" t="s">
        <v>13</v>
      </c>
      <c r="B59" s="22">
        <v>16651</v>
      </c>
      <c r="C59" s="21">
        <v>186</v>
      </c>
      <c r="E59" t="str">
        <v>R04</v>
      </c>
      <c r="F59" s="26">
        <v>16651</v>
      </c>
      <c r="G59">
        <v>186</v>
      </c>
      <c r="H59" t="e">
        <f t="shared" si="0"/>
        <v>#N/A</v>
      </c>
      <c r="I59" s="26" t="e">
        <f t="shared" si="1"/>
        <v>#N/A</v>
      </c>
    </row>
    <row r="60" spans="1:9" x14ac:dyDescent="0.25">
      <c r="A60" s="25" t="s">
        <v>10</v>
      </c>
      <c r="B60" s="22">
        <v>20104</v>
      </c>
      <c r="C60" s="21">
        <v>200</v>
      </c>
      <c r="E60" t="str">
        <v>R05</v>
      </c>
      <c r="F60" s="26">
        <v>20104</v>
      </c>
      <c r="G60">
        <v>200</v>
      </c>
      <c r="H60" t="e">
        <f t="shared" si="0"/>
        <v>#N/A</v>
      </c>
      <c r="I60" s="26" t="e">
        <f t="shared" si="1"/>
        <v>#N/A</v>
      </c>
    </row>
    <row r="61" spans="1:9" x14ac:dyDescent="0.25">
      <c r="A61" s="25" t="s">
        <v>1046</v>
      </c>
      <c r="B61" s="22">
        <v>96623</v>
      </c>
      <c r="C61" s="21">
        <v>1000</v>
      </c>
    </row>
    <row r="71" spans="2:2" x14ac:dyDescent="0.25">
      <c r="B71" s="24" t="s">
        <v>1045</v>
      </c>
    </row>
    <row r="72" spans="2:2" x14ac:dyDescent="0.25">
      <c r="B72" s="25" t="s">
        <v>6</v>
      </c>
    </row>
    <row r="73" spans="2:2" x14ac:dyDescent="0.25">
      <c r="B73" s="25" t="s">
        <v>1046</v>
      </c>
    </row>
    <row r="84" spans="1:4" x14ac:dyDescent="0.25">
      <c r="A84" s="24" t="s">
        <v>1040</v>
      </c>
      <c r="B84" s="24" t="s">
        <v>1074</v>
      </c>
    </row>
    <row r="85" spans="1:4" x14ac:dyDescent="0.25">
      <c r="A85" s="24" t="s">
        <v>1045</v>
      </c>
      <c r="B85" t="s">
        <v>999</v>
      </c>
      <c r="C85" t="s">
        <v>998</v>
      </c>
      <c r="D85" t="s">
        <v>1046</v>
      </c>
    </row>
    <row r="86" spans="1:4" x14ac:dyDescent="0.25">
      <c r="A86" s="25" t="s">
        <v>1002</v>
      </c>
      <c r="B86" s="21">
        <v>144</v>
      </c>
      <c r="C86" s="21">
        <v>132</v>
      </c>
      <c r="D86" s="21">
        <v>276</v>
      </c>
    </row>
    <row r="87" spans="1:4" x14ac:dyDescent="0.25">
      <c r="A87" s="25" t="s">
        <v>1001</v>
      </c>
      <c r="B87" s="21">
        <v>326</v>
      </c>
      <c r="C87" s="21">
        <v>63</v>
      </c>
      <c r="D87" s="21">
        <v>389</v>
      </c>
    </row>
    <row r="88" spans="1:4" x14ac:dyDescent="0.25">
      <c r="A88" s="25" t="s">
        <v>1000</v>
      </c>
      <c r="B88" s="21">
        <v>129</v>
      </c>
      <c r="C88" s="21">
        <v>206</v>
      </c>
      <c r="D88" s="21">
        <v>335</v>
      </c>
    </row>
    <row r="89" spans="1:4" x14ac:dyDescent="0.25">
      <c r="A89" s="25" t="s">
        <v>1046</v>
      </c>
      <c r="B89" s="21">
        <v>599</v>
      </c>
      <c r="C89" s="21">
        <v>401</v>
      </c>
      <c r="D89" s="21">
        <v>1000</v>
      </c>
    </row>
    <row r="97" spans="1:7" x14ac:dyDescent="0.25">
      <c r="A97" s="24" t="s">
        <v>1045</v>
      </c>
      <c r="B97" t="s">
        <v>1040</v>
      </c>
    </row>
    <row r="98" spans="1:7" x14ac:dyDescent="0.25">
      <c r="A98" s="25">
        <v>0</v>
      </c>
      <c r="B98" s="21">
        <v>1</v>
      </c>
    </row>
    <row r="99" spans="1:7" x14ac:dyDescent="0.25">
      <c r="A99" s="25">
        <v>1</v>
      </c>
      <c r="B99" s="21">
        <v>1</v>
      </c>
    </row>
    <row r="100" spans="1:7" x14ac:dyDescent="0.25">
      <c r="A100" s="25">
        <v>2</v>
      </c>
      <c r="B100" s="21">
        <v>11</v>
      </c>
    </row>
    <row r="101" spans="1:7" x14ac:dyDescent="0.25">
      <c r="A101" s="25">
        <v>3</v>
      </c>
      <c r="B101" s="21">
        <v>46</v>
      </c>
    </row>
    <row r="102" spans="1:7" x14ac:dyDescent="0.25">
      <c r="A102" s="25">
        <v>4</v>
      </c>
      <c r="B102" s="21">
        <v>88</v>
      </c>
    </row>
    <row r="103" spans="1:7" x14ac:dyDescent="0.25">
      <c r="A103" s="25">
        <v>5</v>
      </c>
      <c r="B103" s="21">
        <v>60</v>
      </c>
    </row>
    <row r="104" spans="1:7" x14ac:dyDescent="0.25">
      <c r="A104" s="25" t="s">
        <v>1046</v>
      </c>
      <c r="B104" s="21">
        <v>207</v>
      </c>
    </row>
    <row r="111" spans="1:7" x14ac:dyDescent="0.25">
      <c r="A111" s="24" t="s">
        <v>1041</v>
      </c>
      <c r="B111" s="24" t="s">
        <v>1074</v>
      </c>
    </row>
    <row r="112" spans="1:7" x14ac:dyDescent="0.25">
      <c r="A112" s="24" t="s">
        <v>1045</v>
      </c>
      <c r="B112" t="s">
        <v>11</v>
      </c>
      <c r="C112" t="s">
        <v>9</v>
      </c>
      <c r="D112" t="s">
        <v>6</v>
      </c>
      <c r="E112" t="s">
        <v>13</v>
      </c>
      <c r="F112" t="s">
        <v>10</v>
      </c>
      <c r="G112" t="s">
        <v>1046</v>
      </c>
    </row>
    <row r="113" spans="1:7" x14ac:dyDescent="0.25">
      <c r="A113" s="25" t="s">
        <v>1002</v>
      </c>
    </row>
    <row r="114" spans="1:7" x14ac:dyDescent="0.25">
      <c r="A114" s="27" t="s">
        <v>20</v>
      </c>
      <c r="B114" s="22">
        <v>891</v>
      </c>
      <c r="C114" s="22">
        <v>1332</v>
      </c>
      <c r="D114" s="22">
        <v>1282</v>
      </c>
      <c r="E114" s="22">
        <v>739</v>
      </c>
      <c r="F114" s="22">
        <v>560</v>
      </c>
      <c r="G114" s="22">
        <v>4804</v>
      </c>
    </row>
    <row r="115" spans="1:7" x14ac:dyDescent="0.25">
      <c r="A115" s="27" t="s">
        <v>12</v>
      </c>
      <c r="B115" s="22">
        <v>1991</v>
      </c>
      <c r="C115" s="22">
        <v>1886</v>
      </c>
      <c r="D115" s="22">
        <v>1206</v>
      </c>
      <c r="E115" s="22">
        <v>884</v>
      </c>
      <c r="F115" s="22">
        <v>1722</v>
      </c>
      <c r="G115" s="22">
        <v>7689</v>
      </c>
    </row>
    <row r="116" spans="1:7" x14ac:dyDescent="0.25">
      <c r="A116" s="27" t="s">
        <v>8</v>
      </c>
      <c r="B116" s="22">
        <v>1163</v>
      </c>
      <c r="C116" s="22">
        <v>1180</v>
      </c>
      <c r="D116" s="22">
        <v>1616</v>
      </c>
      <c r="E116" s="22">
        <v>1043</v>
      </c>
      <c r="F116" s="22">
        <v>1747</v>
      </c>
      <c r="G116" s="22">
        <v>6749</v>
      </c>
    </row>
    <row r="117" spans="1:7" x14ac:dyDescent="0.25">
      <c r="A117" s="27" t="s">
        <v>16</v>
      </c>
      <c r="B117" s="22">
        <v>1438</v>
      </c>
      <c r="C117" s="22">
        <v>1616</v>
      </c>
      <c r="D117" s="22">
        <v>866</v>
      </c>
      <c r="E117" s="22">
        <v>829</v>
      </c>
      <c r="F117" s="22">
        <v>2070</v>
      </c>
      <c r="G117" s="22">
        <v>6819</v>
      </c>
    </row>
    <row r="118" spans="1:7" x14ac:dyDescent="0.25">
      <c r="A118" s="25" t="s">
        <v>1001</v>
      </c>
    </row>
    <row r="119" spans="1:7" x14ac:dyDescent="0.25">
      <c r="A119" s="27" t="s">
        <v>24</v>
      </c>
      <c r="B119" s="22">
        <v>1233</v>
      </c>
      <c r="C119" s="22">
        <v>223</v>
      </c>
      <c r="D119" s="22">
        <v>1680</v>
      </c>
      <c r="E119" s="22">
        <v>990</v>
      </c>
      <c r="F119" s="22">
        <v>1508</v>
      </c>
      <c r="G119" s="22">
        <v>5634</v>
      </c>
    </row>
    <row r="120" spans="1:7" x14ac:dyDescent="0.25">
      <c r="A120" s="27" t="s">
        <v>15</v>
      </c>
      <c r="B120" s="22">
        <v>1598</v>
      </c>
      <c r="C120" s="22">
        <v>1907</v>
      </c>
      <c r="D120" s="22">
        <v>869</v>
      </c>
      <c r="E120" s="22">
        <v>1426</v>
      </c>
      <c r="F120" s="22">
        <v>1416</v>
      </c>
      <c r="G120" s="22">
        <v>7216</v>
      </c>
    </row>
    <row r="121" spans="1:7" x14ac:dyDescent="0.25">
      <c r="A121" s="27" t="s">
        <v>5</v>
      </c>
      <c r="B121" s="22">
        <v>900</v>
      </c>
      <c r="C121" s="22">
        <v>1016</v>
      </c>
      <c r="D121" s="22">
        <v>960</v>
      </c>
      <c r="E121" s="22">
        <v>940</v>
      </c>
      <c r="F121" s="22">
        <v>1193</v>
      </c>
      <c r="G121" s="22">
        <v>5009</v>
      </c>
    </row>
    <row r="122" spans="1:7" x14ac:dyDescent="0.25">
      <c r="A122" s="27" t="s">
        <v>18</v>
      </c>
      <c r="B122" s="22">
        <v>900</v>
      </c>
      <c r="C122" s="22">
        <v>1470</v>
      </c>
      <c r="D122" s="22">
        <v>1617</v>
      </c>
      <c r="E122" s="22">
        <v>1314</v>
      </c>
      <c r="F122" s="22">
        <v>941</v>
      </c>
      <c r="G122" s="22">
        <v>6242</v>
      </c>
    </row>
    <row r="123" spans="1:7" x14ac:dyDescent="0.25">
      <c r="A123" s="27" t="s">
        <v>14</v>
      </c>
      <c r="B123" s="22">
        <v>1255</v>
      </c>
      <c r="C123" s="22">
        <v>516</v>
      </c>
      <c r="D123" s="22">
        <v>1874</v>
      </c>
      <c r="E123" s="22">
        <v>1863</v>
      </c>
      <c r="F123" s="22">
        <v>1722</v>
      </c>
      <c r="G123" s="22">
        <v>7230</v>
      </c>
    </row>
    <row r="124" spans="1:7" x14ac:dyDescent="0.25">
      <c r="A124" s="27" t="s">
        <v>19</v>
      </c>
      <c r="B124" s="22">
        <v>1138</v>
      </c>
      <c r="C124" s="22">
        <v>1898</v>
      </c>
      <c r="D124" s="22">
        <v>1482</v>
      </c>
      <c r="E124" s="22">
        <v>846</v>
      </c>
      <c r="F124" s="22">
        <v>1154</v>
      </c>
      <c r="G124" s="22">
        <v>6518</v>
      </c>
    </row>
    <row r="125" spans="1:7" x14ac:dyDescent="0.25">
      <c r="A125" s="25" t="s">
        <v>1000</v>
      </c>
    </row>
    <row r="126" spans="1:7" x14ac:dyDescent="0.25">
      <c r="A126" s="27" t="s">
        <v>17</v>
      </c>
      <c r="B126" s="22">
        <v>1655</v>
      </c>
      <c r="C126" s="22">
        <v>805</v>
      </c>
      <c r="D126" s="22">
        <v>2263</v>
      </c>
      <c r="E126" s="22">
        <v>987</v>
      </c>
      <c r="F126" s="22">
        <v>1075</v>
      </c>
      <c r="G126" s="22">
        <v>6785</v>
      </c>
    </row>
    <row r="127" spans="1:7" x14ac:dyDescent="0.25">
      <c r="A127" s="27" t="s">
        <v>23</v>
      </c>
      <c r="B127" s="22">
        <v>1104</v>
      </c>
      <c r="C127" s="22">
        <v>2280</v>
      </c>
      <c r="D127" s="22">
        <v>1445</v>
      </c>
      <c r="E127" s="22">
        <v>1722</v>
      </c>
      <c r="F127" s="22">
        <v>1196</v>
      </c>
      <c r="G127" s="22">
        <v>7747</v>
      </c>
    </row>
    <row r="128" spans="1:7" x14ac:dyDescent="0.25">
      <c r="A128" s="27" t="s">
        <v>7</v>
      </c>
      <c r="B128" s="22">
        <v>372</v>
      </c>
      <c r="C128" s="22">
        <v>1818</v>
      </c>
      <c r="D128" s="22">
        <v>1346</v>
      </c>
      <c r="E128" s="22">
        <v>1156</v>
      </c>
      <c r="F128" s="22">
        <v>1484</v>
      </c>
      <c r="G128" s="22">
        <v>6176</v>
      </c>
    </row>
    <row r="129" spans="1:7" x14ac:dyDescent="0.25">
      <c r="A129" s="27" t="s">
        <v>22</v>
      </c>
      <c r="B129" s="22">
        <v>1415</v>
      </c>
      <c r="C129" s="22">
        <v>1271</v>
      </c>
      <c r="D129" s="22">
        <v>1214</v>
      </c>
      <c r="E129" s="22">
        <v>1135</v>
      </c>
      <c r="F129" s="22">
        <v>1566</v>
      </c>
      <c r="G129" s="22">
        <v>6601</v>
      </c>
    </row>
    <row r="130" spans="1:7" x14ac:dyDescent="0.25">
      <c r="A130" s="27" t="s">
        <v>21</v>
      </c>
      <c r="B130" s="22">
        <v>1362</v>
      </c>
      <c r="C130" s="22">
        <v>1363</v>
      </c>
      <c r="D130" s="22">
        <v>1152</v>
      </c>
      <c r="E130" s="22">
        <v>777</v>
      </c>
      <c r="F130" s="22">
        <v>750</v>
      </c>
      <c r="G130"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70" zoomScaleNormal="115" workbookViewId="0">
      <selection activeCell="Q12" sqref="Q12"/>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B50B-F691-4AF7-B0DF-BBF0982E1308}">
  <dimension ref="A1:AN75"/>
  <sheetViews>
    <sheetView tabSelected="1" zoomScale="42" zoomScaleNormal="54" workbookViewId="0">
      <selection activeCell="Y20" sqref="Y20"/>
    </sheetView>
  </sheetViews>
  <sheetFormatPr defaultRowHeight="13.8" x14ac:dyDescent="0.25"/>
  <cols>
    <col min="19" max="19" width="13.59765625" customWidth="1"/>
    <col min="20" max="21" width="8.8984375" bestFit="1" customWidth="1"/>
    <col min="22" max="22" width="10.296875" bestFit="1" customWidth="1"/>
    <col min="23" max="25" width="8.8984375" bestFit="1" customWidth="1"/>
  </cols>
  <sheetData>
    <row r="1" spans="1:40"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row>
    <row r="2" spans="1:40"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row>
    <row r="3" spans="1:40"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row>
    <row r="4" spans="1:40"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row>
    <row r="5" spans="1:40"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row>
    <row r="6" spans="1:40"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row>
    <row r="7" spans="1:40"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row>
    <row r="8" spans="1:40"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row>
    <row r="9" spans="1:40"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row>
    <row r="10" spans="1:40"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row>
    <row r="11" spans="1:40"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row>
    <row r="12" spans="1:40"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row>
    <row r="13" spans="1:40"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row>
    <row r="14" spans="1:40"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row>
    <row r="15" spans="1:40"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row>
    <row r="16" spans="1:40"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row>
    <row r="17" spans="1:40"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row>
    <row r="18" spans="1:40"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row>
    <row r="19" spans="1:40"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row>
    <row r="20" spans="1:40" x14ac:dyDescent="0.25">
      <c r="A20" s="20"/>
      <c r="B20" s="20"/>
      <c r="C20" s="20"/>
      <c r="D20" s="20"/>
      <c r="E20" s="20"/>
      <c r="F20" s="20"/>
      <c r="G20" s="20"/>
      <c r="H20" s="20"/>
      <c r="I20" s="20"/>
      <c r="J20" s="20"/>
      <c r="K20" s="20"/>
      <c r="L20" s="20"/>
      <c r="M20" s="20"/>
      <c r="N20" s="20"/>
      <c r="O20" s="20"/>
      <c r="P20" s="20"/>
      <c r="Q20" s="20"/>
      <c r="R20" s="20"/>
      <c r="S20" s="28"/>
      <c r="T20" s="33" t="str" cm="1">
        <f t="array" ref="T20:X20">'Pivot Analysis'!B112:F112</f>
        <v>R01</v>
      </c>
      <c r="U20" s="33" t="str">
        <v>R02</v>
      </c>
      <c r="V20" s="33" t="str">
        <v>R03</v>
      </c>
      <c r="W20" s="33" t="str">
        <v>R04</v>
      </c>
      <c r="X20" s="33" t="str">
        <v>R05</v>
      </c>
      <c r="Y20" s="33" t="s">
        <v>1075</v>
      </c>
      <c r="Z20" s="20"/>
      <c r="AA20" s="20"/>
      <c r="AB20" s="20"/>
      <c r="AC20" s="20"/>
      <c r="AD20" s="20"/>
      <c r="AE20" s="20"/>
      <c r="AF20" s="20"/>
      <c r="AG20" s="20"/>
      <c r="AH20" s="20"/>
      <c r="AI20" s="20"/>
      <c r="AJ20" s="20"/>
      <c r="AK20" s="20"/>
      <c r="AL20" s="20"/>
      <c r="AM20" s="20"/>
      <c r="AN20" s="20"/>
    </row>
    <row r="21" spans="1:40" x14ac:dyDescent="0.25">
      <c r="A21" s="20"/>
      <c r="B21" s="20"/>
      <c r="C21" s="20"/>
      <c r="D21" s="20"/>
      <c r="E21" s="20"/>
      <c r="F21" s="20"/>
      <c r="G21" s="20"/>
      <c r="H21" s="20"/>
      <c r="I21" s="20"/>
      <c r="J21" s="20"/>
      <c r="K21" s="20"/>
      <c r="L21" s="20"/>
      <c r="M21" s="20"/>
      <c r="N21" s="20"/>
      <c r="O21" s="20"/>
      <c r="P21" s="20"/>
      <c r="Q21" s="20"/>
      <c r="R21" s="20"/>
      <c r="S21" s="29" t="str" cm="1">
        <f t="array" ref="S21:Y38">IF('Pivot Analysis'!A113:G130="","",'Pivot Analysis'!A113:G130)</f>
        <v>Cincinnati</v>
      </c>
      <c r="T21" s="29" t="str">
        <v/>
      </c>
      <c r="U21" s="29" t="str">
        <v/>
      </c>
      <c r="V21" s="29" t="str">
        <v/>
      </c>
      <c r="W21" s="29" t="str">
        <v/>
      </c>
      <c r="X21" s="29" t="str">
        <v/>
      </c>
      <c r="Y21" s="29" t="str">
        <v/>
      </c>
      <c r="Z21" s="20"/>
      <c r="AA21" s="20"/>
      <c r="AB21" s="20"/>
      <c r="AC21" s="20"/>
      <c r="AD21" s="20"/>
      <c r="AE21" s="20"/>
      <c r="AF21" s="20"/>
      <c r="AG21" s="20"/>
      <c r="AH21" s="20"/>
      <c r="AI21" s="20"/>
      <c r="AJ21" s="20"/>
      <c r="AK21" s="20"/>
      <c r="AL21" s="20"/>
      <c r="AM21" s="20"/>
      <c r="AN21" s="20"/>
    </row>
    <row r="22" spans="1:40" x14ac:dyDescent="0.25">
      <c r="A22" s="20"/>
      <c r="B22" s="20"/>
      <c r="C22" s="20"/>
      <c r="D22" s="20"/>
      <c r="E22" s="20"/>
      <c r="F22" s="20"/>
      <c r="G22" s="20"/>
      <c r="H22" s="20"/>
      <c r="I22" s="20"/>
      <c r="J22" s="20"/>
      <c r="K22" s="20"/>
      <c r="L22" s="20"/>
      <c r="M22" s="20"/>
      <c r="N22" s="20"/>
      <c r="O22" s="20"/>
      <c r="P22" s="20"/>
      <c r="Q22" s="20"/>
      <c r="R22" s="20"/>
      <c r="S22" s="30" t="str">
        <v>C0003</v>
      </c>
      <c r="T22" s="31">
        <v>891</v>
      </c>
      <c r="U22" s="31">
        <v>1332</v>
      </c>
      <c r="V22" s="31">
        <v>1282</v>
      </c>
      <c r="W22" s="31">
        <v>739</v>
      </c>
      <c r="X22" s="31">
        <v>560</v>
      </c>
      <c r="Y22" s="31">
        <v>4804</v>
      </c>
      <c r="Z22" s="20"/>
      <c r="AA22" s="20"/>
      <c r="AB22" s="20"/>
      <c r="AC22" s="20"/>
      <c r="AD22" s="20"/>
      <c r="AE22" s="20"/>
      <c r="AF22" s="20"/>
      <c r="AG22" s="20"/>
      <c r="AH22" s="20"/>
      <c r="AI22" s="20"/>
      <c r="AJ22" s="20"/>
      <c r="AK22" s="20"/>
      <c r="AL22" s="20"/>
      <c r="AM22" s="20"/>
      <c r="AN22" s="20"/>
    </row>
    <row r="23" spans="1:40" x14ac:dyDescent="0.25">
      <c r="A23" s="20"/>
      <c r="B23" s="20"/>
      <c r="C23" s="20"/>
      <c r="D23" s="20"/>
      <c r="E23" s="20"/>
      <c r="F23" s="20"/>
      <c r="G23" s="20"/>
      <c r="H23" s="20"/>
      <c r="I23" s="20"/>
      <c r="J23" s="20"/>
      <c r="K23" s="20"/>
      <c r="L23" s="20"/>
      <c r="M23" s="20"/>
      <c r="N23" s="20"/>
      <c r="O23" s="20"/>
      <c r="P23" s="20"/>
      <c r="Q23" s="20"/>
      <c r="R23" s="20"/>
      <c r="S23" s="30" t="str">
        <v>C0004</v>
      </c>
      <c r="T23" s="31">
        <v>1991</v>
      </c>
      <c r="U23" s="31">
        <v>1886</v>
      </c>
      <c r="V23" s="31">
        <v>1206</v>
      </c>
      <c r="W23" s="31">
        <v>884</v>
      </c>
      <c r="X23" s="31">
        <v>1722</v>
      </c>
      <c r="Y23" s="31">
        <v>7689</v>
      </c>
      <c r="Z23" s="20"/>
      <c r="AA23" s="20"/>
      <c r="AB23" s="20"/>
      <c r="AC23" s="20"/>
      <c r="AD23" s="20"/>
      <c r="AE23" s="20"/>
      <c r="AF23" s="20"/>
      <c r="AG23" s="20"/>
      <c r="AH23" s="20"/>
      <c r="AI23" s="20"/>
      <c r="AJ23" s="20"/>
      <c r="AK23" s="20"/>
      <c r="AL23" s="20"/>
      <c r="AM23" s="20"/>
      <c r="AN23" s="20"/>
    </row>
    <row r="24" spans="1:40" x14ac:dyDescent="0.25">
      <c r="A24" s="20"/>
      <c r="B24" s="20"/>
      <c r="C24" s="20"/>
      <c r="D24" s="20"/>
      <c r="E24" s="20"/>
      <c r="F24" s="20"/>
      <c r="G24" s="20"/>
      <c r="H24" s="20"/>
      <c r="I24" s="20"/>
      <c r="J24" s="20"/>
      <c r="K24" s="20"/>
      <c r="L24" s="20"/>
      <c r="M24" s="20"/>
      <c r="N24" s="20"/>
      <c r="O24" s="20"/>
      <c r="P24" s="20"/>
      <c r="Q24" s="20"/>
      <c r="R24" s="20"/>
      <c r="S24" s="30" t="str">
        <v>C0011</v>
      </c>
      <c r="T24" s="31">
        <v>1163</v>
      </c>
      <c r="U24" s="31">
        <v>1180</v>
      </c>
      <c r="V24" s="31">
        <v>1616</v>
      </c>
      <c r="W24" s="31">
        <v>1043</v>
      </c>
      <c r="X24" s="31">
        <v>1747</v>
      </c>
      <c r="Y24" s="31">
        <v>6749</v>
      </c>
      <c r="Z24" s="20"/>
      <c r="AA24" s="20"/>
      <c r="AB24" s="20"/>
      <c r="AC24" s="20"/>
      <c r="AD24" s="20"/>
      <c r="AE24" s="20"/>
      <c r="AF24" s="20"/>
      <c r="AG24" s="20"/>
      <c r="AH24" s="20"/>
      <c r="AI24" s="20"/>
      <c r="AJ24" s="20"/>
      <c r="AK24" s="20"/>
      <c r="AL24" s="20"/>
      <c r="AM24" s="20"/>
      <c r="AN24" s="20"/>
    </row>
    <row r="25" spans="1:40" x14ac:dyDescent="0.25">
      <c r="A25" s="20"/>
      <c r="B25" s="20"/>
      <c r="C25" s="20"/>
      <c r="D25" s="20"/>
      <c r="E25" s="20"/>
      <c r="F25" s="20"/>
      <c r="G25" s="20"/>
      <c r="H25" s="20"/>
      <c r="I25" s="20"/>
      <c r="J25" s="20"/>
      <c r="K25" s="20"/>
      <c r="L25" s="20"/>
      <c r="M25" s="20"/>
      <c r="N25" s="20"/>
      <c r="O25" s="20"/>
      <c r="P25" s="20"/>
      <c r="Q25" s="20"/>
      <c r="R25" s="20"/>
      <c r="S25" s="30" t="str">
        <v>C0012</v>
      </c>
      <c r="T25" s="31">
        <v>1438</v>
      </c>
      <c r="U25" s="31">
        <v>1616</v>
      </c>
      <c r="V25" s="31">
        <v>866</v>
      </c>
      <c r="W25" s="31">
        <v>829</v>
      </c>
      <c r="X25" s="31">
        <v>2070</v>
      </c>
      <c r="Y25" s="31">
        <v>6819</v>
      </c>
      <c r="Z25" s="20"/>
      <c r="AA25" s="20"/>
      <c r="AB25" s="20"/>
      <c r="AC25" s="20"/>
      <c r="AD25" s="20"/>
      <c r="AE25" s="20"/>
      <c r="AF25" s="20"/>
      <c r="AG25" s="20"/>
      <c r="AH25" s="20"/>
      <c r="AI25" s="20"/>
      <c r="AJ25" s="20"/>
      <c r="AK25" s="20"/>
      <c r="AL25" s="20"/>
      <c r="AM25" s="20"/>
      <c r="AN25" s="20"/>
    </row>
    <row r="26" spans="1:40" x14ac:dyDescent="0.25">
      <c r="A26" s="20"/>
      <c r="B26" s="20"/>
      <c r="C26" s="20"/>
      <c r="D26" s="20"/>
      <c r="E26" s="20"/>
      <c r="F26" s="20"/>
      <c r="G26" s="20"/>
      <c r="H26" s="20"/>
      <c r="I26" s="20"/>
      <c r="J26" s="20"/>
      <c r="K26" s="20"/>
      <c r="L26" s="20"/>
      <c r="M26" s="20"/>
      <c r="N26" s="20"/>
      <c r="O26" s="20"/>
      <c r="P26" s="20"/>
      <c r="Q26" s="20"/>
      <c r="R26" s="20"/>
      <c r="S26" s="29" t="str">
        <v>Cleveland</v>
      </c>
      <c r="T26" s="31" t="str">
        <v/>
      </c>
      <c r="U26" s="31" t="str">
        <v/>
      </c>
      <c r="V26" s="31" t="str">
        <v/>
      </c>
      <c r="W26" s="31" t="str">
        <v/>
      </c>
      <c r="X26" s="31" t="str">
        <v/>
      </c>
      <c r="Y26" s="31" t="str">
        <v/>
      </c>
      <c r="Z26" s="20"/>
      <c r="AA26" s="20"/>
      <c r="AB26" s="20"/>
      <c r="AC26" s="20"/>
      <c r="AD26" s="20"/>
      <c r="AE26" s="20"/>
      <c r="AF26" s="20"/>
      <c r="AG26" s="20"/>
      <c r="AH26" s="20"/>
      <c r="AI26" s="20"/>
      <c r="AJ26" s="20"/>
      <c r="AK26" s="20"/>
      <c r="AL26" s="20"/>
      <c r="AM26" s="20"/>
      <c r="AN26" s="20"/>
    </row>
    <row r="27" spans="1:40" x14ac:dyDescent="0.25">
      <c r="A27" s="20"/>
      <c r="B27" s="20"/>
      <c r="C27" s="20"/>
      <c r="D27" s="20"/>
      <c r="E27" s="20"/>
      <c r="F27" s="20"/>
      <c r="G27" s="20"/>
      <c r="H27" s="20"/>
      <c r="I27" s="20"/>
      <c r="J27" s="20"/>
      <c r="K27" s="20"/>
      <c r="L27" s="20"/>
      <c r="M27" s="20"/>
      <c r="N27" s="20"/>
      <c r="O27" s="20"/>
      <c r="P27" s="20"/>
      <c r="Q27" s="20"/>
      <c r="R27" s="20"/>
      <c r="S27" s="30" t="str">
        <v>C0002</v>
      </c>
      <c r="T27" s="31">
        <v>1233</v>
      </c>
      <c r="U27" s="31">
        <v>223</v>
      </c>
      <c r="V27" s="31">
        <v>1680</v>
      </c>
      <c r="W27" s="31">
        <v>990</v>
      </c>
      <c r="X27" s="31">
        <v>1508</v>
      </c>
      <c r="Y27" s="31">
        <v>5634</v>
      </c>
      <c r="Z27" s="20"/>
      <c r="AA27" s="20"/>
      <c r="AB27" s="20"/>
      <c r="AC27" s="20"/>
      <c r="AD27" s="20"/>
      <c r="AE27" s="20"/>
      <c r="AF27" s="20"/>
      <c r="AG27" s="20"/>
      <c r="AH27" s="20"/>
      <c r="AI27" s="20"/>
      <c r="AJ27" s="20"/>
      <c r="AK27" s="20"/>
      <c r="AL27" s="20"/>
      <c r="AM27" s="20"/>
      <c r="AN27" s="20"/>
    </row>
    <row r="28" spans="1:40" x14ac:dyDescent="0.25">
      <c r="A28" s="20"/>
      <c r="B28" s="20"/>
      <c r="C28" s="20"/>
      <c r="D28" s="20"/>
      <c r="E28" s="20"/>
      <c r="F28" s="20"/>
      <c r="G28" s="20"/>
      <c r="H28" s="20"/>
      <c r="I28" s="20"/>
      <c r="J28" s="20"/>
      <c r="K28" s="20"/>
      <c r="L28" s="20"/>
      <c r="M28" s="20"/>
      <c r="N28" s="20"/>
      <c r="O28" s="20"/>
      <c r="P28" s="20"/>
      <c r="Q28" s="20"/>
      <c r="R28" s="20"/>
      <c r="S28" s="30" t="str">
        <v>C0007</v>
      </c>
      <c r="T28" s="31">
        <v>1598</v>
      </c>
      <c r="U28" s="31">
        <v>1907</v>
      </c>
      <c r="V28" s="31">
        <v>869</v>
      </c>
      <c r="W28" s="31">
        <v>1426</v>
      </c>
      <c r="X28" s="31">
        <v>1416</v>
      </c>
      <c r="Y28" s="31">
        <v>7216</v>
      </c>
      <c r="Z28" s="20"/>
      <c r="AA28" s="20"/>
      <c r="AB28" s="20"/>
      <c r="AC28" s="20"/>
      <c r="AD28" s="20"/>
      <c r="AE28" s="20"/>
      <c r="AF28" s="20"/>
      <c r="AG28" s="20"/>
      <c r="AH28" s="20"/>
      <c r="AI28" s="20"/>
      <c r="AJ28" s="20"/>
      <c r="AK28" s="20"/>
      <c r="AL28" s="20"/>
      <c r="AM28" s="20"/>
      <c r="AN28" s="20"/>
    </row>
    <row r="29" spans="1:40" x14ac:dyDescent="0.25">
      <c r="A29" s="20"/>
      <c r="B29" s="20"/>
      <c r="C29" s="20"/>
      <c r="D29" s="20"/>
      <c r="E29" s="20"/>
      <c r="F29" s="20"/>
      <c r="G29" s="20"/>
      <c r="H29" s="20"/>
      <c r="I29" s="20"/>
      <c r="J29" s="20"/>
      <c r="K29" s="20"/>
      <c r="L29" s="20"/>
      <c r="M29" s="20"/>
      <c r="N29" s="20"/>
      <c r="O29" s="20"/>
      <c r="P29" s="20"/>
      <c r="Q29" s="20"/>
      <c r="R29" s="20"/>
      <c r="S29" s="30" t="str">
        <v>C0008</v>
      </c>
      <c r="T29" s="31">
        <v>900</v>
      </c>
      <c r="U29" s="31">
        <v>1016</v>
      </c>
      <c r="V29" s="31">
        <v>960</v>
      </c>
      <c r="W29" s="31">
        <v>940</v>
      </c>
      <c r="X29" s="31">
        <v>1193</v>
      </c>
      <c r="Y29" s="31">
        <v>5009</v>
      </c>
      <c r="Z29" s="20"/>
      <c r="AA29" s="20"/>
      <c r="AB29" s="20"/>
      <c r="AC29" s="20"/>
      <c r="AD29" s="20"/>
      <c r="AE29" s="20"/>
      <c r="AF29" s="20"/>
      <c r="AG29" s="20"/>
      <c r="AH29" s="20"/>
      <c r="AI29" s="20"/>
      <c r="AJ29" s="20"/>
      <c r="AK29" s="20"/>
      <c r="AL29" s="20"/>
      <c r="AM29" s="20"/>
      <c r="AN29" s="20"/>
    </row>
    <row r="30" spans="1:40" x14ac:dyDescent="0.25">
      <c r="A30" s="20"/>
      <c r="B30" s="20"/>
      <c r="C30" s="20"/>
      <c r="D30" s="20"/>
      <c r="E30" s="20"/>
      <c r="F30" s="20"/>
      <c r="G30" s="20"/>
      <c r="H30" s="20"/>
      <c r="I30" s="20"/>
      <c r="J30" s="20"/>
      <c r="K30" s="20"/>
      <c r="L30" s="20"/>
      <c r="M30" s="20"/>
      <c r="N30" s="20"/>
      <c r="O30" s="20"/>
      <c r="P30" s="20"/>
      <c r="Q30" s="20"/>
      <c r="R30" s="20"/>
      <c r="S30" s="30" t="str">
        <v>C0010</v>
      </c>
      <c r="T30" s="31">
        <v>900</v>
      </c>
      <c r="U30" s="31">
        <v>1470</v>
      </c>
      <c r="V30" s="31">
        <v>1617</v>
      </c>
      <c r="W30" s="31">
        <v>1314</v>
      </c>
      <c r="X30" s="31">
        <v>941</v>
      </c>
      <c r="Y30" s="31">
        <v>6242</v>
      </c>
      <c r="Z30" s="20"/>
      <c r="AA30" s="20"/>
      <c r="AB30" s="20"/>
      <c r="AC30" s="20"/>
      <c r="AD30" s="20"/>
      <c r="AE30" s="20"/>
      <c r="AF30" s="20"/>
      <c r="AG30" s="20"/>
      <c r="AH30" s="20"/>
      <c r="AI30" s="20"/>
      <c r="AJ30" s="20"/>
      <c r="AK30" s="20"/>
      <c r="AL30" s="20"/>
      <c r="AM30" s="20"/>
      <c r="AN30" s="20"/>
    </row>
    <row r="31" spans="1:40" x14ac:dyDescent="0.25">
      <c r="A31" s="20"/>
      <c r="B31" s="20"/>
      <c r="C31" s="20"/>
      <c r="D31" s="20"/>
      <c r="E31" s="20"/>
      <c r="F31" s="20"/>
      <c r="G31" s="20"/>
      <c r="H31" s="20"/>
      <c r="I31" s="20"/>
      <c r="J31" s="20"/>
      <c r="K31" s="20"/>
      <c r="L31" s="20"/>
      <c r="M31" s="20"/>
      <c r="N31" s="20"/>
      <c r="O31" s="20"/>
      <c r="P31" s="20"/>
      <c r="Q31" s="20"/>
      <c r="R31" s="20"/>
      <c r="S31" s="30" t="str">
        <v>C0013</v>
      </c>
      <c r="T31" s="31">
        <v>1255</v>
      </c>
      <c r="U31" s="31">
        <v>516</v>
      </c>
      <c r="V31" s="31">
        <v>1874</v>
      </c>
      <c r="W31" s="31">
        <v>1863</v>
      </c>
      <c r="X31" s="31">
        <v>1722</v>
      </c>
      <c r="Y31" s="31">
        <v>7230</v>
      </c>
      <c r="Z31" s="20"/>
      <c r="AA31" s="20"/>
      <c r="AB31" s="20"/>
      <c r="AC31" s="20"/>
      <c r="AD31" s="20"/>
      <c r="AE31" s="20"/>
      <c r="AF31" s="20"/>
      <c r="AG31" s="20"/>
      <c r="AH31" s="20"/>
      <c r="AI31" s="20"/>
      <c r="AJ31" s="20"/>
      <c r="AK31" s="20"/>
      <c r="AL31" s="20"/>
      <c r="AM31" s="20"/>
      <c r="AN31" s="20"/>
    </row>
    <row r="32" spans="1:40" x14ac:dyDescent="0.25">
      <c r="A32" s="20"/>
      <c r="B32" s="20"/>
      <c r="C32" s="20"/>
      <c r="D32" s="20"/>
      <c r="E32" s="20"/>
      <c r="F32" s="20"/>
      <c r="G32" s="20"/>
      <c r="H32" s="20"/>
      <c r="I32" s="20"/>
      <c r="J32" s="20"/>
      <c r="K32" s="20"/>
      <c r="L32" s="20"/>
      <c r="M32" s="20"/>
      <c r="N32" s="20"/>
      <c r="O32" s="20"/>
      <c r="P32" s="20"/>
      <c r="Q32" s="20"/>
      <c r="R32" s="20"/>
      <c r="S32" s="30" t="str">
        <v>C0015</v>
      </c>
      <c r="T32" s="31">
        <v>1138</v>
      </c>
      <c r="U32" s="31">
        <v>1898</v>
      </c>
      <c r="V32" s="31">
        <v>1482</v>
      </c>
      <c r="W32" s="31">
        <v>846</v>
      </c>
      <c r="X32" s="31">
        <v>1154</v>
      </c>
      <c r="Y32" s="31">
        <v>6518</v>
      </c>
      <c r="Z32" s="20"/>
      <c r="AA32" s="20"/>
      <c r="AB32" s="20"/>
      <c r="AC32" s="20"/>
      <c r="AD32" s="20"/>
      <c r="AE32" s="20"/>
      <c r="AF32" s="20"/>
      <c r="AG32" s="20"/>
      <c r="AH32" s="20"/>
      <c r="AI32" s="20"/>
      <c r="AJ32" s="20"/>
      <c r="AK32" s="20"/>
      <c r="AL32" s="20"/>
      <c r="AM32" s="20"/>
      <c r="AN32" s="20"/>
    </row>
    <row r="33" spans="1:40" x14ac:dyDescent="0.25">
      <c r="A33" s="20"/>
      <c r="B33" s="20"/>
      <c r="C33" s="20"/>
      <c r="D33" s="20"/>
      <c r="E33" s="20"/>
      <c r="F33" s="20"/>
      <c r="G33" s="20"/>
      <c r="H33" s="20"/>
      <c r="I33" s="20"/>
      <c r="J33" s="20"/>
      <c r="K33" s="20"/>
      <c r="L33" s="20"/>
      <c r="M33" s="20"/>
      <c r="N33" s="20"/>
      <c r="O33" s="20"/>
      <c r="P33" s="20"/>
      <c r="Q33" s="20"/>
      <c r="R33" s="20"/>
      <c r="S33" s="29" t="str">
        <v>Columbus</v>
      </c>
      <c r="T33" s="31" t="str">
        <v/>
      </c>
      <c r="U33" s="31" t="str">
        <v/>
      </c>
      <c r="V33" s="31" t="str">
        <v/>
      </c>
      <c r="W33" s="31" t="str">
        <v/>
      </c>
      <c r="X33" s="31" t="str">
        <v/>
      </c>
      <c r="Y33" s="31" t="str">
        <v/>
      </c>
      <c r="Z33" s="20"/>
      <c r="AA33" s="20"/>
      <c r="AB33" s="20"/>
      <c r="AC33" s="20"/>
      <c r="AD33" s="20"/>
      <c r="AE33" s="20"/>
      <c r="AF33" s="20"/>
      <c r="AG33" s="20"/>
      <c r="AH33" s="20"/>
      <c r="AI33" s="20"/>
      <c r="AJ33" s="20"/>
      <c r="AK33" s="20"/>
      <c r="AL33" s="20"/>
      <c r="AM33" s="20"/>
      <c r="AN33" s="20"/>
    </row>
    <row r="34" spans="1:40" x14ac:dyDescent="0.25">
      <c r="A34" s="20"/>
      <c r="B34" s="20"/>
      <c r="C34" s="20"/>
      <c r="D34" s="20"/>
      <c r="E34" s="20"/>
      <c r="F34" s="20"/>
      <c r="G34" s="20"/>
      <c r="H34" s="20"/>
      <c r="I34" s="20"/>
      <c r="J34" s="20"/>
      <c r="K34" s="20"/>
      <c r="L34" s="20"/>
      <c r="M34" s="20"/>
      <c r="N34" s="20"/>
      <c r="O34" s="20"/>
      <c r="P34" s="20"/>
      <c r="Q34" s="20"/>
      <c r="R34" s="20"/>
      <c r="S34" s="30" t="str">
        <v>C0001</v>
      </c>
      <c r="T34" s="31">
        <v>1655</v>
      </c>
      <c r="U34" s="31">
        <v>805</v>
      </c>
      <c r="V34" s="31">
        <v>2263</v>
      </c>
      <c r="W34" s="31">
        <v>987</v>
      </c>
      <c r="X34" s="31">
        <v>1075</v>
      </c>
      <c r="Y34" s="31">
        <v>6785</v>
      </c>
      <c r="Z34" s="20"/>
      <c r="AA34" s="20"/>
      <c r="AB34" s="20"/>
      <c r="AC34" s="20"/>
      <c r="AD34" s="20"/>
      <c r="AE34" s="20"/>
      <c r="AF34" s="20"/>
      <c r="AG34" s="20"/>
      <c r="AH34" s="20"/>
      <c r="AI34" s="20"/>
      <c r="AJ34" s="20"/>
      <c r="AK34" s="20"/>
      <c r="AL34" s="20"/>
      <c r="AM34" s="20"/>
      <c r="AN34" s="20"/>
    </row>
    <row r="35" spans="1:40" x14ac:dyDescent="0.25">
      <c r="A35" s="20"/>
      <c r="B35" s="20"/>
      <c r="C35" s="20"/>
      <c r="D35" s="20"/>
      <c r="E35" s="20"/>
      <c r="F35" s="20"/>
      <c r="G35" s="20"/>
      <c r="H35" s="20"/>
      <c r="I35" s="20"/>
      <c r="J35" s="20"/>
      <c r="K35" s="20"/>
      <c r="L35" s="20"/>
      <c r="M35" s="20"/>
      <c r="N35" s="20"/>
      <c r="O35" s="20"/>
      <c r="P35" s="20"/>
      <c r="Q35" s="20"/>
      <c r="R35" s="20"/>
      <c r="S35" s="30" t="str">
        <v>C0005</v>
      </c>
      <c r="T35" s="31">
        <v>1104</v>
      </c>
      <c r="U35" s="31">
        <v>2280</v>
      </c>
      <c r="V35" s="32">
        <v>1445</v>
      </c>
      <c r="W35" s="31">
        <v>1722</v>
      </c>
      <c r="X35" s="31">
        <v>1196</v>
      </c>
      <c r="Y35" s="31">
        <v>7747</v>
      </c>
      <c r="Z35" s="20"/>
      <c r="AA35" s="20"/>
      <c r="AB35" s="20"/>
      <c r="AC35" s="20"/>
      <c r="AD35" s="20"/>
      <c r="AE35" s="20"/>
      <c r="AF35" s="20"/>
      <c r="AG35" s="20"/>
      <c r="AH35" s="20"/>
      <c r="AI35" s="20"/>
      <c r="AJ35" s="20"/>
      <c r="AK35" s="20"/>
      <c r="AL35" s="20"/>
      <c r="AM35" s="20"/>
      <c r="AN35" s="20"/>
    </row>
    <row r="36" spans="1:40" x14ac:dyDescent="0.25">
      <c r="A36" s="20"/>
      <c r="B36" s="20"/>
      <c r="C36" s="20"/>
      <c r="D36" s="20"/>
      <c r="E36" s="20"/>
      <c r="F36" s="20"/>
      <c r="G36" s="20"/>
      <c r="H36" s="20"/>
      <c r="I36" s="20"/>
      <c r="J36" s="20"/>
      <c r="K36" s="20"/>
      <c r="L36" s="20"/>
      <c r="M36" s="20"/>
      <c r="N36" s="20"/>
      <c r="O36" s="20"/>
      <c r="P36" s="20"/>
      <c r="Q36" s="20"/>
      <c r="R36" s="20"/>
      <c r="S36" s="30" t="str">
        <v>C0006</v>
      </c>
      <c r="T36" s="31">
        <v>372</v>
      </c>
      <c r="U36" s="31">
        <v>1818</v>
      </c>
      <c r="V36" s="31">
        <v>1346</v>
      </c>
      <c r="W36" s="31">
        <v>1156</v>
      </c>
      <c r="X36" s="31">
        <v>1484</v>
      </c>
      <c r="Y36" s="31">
        <v>6176</v>
      </c>
      <c r="Z36" s="20"/>
      <c r="AA36" s="20"/>
      <c r="AB36" s="20"/>
      <c r="AC36" s="20"/>
      <c r="AD36" s="20"/>
      <c r="AE36" s="20"/>
      <c r="AF36" s="20"/>
      <c r="AG36" s="20"/>
      <c r="AH36" s="20"/>
      <c r="AI36" s="20"/>
      <c r="AJ36" s="20"/>
      <c r="AK36" s="20"/>
      <c r="AL36" s="20"/>
      <c r="AM36" s="20"/>
      <c r="AN36" s="20"/>
    </row>
    <row r="37" spans="1:40" x14ac:dyDescent="0.25">
      <c r="A37" s="20"/>
      <c r="B37" s="20"/>
      <c r="C37" s="20"/>
      <c r="D37" s="20"/>
      <c r="E37" s="20"/>
      <c r="F37" s="20"/>
      <c r="G37" s="20"/>
      <c r="H37" s="20"/>
      <c r="I37" s="20"/>
      <c r="J37" s="20"/>
      <c r="K37" s="20"/>
      <c r="L37" s="20"/>
      <c r="M37" s="20"/>
      <c r="N37" s="20"/>
      <c r="O37" s="20"/>
      <c r="P37" s="20"/>
      <c r="Q37" s="20"/>
      <c r="R37" s="20"/>
      <c r="S37" s="30" t="str">
        <v>C0009</v>
      </c>
      <c r="T37" s="31">
        <v>1415</v>
      </c>
      <c r="U37" s="31">
        <v>1271</v>
      </c>
      <c r="V37" s="31">
        <v>1214</v>
      </c>
      <c r="W37" s="31">
        <v>1135</v>
      </c>
      <c r="X37" s="31">
        <v>1566</v>
      </c>
      <c r="Y37" s="31">
        <v>6601</v>
      </c>
      <c r="Z37" s="20"/>
      <c r="AA37" s="20"/>
      <c r="AB37" s="20"/>
      <c r="AC37" s="20"/>
      <c r="AD37" s="20"/>
      <c r="AE37" s="20"/>
      <c r="AF37" s="20"/>
      <c r="AG37" s="20"/>
      <c r="AH37" s="20"/>
      <c r="AI37" s="20"/>
      <c r="AJ37" s="20"/>
      <c r="AK37" s="20"/>
      <c r="AL37" s="20"/>
      <c r="AM37" s="20"/>
      <c r="AN37" s="20"/>
    </row>
    <row r="38" spans="1:40" x14ac:dyDescent="0.25">
      <c r="A38" s="20"/>
      <c r="B38" s="20"/>
      <c r="C38" s="20"/>
      <c r="D38" s="20"/>
      <c r="E38" s="20"/>
      <c r="F38" s="20"/>
      <c r="G38" s="20"/>
      <c r="H38" s="20"/>
      <c r="I38" s="20"/>
      <c r="J38" s="20"/>
      <c r="K38" s="20"/>
      <c r="L38" s="20"/>
      <c r="M38" s="20"/>
      <c r="N38" s="20"/>
      <c r="O38" s="20"/>
      <c r="P38" s="20"/>
      <c r="Q38" s="20"/>
      <c r="R38" s="20"/>
      <c r="S38" s="30" t="str">
        <v>C0014</v>
      </c>
      <c r="T38" s="31">
        <v>1362</v>
      </c>
      <c r="U38" s="31">
        <v>1363</v>
      </c>
      <c r="V38" s="31">
        <v>1152</v>
      </c>
      <c r="W38" s="31">
        <v>777</v>
      </c>
      <c r="X38" s="31">
        <v>750</v>
      </c>
      <c r="Y38" s="31">
        <v>5404</v>
      </c>
      <c r="Z38" s="20"/>
      <c r="AA38" s="20"/>
      <c r="AB38" s="20"/>
      <c r="AC38" s="20"/>
      <c r="AD38" s="20"/>
      <c r="AE38" s="20"/>
      <c r="AF38" s="20"/>
      <c r="AG38" s="20"/>
      <c r="AH38" s="20"/>
      <c r="AI38" s="20"/>
      <c r="AJ38" s="20"/>
      <c r="AK38" s="20"/>
      <c r="AL38" s="20"/>
      <c r="AM38" s="20"/>
      <c r="AN38" s="20"/>
    </row>
    <row r="39" spans="1:40"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row>
    <row r="40" spans="1:40"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row>
    <row r="41" spans="1:40"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row>
    <row r="42" spans="1:40"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row>
    <row r="43" spans="1:40"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row>
    <row r="44" spans="1:40"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row>
    <row r="45" spans="1:40"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row>
    <row r="46" spans="1:40"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row>
    <row r="47" spans="1:40"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row>
    <row r="48" spans="1:40"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row>
    <row r="49" spans="1:40"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row>
    <row r="50" spans="1:40"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row>
    <row r="51" spans="1:40"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row>
    <row r="52" spans="1:40"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row>
    <row r="53" spans="1:40"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row>
    <row r="54" spans="1:40"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row>
    <row r="55" spans="1:40"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row>
    <row r="56" spans="1:40"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row>
    <row r="57" spans="1:40"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row>
    <row r="58" spans="1:40"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row>
    <row r="59" spans="1:40"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row>
    <row r="60" spans="1:40"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row>
    <row r="61" spans="1:40"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row>
    <row r="62" spans="1:40"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row>
    <row r="63" spans="1:40"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row>
    <row r="64" spans="1:40"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row>
    <row r="65" spans="1:40"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row>
    <row r="66" spans="1:40"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row>
    <row r="67" spans="1:40"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row>
    <row r="68" spans="1:40"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row>
    <row r="69" spans="1:40"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row>
    <row r="70" spans="1:40"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row>
    <row r="71" spans="1:40"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row>
    <row r="72" spans="1:40"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row>
    <row r="73" spans="1:40"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row>
    <row r="74" spans="1:40"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row>
    <row r="75" spans="1:40"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row>
  </sheetData>
  <conditionalFormatting sqref="T22:X38">
    <cfRule type="dataBar" priority="1">
      <dataBar>
        <cfvo type="num" val="0"/>
        <cfvo type="formula" val="MAX($T$22:$X$38)*2"/>
        <color theme="1" tint="4.9989318521683403E-2"/>
      </dataBar>
      <extLst>
        <ext xmlns:x14="http://schemas.microsoft.com/office/spreadsheetml/2009/9/main" uri="{B025F937-C7B1-47D3-B67F-A62EFF666E3E}">
          <x14:id>{236D7112-E81F-4397-B1CB-8931AB0C10E7}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36D7112-E81F-4397-B1CB-8931AB0C10E7}">
            <x14:dataBar minLength="0" maxLength="100" gradient="0">
              <x14:cfvo type="num">
                <xm:f>0</xm:f>
              </x14:cfvo>
              <x14:cfvo type="formula">
                <xm:f>MAX($T$22:$X$38)*2</xm:f>
              </x14:cfvo>
              <x14:negativeFillColor rgb="FFFF0000"/>
              <x14:axisColor rgb="FF000000"/>
            </x14:dataBar>
          </x14:cfRule>
          <xm:sqref>T22:X38</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DE1C-B523-46F5-8FC3-F0F4C5236E1C}">
  <dimension ref="A1"/>
  <sheetViews>
    <sheetView workbookViewId="0">
      <selection activeCell="G5" sqref="G5"/>
    </sheetView>
  </sheetViews>
  <sheetFormatPr defaultRowHeight="13.8"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Analysis</vt:lpstr>
      <vt:lpstr>Data</vt:lpstr>
      <vt:lpstr>Customer Center Report</vt:lpstr>
      <vt:lpstr>Asset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Sri Gnana Guru</cp:lastModifiedBy>
  <dcterms:created xsi:type="dcterms:W3CDTF">2021-03-14T20:21:32Z</dcterms:created>
  <dcterms:modified xsi:type="dcterms:W3CDTF">2025-03-15T12:38:42Z</dcterms:modified>
</cp:coreProperties>
</file>