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Effort Estimation" sheetId="1" r:id="rId4"/>
    <sheet name="Preflight Information" sheetId="2" r:id="rId5"/>
    <sheet name="Not Working URL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<sst xmlns="http://schemas.openxmlformats.org/spreadsheetml/2006/main" uniqueCount="153">
  <si>
    <t>Effort Estimations</t>
  </si>
  <si>
    <t>Domain URL</t>
  </si>
  <si>
    <t>https://study-online.sussex.ac.uk</t>
  </si>
  <si>
    <t>Date Time</t>
  </si>
  <si>
    <t>19-Nov-2021 03:42 PM</t>
  </si>
  <si>
    <t>Mode</t>
  </si>
  <si>
    <t>Total URLs</t>
  </si>
  <si>
    <t>Total Templates</t>
  </si>
  <si>
    <t>Total URLs for Audit</t>
  </si>
  <si>
    <t>Average URLs for Audit</t>
  </si>
  <si>
    <t>Estimated Hours</t>
  </si>
  <si>
    <t>Amnet/Vendor Cost</t>
  </si>
  <si>
    <t>Total Cost</t>
  </si>
  <si>
    <t>Amnet price</t>
  </si>
  <si>
    <t>Estimated Project Value</t>
  </si>
  <si>
    <t>GP %</t>
  </si>
  <si>
    <t>TAT</t>
  </si>
  <si>
    <t>Average hours for audit for a page</t>
  </si>
  <si>
    <t>Audit sample percentage</t>
  </si>
  <si>
    <t>Total No of URLs</t>
  </si>
  <si>
    <t>Associate</t>
  </si>
  <si>
    <t>Total No of Templates</t>
  </si>
  <si>
    <t>In-house</t>
  </si>
  <si>
    <t>Web Audit Testing Total Hours</t>
  </si>
  <si>
    <t>Total</t>
  </si>
  <si>
    <t>Web Audit Testing Total Pages</t>
  </si>
  <si>
    <t>Average</t>
  </si>
  <si>
    <t>Templates</t>
  </si>
  <si>
    <t>Total Pages</t>
  </si>
  <si>
    <t>Total Pages Selected for Audit</t>
  </si>
  <si>
    <t>Estimated Total Hours</t>
  </si>
  <si>
    <t>Template - 1</t>
  </si>
  <si>
    <t>Template - 2</t>
  </si>
  <si>
    <t>Template - 3</t>
  </si>
  <si>
    <t>Template - 4</t>
  </si>
  <si>
    <t>Template - 5</t>
  </si>
  <si>
    <t>Template - 6</t>
  </si>
  <si>
    <t>Preflight Report</t>
  </si>
  <si>
    <t>Template</t>
  </si>
  <si>
    <t>URL</t>
  </si>
  <si>
    <t>Web Audit</t>
  </si>
  <si>
    <t>Audit Testing Hours</t>
  </si>
  <si>
    <t>Comments</t>
  </si>
  <si>
    <t>https://study-online.sussex.ac.uk/fees-and-funding</t>
  </si>
  <si>
    <t>https://study-online.sussex.ac.uk/online-courses</t>
  </si>
  <si>
    <t>https://study-online.sussex.ac.uk/fees-and-funding-africa</t>
  </si>
  <si>
    <t>https://study-online.sussex.ac.uk/globally-leading-research-influencing-energy-policy-around-the-world</t>
  </si>
  <si>
    <t>https://study-online.sussex.ac.uk/how-to-apply-for-online-masters-university-of-sussex</t>
  </si>
  <si>
    <t>https://study-online.sussex.ac.uk/about-us</t>
  </si>
  <si>
    <t>https://study-online.sussex.ac.uk/media-ethics-and-social-change-ma-lp</t>
  </si>
  <si>
    <t>https://study-online.sussex.ac.uk/application-corruption-and-governance-ma</t>
  </si>
  <si>
    <t>https://study-online.sussex.ac.uk/news-and-events</t>
  </si>
  <si>
    <t>https://study-online.sussex.ac.uk/application-energy-policy-msc</t>
  </si>
  <si>
    <t>https://study-online.sussex.ac.uk/application-international-marketing-msc</t>
  </si>
  <si>
    <t>https://study-online.sussex.ac.uk/application-marketing-analysis-and-consultancy-pg-cert-online</t>
  </si>
  <si>
    <t>https://study-online.sussex.ac.uk/application-media-ethics-and-social-change-ma</t>
  </si>
  <si>
    <t>https://study-online.sussex.ac.uk/online-learning</t>
  </si>
  <si>
    <t>https://study-online.sussex.ac.uk/application-psychology-of-kindness</t>
  </si>
  <si>
    <t>https://study-online.sussex.ac.uk/student-support</t>
  </si>
  <si>
    <t>https://study-online.sussex.ac.uk/application-sustainable-development-msc</t>
  </si>
  <si>
    <t>https://study-online.sussex.ac.uk/what-are-students-say-ibrahim-mustapha</t>
  </si>
  <si>
    <t>https://study-online.sussex.ac.uk/career-and-development</t>
  </si>
  <si>
    <t>https://study-online.sussex.ac.uk/what-our-students-say-mohammad-el-khatib-cobo</t>
  </si>
  <si>
    <t>https://study-online.sussex.ac.uk/careers-and-employability-support-for-online-students</t>
  </si>
  <si>
    <t>https://study-online.sussex.ac.uk/what-our-students-say-trese-foley</t>
  </si>
  <si>
    <t>https://study-online.sussex.ac.uk/contact</t>
  </si>
  <si>
    <t>https://study-online.sussex.ac.uk/courses/psychology-of-kindness-and-wellbeing-at-work-pg-cert-online</t>
  </si>
  <si>
    <t>https://study-online.sussex.ac.uk/news-and-events/not-for-profit-founder-and-sussex-alumni-to-win-prestigious-british-council-award</t>
  </si>
  <si>
    <t>https://study-online.sussex.ac.uk/news-and-events/tag/energy-policy</t>
  </si>
  <si>
    <t>https://study-online.sussex.ac.uk/news-and-events/busting-the-myths-of-learning-online</t>
  </si>
  <si>
    <t>https://study-online.sussex.ac.uk/news-and-events/why-are-people-still-doubting-climate-change-in-the-uk</t>
  </si>
  <si>
    <t>https://study-online.sussex.ac.uk/news-and-events/how-advertising-campaigns-are-changing-charities-fundraising-strategies</t>
  </si>
  <si>
    <t>https://study-online.sussex.ac.uk/news-and-events/open-day</t>
  </si>
  <si>
    <t>https://study-online.sussex.ac.uk/news-and-events/tag/testimonial</t>
  </si>
  <si>
    <t>https://study-online.sussex.ac.uk/news-and-events/can-switching-to-electric-cars-help-combat-the-pollution-crisis-in-america</t>
  </si>
  <si>
    <t>https://study-online.sussex.ac.uk/news-and-events/why-should-companies-invest-in-their-employees-future</t>
  </si>
  <si>
    <t>https://study-online.sussex.ac.uk/news-and-events/how-can-people-help-save-the-planet-from-the-climate-crisis</t>
  </si>
  <si>
    <t>https://study-online.sussex.ac.uk/news-and-events/people-power-and-anti-corruption</t>
  </si>
  <si>
    <t>https://study-online.sussex.ac.uk/news-and-events/the-future-of-fuel-poverty-and-solar-energy</t>
  </si>
  <si>
    <t>https://study-online.sussex.ac.uk/news-and-events/challenging-climate-change-policies-in-bangladesh</t>
  </si>
  <si>
    <t>https://study-online.sussex.ac.uk/news-and-events/how-is-our-fashion-industry-impacting-our-planet</t>
  </si>
  <si>
    <t>https://study-online.sussex.ac.uk/news-and-events/professor-benjamin-sovacool-discusses-the-uns-sustainable-development-goals</t>
  </si>
  <si>
    <t>https://study-online.sussex.ac.uk/news-and-events/the-power-of-the-penguin-and-how-john-lewis-won-the-battle-of-the-christmas-ad</t>
  </si>
  <si>
    <t>https://study-online.sussex.ac.uk/news-and-events/china-and-the-narratives-of-corruption</t>
  </si>
  <si>
    <t>https://study-online.sussex.ac.uk/news-and-events/hydropowered-countries-suffer-higher-levels-of-poverty-corruption-and-debt-sussex-professor-finds</t>
  </si>
  <si>
    <t>https://study-online.sussex.ac.uk/news-and-events/professor-of-economics-at-sussex-advises-on-the-social-cost-of-carbon</t>
  </si>
  <si>
    <t>https://study-online.sussex.ac.uk/news-and-events/the-university-of-sussex-business-school-welcomes-new-name</t>
  </si>
  <si>
    <t>https://study-online.sussex.ac.uk/news-and-events/corruption-and-governance-ma-careers-in-anti-corruption</t>
  </si>
  <si>
    <t>https://study-online.sussex.ac.uk/news-and-events/international-marketing-msc-online</t>
  </si>
  <si>
    <t>https://study-online.sussex.ac.uk/news-and-events/science-technology-and-innovation-policy-challenge</t>
  </si>
  <si>
    <t>https://study-online.sussex.ac.uk/news-and-events/the-university-of-sussex-ranked-first-in-world-for-development-studies</t>
  </si>
  <si>
    <t>https://study-online.sussex.ac.uk/news-and-events/corruption-and-governance-ma-online-student-testimonial-michelle-kawa</t>
  </si>
  <si>
    <t>https://study-online.sussex.ac.uk/news-and-events/international-marketing-msc-online-student-testimonial-nolan-clack</t>
  </si>
  <si>
    <t>https://study-online.sussex.ac.uk/news-and-events/sir-david-attenborough-speaks-out-on-climate-change-and-its-devastating-future</t>
  </si>
  <si>
    <t>https://study-online.sussex.ac.uk/news-and-events/the-worlds-fight-against-plastic</t>
  </si>
  <si>
    <t>https://study-online.sussex.ac.uk/news-and-events/corruption-and-governance-ma-online-student-testimonial-muchaneta-mundopa</t>
  </si>
  <si>
    <t>https://study-online.sussex.ac.uk/news-and-events/its-coming-home-for-world-cup-brands</t>
  </si>
  <si>
    <t>https://study-online.sussex.ac.uk/news-and-events/sussex-academics-find-smart-strategies-can-reduce-emissions</t>
  </si>
  <si>
    <t>https://study-online.sussex.ac.uk/news-and-events/there-is-no-planet-b</t>
  </si>
  <si>
    <t>https://study-online.sussex.ac.uk/news-and-events/discover-how-our-student-success-team-helps-you-achieve-more</t>
  </si>
  <si>
    <t>https://study-online.sussex.ac.uk/news-and-events/londons-first-environmentally-and-socially-conscious-members-club</t>
  </si>
  <si>
    <t>https://study-online.sussex.ac.uk/news-and-events/sussex-asks-can-veganism-save-the-planet</t>
  </si>
  <si>
    <t>https://study-online.sussex.ac.uk/news-and-events/1000000-kwh-generated-by-our-solar-panels</t>
  </si>
  <si>
    <t>https://study-online.sussex.ac.uk/news-and-events/uk-to-house-low-carbon-buildings</t>
  </si>
  <si>
    <t>https://study-online.sussex.ac.uk/news-and-events/earths-ozone-layer-is-healing-says-un</t>
  </si>
  <si>
    <t>https://study-online.sussex.ac.uk/news-and-events/masters-information-sessions</t>
  </si>
  <si>
    <t>https://study-online.sussex.ac.uk/news-and-events/sussex-energy-expert-announced-as-lead-author-in-major-climate-report</t>
  </si>
  <si>
    <t>https://study-online.sussex.ac.uk/news-and-events/academic-in-focus-dr-elizabeth-david-barrett</t>
  </si>
  <si>
    <t>https://study-online.sussex.ac.uk/news-and-events/university-of-sussex-gains-ranking-of-worlds-greenest-universities</t>
  </si>
  <si>
    <t>https://study-online.sussex.ac.uk/news-and-events/economic-growth-of-the-poorest-nations-affected-by-climate-change</t>
  </si>
  <si>
    <t>https://study-online.sussex.ac.uk/news-and-events/meet-sussex-alumnus-and-anti-bullying-campaigner-liam-hackett</t>
  </si>
  <si>
    <t>https://study-online.sussex.ac.uk/news-and-events/sussex-launch-international-partnership-programme-to-tackle-sustainable-development-goals</t>
  </si>
  <si>
    <t>https://study-online.sussex.ac.uk/news-and-events/are-more-people-switching-off-from-social-media</t>
  </si>
  <si>
    <t>https://study-online.sussex.ac.uk/news-and-events/university-of-sussex-hosts-the-tipc-conference</t>
  </si>
  <si>
    <t>https://study-online.sussex.ac.uk/news-and-events/energy-policy-msc-online-monthly-networking-events</t>
  </si>
  <si>
    <t>https://study-online.sussex.ac.uk/news-and-events/new-study-finds-car-dealers-are-a-major-barrier-in-the-switch-to-electric-vehicles</t>
  </si>
  <si>
    <t>https://study-online.sussex.ac.uk/news-and-events/sussex-students-turn-search-engine-hits-into-trees</t>
  </si>
  <si>
    <t>https://study-online.sussex.ac.uk/news-and-events/blog-intro</t>
  </si>
  <si>
    <t>https://study-online.sussex.ac.uk/news-and-events/university-of-sussex-magazine-falmer-wins-global-excellence-award</t>
  </si>
  <si>
    <t>https://study-online.sussex.ac.uk/news-and-events/energy-policy-msc-online-student-testimonial-ayako-yoshida</t>
  </si>
  <si>
    <t>https://study-online.sussex.ac.uk/news-and-events/news-intro</t>
  </si>
  <si>
    <t>https://study-online.sussex.ac.uk/news-and-events/sussexs-science-policy-research-unit-hosts-transformative-technologies-in-energy-buildings-and-transport-event-in-westminster</t>
  </si>
  <si>
    <t>https://study-online.sussex.ac.uk/news-and-events/blog-intro/page/1</t>
  </si>
  <si>
    <t>https://study-online.sussex.ac.uk/news-and-events/university-of-sussex-study-finds-women-will-drive-transition-to-electric-cars</t>
  </si>
  <si>
    <t>https://study-online.sussex.ac.uk/news-and-events/energy-policy-msc-online-what-is-energy-justice</t>
  </si>
  <si>
    <t>https://study-online.sussex.ac.uk/news-and-events/news-intro/page/1</t>
  </si>
  <si>
    <t>https://study-online.sussex.ac.uk/news-and-events/sustainable-development-msc-online-student-testimonial-naill-readfarn</t>
  </si>
  <si>
    <t>https://study-online.sussex.ac.uk/news-and-events/blog-intro/page/2</t>
  </si>
  <si>
    <t>https://study-online.sussex.ac.uk/news-and-events/university-of-sussex-worlds-best-for-development-studies-for-third-year-running</t>
  </si>
  <si>
    <t>https://study-online.sussex.ac.uk/news-and-events/energy-policymaking-processes-insights-innovations</t>
  </si>
  <si>
    <t>https://study-online.sussex.ac.uk/news-and-events/news-intro/page/2</t>
  </si>
  <si>
    <t>https://study-online.sussex.ac.uk/news-and-events/sustainable-development-msc-online-student-testimonial-richard-alexander-spence</t>
  </si>
  <si>
    <t>https://study-online.sussex.ac.uk/news-and-events/blog-intro/page/3</t>
  </si>
  <si>
    <t>https://study-online.sussex.ac.uk/news-and-events/webinars</t>
  </si>
  <si>
    <t>https://study-online.sussex.ac.uk/news-and-events/events-intro</t>
  </si>
  <si>
    <t>https://study-online.sussex.ac.uk/news-and-events/news-intro/page/3</t>
  </si>
  <si>
    <t>https://study-online.sussex.ac.uk/news-and-events/sustainable-development-msc-online-student-testimonial-walusungu-lulukile-ngulube</t>
  </si>
  <si>
    <t>https://study-online.sussex.ac.uk/news-and-events/building-the-workforce-for-a-sustainable-future</t>
  </si>
  <si>
    <t>https://study-online.sussex.ac.uk/news-and-events/whats-the-link-between-african-protests-and-corruption</t>
  </si>
  <si>
    <t>https://study-online.sussex.ac.uk/news-and-events/global-sustainability-experts-demand-more-efficient-approach-to-deliver-un-goals</t>
  </si>
  <si>
    <t>https://study-online.sussex.ac.uk/news-and-events/news-intro/page/4</t>
  </si>
  <si>
    <t>https://study-online.sussex.ac.uk/online-courses/ma-corruption-and-governance</t>
  </si>
  <si>
    <t>https://study-online.sussex.ac.uk/online-courses/marketing-analysis-and-consultancy-pgcert</t>
  </si>
  <si>
    <t>https://study-online.sussex.ac.uk/online-courses/media-ethics-and-social-change-ma</t>
  </si>
  <si>
    <t>https://study-online.sussex.ac.uk/online-courses/msc-energy-policy</t>
  </si>
  <si>
    <t>https://study-online.sussex.ac.uk/online-courses/msc-international-marketing</t>
  </si>
  <si>
    <t>https://study-online.sussex.ac.uk/online-courses/psychology-of-kindness</t>
  </si>
  <si>
    <t>https://study-online.sussex.ac.uk/online-courses/sustainable-development-msc</t>
  </si>
  <si>
    <t>https://study-online.sussex.ac.uk/online-courses/trauma-informed-practice-cpd</t>
  </si>
  <si>
    <t>#</t>
  </si>
  <si>
    <t>URLs</t>
  </si>
  <si>
    <t>https://study-online.sussex.ac.uk/online-courses/marketing-analysis-and-consultancy-pgcer</t>
  </si>
  <si>
    <t>Not Found</t>
  </si>
</sst>
</file>

<file path=xl/styles.xml><?xml version="1.0" encoding="utf-8"?>
<styleSheet xmlns="http://schemas.openxmlformats.org/spreadsheetml/2006/main" xml:space="preserve">
  <numFmts count="1">
    <numFmt numFmtId="164" formatCode="_(&quot;$&quot; * #,##0.00_);_(&quot;$&quot;* \(#,##0.00\);_(&quot;$&quot;* &quot;-&quot;??_);_(@_)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AED6F1"/>
        <bgColor rgb="FF000000"/>
      </patternFill>
    </fill>
    <fill>
      <patternFill patternType="solid">
        <fgColor rgb="FFFFFF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6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right" vertical="center" textRotation="0" wrapText="false" shrinkToFit="false"/>
    </xf>
    <xf xfId="0" fontId="3" numFmtId="0" fillId="0" borderId="1" applyFont="1" applyNumberFormat="0" applyFill="0" applyBorder="1" applyAlignment="1">
      <alignment horizontal="right" vertical="center" textRotation="0" wrapText="false" shrinkToFit="false"/>
    </xf>
    <xf xfId="0" fontId="3" numFmtId="46" fillId="0" borderId="1" applyFont="1" applyNumberFormat="1" applyFill="0" applyBorder="1" applyAlignment="1">
      <alignment horizontal="right" vertical="center" textRotation="0" wrapText="false" shrinkToFit="false"/>
    </xf>
    <xf xfId="0" fontId="0" numFmtId="46" fillId="0" borderId="1" applyFont="0" applyNumberFormat="1" applyFill="0" applyBorder="1" applyAlignment="1">
      <alignment horizontal="general" vertical="center" textRotation="0" wrapText="false" shrinkToFit="false"/>
    </xf>
    <xf xfId="0" fontId="2" numFmtId="46" fillId="2" borderId="1" applyFont="1" applyNumberFormat="1" applyFill="1" applyBorder="1" applyAlignment="1">
      <alignment horizontal="center" vertical="center" textRotation="0" wrapText="false" shrinkToFit="false"/>
    </xf>
    <xf xfId="0" fontId="2" numFmtId="46" fillId="3" borderId="1" applyFont="1" applyNumberFormat="1" applyFill="1" applyBorder="1" applyAlignment="1">
      <alignment horizontal="right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general" vertical="center" textRotation="0" wrapText="false" shrinkToFit="false"/>
    </xf>
    <xf xfId="0" fontId="0" numFmtId="4" fillId="0" borderId="1" applyFont="0" applyNumberFormat="1" applyFill="0" applyBorder="1" applyAlignment="1">
      <alignment horizontal="general" vertical="center" textRotation="0" wrapText="false" shrinkToFit="false"/>
    </xf>
    <xf xfId="0" fontId="2" numFmtId="4" fillId="0" borderId="1" applyFont="1" applyNumberFormat="1" applyFill="0" applyBorder="1" applyAlignment="1">
      <alignment horizontal="general" vertical="center" textRotation="0" wrapText="false" shrinkToFit="false"/>
    </xf>
    <xf xfId="0" fontId="0" numFmtId="3" fillId="0" borderId="1" applyFont="0" applyNumberFormat="1" applyFill="0" applyBorder="1" applyAlignment="1">
      <alignment horizontal="general" vertical="center" textRotation="0" wrapText="false" shrinkToFit="false"/>
    </xf>
    <xf xfId="0" fontId="2" numFmtId="3" fillId="0" borderId="1" applyFont="1" applyNumberFormat="1" applyFill="0" applyBorder="1" applyAlignment="1">
      <alignment horizontal="general" vertical="center" textRotation="0" wrapText="false" shrinkToFit="false"/>
    </xf>
    <xf xfId="0" fontId="0" numFmtId="164" fillId="0" borderId="1" applyFont="0" applyNumberFormat="1" applyFill="0" applyBorder="1" applyAlignment="1">
      <alignment horizontal="general" vertical="center" textRotation="0" wrapText="false" shrinkToFit="false"/>
    </xf>
    <xf xfId="0" fontId="2" numFmtId="164" fillId="0" borderId="1" applyFont="1" applyNumberFormat="1" applyFill="0" applyBorder="1" applyAlignment="1">
      <alignment horizontal="general" vertical="center" textRotation="0" wrapText="false" shrinkToFit="false"/>
    </xf>
    <xf xfId="0" fontId="0" numFmtId="10" fillId="0" borderId="1" applyFont="0" applyNumberFormat="1" applyFill="0" applyBorder="1" applyAlignment="1">
      <alignment horizontal="general" vertical="center" textRotation="0" wrapText="false" shrinkToFit="false"/>
    </xf>
    <xf xfId="0" fontId="2" numFmtId="10" fillId="0" borderId="1" applyFont="1" applyNumberFormat="1" applyFill="0" applyBorder="1" applyAlignment="1">
      <alignment horizontal="general"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general" vertical="center" textRotation="0" wrapText="false" shrinkToFit="false"/>
    </xf>
    <xf xfId="0" fontId="6" numFmtId="0" fillId="0" borderId="1" applyFont="1" applyNumberFormat="0" applyFill="0" applyBorder="1" applyAlignment="1">
      <alignment horizontal="right" vertical="center" textRotation="0" wrapText="false" shrinkToFit="false"/>
    </xf>
    <xf xfId="0" fontId="6" numFmtId="46" fillId="0" borderId="1" applyFont="1" applyNumberFormat="1" applyFill="0" applyBorder="1" applyAlignment="1">
      <alignment horizontal="right" vertical="center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2" numFmtId="46" fillId="0" borderId="1" applyFont="1" applyNumberFormat="1" applyFill="0" applyBorder="1" applyAlignment="1">
      <alignment horizontal="right" vertical="center" textRotation="0" wrapText="false" shrinkToFit="false"/>
    </xf>
    <xf xfId="0" fontId="2" numFmtId="0" fillId="2" borderId="1" applyFont="1" applyNumberFormat="0" applyFill="1" applyBorder="1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Z17"/>
  <sheetViews>
    <sheetView tabSelected="1" workbookViewId="0" showGridLines="true" showRowColHeaders="1">
      <selection activeCell="S15" sqref="S15"/>
    </sheetView>
  </sheetViews>
  <sheetFormatPr defaultRowHeight="14.4" outlineLevelRow="0" outlineLevelCol="0"/>
  <cols>
    <col min="1" max="1" width="44" bestFit="true" customWidth="true" style="0"/>
    <col min="2" max="2" width="40" customWidth="true" style="0"/>
    <col min="3" max="3" width="36" bestFit="true" customWidth="true" style="0"/>
    <col min="4" max="4" width="25" bestFit="true" customWidth="true" style="0"/>
    <col min="6" max="6" width="12" customWidth="true" style="0"/>
    <col min="7" max="7" width="12" customWidth="true" style="0"/>
    <col min="8" max="8" width="10" customWidth="true" style="0"/>
    <col min="9" max="9" width="14" customWidth="true" style="0"/>
    <col min="10" max="10" width="14" customWidth="true" style="0"/>
    <col min="11" max="11" width="10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0" customWidth="true" style="0"/>
    <col min="17" max="17" width="10" customWidth="true" style="0"/>
    <col min="18" max="18" width="16" customWidth="true" style="0"/>
    <col min="19" max="19" width="14" customWidth="true" style="0"/>
  </cols>
  <sheetData>
    <row r="1" spans="1:52">
      <c r="A1" s="2" t="s">
        <v>0</v>
      </c>
      <c r="B1" s="5"/>
      <c r="C1" s="5"/>
      <c r="D1" s="9"/>
      <c r="AZ1" s="1">
        <v>0.16666666666424</v>
      </c>
    </row>
    <row r="2" spans="1:52">
      <c r="A2" s="3" t="s">
        <v>1</v>
      </c>
      <c r="B2" s="7" t="s">
        <v>2</v>
      </c>
      <c r="C2" s="5"/>
      <c r="D2" s="9"/>
    </row>
    <row r="3" spans="1:52" customHeight="1" ht="30">
      <c r="A3" s="3" t="s">
        <v>3</v>
      </c>
      <c r="B3" s="7" t="s">
        <v>4</v>
      </c>
      <c r="C3" s="5"/>
      <c r="D3" s="9"/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14</v>
      </c>
      <c r="P3" s="12" t="s">
        <v>15</v>
      </c>
      <c r="Q3" s="12" t="s">
        <v>16</v>
      </c>
      <c r="R3" s="12" t="s">
        <v>17</v>
      </c>
      <c r="S3" s="12" t="s">
        <v>18</v>
      </c>
    </row>
    <row r="4" spans="1:52">
      <c r="A4" s="3" t="s">
        <v>19</v>
      </c>
      <c r="B4" s="7">
        <v>107</v>
      </c>
      <c r="C4" s="5"/>
      <c r="D4" s="9"/>
      <c r="F4" s="5" t="s">
        <v>20</v>
      </c>
      <c r="G4" s="5">
        <f>$B$4</f>
        <v>107</v>
      </c>
      <c r="H4" s="5">
        <f>$B$5</f>
        <v>6</v>
      </c>
      <c r="I4" s="5">
        <f>$B$7</f>
        <v>6</v>
      </c>
      <c r="J4" s="14">
        <f>I4/H4</f>
        <v>1</v>
      </c>
      <c r="K4" s="16">
        <f>$B$6*24</f>
        <v>23.999999999651</v>
      </c>
      <c r="L4" s="18">
        <v>20</v>
      </c>
      <c r="M4" s="18">
        <f>L4*K4</f>
        <v>479.99999999302</v>
      </c>
      <c r="N4" s="18">
        <v>25</v>
      </c>
      <c r="O4" s="18">
        <f>N4*K4</f>
        <v>599.99999999127</v>
      </c>
      <c r="P4" s="20">
        <f>1-(M4/O4)</f>
        <v>0.2</v>
      </c>
      <c r="Q4" s="5"/>
      <c r="R4" s="14">
        <f>K4/I4</f>
        <v>3.9999999999418</v>
      </c>
      <c r="S4" s="20">
        <f>I4/G4</f>
        <v>0.05607476635514</v>
      </c>
    </row>
    <row r="5" spans="1:52">
      <c r="A5" s="3" t="s">
        <v>21</v>
      </c>
      <c r="B5" s="7">
        <v>6</v>
      </c>
      <c r="C5" s="5"/>
      <c r="D5" s="9"/>
      <c r="F5" s="5" t="s">
        <v>22</v>
      </c>
      <c r="G5" s="5"/>
      <c r="H5" s="5"/>
      <c r="I5" s="5"/>
      <c r="J5" s="14"/>
      <c r="K5" s="16">
        <v>15</v>
      </c>
      <c r="L5" s="18">
        <v>5</v>
      </c>
      <c r="M5" s="18">
        <f>L5*K5</f>
        <v>75</v>
      </c>
      <c r="N5" s="18">
        <v>12</v>
      </c>
      <c r="O5" s="18">
        <f>N5*K5</f>
        <v>180</v>
      </c>
      <c r="P5" s="20">
        <f>1-(M5/O5)</f>
        <v>0.58333333333333</v>
      </c>
      <c r="Q5" s="5"/>
      <c r="R5" s="5"/>
      <c r="S5" s="5"/>
    </row>
    <row r="6" spans="1:52">
      <c r="A6" s="3" t="s">
        <v>23</v>
      </c>
      <c r="B6" s="8">
        <f>SUM(D9:D14)</f>
        <v>0.99999999998545</v>
      </c>
      <c r="C6" s="5"/>
      <c r="D6" s="9"/>
      <c r="F6" s="13" t="s">
        <v>24</v>
      </c>
      <c r="G6" s="13">
        <f>G4</f>
        <v>107</v>
      </c>
      <c r="H6" s="13">
        <f>H4</f>
        <v>6</v>
      </c>
      <c r="I6" s="13">
        <f>I4</f>
        <v>6</v>
      </c>
      <c r="J6" s="15">
        <f>J4</f>
        <v>1</v>
      </c>
      <c r="K6" s="17">
        <f>SUM(K4:K5)</f>
        <v>38.999999999651</v>
      </c>
      <c r="L6" s="19"/>
      <c r="M6" s="19">
        <f>SUM(M4:M5)</f>
        <v>554.99999999302</v>
      </c>
      <c r="N6" s="13"/>
      <c r="O6" s="19">
        <f>SUM(O4:O5)</f>
        <v>779.99999999127</v>
      </c>
      <c r="P6" s="21">
        <f>1-(M6/O6)</f>
        <v>0.28846153846253</v>
      </c>
      <c r="Q6" s="13"/>
      <c r="R6" s="13"/>
      <c r="S6" s="13"/>
    </row>
    <row r="7" spans="1:52">
      <c r="A7" s="3" t="s">
        <v>25</v>
      </c>
      <c r="B7" s="7">
        <f>SUM(C9:C14)</f>
        <v>6</v>
      </c>
      <c r="C7" s="5"/>
      <c r="D7" s="9"/>
      <c r="F7" s="13" t="s">
        <v>26</v>
      </c>
      <c r="G7" s="13"/>
      <c r="H7" s="13"/>
      <c r="I7" s="15">
        <f>I6/H6</f>
        <v>1</v>
      </c>
      <c r="J7" s="13"/>
      <c r="K7" s="15">
        <f>K6/I6</f>
        <v>6.4999999999418</v>
      </c>
      <c r="L7" s="13"/>
      <c r="M7" s="13"/>
      <c r="N7" s="13"/>
      <c r="O7" s="13"/>
      <c r="P7" s="13"/>
      <c r="Q7" s="15">
        <f>K6/8</f>
        <v>4.8749999999563</v>
      </c>
      <c r="R7" s="13"/>
      <c r="S7" s="13"/>
    </row>
    <row r="8" spans="1:52">
      <c r="A8" s="4" t="s">
        <v>27</v>
      </c>
      <c r="B8" s="4" t="s">
        <v>28</v>
      </c>
      <c r="C8" s="4" t="s">
        <v>29</v>
      </c>
      <c r="D8" s="10" t="s">
        <v>30</v>
      </c>
    </row>
    <row r="9" spans="1:52" customHeight="1" ht="30">
      <c r="A9" s="5" t="s">
        <v>31</v>
      </c>
      <c r="B9" s="5">
        <v>1</v>
      </c>
      <c r="C9" s="5">
        <v>1</v>
      </c>
      <c r="D9" s="9">
        <f>C9*$AZ$1</f>
        <v>0.16666666666424</v>
      </c>
      <c r="F9" s="12" t="s">
        <v>5</v>
      </c>
      <c r="G9" s="12" t="s">
        <v>6</v>
      </c>
      <c r="H9" s="12" t="s">
        <v>7</v>
      </c>
      <c r="I9" s="12" t="s">
        <v>8</v>
      </c>
      <c r="J9" s="12" t="s">
        <v>9</v>
      </c>
      <c r="K9" s="12" t="s">
        <v>10</v>
      </c>
      <c r="L9" s="12" t="s">
        <v>11</v>
      </c>
      <c r="M9" s="12" t="s">
        <v>12</v>
      </c>
      <c r="N9" s="12" t="s">
        <v>13</v>
      </c>
      <c r="O9" s="12" t="s">
        <v>14</v>
      </c>
      <c r="P9" s="12" t="s">
        <v>15</v>
      </c>
      <c r="Q9" s="12" t="s">
        <v>16</v>
      </c>
      <c r="R9" s="12" t="s">
        <v>17</v>
      </c>
      <c r="S9" s="12" t="s">
        <v>18</v>
      </c>
    </row>
    <row r="10" spans="1:52">
      <c r="A10" s="5" t="s">
        <v>32</v>
      </c>
      <c r="B10" s="5">
        <v>22</v>
      </c>
      <c r="C10" s="5">
        <v>1</v>
      </c>
      <c r="D10" s="9">
        <f>C10*$AZ$1</f>
        <v>0.16666666666424</v>
      </c>
      <c r="F10" s="5" t="s">
        <v>22</v>
      </c>
      <c r="G10" s="5">
        <f>$B$4</f>
        <v>107</v>
      </c>
      <c r="H10" s="5">
        <f>$B$5</f>
        <v>6</v>
      </c>
      <c r="I10" s="5">
        <f>$B$7</f>
        <v>6</v>
      </c>
      <c r="J10" s="14">
        <f>I10/H10</f>
        <v>1</v>
      </c>
      <c r="K10" s="16">
        <f>$B$6*24</f>
        <v>23.999999999651</v>
      </c>
      <c r="L10" s="18">
        <v>5</v>
      </c>
      <c r="M10" s="18">
        <f>L10*K10</f>
        <v>119.99999999825</v>
      </c>
      <c r="N10" s="18">
        <v>25</v>
      </c>
      <c r="O10" s="18">
        <f>N10*K10</f>
        <v>599.99999999127</v>
      </c>
      <c r="P10" s="20">
        <f>1-(M10/O10)</f>
        <v>0.8</v>
      </c>
      <c r="Q10" s="5"/>
      <c r="R10" s="14">
        <f>K10/I10</f>
        <v>3.9999999999418</v>
      </c>
      <c r="S10" s="20">
        <f>I10/G10</f>
        <v>0.05607476635514</v>
      </c>
    </row>
    <row r="11" spans="1:52">
      <c r="A11" s="5" t="s">
        <v>33</v>
      </c>
      <c r="B11" s="5">
        <v>1</v>
      </c>
      <c r="C11" s="5">
        <v>1</v>
      </c>
      <c r="D11" s="9">
        <f>C11*$AZ$1</f>
        <v>0.16666666666424</v>
      </c>
      <c r="F11" s="13" t="s">
        <v>24</v>
      </c>
      <c r="G11" s="13">
        <f>G10</f>
        <v>107</v>
      </c>
      <c r="H11" s="13">
        <f>H10</f>
        <v>6</v>
      </c>
      <c r="I11" s="13">
        <f>I10</f>
        <v>6</v>
      </c>
      <c r="J11" s="15">
        <f>J10</f>
        <v>1</v>
      </c>
      <c r="K11" s="17">
        <f>K10</f>
        <v>23.999999999651</v>
      </c>
      <c r="L11" s="19"/>
      <c r="M11" s="19">
        <f>M10</f>
        <v>119.99999999825</v>
      </c>
      <c r="N11" s="19"/>
      <c r="O11" s="19">
        <f>O10</f>
        <v>599.99999999127</v>
      </c>
      <c r="P11" s="21">
        <f>P10</f>
        <v>0.8</v>
      </c>
      <c r="Q11" s="13"/>
      <c r="R11" s="13"/>
      <c r="S11" s="13"/>
    </row>
    <row r="12" spans="1:52">
      <c r="A12" s="5" t="s">
        <v>34</v>
      </c>
      <c r="B12" s="5">
        <v>1</v>
      </c>
      <c r="C12" s="5">
        <v>1</v>
      </c>
      <c r="D12" s="9">
        <f>C12*$AZ$1</f>
        <v>0.16666666666424</v>
      </c>
      <c r="F12" s="13" t="s">
        <v>26</v>
      </c>
      <c r="G12" s="13"/>
      <c r="H12" s="13"/>
      <c r="I12" s="15">
        <f>I10/H10</f>
        <v>1</v>
      </c>
      <c r="J12" s="15"/>
      <c r="K12" s="15">
        <f>K10/I10</f>
        <v>3.9999999999418</v>
      </c>
      <c r="L12" s="13"/>
      <c r="M12" s="13"/>
      <c r="N12" s="13"/>
      <c r="O12" s="13"/>
      <c r="P12" s="13"/>
      <c r="Q12" s="15">
        <f>K11/12</f>
        <v>1.9999999999709</v>
      </c>
      <c r="R12" s="13"/>
      <c r="S12" s="13"/>
    </row>
    <row r="13" spans="1:52">
      <c r="A13" s="5" t="s">
        <v>35</v>
      </c>
      <c r="B13" s="5">
        <v>74</v>
      </c>
      <c r="C13" s="5">
        <v>1</v>
      </c>
      <c r="D13" s="9">
        <f>C13*$AZ$1</f>
        <v>0.16666666666424</v>
      </c>
    </row>
    <row r="14" spans="1:52" customHeight="1" ht="30">
      <c r="A14" s="5" t="s">
        <v>36</v>
      </c>
      <c r="B14" s="5">
        <v>8</v>
      </c>
      <c r="C14" s="5">
        <v>1</v>
      </c>
      <c r="D14" s="9">
        <f>C14*$AZ$1</f>
        <v>0.16666666666424</v>
      </c>
      <c r="F14" s="12" t="s">
        <v>5</v>
      </c>
      <c r="G14" s="12" t="s">
        <v>6</v>
      </c>
      <c r="H14" s="12" t="s">
        <v>7</v>
      </c>
      <c r="I14" s="12" t="s">
        <v>8</v>
      </c>
      <c r="J14" s="12" t="s">
        <v>9</v>
      </c>
      <c r="K14" s="12" t="s">
        <v>10</v>
      </c>
      <c r="L14" s="12" t="s">
        <v>11</v>
      </c>
      <c r="M14" s="12" t="s">
        <v>12</v>
      </c>
      <c r="N14" s="12" t="s">
        <v>13</v>
      </c>
      <c r="O14" s="12" t="s">
        <v>14</v>
      </c>
      <c r="P14" s="12" t="s">
        <v>15</v>
      </c>
      <c r="Q14" s="12" t="s">
        <v>16</v>
      </c>
      <c r="R14" s="12" t="s">
        <v>17</v>
      </c>
      <c r="S14" s="12" t="s">
        <v>18</v>
      </c>
    </row>
    <row r="15" spans="1:52">
      <c r="A15" s="6" t="s">
        <v>24</v>
      </c>
      <c r="B15" s="6">
        <f>SUM(B9:B14)</f>
        <v>107</v>
      </c>
      <c r="C15" s="6">
        <f>SUM(C9:C14)</f>
        <v>6</v>
      </c>
      <c r="D15" s="11">
        <f>SUM(D9:D14)</f>
        <v>0.99999999998545</v>
      </c>
      <c r="F15" s="5" t="s">
        <v>22</v>
      </c>
      <c r="G15" s="5">
        <f>$B$4</f>
        <v>107</v>
      </c>
      <c r="H15" s="5">
        <f>$B$5</f>
        <v>6</v>
      </c>
      <c r="I15" s="5">
        <f>$B$7</f>
        <v>6</v>
      </c>
      <c r="J15" s="14">
        <f>I10/H10</f>
        <v>1</v>
      </c>
      <c r="K15" s="16">
        <f>$B$6*24</f>
        <v>23.999999999651</v>
      </c>
      <c r="L15" s="18">
        <v>5</v>
      </c>
      <c r="M15" s="18">
        <f>L15*K15</f>
        <v>119.99999999825</v>
      </c>
      <c r="N15" s="18">
        <v>12</v>
      </c>
      <c r="O15" s="18">
        <f>N15*K15</f>
        <v>287.99999999581</v>
      </c>
      <c r="P15" s="20">
        <f>1-(M15/O15)</f>
        <v>0.58333333333333</v>
      </c>
      <c r="Q15" s="5"/>
      <c r="R15" s="14">
        <f>K15/I15</f>
        <v>3.9999999999418</v>
      </c>
      <c r="S15" s="20">
        <f>I15/G15</f>
        <v>0.05607476635514</v>
      </c>
    </row>
    <row r="16" spans="1:52">
      <c r="F16" s="13" t="s">
        <v>24</v>
      </c>
      <c r="G16" s="13">
        <f>G15</f>
        <v>107</v>
      </c>
      <c r="H16" s="13">
        <f>H15</f>
        <v>6</v>
      </c>
      <c r="I16" s="13">
        <f>I15</f>
        <v>6</v>
      </c>
      <c r="J16" s="15">
        <f>J15</f>
        <v>1</v>
      </c>
      <c r="K16" s="17">
        <f>K15</f>
        <v>23.999999999651</v>
      </c>
      <c r="L16" s="19"/>
      <c r="M16" s="19">
        <f>M15</f>
        <v>119.99999999825</v>
      </c>
      <c r="N16" s="19"/>
      <c r="O16" s="19">
        <f>O15</f>
        <v>287.99999999581</v>
      </c>
      <c r="P16" s="21">
        <f>P15</f>
        <v>0.58333333333333</v>
      </c>
      <c r="Q16" s="13"/>
      <c r="R16" s="13"/>
      <c r="S16" s="13"/>
    </row>
    <row r="17" spans="1:52">
      <c r="F17" s="13" t="s">
        <v>26</v>
      </c>
      <c r="G17" s="13"/>
      <c r="H17" s="13"/>
      <c r="I17" s="15">
        <f>I16/H16</f>
        <v>1</v>
      </c>
      <c r="J17" s="15"/>
      <c r="K17" s="15">
        <f>K16/I16</f>
        <v>3.9999999999418</v>
      </c>
      <c r="L17" s="13"/>
      <c r="M17" s="13"/>
      <c r="N17" s="13"/>
      <c r="O17" s="13"/>
      <c r="P17" s="13"/>
      <c r="Q17" s="15">
        <f>K16/12</f>
        <v>1.9999999999709</v>
      </c>
      <c r="R17" s="13"/>
      <c r="S17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Z116"/>
  <sheetViews>
    <sheetView tabSelected="0" workbookViewId="0" showGridLines="true" showRowColHeaders="1">
      <selection activeCell="A8" sqref="A8:E116"/>
    </sheetView>
  </sheetViews>
  <sheetFormatPr defaultRowHeight="14.4" outlineLevelRow="0" outlineLevelCol="0"/>
  <cols>
    <col min="1" max="1" width="33" customWidth="true" style="0"/>
    <col min="2" max="2" width="90" customWidth="true" style="0"/>
    <col min="3" max="3" width="15" customWidth="true" style="0"/>
    <col min="4" max="4" width="15" customWidth="true" style="0"/>
    <col min="5" max="5" width="25" customWidth="true" style="0"/>
  </cols>
  <sheetData>
    <row r="1" spans="1:52">
      <c r="A1" s="22" t="s">
        <v>37</v>
      </c>
      <c r="B1" s="5"/>
      <c r="C1" s="5"/>
      <c r="D1" s="5"/>
      <c r="AZ1" s="1">
        <v>0.16666666666424</v>
      </c>
    </row>
    <row r="2" spans="1:52">
      <c r="A2" s="23" t="s">
        <v>1</v>
      </c>
      <c r="B2" s="24" t="s">
        <v>2</v>
      </c>
      <c r="C2" s="5"/>
      <c r="D2" s="5"/>
    </row>
    <row r="3" spans="1:52">
      <c r="A3" s="23" t="s">
        <v>3</v>
      </c>
      <c r="B3" s="24" t="s">
        <v>4</v>
      </c>
      <c r="C3" s="5"/>
      <c r="D3" s="5"/>
    </row>
    <row r="4" spans="1:52">
      <c r="A4" s="23" t="s">
        <v>19</v>
      </c>
      <c r="B4" s="24">
        <v>107</v>
      </c>
      <c r="C4" s="5"/>
      <c r="D4" s="5"/>
    </row>
    <row r="5" spans="1:52">
      <c r="A5" s="23" t="s">
        <v>21</v>
      </c>
      <c r="B5" s="24">
        <v>6</v>
      </c>
      <c r="C5" s="5"/>
      <c r="D5" s="5"/>
    </row>
    <row r="6" spans="1:52">
      <c r="A6" s="23" t="s">
        <v>23</v>
      </c>
      <c r="B6" s="25">
        <f>SUM(D9:D115)</f>
        <v>0.99999999998545</v>
      </c>
      <c r="C6" s="5"/>
      <c r="D6" s="5"/>
    </row>
    <row r="7" spans="1:52">
      <c r="A7" s="23" t="s">
        <v>25</v>
      </c>
      <c r="B7" s="24">
        <f>SUM(C9:C115)</f>
        <v>6</v>
      </c>
      <c r="C7" s="5"/>
      <c r="D7" s="5"/>
    </row>
    <row r="8" spans="1:52">
      <c r="A8" s="4" t="s">
        <v>38</v>
      </c>
      <c r="B8" s="4" t="s">
        <v>39</v>
      </c>
      <c r="C8" s="4" t="s">
        <v>40</v>
      </c>
      <c r="D8" s="4" t="s">
        <v>41</v>
      </c>
      <c r="E8" s="4" t="s">
        <v>42</v>
      </c>
    </row>
    <row r="9" spans="1:52">
      <c r="A9" s="5" t="s">
        <v>31</v>
      </c>
      <c r="B9" s="5" t="s">
        <v>2</v>
      </c>
      <c r="C9" s="5">
        <v>1</v>
      </c>
      <c r="D9" s="9">
        <f>C9*$AZ$1</f>
        <v>0.16666666666424</v>
      </c>
      <c r="E9" s="5"/>
    </row>
    <row r="10" spans="1:52">
      <c r="A10" s="5" t="s">
        <v>32</v>
      </c>
      <c r="B10" s="5" t="s">
        <v>43</v>
      </c>
      <c r="C10" s="5">
        <v>1</v>
      </c>
      <c r="D10" s="9">
        <f>C10*$AZ$1</f>
        <v>0.16666666666424</v>
      </c>
      <c r="E10" s="5"/>
    </row>
    <row r="11" spans="1:52">
      <c r="A11" s="5"/>
      <c r="B11" s="5" t="s">
        <v>44</v>
      </c>
      <c r="C11" s="5"/>
      <c r="D11" s="9"/>
      <c r="E11" s="5"/>
    </row>
    <row r="12" spans="1:52">
      <c r="A12" s="5"/>
      <c r="B12" s="5" t="s">
        <v>45</v>
      </c>
      <c r="C12" s="5"/>
      <c r="D12" s="9"/>
      <c r="E12" s="5"/>
    </row>
    <row r="13" spans="1:52">
      <c r="A13" s="5"/>
      <c r="B13" s="5" t="s">
        <v>46</v>
      </c>
      <c r="C13" s="5"/>
      <c r="D13" s="9"/>
      <c r="E13" s="5"/>
    </row>
    <row r="14" spans="1:52">
      <c r="A14" s="5"/>
      <c r="B14" s="5" t="s">
        <v>47</v>
      </c>
      <c r="C14" s="5"/>
      <c r="D14" s="9"/>
      <c r="E14" s="5"/>
    </row>
    <row r="15" spans="1:52">
      <c r="A15" s="5"/>
      <c r="B15" s="5" t="s">
        <v>48</v>
      </c>
      <c r="C15" s="5"/>
      <c r="D15" s="9"/>
      <c r="E15" s="5"/>
    </row>
    <row r="16" spans="1:52">
      <c r="A16" s="5"/>
      <c r="B16" s="5" t="s">
        <v>49</v>
      </c>
      <c r="C16" s="5"/>
      <c r="D16" s="9"/>
      <c r="E16" s="5"/>
    </row>
    <row r="17" spans="1:52">
      <c r="A17" s="5"/>
      <c r="B17" s="5" t="s">
        <v>50</v>
      </c>
      <c r="C17" s="5"/>
      <c r="D17" s="9"/>
      <c r="E17" s="5"/>
    </row>
    <row r="18" spans="1:52">
      <c r="A18" s="5"/>
      <c r="B18" s="5" t="s">
        <v>51</v>
      </c>
      <c r="C18" s="5"/>
      <c r="D18" s="9"/>
      <c r="E18" s="5"/>
    </row>
    <row r="19" spans="1:52">
      <c r="A19" s="5"/>
      <c r="B19" s="5" t="s">
        <v>52</v>
      </c>
      <c r="C19" s="5"/>
      <c r="D19" s="9"/>
      <c r="E19" s="5"/>
    </row>
    <row r="20" spans="1:52">
      <c r="A20" s="5"/>
      <c r="B20" s="5" t="s">
        <v>53</v>
      </c>
      <c r="C20" s="5"/>
      <c r="D20" s="9"/>
      <c r="E20" s="5"/>
    </row>
    <row r="21" spans="1:52">
      <c r="A21" s="5"/>
      <c r="B21" s="5" t="s">
        <v>54</v>
      </c>
      <c r="C21" s="5"/>
      <c r="D21" s="9"/>
      <c r="E21" s="5"/>
    </row>
    <row r="22" spans="1:52">
      <c r="A22" s="5"/>
      <c r="B22" s="5" t="s">
        <v>55</v>
      </c>
      <c r="C22" s="5"/>
      <c r="D22" s="9"/>
      <c r="E22" s="5"/>
    </row>
    <row r="23" spans="1:52">
      <c r="A23" s="5"/>
      <c r="B23" s="5" t="s">
        <v>56</v>
      </c>
      <c r="C23" s="5"/>
      <c r="D23" s="9"/>
      <c r="E23" s="5"/>
    </row>
    <row r="24" spans="1:52">
      <c r="A24" s="5"/>
      <c r="B24" s="5" t="s">
        <v>57</v>
      </c>
      <c r="C24" s="5"/>
      <c r="D24" s="9"/>
      <c r="E24" s="5"/>
    </row>
    <row r="25" spans="1:52">
      <c r="A25" s="5"/>
      <c r="B25" s="5" t="s">
        <v>58</v>
      </c>
      <c r="C25" s="5"/>
      <c r="D25" s="9"/>
      <c r="E25" s="5"/>
    </row>
    <row r="26" spans="1:52">
      <c r="A26" s="5"/>
      <c r="B26" s="5" t="s">
        <v>59</v>
      </c>
      <c r="C26" s="5"/>
      <c r="D26" s="9"/>
      <c r="E26" s="5"/>
    </row>
    <row r="27" spans="1:52">
      <c r="A27" s="5"/>
      <c r="B27" s="5" t="s">
        <v>60</v>
      </c>
      <c r="C27" s="5"/>
      <c r="D27" s="9"/>
      <c r="E27" s="5"/>
    </row>
    <row r="28" spans="1:52">
      <c r="A28" s="5"/>
      <c r="B28" s="5" t="s">
        <v>61</v>
      </c>
      <c r="C28" s="5"/>
      <c r="D28" s="9"/>
      <c r="E28" s="5"/>
    </row>
    <row r="29" spans="1:52">
      <c r="A29" s="5"/>
      <c r="B29" s="5" t="s">
        <v>62</v>
      </c>
      <c r="C29" s="5"/>
      <c r="D29" s="9"/>
      <c r="E29" s="5"/>
    </row>
    <row r="30" spans="1:52">
      <c r="A30" s="5"/>
      <c r="B30" s="5" t="s">
        <v>63</v>
      </c>
      <c r="C30" s="5"/>
      <c r="D30" s="9"/>
      <c r="E30" s="5"/>
    </row>
    <row r="31" spans="1:52">
      <c r="A31" s="5"/>
      <c r="B31" s="5" t="s">
        <v>64</v>
      </c>
      <c r="C31" s="5"/>
      <c r="D31" s="9"/>
      <c r="E31" s="5"/>
    </row>
    <row r="32" spans="1:52">
      <c r="A32" s="5" t="s">
        <v>33</v>
      </c>
      <c r="B32" s="5" t="s">
        <v>65</v>
      </c>
      <c r="C32" s="5">
        <v>1</v>
      </c>
      <c r="D32" s="9">
        <f>C32*$AZ$1</f>
        <v>0.16666666666424</v>
      </c>
      <c r="E32" s="5"/>
    </row>
    <row r="33" spans="1:52">
      <c r="A33" s="5" t="s">
        <v>34</v>
      </c>
      <c r="B33" s="5" t="s">
        <v>66</v>
      </c>
      <c r="C33" s="5">
        <v>1</v>
      </c>
      <c r="D33" s="9">
        <f>C33*$AZ$1</f>
        <v>0.16666666666424</v>
      </c>
      <c r="E33" s="5"/>
    </row>
    <row r="34" spans="1:52">
      <c r="A34" s="5" t="s">
        <v>35</v>
      </c>
      <c r="B34" s="5" t="s">
        <v>67</v>
      </c>
      <c r="C34" s="5">
        <v>1</v>
      </c>
      <c r="D34" s="9">
        <f>C34*$AZ$1</f>
        <v>0.16666666666424</v>
      </c>
      <c r="E34" s="5"/>
    </row>
    <row r="35" spans="1:52">
      <c r="A35" s="5"/>
      <c r="B35" s="5" t="s">
        <v>68</v>
      </c>
      <c r="C35" s="5"/>
      <c r="D35" s="9"/>
      <c r="E35" s="5"/>
    </row>
    <row r="36" spans="1:52">
      <c r="A36" s="5"/>
      <c r="B36" s="5" t="s">
        <v>69</v>
      </c>
      <c r="C36" s="5"/>
      <c r="D36" s="9"/>
      <c r="E36" s="5"/>
    </row>
    <row r="37" spans="1:52">
      <c r="A37" s="5"/>
      <c r="B37" s="5" t="s">
        <v>70</v>
      </c>
      <c r="C37" s="5"/>
      <c r="D37" s="9"/>
      <c r="E37" s="5"/>
    </row>
    <row r="38" spans="1:52">
      <c r="A38" s="5"/>
      <c r="B38" s="5" t="s">
        <v>71</v>
      </c>
      <c r="C38" s="5"/>
      <c r="D38" s="9"/>
      <c r="E38" s="5"/>
    </row>
    <row r="39" spans="1:52">
      <c r="A39" s="5"/>
      <c r="B39" s="5" t="s">
        <v>72</v>
      </c>
      <c r="C39" s="5"/>
      <c r="D39" s="9"/>
      <c r="E39" s="5"/>
    </row>
    <row r="40" spans="1:52">
      <c r="A40" s="5"/>
      <c r="B40" s="5" t="s">
        <v>73</v>
      </c>
      <c r="C40" s="5"/>
      <c r="D40" s="9"/>
      <c r="E40" s="5"/>
    </row>
    <row r="41" spans="1:52">
      <c r="A41" s="5"/>
      <c r="B41" s="5" t="s">
        <v>74</v>
      </c>
      <c r="C41" s="5"/>
      <c r="D41" s="9"/>
      <c r="E41" s="5"/>
    </row>
    <row r="42" spans="1:52">
      <c r="A42" s="5"/>
      <c r="B42" s="5" t="s">
        <v>75</v>
      </c>
      <c r="C42" s="5"/>
      <c r="D42" s="9"/>
      <c r="E42" s="5"/>
    </row>
    <row r="43" spans="1:52">
      <c r="A43" s="5"/>
      <c r="B43" s="5" t="s">
        <v>76</v>
      </c>
      <c r="C43" s="5"/>
      <c r="D43" s="9"/>
      <c r="E43" s="5"/>
    </row>
    <row r="44" spans="1:52">
      <c r="A44" s="5"/>
      <c r="B44" s="5" t="s">
        <v>77</v>
      </c>
      <c r="C44" s="5"/>
      <c r="D44" s="9"/>
      <c r="E44" s="5"/>
    </row>
    <row r="45" spans="1:52">
      <c r="A45" s="5"/>
      <c r="B45" s="5" t="s">
        <v>78</v>
      </c>
      <c r="C45" s="5"/>
      <c r="D45" s="9"/>
      <c r="E45" s="5"/>
    </row>
    <row r="46" spans="1:52">
      <c r="A46" s="5"/>
      <c r="B46" s="5" t="s">
        <v>79</v>
      </c>
      <c r="C46" s="5"/>
      <c r="D46" s="9"/>
      <c r="E46" s="5"/>
    </row>
    <row r="47" spans="1:52">
      <c r="A47" s="5"/>
      <c r="B47" s="5" t="s">
        <v>80</v>
      </c>
      <c r="C47" s="5"/>
      <c r="D47" s="9"/>
      <c r="E47" s="5"/>
    </row>
    <row r="48" spans="1:52">
      <c r="A48" s="5"/>
      <c r="B48" s="5" t="s">
        <v>81</v>
      </c>
      <c r="C48" s="5"/>
      <c r="D48" s="9"/>
      <c r="E48" s="5"/>
    </row>
    <row r="49" spans="1:52">
      <c r="A49" s="5"/>
      <c r="B49" s="5" t="s">
        <v>82</v>
      </c>
      <c r="C49" s="5"/>
      <c r="D49" s="9"/>
      <c r="E49" s="5"/>
    </row>
    <row r="50" spans="1:52">
      <c r="A50" s="5"/>
      <c r="B50" s="5" t="s">
        <v>83</v>
      </c>
      <c r="C50" s="5"/>
      <c r="D50" s="9"/>
      <c r="E50" s="5"/>
    </row>
    <row r="51" spans="1:52">
      <c r="A51" s="5"/>
      <c r="B51" s="5" t="s">
        <v>84</v>
      </c>
      <c r="C51" s="5"/>
      <c r="D51" s="9"/>
      <c r="E51" s="5"/>
    </row>
    <row r="52" spans="1:52">
      <c r="A52" s="5"/>
      <c r="B52" s="5" t="s">
        <v>85</v>
      </c>
      <c r="C52" s="5"/>
      <c r="D52" s="9"/>
      <c r="E52" s="5"/>
    </row>
    <row r="53" spans="1:52">
      <c r="A53" s="5"/>
      <c r="B53" s="5" t="s">
        <v>86</v>
      </c>
      <c r="C53" s="5"/>
      <c r="D53" s="9"/>
      <c r="E53" s="5"/>
    </row>
    <row r="54" spans="1:52">
      <c r="A54" s="5"/>
      <c r="B54" s="5" t="s">
        <v>87</v>
      </c>
      <c r="C54" s="5"/>
      <c r="D54" s="9"/>
      <c r="E54" s="5"/>
    </row>
    <row r="55" spans="1:52">
      <c r="A55" s="5"/>
      <c r="B55" s="5" t="s">
        <v>88</v>
      </c>
      <c r="C55" s="5"/>
      <c r="D55" s="9"/>
      <c r="E55" s="5"/>
    </row>
    <row r="56" spans="1:52">
      <c r="A56" s="5"/>
      <c r="B56" s="5" t="s">
        <v>89</v>
      </c>
      <c r="C56" s="5"/>
      <c r="D56" s="9"/>
      <c r="E56" s="5"/>
    </row>
    <row r="57" spans="1:52">
      <c r="A57" s="5"/>
      <c r="B57" s="5" t="s">
        <v>90</v>
      </c>
      <c r="C57" s="5"/>
      <c r="D57" s="9"/>
      <c r="E57" s="5"/>
    </row>
    <row r="58" spans="1:52">
      <c r="A58" s="5"/>
      <c r="B58" s="5" t="s">
        <v>91</v>
      </c>
      <c r="C58" s="5"/>
      <c r="D58" s="9"/>
      <c r="E58" s="5"/>
    </row>
    <row r="59" spans="1:52">
      <c r="A59" s="5"/>
      <c r="B59" s="5" t="s">
        <v>92</v>
      </c>
      <c r="C59" s="5"/>
      <c r="D59" s="9"/>
      <c r="E59" s="5"/>
    </row>
    <row r="60" spans="1:52">
      <c r="A60" s="5"/>
      <c r="B60" s="5" t="s">
        <v>93</v>
      </c>
      <c r="C60" s="5"/>
      <c r="D60" s="9"/>
      <c r="E60" s="5"/>
    </row>
    <row r="61" spans="1:52">
      <c r="A61" s="5"/>
      <c r="B61" s="5" t="s">
        <v>94</v>
      </c>
      <c r="C61" s="5"/>
      <c r="D61" s="9"/>
      <c r="E61" s="5"/>
    </row>
    <row r="62" spans="1:52">
      <c r="A62" s="5"/>
      <c r="B62" s="5" t="s">
        <v>95</v>
      </c>
      <c r="C62" s="5"/>
      <c r="D62" s="9"/>
      <c r="E62" s="5"/>
    </row>
    <row r="63" spans="1:52">
      <c r="A63" s="5"/>
      <c r="B63" s="5" t="s">
        <v>96</v>
      </c>
      <c r="C63" s="5"/>
      <c r="D63" s="9"/>
      <c r="E63" s="5"/>
    </row>
    <row r="64" spans="1:52">
      <c r="A64" s="5"/>
      <c r="B64" s="5" t="s">
        <v>97</v>
      </c>
      <c r="C64" s="5"/>
      <c r="D64" s="9"/>
      <c r="E64" s="5"/>
    </row>
    <row r="65" spans="1:52">
      <c r="A65" s="5"/>
      <c r="B65" s="5" t="s">
        <v>98</v>
      </c>
      <c r="C65" s="5"/>
      <c r="D65" s="9"/>
      <c r="E65" s="5"/>
    </row>
    <row r="66" spans="1:52">
      <c r="A66" s="5"/>
      <c r="B66" s="5" t="s">
        <v>99</v>
      </c>
      <c r="C66" s="5"/>
      <c r="D66" s="9"/>
      <c r="E66" s="5"/>
    </row>
    <row r="67" spans="1:52">
      <c r="A67" s="5"/>
      <c r="B67" s="5" t="s">
        <v>100</v>
      </c>
      <c r="C67" s="5"/>
      <c r="D67" s="9"/>
      <c r="E67" s="5"/>
    </row>
    <row r="68" spans="1:52">
      <c r="A68" s="5"/>
      <c r="B68" s="5" t="s">
        <v>101</v>
      </c>
      <c r="C68" s="5"/>
      <c r="D68" s="9"/>
      <c r="E68" s="5"/>
    </row>
    <row r="69" spans="1:52">
      <c r="A69" s="5"/>
      <c r="B69" s="5" t="s">
        <v>102</v>
      </c>
      <c r="C69" s="5"/>
      <c r="D69" s="9"/>
      <c r="E69" s="5"/>
    </row>
    <row r="70" spans="1:52">
      <c r="A70" s="5"/>
      <c r="B70" s="5" t="s">
        <v>103</v>
      </c>
      <c r="C70" s="5"/>
      <c r="D70" s="9"/>
      <c r="E70" s="5"/>
    </row>
    <row r="71" spans="1:52">
      <c r="A71" s="5"/>
      <c r="B71" s="5" t="s">
        <v>104</v>
      </c>
      <c r="C71" s="5"/>
      <c r="D71" s="9"/>
      <c r="E71" s="5"/>
    </row>
    <row r="72" spans="1:52">
      <c r="A72" s="5"/>
      <c r="B72" s="5" t="s">
        <v>105</v>
      </c>
      <c r="C72" s="5"/>
      <c r="D72" s="9"/>
      <c r="E72" s="5"/>
    </row>
    <row r="73" spans="1:52">
      <c r="A73" s="5"/>
      <c r="B73" s="5" t="s">
        <v>106</v>
      </c>
      <c r="C73" s="5"/>
      <c r="D73" s="9"/>
      <c r="E73" s="5"/>
    </row>
    <row r="74" spans="1:52">
      <c r="A74" s="5"/>
      <c r="B74" s="5" t="s">
        <v>107</v>
      </c>
      <c r="C74" s="5"/>
      <c r="D74" s="9"/>
      <c r="E74" s="5"/>
    </row>
    <row r="75" spans="1:52">
      <c r="A75" s="5"/>
      <c r="B75" s="5" t="s">
        <v>108</v>
      </c>
      <c r="C75" s="5"/>
      <c r="D75" s="9"/>
      <c r="E75" s="5"/>
    </row>
    <row r="76" spans="1:52">
      <c r="A76" s="5"/>
      <c r="B76" s="5" t="s">
        <v>109</v>
      </c>
      <c r="C76" s="5"/>
      <c r="D76" s="9"/>
      <c r="E76" s="5"/>
    </row>
    <row r="77" spans="1:52">
      <c r="A77" s="5"/>
      <c r="B77" s="5" t="s">
        <v>110</v>
      </c>
      <c r="C77" s="5"/>
      <c r="D77" s="9"/>
      <c r="E77" s="5"/>
    </row>
    <row r="78" spans="1:52">
      <c r="A78" s="5"/>
      <c r="B78" s="5" t="s">
        <v>111</v>
      </c>
      <c r="C78" s="5"/>
      <c r="D78" s="9"/>
      <c r="E78" s="5"/>
    </row>
    <row r="79" spans="1:52">
      <c r="A79" s="5"/>
      <c r="B79" s="5" t="s">
        <v>112</v>
      </c>
      <c r="C79" s="5"/>
      <c r="D79" s="9"/>
      <c r="E79" s="5"/>
    </row>
    <row r="80" spans="1:52">
      <c r="A80" s="5"/>
      <c r="B80" s="5" t="s">
        <v>113</v>
      </c>
      <c r="C80" s="5"/>
      <c r="D80" s="9"/>
      <c r="E80" s="5"/>
    </row>
    <row r="81" spans="1:52">
      <c r="A81" s="5"/>
      <c r="B81" s="5" t="s">
        <v>114</v>
      </c>
      <c r="C81" s="5"/>
      <c r="D81" s="9"/>
      <c r="E81" s="5"/>
    </row>
    <row r="82" spans="1:52">
      <c r="A82" s="5"/>
      <c r="B82" s="5" t="s">
        <v>115</v>
      </c>
      <c r="C82" s="5"/>
      <c r="D82" s="9"/>
      <c r="E82" s="5"/>
    </row>
    <row r="83" spans="1:52">
      <c r="A83" s="5"/>
      <c r="B83" s="5" t="s">
        <v>116</v>
      </c>
      <c r="C83" s="5"/>
      <c r="D83" s="9"/>
      <c r="E83" s="5"/>
    </row>
    <row r="84" spans="1:52">
      <c r="A84" s="5"/>
      <c r="B84" s="5" t="s">
        <v>117</v>
      </c>
      <c r="C84" s="5"/>
      <c r="D84" s="9"/>
      <c r="E84" s="5"/>
    </row>
    <row r="85" spans="1:52">
      <c r="A85" s="5"/>
      <c r="B85" s="5" t="s">
        <v>118</v>
      </c>
      <c r="C85" s="5"/>
      <c r="D85" s="9"/>
      <c r="E85" s="5"/>
    </row>
    <row r="86" spans="1:52">
      <c r="A86" s="5"/>
      <c r="B86" s="5" t="s">
        <v>119</v>
      </c>
      <c r="C86" s="5"/>
      <c r="D86" s="9"/>
      <c r="E86" s="5"/>
    </row>
    <row r="87" spans="1:52">
      <c r="A87" s="5"/>
      <c r="B87" s="5" t="s">
        <v>120</v>
      </c>
      <c r="C87" s="5"/>
      <c r="D87" s="9"/>
      <c r="E87" s="5"/>
    </row>
    <row r="88" spans="1:52">
      <c r="A88" s="5"/>
      <c r="B88" s="5" t="s">
        <v>121</v>
      </c>
      <c r="C88" s="5"/>
      <c r="D88" s="9"/>
      <c r="E88" s="5"/>
    </row>
    <row r="89" spans="1:52">
      <c r="A89" s="5"/>
      <c r="B89" s="5" t="s">
        <v>122</v>
      </c>
      <c r="C89" s="5"/>
      <c r="D89" s="9"/>
      <c r="E89" s="5"/>
    </row>
    <row r="90" spans="1:52">
      <c r="A90" s="5"/>
      <c r="B90" s="5" t="s">
        <v>123</v>
      </c>
      <c r="C90" s="5"/>
      <c r="D90" s="9"/>
      <c r="E90" s="5"/>
    </row>
    <row r="91" spans="1:52">
      <c r="A91" s="5"/>
      <c r="B91" s="5" t="s">
        <v>124</v>
      </c>
      <c r="C91" s="5"/>
      <c r="D91" s="9"/>
      <c r="E91" s="5"/>
    </row>
    <row r="92" spans="1:52">
      <c r="A92" s="5"/>
      <c r="B92" s="5" t="s">
        <v>125</v>
      </c>
      <c r="C92" s="5"/>
      <c r="D92" s="9"/>
      <c r="E92" s="5"/>
    </row>
    <row r="93" spans="1:52">
      <c r="A93" s="5"/>
      <c r="B93" s="5" t="s">
        <v>126</v>
      </c>
      <c r="C93" s="5"/>
      <c r="D93" s="9"/>
      <c r="E93" s="5"/>
    </row>
    <row r="94" spans="1:52">
      <c r="A94" s="5"/>
      <c r="B94" s="5" t="s">
        <v>127</v>
      </c>
      <c r="C94" s="5"/>
      <c r="D94" s="9"/>
      <c r="E94" s="5"/>
    </row>
    <row r="95" spans="1:52">
      <c r="A95" s="5"/>
      <c r="B95" s="5" t="s">
        <v>128</v>
      </c>
      <c r="C95" s="5"/>
      <c r="D95" s="9"/>
      <c r="E95" s="5"/>
    </row>
    <row r="96" spans="1:52">
      <c r="A96" s="5"/>
      <c r="B96" s="5" t="s">
        <v>129</v>
      </c>
      <c r="C96" s="5"/>
      <c r="D96" s="9"/>
      <c r="E96" s="5"/>
    </row>
    <row r="97" spans="1:52">
      <c r="A97" s="5"/>
      <c r="B97" s="5" t="s">
        <v>130</v>
      </c>
      <c r="C97" s="5"/>
      <c r="D97" s="9"/>
      <c r="E97" s="5"/>
    </row>
    <row r="98" spans="1:52">
      <c r="A98" s="5"/>
      <c r="B98" s="5" t="s">
        <v>131</v>
      </c>
      <c r="C98" s="5"/>
      <c r="D98" s="9"/>
      <c r="E98" s="5"/>
    </row>
    <row r="99" spans="1:52">
      <c r="A99" s="5"/>
      <c r="B99" s="5" t="s">
        <v>132</v>
      </c>
      <c r="C99" s="5"/>
      <c r="D99" s="9"/>
      <c r="E99" s="5"/>
    </row>
    <row r="100" spans="1:52">
      <c r="A100" s="5"/>
      <c r="B100" s="5" t="s">
        <v>133</v>
      </c>
      <c r="C100" s="5"/>
      <c r="D100" s="9"/>
      <c r="E100" s="5"/>
    </row>
    <row r="101" spans="1:52">
      <c r="A101" s="5"/>
      <c r="B101" s="5" t="s">
        <v>134</v>
      </c>
      <c r="C101" s="5"/>
      <c r="D101" s="9"/>
      <c r="E101" s="5"/>
    </row>
    <row r="102" spans="1:52">
      <c r="A102" s="5"/>
      <c r="B102" s="5" t="s">
        <v>135</v>
      </c>
      <c r="C102" s="5"/>
      <c r="D102" s="9"/>
      <c r="E102" s="5"/>
    </row>
    <row r="103" spans="1:52">
      <c r="A103" s="5"/>
      <c r="B103" s="5" t="s">
        <v>136</v>
      </c>
      <c r="C103" s="5"/>
      <c r="D103" s="9"/>
      <c r="E103" s="5"/>
    </row>
    <row r="104" spans="1:52">
      <c r="A104" s="5"/>
      <c r="B104" s="5" t="s">
        <v>137</v>
      </c>
      <c r="C104" s="5"/>
      <c r="D104" s="9"/>
      <c r="E104" s="5"/>
    </row>
    <row r="105" spans="1:52">
      <c r="A105" s="5"/>
      <c r="B105" s="5" t="s">
        <v>138</v>
      </c>
      <c r="C105" s="5"/>
      <c r="D105" s="9"/>
      <c r="E105" s="5"/>
    </row>
    <row r="106" spans="1:52">
      <c r="A106" s="5"/>
      <c r="B106" s="5" t="s">
        <v>139</v>
      </c>
      <c r="C106" s="5"/>
      <c r="D106" s="9"/>
      <c r="E106" s="5"/>
    </row>
    <row r="107" spans="1:52">
      <c r="A107" s="5"/>
      <c r="B107" s="5" t="s">
        <v>140</v>
      </c>
      <c r="C107" s="5"/>
      <c r="D107" s="9"/>
      <c r="E107" s="5"/>
    </row>
    <row r="108" spans="1:52">
      <c r="A108" s="5" t="s">
        <v>36</v>
      </c>
      <c r="B108" s="5" t="s">
        <v>141</v>
      </c>
      <c r="C108" s="5">
        <v>1</v>
      </c>
      <c r="D108" s="9">
        <f>C108*$AZ$1</f>
        <v>0.16666666666424</v>
      </c>
      <c r="E108" s="5"/>
    </row>
    <row r="109" spans="1:52">
      <c r="A109" s="5"/>
      <c r="B109" s="5" t="s">
        <v>142</v>
      </c>
      <c r="C109" s="5"/>
      <c r="D109" s="9"/>
      <c r="E109" s="5"/>
    </row>
    <row r="110" spans="1:52">
      <c r="A110" s="5"/>
      <c r="B110" s="5" t="s">
        <v>143</v>
      </c>
      <c r="C110" s="5"/>
      <c r="D110" s="9"/>
      <c r="E110" s="5"/>
    </row>
    <row r="111" spans="1:52">
      <c r="A111" s="5"/>
      <c r="B111" s="5" t="s">
        <v>144</v>
      </c>
      <c r="C111" s="5"/>
      <c r="D111" s="9"/>
      <c r="E111" s="5"/>
    </row>
    <row r="112" spans="1:52">
      <c r="A112" s="5"/>
      <c r="B112" s="5" t="s">
        <v>145</v>
      </c>
      <c r="C112" s="5"/>
      <c r="D112" s="9"/>
      <c r="E112" s="5"/>
    </row>
    <row r="113" spans="1:52">
      <c r="A113" s="5"/>
      <c r="B113" s="5" t="s">
        <v>146</v>
      </c>
      <c r="C113" s="5"/>
      <c r="D113" s="9"/>
      <c r="E113" s="5"/>
    </row>
    <row r="114" spans="1:52">
      <c r="A114" s="5"/>
      <c r="B114" s="5" t="s">
        <v>147</v>
      </c>
      <c r="C114" s="5"/>
      <c r="D114" s="9"/>
      <c r="E114" s="5"/>
    </row>
    <row r="115" spans="1:52">
      <c r="A115" s="5"/>
      <c r="B115" s="5" t="s">
        <v>148</v>
      </c>
      <c r="C115" s="5"/>
      <c r="D115" s="9"/>
      <c r="E115" s="5"/>
    </row>
    <row r="116" spans="1:52">
      <c r="A116" s="5"/>
      <c r="B116" s="26" t="s">
        <v>24</v>
      </c>
      <c r="C116" s="26">
        <f>SUM(C9:C115)</f>
        <v>6</v>
      </c>
      <c r="D116" s="27">
        <f>SUM(D9:D115)</f>
        <v>0.99999999998545</v>
      </c>
      <c r="E116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B2:D2"/>
    <mergeCell ref="B3:D3"/>
    <mergeCell ref="B4:D4"/>
    <mergeCell ref="B5:D5"/>
    <mergeCell ref="B6:D6"/>
    <mergeCell ref="B7:D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"/>
  <sheetViews>
    <sheetView tabSelected="0" workbookViewId="0" showGridLines="true" showRowColHeaders="1">
      <selection activeCell="A1" sqref="A1:C2"/>
    </sheetView>
  </sheetViews>
  <sheetFormatPr defaultRowHeight="14.4" outlineLevelRow="0" outlineLevelCol="0"/>
  <cols>
    <col min="2" max="2" width="100" customWidth="true" style="0"/>
    <col min="3" max="3" width="11" bestFit="true" customWidth="true" style="0"/>
    <col min="4" max="4" width="9.10" bestFit="true" style="0"/>
  </cols>
  <sheetData>
    <row r="1" spans="1:4">
      <c r="A1" s="28" t="s">
        <v>149</v>
      </c>
      <c r="B1" s="28" t="s">
        <v>150</v>
      </c>
      <c r="C1" s="28" t="s">
        <v>42</v>
      </c>
    </row>
    <row r="2" spans="1:4">
      <c r="A2" s="5">
        <v>1</v>
      </c>
      <c r="B2" s="5" t="s">
        <v>151</v>
      </c>
      <c r="C2" s="5" t="s">
        <v>152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 Estimation</vt:lpstr>
      <vt:lpstr>Preflight Information</vt:lpstr>
      <vt:lpstr>Not Working URLs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Navibot::Amnet Systems</dc:creator>
  <cp:lastModifiedBy>Navibot</cp:lastModifiedBy>
  <dcterms:created xsi:type="dcterms:W3CDTF">2021-11-19T15:42:14+05:30</dcterms:created>
  <dcterms:modified xsi:type="dcterms:W3CDTF">2021-11-19T15:42:14+05:30</dcterms:modified>
  <dc:title>study-online.sussex.ac.uk - Audit Proposal</dc:title>
  <dc:description>This is system generated report</dc:description>
  <dc:subject>Office 2007 XLSX Test Document</dc:subject>
  <cp:keywords/>
  <cp:category/>
</cp:coreProperties>
</file>