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D:\Projects\Siemens\Axelera VIP Services\Testplans\"/>
    </mc:Choice>
  </mc:AlternateContent>
  <xr:revisionPtr revIDLastSave="0" documentId="13_ncr:1_{E5A8CF77-F0E2-4352-BF1D-E72EB86F8F43}" xr6:coauthVersionLast="47" xr6:coauthVersionMax="47" xr10:uidLastSave="{00000000-0000-0000-0000-000000000000}"/>
  <bookViews>
    <workbookView xWindow="-108" yWindow="-108" windowWidth="23256" windowHeight="12456" firstSheet="1" activeTab="3" xr2:uid="{00000000-000D-0000-FFFF-FFFF00000000}"/>
  </bookViews>
  <sheets>
    <sheet name="Sheet1" sheetId="1" state="hidden" r:id="rId1"/>
    <sheet name="Introduction" sheetId="11" r:id="rId2"/>
    <sheet name="Revision History" sheetId="12" r:id="rId3"/>
    <sheet name="Testplan" sheetId="14" r:id="rId4"/>
    <sheet name="Main Format - Old" sheetId="2" state="hidden" r:id="rId5"/>
  </sheets>
  <definedNames>
    <definedName name="_xlnm._FilterDatabase" localSheetId="4" hidden="1">'Main Format - Old'!$B$2:$M$91</definedName>
    <definedName name="_xlnm._FilterDatabase" localSheetId="3" hidden="1">Testplan!$B$2:$N$45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43" i="14" l="1"/>
  <c r="B42" i="14"/>
  <c r="B41" i="14"/>
  <c r="B40" i="14"/>
  <c r="B38" i="14"/>
  <c r="B37" i="14"/>
  <c r="B36" i="14"/>
  <c r="B35" i="14"/>
  <c r="B34" i="14"/>
  <c r="B33" i="14"/>
  <c r="B32" i="14"/>
  <c r="B31" i="14"/>
  <c r="B29" i="14"/>
  <c r="B28" i="14"/>
  <c r="B26" i="14"/>
  <c r="B25" i="14"/>
  <c r="B24" i="14"/>
  <c r="B23" i="14"/>
  <c r="B22" i="14"/>
  <c r="B20" i="14"/>
  <c r="B19" i="14"/>
  <c r="B18" i="14"/>
  <c r="B17" i="14"/>
  <c r="B87" i="2" l="1"/>
  <c r="B5" i="2"/>
  <c r="B64" i="2"/>
  <c r="B65" i="2"/>
  <c r="B66" i="2"/>
  <c r="B67" i="2"/>
  <c r="B68" i="2"/>
  <c r="B69" i="2"/>
  <c r="B63" i="2"/>
  <c r="B21" i="2"/>
  <c r="B6" i="2"/>
  <c r="B23" i="2"/>
  <c r="B26" i="2" s="1"/>
  <c r="B82" i="2"/>
  <c r="B81" i="2"/>
  <c r="B72" i="2"/>
  <c r="B80" i="2"/>
  <c r="B75" i="2"/>
  <c r="B76" i="2"/>
  <c r="B77" i="2"/>
  <c r="B78" i="2"/>
  <c r="B74" i="2"/>
  <c r="B79" i="2"/>
  <c r="B73" i="2"/>
  <c r="B83" i="2"/>
  <c r="B71" i="2"/>
  <c r="B8" i="2"/>
  <c r="B10" i="2" s="1"/>
  <c r="B88" i="2"/>
  <c r="B86" i="2"/>
  <c r="B85" i="2"/>
  <c r="B20" i="2"/>
  <c r="B4" i="2"/>
  <c r="B12" i="2" l="1"/>
  <c r="B13" i="2"/>
  <c r="B24" i="2"/>
  <c r="B25" i="2"/>
  <c r="B9" i="2"/>
  <c r="B11" i="2"/>
  <c r="B14" i="2" l="1"/>
  <c r="B17" i="2" s="1"/>
  <c r="B27" i="2"/>
  <c r="B31" i="2" l="1"/>
  <c r="B32" i="2"/>
  <c r="B29" i="2"/>
  <c r="B28" i="2"/>
  <c r="B33" i="2" s="1"/>
  <c r="B30" i="2"/>
  <c r="B15" i="2"/>
  <c r="B18" i="2"/>
  <c r="B16" i="2"/>
  <c r="B35" i="2" l="1"/>
  <c r="B36" i="2"/>
  <c r="B34" i="2"/>
  <c r="B37" i="2" l="1"/>
  <c r="B38" i="2" s="1"/>
  <c r="B40" i="2" l="1"/>
  <c r="B39" i="2"/>
  <c r="B41" i="2" l="1"/>
  <c r="B44" i="2" s="1"/>
  <c r="B42" i="2" l="1"/>
  <c r="B43" i="2"/>
  <c r="B45" i="2"/>
  <c r="B46" i="2" l="1"/>
  <c r="B47" i="2" s="1"/>
  <c r="B48" i="2" l="1"/>
  <c r="B49" i="2" s="1"/>
  <c r="B51" i="2" l="1"/>
  <c r="B50" i="2"/>
  <c r="B52" i="2" l="1"/>
  <c r="B57" i="2" s="1"/>
  <c r="B53" i="2"/>
  <c r="B58" i="2"/>
  <c r="B56" i="2"/>
  <c r="B60" i="2"/>
  <c r="B61" i="2"/>
  <c r="B54" i="2"/>
  <c r="B59" i="2" l="1"/>
  <c r="B55" i="2"/>
</calcChain>
</file>

<file path=xl/sharedStrings.xml><?xml version="1.0" encoding="utf-8"?>
<sst xmlns="http://schemas.openxmlformats.org/spreadsheetml/2006/main" count="642" uniqueCount="440">
  <si>
    <t>Sr. No.</t>
  </si>
  <si>
    <t>Section Number from specification</t>
  </si>
  <si>
    <t xml:space="preserve">Design Specific/Protocol Specific </t>
  </si>
  <si>
    <t>Test case/Feature verified</t>
  </si>
  <si>
    <t>Description</t>
  </si>
  <si>
    <t>Protocol specific</t>
  </si>
  <si>
    <t>Memory, I/O, Configuration, and Messages Transaction and their rules. Two addressing 5 formats for Memory Requests are supported: 32 bit and 64 bit</t>
  </si>
  <si>
    <t>This testcase verifies different types of transaction initiated by Transaction layer.</t>
  </si>
  <si>
    <t>2.2.4</t>
  </si>
  <si>
    <t>Address based routing and ID based routing</t>
  </si>
  <si>
    <t>This testcase verifies the methods in which TLP packets are routed.</t>
  </si>
  <si>
    <t>2.2.8.3 and 2.2.9</t>
  </si>
  <si>
    <t>Error Signaling Messages, Completion Rules</t>
  </si>
  <si>
    <t>***</t>
  </si>
  <si>
    <t>TLP Complete Flow</t>
  </si>
  <si>
    <t>This test case verifies the complete flow of TLP packets from initiation to completion.</t>
  </si>
  <si>
    <t>2.4 and 2.6.1</t>
  </si>
  <si>
    <t>Flow Control and Transaction Ordering</t>
  </si>
  <si>
    <t>This testcase verifies the credit based flow control and transaction ordering to avoid the deadlock condition.</t>
  </si>
  <si>
    <t>Data Integrity - ECRC Reception and Reporting</t>
  </si>
  <si>
    <t>This test case verifies the ECRC generation, reception, error detection and reporting.</t>
  </si>
  <si>
    <t>N/A</t>
  </si>
  <si>
    <t>Device specific</t>
  </si>
  <si>
    <t>Design Throughput</t>
  </si>
  <si>
    <t>This test case verifies the design throughput when multiple Memory read/write transactions are driven with max payload size.</t>
  </si>
  <si>
    <t>https://www.intel.com/content/www/us/en/docs/programmable/683824/quartus-prime-pro-v17-1-stratix-10-es-editions/understanding-pci-express-throughput.html#:~:text=The%20throughput%20in%20a%20PCI,Flow%20control%20update%20latency</t>
  </si>
  <si>
    <t>NA</t>
  </si>
  <si>
    <t>Status</t>
  </si>
  <si>
    <t>NS</t>
  </si>
  <si>
    <t>WIP</t>
  </si>
  <si>
    <t>Imp</t>
  </si>
  <si>
    <t>Int Rev</t>
  </si>
  <si>
    <t>Review Closed</t>
  </si>
  <si>
    <t>Section</t>
  </si>
  <si>
    <t>Title</t>
  </si>
  <si>
    <t>Combinations to be Covered</t>
  </si>
  <si>
    <t>Associated Queries</t>
  </si>
  <si>
    <t>Linked Test Procedure</t>
  </si>
  <si>
    <t>Configurations</t>
  </si>
  <si>
    <t>Link</t>
  </si>
  <si>
    <t>Type</t>
  </si>
  <si>
    <t>Weight</t>
  </si>
  <si>
    <t>Goal</t>
  </si>
  <si>
    <t>Reference Information</t>
  </si>
  <si>
    <t>Reset and Initialization</t>
  </si>
  <si>
    <t>Outbound Traffic Translation and Communication Testing</t>
  </si>
  <si>
    <t>Section 3.13.4 of DWC_pcie_ctl_ep_databook.pdf</t>
  </si>
  <si>
    <t>Section 3.13.5 of DWC_pcie_ctl_ep_databook.pdf</t>
  </si>
  <si>
    <t>Inbound Traffic Translation and Communication Testing</t>
  </si>
  <si>
    <t>Section 3.13.9.3 of DWC_pcie_ctl_ep_databook.pdf</t>
  </si>
  <si>
    <t>Section 3.13.9.2 of DWC_pcie_ctl_ep_databook.pdf</t>
  </si>
  <si>
    <t>Section 3.13.9.4 of DWC_pcie_ctl_ep_databook.pdf</t>
  </si>
  <si>
    <t>Performance Testing</t>
  </si>
  <si>
    <t>This test case verifies the maximum throughput of the Design on both ends by Driving the worst case scenario to keep the controller fully occupied.</t>
  </si>
  <si>
    <t>This test case verifies the maximum throughput of the Design on both ends by Driving the real application traffic scenarios to keep the controller maximum occupied.</t>
  </si>
  <si>
    <t>Expansion ROM Validation Test</t>
  </si>
  <si>
    <t>Section 3.10.1.2 of DWC_pcie_ctl_ep_databook.pdf</t>
  </si>
  <si>
    <t>Section 3.8 of Axelera_Europa_PCIe_Subsystem_databook.pdf</t>
  </si>
  <si>
    <t>Section 7.7.1 of Axelera_Europa_PCIe_Subsystem_databook.pdf</t>
  </si>
  <si>
    <t>Section 3.9.1.3 of DWC_pcie_ctl_ep_databook.pdf</t>
  </si>
  <si>
    <t>Section 7.7.8 of Axelera_Europa_PCIe_Subsystem_databook.pdf</t>
  </si>
  <si>
    <t>This test case verifies that the FSM Tracker tracks up to 15 LTSSM transitions from the start state and occurrence of TS1 and TS2 Ordered sets in the associated states.</t>
  </si>
  <si>
    <t>Cover different combinations between following configurations and associated values:
- PCIe0_FSM_TRACK_1[FSM_MON_EN] as logic '0' or '1' to clear or start tracking
- PCIe0_FSM_TRACK_1[CFG_FSM_TRIG] as different states for start state
Multiple LTSSM Transitions more than 15 in a power cycle</t>
  </si>
  <si>
    <t>Section 7.6 of Axelera_Europa_PCIe_Subsystem_databook.pdf</t>
  </si>
  <si>
    <t>Link Debug Registers Accessibility</t>
  </si>
  <si>
    <t>This test case verifies that the HDMA is performing Write Transfer in Non Linked List Mode using the following Configuration Registers:
HDMA Write Channel Transfer Size Register
HDMA Write Channel SAR/DAR Low/High Registers
HDMA Write Channel Control Settings 1 Register
HDMA Write Channel QoS Settings Register</t>
  </si>
  <si>
    <t>Cover different combinations for following registers and associated values on different channels:
- HDMA_CONTROL1_OFF_WRCH_i[LLEN] is logic '0'
- HDMA_EN_OFF_WRCH_i as logic '0' or '1'
- HDMA_DOORBELL_OFF_WRCH_i[DB_START/DB_STOP] as logic '0' or logic '0' to start/stop the transfer
- HDMA Write Channel Transfer Size Register as different values less than or greater than MTU
- HDMA Write Channel SAR/DAR Low/High Registers as different values in defined or undefined Address Ranges
- HDMA_CONTROL1_OFF_WRCH_i as different values for different fields to set TLP Header
- HDMA_FUNC_NUM_OFF_WRCH_i as 0x0
- HDMA_QOS_OFF_WRCH_i[TC] as different values
- IATU_REGION_CTRL_2_OFF_OUTBOUND[DMA_BYPASS] as logic '0' or logic '1' 
Note: Test the feature twice, once using DBI and once using Remote PCIe Link Partner for Configuration</t>
  </si>
  <si>
    <t>Section 7.2 of DWC_pcie_ctl_ep_databook.pdf</t>
  </si>
  <si>
    <t>This test case verifies that the HDMA is performing Read Transfer in Non Linked List Mode using the following Configuration Registers:
HDMA Read Channel Transfer Size Register
HDMA Read Channel SAR/DAR Low/High Registers
HDMA Read Channel Control Settings 1 Register
HDMA Read Channel QoS Settings Register</t>
  </si>
  <si>
    <t>Cover different combinations for following registers and associated values on different channels:
- HDMA_CONTROL1_OFF_RDCH_i[LLEN] is logic '0'
- HDMA_EN_OFF_RDCH_i as logic '0' or '1'
- HDMA_DOORBELL_OFF_RDCH_i[DB_START/DB_STOP] as logic '0' or logic '0' to start/stop the transfer
- HDMA Read Channel Transfer Size Register as different values less than or greater than MTU
- HDMA Read Channel SAR/DAR Low/High Registers as different values in defined or undefined Address Ranges
- HDMA_CONTROL1_OFF_RDCH_i as different values for different fields to set TLP Header
- HDMA_FUNC_NUM_OFF_RDCH_i as 0x0
- HDMA_QOS_OFF_RDCH_i[TC] as different values
- IATU_REGION_CTRL_2_OFF_OUTBOUND[DMA_BYPASS] as logic '0' or logic '1' 
Note: Test the feature twice, once using DBI and once using Remote PCIe Link Partner for Configuration</t>
  </si>
  <si>
    <t>This test case verifies that the HDMA is performing Write Transfer in Linked List Mode using the following Configuration Registers:
HDMA Write Channel Prefetch Register
HDMA Write Channel Linked List Pointer Low/High Registers
HDMA Write Channel Producer-Consumer Cycle Synchronization Register**
HDMA Write Channel Control Settings 1 Register
HDMA Write Channel QoS Settings Register</t>
  </si>
  <si>
    <t>Cover different combinations for following registers and associated values on different channels:
- HDMA_CONTROL1_OFF_WRCH_i[LLEN] is logic '1'
- HDMA_EN_OFF_WRCH_i as logic '0' or '1'
- HDMA_DOORBELL_OFF_WRCH_i[DB_START/DB_STOP] as logic '0' or logic '0' to start/stop the transfer
- HDMA_ELEM_PF_OFF_WRCH_i[ELEMENT_PREFETCH] as different values
- HDMA Write Channel Linked List Pointer Low/High Registers as different values
- HDMA_CONTROL1_OFF_WRCH_i as different values for different fields to set TLP Header
- HDMA_FUNC_NUM_OFF_WRCH_i as 0x0
- HDMA_CYCLE_OFF_WRCH_i
- IATU_REGION_CTRL_2_OFF_OUTBOUND[DMA_BYPASS] as logic '0' or logic '1' 
Note: Test the feature twice, once using DBI and once using Remote PCIe Link Partner for Configuration
TODO: Query 5 Open for how to populate LL Elements</t>
  </si>
  <si>
    <t>#5</t>
  </si>
  <si>
    <t>This test case verifies that the HDMA is performing Read Transfer in Linked List Mode using the following Configuration Registers:
HDMA Read Channel Prefetch Register
HDMA Read Channel Linked List Pointer Low/High Registers
HDMA Read Channel Producer-Consumer Cycle Synchronization Register**
HDMA Read Channel Control Settings 1 Register
HDMA Read Channel QoS Settings Register</t>
  </si>
  <si>
    <t>This test case verifies the generation of Stop Interrupt signalling to both local and remote applications when a HDMA Transfer is successfully completed and reporting of it on HDMA_INT_STATUS_OFF_[WR|RD]CH_i register, locally on interrupt interface and remotely as a Posted Write or MSI.</t>
  </si>
  <si>
    <t>- Cover following combinations with Successful Read and Write Transfers on different channels in both LL Mode and Non-LL Mode (HDMA_CONTROL1_OFF_[WR|RD]CH_i[LLEN] is logic '0' or logic '1') :
   - HDMA_INT_SETUP_OFF_[WR|RD]CH_i[LSIE/RSIE] = logic '0' or logic '1'
   - HDMA_INT_SETUP_OFF_[WR|RD]CH_i[STOP_MASK] = logic '0' or logic '1'
   - HDMA_INT_CLEAR_OFF_[WR|RD]CH_i [STOP_CLEAR] = logic '0' or logic '1'
   - HDMA Write/Read Stop Remote Interrupt Address Low/High Register as different address values or as the MSI Address.
   - HDMA Write/Read Channel Remote Interrupt Data Register as different data values
Note: Test the feature twice, once using DBI and once using Remote PCIe Link Partner for Configuration</t>
  </si>
  <si>
    <t>Section 7.2.2 of DWC_pcie_ctl_ep_databook.pdf</t>
  </si>
  <si>
    <t>This test case verifies the generation of Abort Interrupt signalling to both local and remote applications when a HDMA Transfer is unsuccessfully completed or resulting in error scenarios and reporting of it on HDMA_INT_STATUS_OFF_[WR|RD]CH_i register, locally on interrupt interface and remotely as a Posted Write or MSI.</t>
  </si>
  <si>
    <t>- Cover following combinations with Read and Write Transfers resulting in error on different channels in both LL Mode and Non-LL Mode (HDMA_CONTROL1_OFF_[WR|RD]CH_i[LLEN] is logic '0' or logic '1') :
   - HDMA_INT_SETUP_OFF_[WR|RD]CH_i[LAIE/RAIE] = logic '0' or logic '1'
   - HDMA_INT_SETUP_OFF_[WR|RD]CH_i[ABORT_MASK] = logic '0' or logic '1'
   - HDMA_INT_CLEAR_OFF_[WR|RD]CH_i [ABORT_CLEAR] = logic '0' or logic '1'
   - HDMA Write/Read Abort Remote Interrupt Address Low/High Register as different address values or as the MSI Address.
   - HDMA Write/Read Channel Remote Interrupt Data Register as different data values
Note: Test the feature twice, once using DBI and once using Remote PCIe Link Partner for Configuration</t>
  </si>
  <si>
    <t>This test case verifies the generation of Watermark Interrupt signalling to both local and remote applications when a HDMA Transfer is at the last element of a Linked List and reporting of it on HDMA_INT_STATUS_OFF_[WR|RD]CH_i register, locally on interrupt interface and remotely as a Posted Write or MSI.</t>
  </si>
  <si>
    <t>- Cover following combinations with Read and Write Transfers at the last element of a linked list on different channels in LL Mode (HDMA_CONTROL1_OFF_[WR|RD]CH_i[LLEN] is logic '1') :
   - HDMA_WATERMARK_EN_OFF_[WR|RD]CH_i[LWIE/RWIE] = logic '0' or logic '1'
   - HDMA_INT_SETUP_OFF_[WR|RD]CH_i[WATERMARK_MASK] = logic '0' or logic '1'
   - HDMA_INT_CLEAR_OFF_[WR|RD]CH_i [WATERMARK_CLEAR] = logic '0' or logic '1'
   - HDMA Write Channel Linked List Pointer Low/High Registers as different values or last element
   - HDMA Write/Read Watermark Remote Interrupt Address Low/High Register as different address values or as the MSI Address.
   - HDMA Write/Read Channel Remote Interrupt Data Register as different data values
Note: Test the feature twice, once using DBI and once using Remote PCIe Link Partner for Configuration</t>
  </si>
  <si>
    <t>This test case verifies that the device is Generating ECRC for the Outbound Traffic based on ADV_ERR_CAP_CTRL_OFF - ECRC_GEN_EN field.</t>
  </si>
  <si>
    <t>Section 3.6 of DWC_pcie_ctl_ep_databook.pdf</t>
  </si>
  <si>
    <t>This test case verifies that the device is Checking ECRC for the Inbound Traffic based on ADV_ERR_CAP_CTRL_OFF - ECRC_CHECK_EN field</t>
  </si>
  <si>
    <t>This test case verifies that the device is injecting ECRC and LCRC Errors in the Outbound Traffic through the RAS DES Features.</t>
  </si>
  <si>
    <t>Section 3.8.2.1 of DWC_pcie_ctl_ep_databook.pdf</t>
  </si>
  <si>
    <t>This test case verifies that the device injects CRC or Parity error in the Tx or Rx Path traffic based on EINJ0_CRC_TYPE and EINJ0_COUNT.</t>
  </si>
  <si>
    <t>Cover different combinations between following configurations and associated values:
- EINJ_ENABLE_REG[ERROR_INJECTION0_ENABLE] = 0x0 and 0x1
- EINJ0_CRC_REG[EINJ0_CRC_TYPE] = 
    - 0x0 (TLP_LCRC_ERR): (TX Path) New TLP's LCRC error injection
    - 0x1 (_16b_CRC_ERR_ACK_NAK_DLLP): (TX Path) 16bCRC error injection of ACK/NAK DLLP
    - 0x2 (_16b_CRC_ERR_UPD_FC): (TX Path) 16bCRC error injection of Update-FC DLLP
    - 0x3 (TLP_ECRC_ERR): (TX Path) New TLP's ECRC error injection
    - 0x4 (FCRC_ERR_TLP): (TX Path) TLP's FCRC error injection (128b/130b or 1b/1b)
    - 0x5 (PARITY_TSOS_ERR): (TX Path) Parity error of TSOS (128b/130b or 1b/1b)
    - 0x6 (PARITY_SKPOS_ERR): (TX Path) Parity error of SKPOS (128b/130b or 1b/1b)
    - 0x8 (LCRC_ERR): (RX Path) LCRC error injection
    - 0xb (ECRC_ERR): (RX Path) ECRC error injection
- EINJ0_CRC_REG[EINJ0_COUNT] = 0x0 and different non-zero values</t>
  </si>
  <si>
    <t>This test case verifies that the device injects Sequence Number Error in the TLPs or ACK/NACK DLLPs based on EINJ1_BAD_SEQNUM, EINJ1_SEQNUM_TYPE and EINJ1_COUNT.</t>
  </si>
  <si>
    <t>Cover different combinations between following configurations and associated values:
- EINJ_ENABLE_REG[ERROR_INJECTION1_ENABLE] = 0x0 and 0x1
- EINJ1_SEQNUM_REG[EINJ1_SEQNUM_TYPE] = 
    - 0x0 (TLP_ERR): Insertion of New TLP's SEQ# error
    - 0x1 (ACK_NAK_DLLP_ERR): Insertion of ACK/NAK DLLP's SEQ# Error
- EINJ1_SEQNUM_REG[EINJ1_COUNT] = 0x0 and different non-zero values
- EINJ1_SEQNUM_REG[EINJ1_BAD_SEQNUM] = different positive and negative values</t>
  </si>
  <si>
    <t>Section 3.8.2.2 of DWC_pcie_ctl_ep_databook.pdf</t>
  </si>
  <si>
    <t>This test case verifies that the device injects Error in transmission of ACK/NACK or FC DLLPs based on EINJ2_DLLP_TYPE and EINJ2_COUNT.</t>
  </si>
  <si>
    <t>Cover different combinations between following configurations and associated values:
- EINJ_ENABLE_REG[ERROR_INJECTION2_ENABLE] = 0x0 and 0x1
- EINJ2_DLLP_REG[EINJ2_DLLP_TYPE] = 
    - 0x0 (ACK_NACK_DLLP): ACK/NAK DLLP's transmission block
    - 0x1 (UPD_FC_DLLP): FC DLLP's transmission block
    - 0x2 (NAK_DLLP): Always Transmission for NAK DLLP. 
- EINJ2_DLLP_REG[EINJ2_COUNT] = 0x0 and different non-zero values</t>
  </si>
  <si>
    <t>This test case verifies that the device injects Error in OS Symbols, Framing Symbols or Sync Header based on EINJ3_SYMBOL_TYPE and EINJ3_COUNT.</t>
  </si>
  <si>
    <t>Cover different combinations between following configurations and associated values:
- EINJ_ENABLE_REG[ERROR_INJECTION3_ENABLE] = 0x0 and 0x1
- EINJ3_SYMBOL_REG[EINJ3_SYMBOL_TYPE] = 
    - 0x0 (RSVD_OR_INVRT_SYNC_HDR): Invert sync header for 128b/130b or 1b/1b encoding or this field is reserved for 8b/10b encoding.
    - 0x1 (COM_PAD_TS1): COM/PAD(TS1 Order set)
    - 0x2 (COM_PAD_TS2): COM/PAD(TS2 Order set)
    - 0x3 (COM_FTS): COM/FTS(FTS Order set)
    - 0x4 (COM_IDL): COM/IDL(E-Idle Order set)
    - 0x5 (END_EDB): END/EDB Symbol
    - 0x6 (STP_SDP): STP/SDP Symbol
    - 0x7 (COM_SKP): COM/SKP(SKP Order set)
- EINJ3_SYMBOL_REG[EINJ3_COUNT] = 0x0 and different non-zero values</t>
  </si>
  <si>
    <t>This test case verifies that the device injects Error in Flow Control Credits for different Header and Data credits based on EINJ4_BAD_UPDFC_VALUE, EINJ4_VC_NUMBER, EINJ4_UPDFC_TYPE and EINJ4_COUNT.</t>
  </si>
  <si>
    <t>Cover different combinations between following configurations and associated values:
- EINJ_ENABLE_REG[ERROR_INJECTION4_ENABLE] = 0x0 and 0x1
- EINJ4_FC_REG[EINJ4_UPDFC_TYPE] =  
    - 0x0 (POSTED_TLP_HDR)
    - 0x1 (NON_POSTED_TLP_HDR)
    - 0x2 (CMPL_TLP_HDR)
    - 0x4 (POSTED_TLP_DATA)
    - 0x5 (NON_POSTED_TLP_DATA)
    - 0x6 (CMPL_TLP_DATA)
- EINJ4_FC_REG[EINJ4_COUNT] = 0x0 and different non-zero values
- EINJ4_FC_REG[EINJ4_BAD_UPDFC_VALUE] = different positive and negative values
- EINJ4_FC_REG[EINJ4_VC_NUMBER] = 0x0</t>
  </si>
  <si>
    <t>This test case verifies that the device injects Duplicate or Nullified TLP Error outbound traffic based on EINJ5_SPECIFIED_TLP and EINJ5_COUNT.</t>
  </si>
  <si>
    <t>Cover different combinations between following configurations and associated values:
- EINJ_ENABLE_REG[ERROR_INJECTION5_ENABLE] = 0x0 and 0x1
- EINJ5_SP_TLP_REG[EINJ5_SPECIFIED_TLP] = 
    - 0x0 (DUPLICATE_TLP)
    - 0x1 (NULLIFIED_TLP)
- EINJ5_SP_TLP_REG[EINJ5_COUNT] = 0x0 and different non-zero values</t>
  </si>
  <si>
    <t>Section Time Based Analysis in 3.8.2.3 of DWC_pcie_ctl_ep_databook.pdf</t>
  </si>
  <si>
    <t>Section Event Counters in 3.8.2.3 of DWC_pcie_ctl_ep_databook.pdf</t>
  </si>
  <si>
    <t xml:space="preserve">Below Section of  DWC_pcie_ctl_ep.pdf 
3.18.1.3
3.18.5.1.6
3.18.5.1.7 </t>
  </si>
  <si>
    <t>This test case verifies the PHY transitioning to various power states corresponding to the LTSSM Low Power States.</t>
  </si>
  <si>
    <t>Cover the below state transitions of the PHY Power States on the register LANEN_DIG_ASIC_TX_ASIC_IN_0[PSTATE] and LANEN_DIG_ASIC_RX_ASIC_IN_0[PSTATE]
 - P0 -&gt; P0s
 - P0s -&gt; P0
 - P0 -&gt; P1
 - P1 -&gt; P0
 - P0 -&gt; P2
 - P2 -&gt; P0</t>
  </si>
  <si>
    <t>PHY Initialization by Subsystem Testing</t>
  </si>
  <si>
    <t>This test case verifies that the subsytem PHY Logic is correctly Initialized post reset by observing SRAM Initialization and CDR Drift Validity.</t>
  </si>
  <si>
    <t>Cover initialization with different combinations of the following:
- POR phy_reset or Non-POR phy_reset
- PCIE_PHY_SRAM_CONTROL_STATUS[PHY0_SRAM_BYPASS_MODE] as logic '0' or logic '1' (With and without SRAM bypassing)
- PCIE_PHY_SRAM_CONTROL_STATUS[PHY0_SRAM_BOOTLOAD_BYPASS_MODE] as logic '0' or logic '1'.
- PCIE_PHY_SRAM_CONTROL_STATUS[PHY0_SRAM_EXT_LD_DONE] as logic '1' after different times.
- Hold Phy Reset SS_RST_CTRL[INT_PCIE0_CFG_HOLD_PHY_RESET] as logic '0' or logic '1' - TODO: Query 7 open for usage.
- Soft Phy Reset SS_RST_CTRL[INT_PCIE0_CFG_PHY_RESET] asserted for a minimum 10us.
- Soft Cold Reset SS_RST_CTRL[INT_PCIE0_CFG_COLD_RESET] asserted for a minimum 10us.
Cover following values on reading following registers for status:
- PCIE_PHY_SRAM_CONTROL_STATUS[PHY0_ACLK_SRAM_INIT_DONE] as logic '1'.
- PCIE_PHY_LANE_CDR_STATUS_1[PHY_RX[0/1]_PPM_DRIFT_VLD] as logic '1'
- PCIE_PHY_LANE_CDR_STATUS_1[PHY_RX[0/1]_PPM_DRIFT] as non-zero values.</t>
  </si>
  <si>
    <t>#7</t>
  </si>
  <si>
    <t>PCIe Controller Initialization by Subsystem Testing</t>
  </si>
  <si>
    <t>This test case verifies that the subsytem PCIe Controller Logic is correctly Initialized post reset by observing the Status and Command Register and LTSSM States.</t>
  </si>
  <si>
    <t>Cover initialization with different resets/modes
- Power On Reset Assertion
- SS_RST_CTRL[INT_PCIE0_CFG_WARM_RESET] assertion
- SS_RST_CTRL[INT_PCIE0_CFG_COLD_RESET] assertion
- FLR
- Fast Link Mode
- STATUS_COMMAND_REG[PCI_TYPE0_BUS_MASTER_EN, PCI_TYPE0_MEM_SPACE_EN, PCI_TYPE0_IO_EN]  as logic '1'
- PCIe0_LINK_DBG_2[SMLH_LINK_UP] as logic '1'
- PCIe0_LINK_DBG_2[RDLH_LINK_UP] as logic '1'
- PCIe0_LINK_DBG_2[CDM_IN_RESET] as logic '0'
- PCIe0_LINK_DBG_2[SMLH_LTSSM_STATE] as S_L0
- PCIE_SUBSYSTEM_VERSION as 0x620a200a
- DEVICE_ID_VENDOR_ID_REG as {'h1300,'h1f9d}
- TODO : Query 12 Open fo Aux Clock Generation and Usage and #8 open for Warm Reset.</t>
  </si>
  <si>
    <t>#8
#12</t>
  </si>
  <si>
    <t>Equalization Testing</t>
  </si>
  <si>
    <t>This testcase verifies that the Equalization Configuration Registers of PCIe Controller Logic for cofiguring the depth of equalization coefficient queue, setting default FOM value and for exiting to Phase3 mode.</t>
  </si>
  <si>
    <t>i.)Cover the different valid values of parameter CX_GEN3_EQ_COEFQ_DEPTH.
Ii.) Cover the bit successful_speed_negotation in PCIe Link Status Register as logic '0' after the 24ms timeout in Phase3 and substate as Recovery.Speed.
iii.) Cover the default values of FOM for Gen3 and Gen4.</t>
  </si>
  <si>
    <t>Application and PCIe Link Partner Communication Testing</t>
  </si>
  <si>
    <t xml:space="preserve"> IATU Outbound Basic Address Map Mode Testing</t>
  </si>
  <si>
    <t>This testcase verifies address translation of received AXI Messages on AXI Subordinate before transmitting them over to PCIe Remote Link Partner.</t>
  </si>
  <si>
    <t xml:space="preserve">Cover different combination to test address translation:
- Following register with different address ranges for address translation for all region such regions are defined in Overlapping/Non-overlapping way across all:
       IATU_LWR_BASE_ADDR_OFF_OUTBOUND
       IATU_UPPER_BASE_ADDR_OFF_OUTBOUND
       IATU_LIMIT_ADDR_OFF_OUTBOUND
       IATU_UPPER_LIMIT_ADDR_OFF_OUTBOUND
       IATU_UPPER_TARGET_ADDR_OFF_OUTBOUND
       IATU_LOWER_TARGET_ADDR_OFF_OUTBOUND
- AXI Read Writes over AXI Subordinate with atleast one address fall inside both overlapping and non-overlapping ranges for each of the configured regions.
- Cover different values of Reg IATU_REGION_CTRL_1_OFF_OUTBOUND[TYPE] for type translation to Msg type.
Notes:
1.  Test the feature twice, once using DBI and once using Remote PCIe Link Partner for Configuration
</t>
  </si>
  <si>
    <t>#1</t>
  </si>
  <si>
    <t>IATU Outbound Type Translation Testing</t>
  </si>
  <si>
    <t>This testcase verifies type translation of received Mem and IO AXI Read Write over AXI Subordinate before transmitting them over to PCIe Remote Link Partner.</t>
  </si>
  <si>
    <t xml:space="preserve">Cover different combination to test type translation for all the define region:
- Multiple AXI Read Writes over AXI Subordinate.
- Cover different values of Reg IATU_REGION_CTRL_1_OFF_OUTBOUND[TYPE] for type translation to Msg type.
- Reg IATU_REGION_CTRL_2_OFF_OUTBOUND[MSG_CODE] as MsgID.
Note: 1. Test the feature twice, once using DBI and once using Remote PCIe Link Partner for Configuration
           </t>
  </si>
  <si>
    <t>Section 3.13.5.2 of DWC_pcie_ctl_ep_databook.pdf</t>
  </si>
  <si>
    <t>IATU Outbound Optional Features Testing</t>
  </si>
  <si>
    <t>This testcase verifies the outbound operation (Writing to MRdLk region, address mismatch, address invert, IATU bypass, DMA bypass, header_field_bypass, header substitute and tag substitute) of  received Mem and IO Read AXI Write on AXI Subordinate before transmitting them over to PCIe Remote Link Partner.</t>
  </si>
  <si>
    <t xml:space="preserve">Cover different conditions to test Different type of translation for all the define region:
- Multiple AXI Read Writes over AXI Subordinate .
- Reg IATU_REGION_CTRL_1_OFF_OUTBOUND to "000010".
- Incorrect address over AXI Subordinate.
- Cover reg IATU_REGION_CTRL_2_OFF_OUTBOUND[INVERT_MODE 0] as logic '0' and logic '1'.
- Cover reg REGION_CTRL_2_OFF_OUTBOUND[DMA_BYPASS] as logic '0' and logic '1'.
- Cover  reg IATU_REGION_CTRL_2_OFF_OUTBOUND[TLP_HEADER_FIELD_BYPASS] as logic '0' and logic '1'.
- Cover reg  IATU_REGION_CTRL_2_OFF_OUTBOUND[ HEADER_SUBSTITUDE_EN]  as logic '0' and logic '1'.
- Cover different ranges of reg IATU_UPPER_TARGET_ADDR_OFF_OUTBOUND 
- Cover different ranges of reg IATU_LOWER_TARGET_ADDR_OFF_OUTBOUND.
- Cover reg  IATU_REGION_CTRL_2_OFF_OUTBOUND[TAG_SUBSTITUTE_EN ]as logic'0' and logic '1'.
- Cover different values of Reg IATU_REGION_CTRL_1_OFF_OUTBOUND[TYPE] for type translation to Msg type.
Note: 1. Test the feature twice, once using DBI and once using Remote PCIe Link Partner for Configuration
</t>
  </si>
  <si>
    <t>Completion Timeout Configurability Testing</t>
  </si>
  <si>
    <t>This testcase verifies  the Subsystem handling of the completion timeout when a Non Posted request is acknowleded and not acknowledged by the Link Partner.</t>
  </si>
  <si>
    <t>Cover the different values of Completion timeout based on the values of Device Control Register 2 of PCIe Capability Register when CX_CPL_TO_RANGES_ENABLE parameter is logic '1' and Timeout range from 8 to 12ms (default timeout range) when CX_CPL_TO_RANGES_ENABLE parameter is logic '0'.</t>
  </si>
  <si>
    <t>Erroneous Outbound Traffic Testing</t>
  </si>
  <si>
    <t>IATU Inbound CFG TLPs Translation Testing</t>
  </si>
  <si>
    <t>This testcase verifies the Inbound CFG TLP translation for various erroneous condition and reg value .</t>
  </si>
  <si>
    <t xml:space="preserve">Cover different condition to test CFG TLP Translation for all the define region.:
- MATCH_MODE field as 1 and 0 of reg  IATU_REGION_CTRL_2_OFF_INBOUND.
- Mismatch Bus number of CFG with device bus number. (Might not needed as we have single ep.)
- Cover below reg with all different range for Routing_ID (ID Should fall in between) 
        Cover different ranges of reg IATU_LWR_BASE_ADDR_OFF_INBOUND
        Cover different ranges of reg IATU_UPPER_BASE_ADDR_OFF_INBOUND
        Cover different ranges of reg IATU_LIMIT_ADDR_OFF_INBOUND
        Cover different ranges of reg IATU_UPPER_LIMIT_ADDR_OFF_INBOUND
Note : 1. Routing_ID treated as address (Corresponds to the upper 16 bit of address)
             2.  Test the feature twice, once using DBI and once using Remote PCIe Link Partner for Configuration
            </t>
  </si>
  <si>
    <t>IATU Inbound Memory and IO TLPs Translation Testing</t>
  </si>
  <si>
    <t>This test case verifies the Inbound Mem, IO TLP and FMT translation based on BAR.</t>
  </si>
  <si>
    <t xml:space="preserve">Cover different combination to test Mem and IO translation for the define region:
- MATCH_MODE field as 1 and 0 of reg of IATU_REGION_CTRL_2_OFF_INBOUND.
- Mem and IO TLP over PCIE Link Partner with at least one address fall inside any of the define region.
- Mem and IO over PCIe Link Partner and request address should be based on BAR address and BAR Mask.
- Mem and IO TLP over PCIe Link Partner with same address in two different regions based on BAR address and BAR Mask.
- BAR_NUM field of reg IATU_REGION_CTRL_2_OFF_INBOUND as BAR ID of Mem and IO TLP. (With match and mismatch BAR NUM from Mem and IO TLP)
- Cover below reg to define BAR range: 
            Cover different ranges of reg IATU_LWR_BASE_ADDR_OFF_INBOUND
            Cover different ranges of reg IATU_UPPER_BASE_ADDR_OFF_INBOUND
Note :1. Test the feature twice, once using DBI and once using Remote PCIe Link Partner for Configuration
</t>
  </si>
  <si>
    <t>IATU Inbound Message TLPs Translation Testing</t>
  </si>
  <si>
    <t>This test case verifies the Inbound Msg TLP translation.</t>
  </si>
  <si>
    <t xml:space="preserve">Cover different combination to test Msg translation for the define region:
- MATCH_MODE field as 1 and 0 of reg IATU_REGION_CTRL_2_OFF_INBOUND.
- Msg tlps over PCIe Link Partner with different address.
- Cover different ranges of reg IATU_LWR_BASE_ADDR_OFF_INBOUND 
- Cover different ranges of reg IATU_UPPER_BASE_ADDR_OFF_INBOUND 
Note: Test the feature twice, once using DBI and once using Remote PCIe Link Partner for Configuration
</t>
  </si>
  <si>
    <t>Erroneous Inbound Traffic Testing</t>
  </si>
  <si>
    <t>PCIe Worst Case Throughput Testing</t>
  </si>
  <si>
    <r>
      <t xml:space="preserve">Following traffic to be driven simultaneously:
1. Multiple TLPs of type Memory Reads and Writes back to back from the PCIe Link Partner with smaller transfer sizes.
2. Multiple AXI Reads and Writes on the AXI Subordinate Interface with smaller transfer sizes.
3. Hyper DMA configured in Linked List Mode with Maximum Transfer Sizes of data on all Read and Write Channels.
4. Multiple Vendor Defined Message Generation through Subsystem Control Registers.
</t>
    </r>
    <r>
      <rPr>
        <b/>
        <sz val="11"/>
        <color rgb="FF000000"/>
        <rFont val="Aptos Narrow"/>
        <family val="2"/>
        <scheme val="minor"/>
      </rPr>
      <t xml:space="preserve">TODO: </t>
    </r>
    <r>
      <rPr>
        <sz val="11"/>
        <color rgb="FF000000"/>
        <rFont val="Aptos Narrow"/>
        <family val="2"/>
        <scheme val="minor"/>
      </rPr>
      <t>Query 4 open for Throughput Expectation</t>
    </r>
  </si>
  <si>
    <t>#4</t>
  </si>
  <si>
    <t>PCIe Ideal Application Throughput Testing</t>
  </si>
  <si>
    <r>
      <t xml:space="preserve">Following traffic to be driven simultaneously:
1. Multiple TLPs of type Memory Reads and Writes back to back from the PCIe Link Partner.
2. Hyper DMA configured in Linked List Mode with Maximum Transfer Sizes of data on all Read and Write Channels.
</t>
    </r>
    <r>
      <rPr>
        <b/>
        <sz val="11"/>
        <color rgb="FF000000"/>
        <rFont val="Aptos Narrow"/>
        <family val="2"/>
        <scheme val="minor"/>
      </rPr>
      <t xml:space="preserve">TODO: </t>
    </r>
    <r>
      <rPr>
        <sz val="11"/>
        <color rgb="FF000000"/>
        <rFont val="Aptos Narrow"/>
        <family val="2"/>
        <scheme val="minor"/>
      </rPr>
      <t>Query 4 open for Throughput Expectation</t>
    </r>
  </si>
  <si>
    <t>APB User Accessibility Testing</t>
  </si>
  <si>
    <t>PHY Accessibility Testing</t>
  </si>
  <si>
    <t>TODO: Query #15 Open</t>
  </si>
  <si>
    <t>#15</t>
  </si>
  <si>
    <t>General Control Accessibility Testing</t>
  </si>
  <si>
    <t>APB Timer and Clock Frequency Testing</t>
  </si>
  <si>
    <t>This test case ensures the APB clock frequency and timeout threshold are correctly handled when the Manager is unresponsive, and verifies the functionality to enable or disable the timer.
- CFG_APB_TIMER_LIMIT
- CFG_APB_CLK_UNGATE
- CFG_APB_TIMER_DIS
- CFG_APB_CLKFREQ
- Read Access of RSDVP_15</t>
  </si>
  <si>
    <r>
      <t xml:space="preserve">Cover different combinations for the following register fields with different values:
- different values of CFG_APB_TIMER_LIMIT.
- CFG_APB_CLK_UNGATE as Logic '0' and Logic '1' values.
- CFG_APB_TIMER_DIS as logic '0' and Logic '1' values.
- CFG_APB_CLK_FREQ - 100MHz
- Logic '0' value of RSDVP_15
</t>
    </r>
    <r>
      <rPr>
        <b/>
        <sz val="11"/>
        <color rgb="FF000000"/>
        <rFont val="Aptos Narrow"/>
        <family val="2"/>
        <scheme val="minor"/>
      </rPr>
      <t>TODO:</t>
    </r>
    <r>
      <rPr>
        <sz val="11"/>
        <color rgb="FF000000"/>
        <rFont val="Aptos Narrow"/>
        <family val="2"/>
        <scheme val="minor"/>
      </rPr>
      <t xml:space="preserve"> Query9 open for APB Clock frequency</t>
    </r>
  </si>
  <si>
    <t>#9</t>
  </si>
  <si>
    <t>PCIe General Control Registers Testing</t>
  </si>
  <si>
    <t xml:space="preserve">
This testcase verifies the 
i.) PCIe General Control Register 1 for manual lane reversal functionality in case when lane0 is not detected, to detect the upstream and downstream port
ii) PCIe General Control Register 2  to gate/ungate DBI clock, Subordinate clock, Manager clock
iii) PCIe General Control Register 3 for selecting the debug signal lane and debug signal group, inserting errors in ECRC and LCRC, disbale the write from DBI, hold the LTSSM state, assert the hot reset, enable the cofiguration request retry status and to enable the LTSSM
iv) PCIe General Control Register 4 for masking reset functionality of LTSSM,  time based analysis of low power states to verify the Rx/Tx data throughput of the system, Flush time for link establishment, and to indicate readiness of PHY or software for margining commands.</t>
  </si>
  <si>
    <t>- Cover the logic '1' and logic '0' values of following fields.
  i.) UPSTREAM_PORT
 ii.) CFG_TX_LANE_FLIP_EN
iii.) CFG_RX_LANE_FLIP_EN
 iv.) CFG_DBI_ACLK_UNGATE
   v.) CFG_SLV_ACLK_UNGATE
  vi.) CFG_MSTR_ACLK_UNGATE
 vii.) CFG_DBI_RO_WR_DISBALE
viii.) CFG_RAS_DES_SD_HOLD_LTSSM
  ix.) CFG_HOT_RESET
   x.) CFG_CRS_EN
  xi.) CFG_LTSSM_EN
 xii.) CFG_CRS_EN_CLR_MASK
xiii.) CFG_LTSSM_EN_CLR_MASK
 xiv.) CFG_MARGINING_SOFTWARE_READY
 xv.) CFG_MARGINING_READY
- Cover different values of following fields:
 i.) CFG_DIAG_CTRL_BUS
ii.) CFG_RAS_DES_TBA_CTRL
iii.) CFG_LINK_FLUSH_TIME
- Cover cross of below two fields with each other.
CFG_DBG_SEL_LANE, CFG_DBG_SEL_GROUP (16 combinations)</t>
  </si>
  <si>
    <t>#10</t>
  </si>
  <si>
    <t>General Control Reserved Fields Testing</t>
  </si>
  <si>
    <t>This testcase verifies the reserved fields of following General Control Registers.
- APB_CLKFREQ_TIMEOUT
-PCIe0_GEN_CTRL_1
-PCIe_GEN_CTRL_2
- PCIe_GEN_CTRL_3
- PCIe_GEN_CTRL_4
- PCIe0_CTRL_0
- PCIe0_MISC_CTRL_1</t>
  </si>
  <si>
    <t>Cover logic '0' values of all Reserved fields of General Control Registers.</t>
  </si>
  <si>
    <t>LBC Signals Test</t>
  </si>
  <si>
    <t>TODO: Query #16 open for Clarity</t>
  </si>
  <si>
    <t>#16</t>
  </si>
  <si>
    <t>This testcase verifies the status of hardware validation of the expansion ROM contents and the implementation specific details available on ROM_BAR_VALIDATION_DETAILS associatd with Expansion ROM Validation.</t>
  </si>
  <si>
    <t>- Cover logic '1' and logic '0' values of CFG_EXP_ROM_VALIDATION_STATUS_STROBE and CFG_EXP_ROM_VALIDATION_DETAILS_STROBE fields.
'- Cover the different combinations of CFG_EXP_ROM_VALIDATION_STATUS when CFG_EXP_ROM_VALIDATION_STATUS_STROBE is logic '11.
- Cover the different combinations of CFG_EXP_ROM_VALIDATION_DETAILS when CFG_EXP_ROM_VALIDATION_DETAILS_STROBE is logic '1'.</t>
  </si>
  <si>
    <t>PCIe PHY Control and Status Registers Accessibility Testing</t>
  </si>
  <si>
    <t>MPLL Control and Status Accessibility Testing</t>
  </si>
  <si>
    <t>This testcase checks if MPLLA/B is powered up and phase locked, enables force MPLLA/B and Spread Spectrum, and verifies firmware clock and external clock source requests for the PHY microcontroller.
i. PCIe PHY MPLLA Control Status Register
    - Read Access of PHY0_MPLLA_STATE, PHY0_MPLL_STATE, PHY0_MPLLA_FORCE_ACK_SYNC fields.
   - Write and Read Access of PHY0_MPLLA_SSC_EN and PHY0_MPLLA_FORCE_EN fields
ii. PCIe PHY MPLLB Control Status Register
    - Read Access of PHY0_MPLLB_STATE, PHY0_MPLL_STATE, PHY0_MPLLB_FORCE_ACK_SYNC fields.
   - Write and Read Access of PHY0 _MPLLB_SSC_EN and PHY0_MPLLB_FORCE_EN fields.
iii. PCIe PHY FW Clock Control Status Register
  - Write and Read Access of PHY0_FW_CLK_ACK field.
  - Read Access of PHY0_FW_CLK_REQ_SYNC field.</t>
  </si>
  <si>
    <t>- Cover logic '0' and logic '1' values of below fields:
   - PHY0_FW_CLK_ACK and PHY0_FW_CLK_REQ_SYNC fields of PCIe PHY FW Clock Control Status Register.
   - PHY0_MPLLA_STATE, PHY0_MPLL_STATE, PHY0_MPLLA_FORCE_ACK_SYNC, PHY0_MPLLA_SSC_EN and PHY0_MPLLA_FORCE_EN fields of PCI PHY MPLLA Control Status Register.
   - PHY0_MPLLB_STATE, PHY0_MPLL_STATE, PHY0_MPLLB_FORCE_ACK_SYNC, PHY0_MPLLB_SSC_EN and PHY0_MPLLB_FORCE_EN fields of PCI PHY MPLLB Control Status Register.
- Cover logic '0' values of Reserved fields of PCIe PHY MPLLA Control Status Register, PCIe PHY MPLLB Control Status Register and PCIe PHY FW Clock Control Status Register.</t>
  </si>
  <si>
    <t>TX Equalization Control Accessibility Testing</t>
  </si>
  <si>
    <t>This testcase verifies the Write and Read Access of Transmitter Equalization Registers to configure the pre-emphasis and post-emphasis values to enhance signal integrity and Reserved Fields of the registers.
- PCIe PHY External TX EQ G1 Control Register
- PCIe PHY External TX EQ G2 Control Register
- PCIe PHY External TX EQ G3 Control Register
- PCIe PHY External TX EQ G4 Control Register</t>
  </si>
  <si>
    <t>- Cover the different valid values of fields of PCIe PHY External TX EQ G1/2/3/4 Control Registers.
- Cover the logic '0' value of Reserved fields of PCIe PHY External TX EQ G1/2/3/4 Control Registers.</t>
  </si>
  <si>
    <t>Additional PHY Control Accessibility Testing</t>
  </si>
  <si>
    <r>
      <t xml:space="preserve">This testcase verifies 
i. PCIe PHY Lane CDR Status 1 Register and PCIe PHY External General Control Register for clock and data recovery and fields to configure the external clock frequency.
ii. PCIe PHY Common Control Register for resistor tuning request and acknowledgment, APB mode selection, interface selection, clock division and clock gate/ungate, and PCS PIPE configuration.
iii. PCIe PHY Lane Control Register for Rx-Tx and Tx-Rx Loopback, Rx and Tx Flyover enable and for driver protection enable for hot plug events.
iv. PCIe PHY Reference Clock Control Status Register to enable and detect the alternate reference clock for PHY0.
</t>
    </r>
    <r>
      <rPr>
        <strike/>
        <sz val="11"/>
        <color theme="1"/>
        <rFont val="Aptos Narrow"/>
        <family val="2"/>
        <scheme val="minor"/>
      </rPr>
      <t>- Read Access of all the fields of PCIe PHY Lane CDR Status 1 Register.
- Write and Read Access of following fields of PCIe PHY External General Control Register:
  i. EXT_REF_RANGE
 ii. EXT_REF_CLK_DIV2_EN
iii. PHY_PROTOCO_SEL
iv. PHY_EXT_REF_OVRD_SEL</t>
    </r>
  </si>
  <si>
    <t>- Cover the Read values of different fields of PCIe PHY Lane CDR Status 1 Register.
- Cover logic '0' and logic '1' values of EXT_REF_CLK_DIV2_EN and PHY_EXT_REF_OVRD_SEL field and different values of EXT_REF_RANGE and PHY_PROTOCOL_SEL fields of PCIe PHY External General Control Register.
- Cover logic '0' and logic '1' values of PHY_RTUNE_ACK_SYNC, PHY_RTUNE_REQ, EXT_PCLK_REQ, PHY_APB_CLK_UNGATE, PHY_APB0_IF_SEL, PG_MODE_EN fields and different values of PHY_APB_CLK)DIV, PHY_APB0_IF_MODE and UPCS_PIPE_CONFIG fields of PCIe PHY Common Control Register.
- Cover logic '0' and logic '1' values of PHY0_LNAE_RX_TERM_ACDC, PHY0_LANE_TX_HP_PROT_EN, PHY0_LANE_RX_FLYOVER_EN, PHY0_LANE_RX2TX_PAR_LB_EN, PHY0_LANE_TX2RX_LOOPBK fields and different values of PHY0_LANE_SRC_SEL field of PCIe PHY Lane Control Register.
- Cover logic '0' and logic '1' values of PHY0_REF_ALT_CLK_LP_SEL, PHY0_REF_CLKDET_RESULT_SYNC, PHY0_REF_CLKDET_EN, PHY0_REF_USE_PAD and PHY0_REF_REPEAT_CLK_EN fields of PCIe PHY Reference Clock Control Status Register.
- Cover the logic '0' value of Reserved fields in PCIe PHY Lane CDR Status 1 Register, PCIe PHY External General Control Register, PCIe PHY Common Control Register, PCIe PHY Lane Control Register and PCIe PHY Reference Clock Control Status Register.</t>
  </si>
  <si>
    <t>Interrupts and MSI Generation Testing</t>
  </si>
  <si>
    <t>MSI Generation - Interrupt Genartion Testing</t>
  </si>
  <si>
    <t>This test case verifies that the device is generating msi_int when interrupt message is receives from AXI Subordinate.</t>
  </si>
  <si>
    <t xml:space="preserve">Cover different combination to test MSI interrupt:
- Cover reg PCI_MSI_CAP_ID_NEXT_CTRL_REG[PCI_MSI_ENABLE ] as logic '1'.
- Cover bits of reg MSI_CAP_OFF_0CH_REG as logic'0' and logic '1' as per requested vector .
- Cover bits of  reg PCIe_MSI_GEN[CFG_MSI_INT] as logic'0' and logic '1' for as per requested vector .
- Interrupt messages (Wr, Rd) from AXI Subordinate.
</t>
  </si>
  <si>
    <t xml:space="preserve">PCI Device Interrupt testing </t>
  </si>
  <si>
    <t xml:space="preserve">This test case verifies that the device is asserting the pcie_int when interrupt receives from the controller. </t>
  </si>
  <si>
    <t>Cover different combination to test pcie_int for receive messages:
- Cover below reg value as logic'0' and logic '1' based on receive message.
    PCIe_RX_MSG_INT_CTRL[CFG_RX_VDM_TYPE0_INT_EN]  (R)
    PCIe_RX_MSG_INT_CTRL[CFG_RX_VDM_TYPE1_INT_EN]
    PCIe_RX_MSG_INT_CTRL[CFG_RX_PME_TURN_OFF_INT_EN] 
    PCIe_RX_MSG_INT_CTRL[CFG_RX_UNLOCK_INT_EN] 
- Cover different type of messages for generating interrupt.
   Message type PME_turn_off from PCIe Link Partner.
   Message type Vendon_define_type_0 from AXI Subordinate. 
   Message type Vendon_define_type_1 from AXI Subordinate. 
   Message type unlock_message from AXI Subordinate.
-  Cover below reg value as logic'0' and logic '1' based on receive message.
      PCIe_RX_MSG_INT_STS[CFG_RX_VDM_TYPE0_STS] 
      PCIe_RX_MSG_INT_STS[CFG_RX_VDM_TYPE1_STS]  
      PCIe_RX_MSG_INT_STS[CFG_RX_PME_TURN_OFF_STS]  
      PCIe_RX_MSG_INT_STS[CFG_RX_UNLOCK_STS] 
- Cover reg PCIe_INT_STS[RX_MSH_INT] as logic'1' and logic'0'.</t>
  </si>
  <si>
    <t>Error Injection  testing</t>
  </si>
  <si>
    <t>This test case verifies that the device is asserting the pcie_int when detecting error.</t>
  </si>
  <si>
    <t>Cover difefrent combination to test pcie_int for receive Errors:
- Cover below reg value as logic'0' and logic '1' based on receive error.
    PCIe0_ERR_INT_CTRL[CFG_RADM_QOVERFLOW_INT_EN]
    PCIe0_ERR_INT_CTRL[CFG_SEND_COR_ERR_INT_EN]
    PCIe0_ERR_INT_CTRL[CFG_SEND_NF_ERR_INT_EN]
    PCIe0_ERR_INT_CTRL[CFG_SEND_F_ERR_INT_EN]
    PCIe0_ERR_INT_CTRL[CFG_RADM_CPL_TIMEOUT_INT_EN]
    PCIe0_ERR_INT_CTRL[CFG_APB_TIMEOUT_INT_EN]
- Cover different type of Error for generating interrupt.
   APB slave timeout error
   Link down event
   Send Fatal error
   Send Non Fatal error
   Send Corractable errors
   CPL timeout
   Que Overflow
- Cover below reg value as logic'0' and logic '1' based on receive error.
   PCIe0_ERR_STS[CFG_RADM_QOVERFLOW_STS]
    PCIe0_ERR_STS[CFG_SEND_COR_ERR_STS]
    PCIe0_ERR_STS[CFG_SEND_NF_ERR_STS]
    PCIe0_ERR_STS[CFG_SEND_F_ERR_STS]
    PCIe0_ERR_STS[CFG_RADM_CPL_TIMEOUT_STS]
    PCIe0_ERR_STS[CFG_APB_TIMEOUT_STS]
- Cover reg PCIe_INT_STS[MISC_INT] and PCIe_INT_STS[ERR_INT]  as logic'1' and logic'0'.</t>
  </si>
  <si>
    <t>Message Generation Testing</t>
  </si>
  <si>
    <t>Vendor Defined Message Transmission (VMI) Testing</t>
  </si>
  <si>
    <t>This test case verifies the VMI transaction from VMI to controller.</t>
  </si>
  <si>
    <t xml:space="preserve">Cover below steps to verifies ven_msg_req 
- Cover logic '0' and logic '1' of reg PCIe0_TX_MSG_REQ[CFG_VEN_MSG_REQ]
- Cover different ranges of all fileds of below reg.
 PCIe0_TX_MSG_HDR_1
 PCIe0_TX_MSG_HDR_2
 PCIe0_TX_MSG_HDR_3
 PCIe0_TX_MSG_HDR_4
- AXI Read Writes over AXI Subordinate .
- Cover different values of Reg IATU_REGION_CTRL_1_OFF_OUTBOUND[TYPE] for type translation to Msg type.
</t>
  </si>
  <si>
    <t>Latence Tolerance Reporting Message Generation Testing</t>
  </si>
  <si>
    <t xml:space="preserve">This testcase verifies the  LTR messages generation by controller when message sends from AXI Subordinate. </t>
  </si>
  <si>
    <t xml:space="preserve">Cover below conditions from SII to verifies LTR message generation
- AXI Read Writes over AXI Subordinate .
- Cover different values of Reg IATU_REGION_CTRL_1_OFF_OUTBOUND[TYPE] for type translation to Msg type.
- Differen values of Reg PL_LTR_LATENCY_OFF[SNOOP_LATENCY_VALUE] to cover output.
     </t>
  </si>
  <si>
    <t>OBFF Message Generation</t>
  </si>
  <si>
    <t xml:space="preserve">This testcase verifies the OBFF Message generation from  PCIe and HDMA.
</t>
  </si>
  <si>
    <t xml:space="preserve">Cover below conditions to receive generated OBFF on PCIe Link Partner :
- CAP_OBFF_SUPPORT field of reg DEVICE_CAPABILITY2_REG. // Need to take care during implemenation : TODO
- Cover different ranges of all fileds of below reg.
     PCIe0_RX_MSG_HDR_1 
     PCIe0_RX_MSG_HDR_2
     PCIe0_RX_MSG_HDR_3
     PCIe0_RX_MSG_HDR_4
     PCIe0_RX_MSG_CPTR_CTRL
- AXI Read Writes over AXI Subordinate .
- Cover different values of Reg IATU_REGION_CTRL_1_OFF_OUTBOUND[TYPE] for type translation to Msg type.
 </t>
  </si>
  <si>
    <t>Section 3.9.2.4 of DWC_pcie_ctl_ep_databook.pdf</t>
  </si>
  <si>
    <t>PCIe Reeived Message Capture Testing</t>
  </si>
  <si>
    <t>This test case verifies the type(SPLM, VDM, OBFF and PTM) of messages received on PCIe controller.</t>
  </si>
  <si>
    <t>Cover below condition to check recive message on PCie controller.
- Errornious and error free message TLPs from PCIe Link Partner.
- DEVICE_CAPABILITIES_REG[PCIE_CAP_SLOT_PWR_LIMIT_VLAUE]     //Update by controller will Need to take care during implemetation) : TODO
- Cover different ranges of all fileds of below reg..
     PCIe0_RX_MSG_HDR_1 
     PCIe0_RX_MSG_HDR_2
     PCIe0_RX_MSG_HDR_3
     PCIe0_RX_MSG_HDR_4
     PCIe0_RX_MSG_CPTR_CTRL
- Cover  reg PTM_REQ_SCALED_CLOCK_T_OFF[PTM_REQ_SCALED_CLOCK_T_EN] as logic'0' and logic '1'.</t>
  </si>
  <si>
    <t>FSM Tracker Testing</t>
  </si>
  <si>
    <t>System Information Interface (SII) Testing</t>
  </si>
  <si>
    <t>TODO Query #2 Open for Details on SII Interface scope</t>
  </si>
  <si>
    <t>#2</t>
  </si>
  <si>
    <t>Debug Logic Accessibility Testing</t>
  </si>
  <si>
    <t>RAS DES - Silicon Debug Common Info Testing</t>
  </si>
  <si>
    <t>This test case verifies that the subsytem provides the Silicon Debug Common Info signals (cdm_ras_des_sd_info_common) on Debug signal groups 1 and 2</t>
  </si>
  <si>
    <t>-Non-default values for bits of signals mapped to cdm_ras_des_sd_info_common on the Debug Signal Group 1 and 2.
Note: Query 6 open for selecting Debug Signals on Output Register through APB.</t>
  </si>
  <si>
    <t>#6</t>
  </si>
  <si>
    <t>RAS DES - Silicon Debug Virtual Channel 0 Info Testing</t>
  </si>
  <si>
    <t>This test case verifies that the subsytem provides the Silicon Debug Virtual Channel 0 Info signals (cdm_ras_des_sd_info_vi) on Debug signal group 0 and 1.</t>
  </si>
  <si>
    <t>-Non-default values for bits of signals mapped to cdm_ras_des_sd_info_vi on the Debug Signal Group 0 and 1.
Note: Query 6 open for selecting Debug Signals on Output Register through APB.</t>
  </si>
  <si>
    <t>RAS DES - Silicon Debug Lane Info Testing</t>
  </si>
  <si>
    <t>This test case verifies that the subsytem provides the Silicon Debug Lane Info signals (cdm_ras_des_sd_info_li) on Debug signal group 2.</t>
  </si>
  <si>
    <t>-Non-default values for bits of signals mapped to cdm_ras_des_sd_info_li on the Debug Signal Group 2 for each lane
Note: Query 6 open for selecting Debug Signals on Output Register through APB.</t>
  </si>
  <si>
    <t>RAS DES - Diagnostic Status Signals Testing</t>
  </si>
  <si>
    <t>This test case verifies that the subsytem provides the Diagnostic Status signals (diag_status_bus) on Debug signal group 4.</t>
  </si>
  <si>
    <t>-Non-default values for bits of signals mapped to diag_status_bus on the Debug Signal Group 4 for each lane
Note: Query 6 open for selecting Debug Signals on Output Register through APB.</t>
  </si>
  <si>
    <t>RAS DES - TBA  Signals Testing</t>
  </si>
  <si>
    <t>This test case verifies that the subsytem provides the Silicon Debug Timing Based Analysis Info signals (cdm_ras_des_tba_info_common) on Debug signal group 2.</t>
  </si>
  <si>
    <t>-Non-default values for bits of signals mapped to cdm_ras_des_tba_info_common on the Debug Signal Group 2.
Note: Query 6 open for selecting Debug Signals on Output Register through APB.</t>
  </si>
  <si>
    <t>RAS DES - Event Counter Signals Testing</t>
  </si>
  <si>
    <t>This test case verifies that the subsytem provides the Silicon Debug Event Counter Info signals (cdm_ras_des_ec_info_common and cdm_ras_des_ec_info_li) on Debug signal group 2.</t>
  </si>
  <si>
    <t>-Non-default values for bits of signals mapped to cdm_ras_des_ec_info_common on the Debug Signal Group 2.
-Non-default values for bits of signals mapped to cdm_ras_des_ec_info_li on the Debug Signal Group 2 for each lane.
Note: Query 6 open for selecting Debug Signals on Output Register through APB.</t>
  </si>
  <si>
    <t>CXPL Debug Info Testing</t>
  </si>
  <si>
    <t>This test case verifies that the subsytem provides the CXPL Debug Event Info signals (cxpl_debug_info and cxpl_debug_info_ei) on Debug signal group 0, 3 and 4.</t>
  </si>
  <si>
    <t>-Non-default values for bits of signals mapped to cxpl_debug_info and cxpl_debug_info_ei on the Debug Signal Groups 0 and 3.
Note: Query 6 open for selecting Debug Signals on Output Register through APB.</t>
  </si>
  <si>
    <t>RAS DES - Pre-existing Silicon Debug Signals Testing</t>
  </si>
  <si>
    <t>This test case verifies that the subsytem provides the Pre-existing Silicon Debug signals on Debug signal group 0, 3 and 4.</t>
  </si>
  <si>
    <t>-Non-default values for bits of signals mapped to Pre-existing Silicon Debug Signals on the Debug Signal Groups 3 and 4.
Note: Query 6 open for selecting Debug Signals on Output Register through APB.</t>
  </si>
  <si>
    <t>This testcase verifies the Read Access of Link Debug Registers for valid data reception on each lanes and power down status of MAC, state of LTSSM, Data Link and Physical Layer status and Virtual Channel Queue status of RADM.</t>
  </si>
  <si>
    <t>i. Cover the read values of below fields of PCIe0_LINK_DBG_1 Register.
   - PHY_MAC_RXVALID
   - RECEIVER_DETECTED
ii. Cover the read values of following fields of PCIe_LINK_DBG_2 Register.
    - MAC_PHY_POWERDOWN
   - CDM_IN_RESET
   - VC_Q_NOT_EMPTY
   - VC_Q_NOT_EMPTY
   - RDLH_LINK_UP
   - SMLH_LINK_UP
   - SMLH_LTSSM_STATE</t>
  </si>
  <si>
    <t>Hyper DMA Testing</t>
  </si>
  <si>
    <t>Non Linked List Mode Write Transfer Testing</t>
  </si>
  <si>
    <t>Non Linked List Mode Read Transfer Testing</t>
  </si>
  <si>
    <t>Linked List Mode Write Transfer Testing</t>
  </si>
  <si>
    <t>Linked List Mode Read Transfer Testing</t>
  </si>
  <si>
    <t>Cover different combinations for following registers and associated values on different channels:
- HDMA_CONTROL1_OFF_RDCH_i[LLEN] is logic '0'
- HDMA_EN_OFF_RDCH_i as logic '0' or '1'
- HDMA_DOORBELL_OFF_RDCH_i[DB_START/DB_STOP] as logic '0' or logic '0' to start/stop the transfer
- HDMA_ELEM_PF_OFF_WRCH_i[ELEMENT_PREFETCH] as different values
- HDMA Read Channel Linked List Pointer Low/High Registers as different values
- HDMA_CONTROL1_OFF_RDCH_i as different values for different fields to set TLP Header
- HDMA_FUNC_NUM_OFF_RDCH_i as 0x0
- IATU_REGION_CTRL_2_OFF_OUTBOUND[DMA_BYPASS] as logic '0' or logic '1' 
Note: Test the feature twice, once using DBI and once using Remote PCIe Link Partner for Configuration
TODO: Query 5 Open for how to populate LL Elements</t>
  </si>
  <si>
    <t>HDMA Stop Interrupt Generation Testing</t>
  </si>
  <si>
    <t>HDMA Abort Interrupt Generation Testing</t>
  </si>
  <si>
    <t>HDMA Watermark Interrupt Generation Testing</t>
  </si>
  <si>
    <t>RAS DES Feature Testing</t>
  </si>
  <si>
    <t>RAS Wire Protection (ECRC) for Outbound Traffic Testing</t>
  </si>
  <si>
    <t>- ADV_ERR_CAP_CTRL_OFF[ECRC_GEN_EN] = 0
- ADV_ERR_CAP_CTRL_OFF[ECRC_GEN_EN] = 1</t>
  </si>
  <si>
    <t>RAS Wire Protection (ECRC) for Inbound Traffic Testing</t>
  </si>
  <si>
    <t>- ADV_ERR_CAP_CTRL_OFF[ECRC_CHECK_EN] = 0 and Inbound traffic with Correct and Incorrect CRC
- ADV_ERR_CAP_CTRL_OFF[ECRC_CHECK_EN] = 1 and Inbound traffic with Correct and Incorrect CRC</t>
  </si>
  <si>
    <t>RAS DES - Disagnostic Control Signals Testing</t>
  </si>
  <si>
    <t>- diag_ctrl_bus[1:0] = 01
- diag_ctrl_bus[1:0] = 10</t>
  </si>
  <si>
    <t>RAS DES - Error Injection 0 Testing</t>
  </si>
  <si>
    <t>RAS DES - Error Injection 1 Testing</t>
  </si>
  <si>
    <t>RAS DES - Error Injection 2 Testing</t>
  </si>
  <si>
    <t>RAS DES - Error Injection 3 Testing</t>
  </si>
  <si>
    <t>RAS DES - Error Injection 4 Testing</t>
  </si>
  <si>
    <t>RAS DES - Error Injection 5 Testing</t>
  </si>
  <si>
    <t>RAS DES - Statistics Timing Based Analysis of LTSSM States Testing [Against Core Clk]</t>
  </si>
  <si>
    <t>This test case verifies Timing Based Analysis Data in terms of the core clock for different LTSSM States as a percentage of time out of the configured duration [TIME_BASED_DURATION_SELECT] for which LTSSM was in selected state  based [TIME_BASED_REPORT_SELECT] and reporting on TIME_BASED_ANALYSIS_CONTROL_REG.</t>
  </si>
  <si>
    <t>Cover different combinations between following configurations and associated values:
- TIME_BASED_ANALYSIS_CONTROL_REG[TIME_BASED_REPORT_SELECT]:
    - 0x0 (ONE_CYCLE): Duration of 1 cycle
    - 0x1 (TX_L0S): TxL0s
    - 0x2 (RX_L0S): RxL0s
    - 0x3 (L0): L0
    - 0x4 (L1): L1
    - 0x7 (CFG_RCVRY): Configuration/Recovery
    - 0x8 (TX_RX_L0S_OR_L0P): TxL0s and RxL0s in non flit mode L0p in flit mode
- TIME_BASED_ANALYSIS_CONTROL_REG[TIME_BASED_DURATION_SELECT]:
    - 0x0 (MANUAL): Manual control
    - 0x1 (_1_MS): 1ms
    - 0x2 (_2_MS): 10ms
    - 0x3 (_100_MS): 100ms
    - 0x4 (_1_S): 1s
    - 0x5 (_2_S): 2s
    - 0x6 (_4_S): 4s
    - 0xff (_4_US): 4us
- TIME_BASED_ANALYSIS_CONTROL_REG[TIMER_START] as logic '1' to start and logic '0' to stop in Manual Control</t>
  </si>
  <si>
    <t>RAS DES - Statistics Timing Based Analysis of LTSSM States Testing [Against Aux Clk]</t>
  </si>
  <si>
    <t>This test case verifies Timing Based Analysis Data in terms of the aux clock for different LTSSM States as a percentage of time out of the configured duration [TIME_BASED_DURATION_SELECT] for which LTSSM was in selected state  based [TIME_BASED_REPORT_SELECT] and reporting on TIME_BASED_ANALYSIS_CONTROL_REG.</t>
  </si>
  <si>
    <t>Cover different combinations between following configurations and associated values:
- TIME_BASED_ANALYSIS_CONTROL_REG[TIME_BASED_REPORT_SELECT]:
    - 0x5 (L1_1): L1.1
    - 0x6 (L1_2): L1.2
    - 0x9 (L1_AUX): L1 aux
- TIME_BASED_ANALYSIS_CONTROL_REG[TIME_BASED_DURATION_SELECT]:
    - 0x0 (MANUAL): Manual control
    - 0x1 (_1_MS): 1ms
    - 0x2 (_2_MS): 10ms
    - 0x3 (_100_MS): 100ms
    - 0x4 (_1_S): 1s
    - 0x5 (_2_S): 2s
    - 0x6 (_4_S): 4s
    - 0xff (_4_US): 4us
- TIME_BASED_ANALYSIS_CONTROL_REG[TIMER_START] as logic '1' to start and logic '0' to stop in Manual Control</t>
  </si>
  <si>
    <t>RAS DES - Statistics Timing Based Analysis of Data Throughput Testing</t>
  </si>
  <si>
    <t>This test case verifies Timing Based Analysis Data for PCIE Rx and Tx throughput in terms of number of bytes received of transmitted during the configured duration [TIME_BASED_DURATION_SELECT] and reporting on TIME_BASED_ANALYSIS_CONTROL_REG.</t>
  </si>
  <si>
    <t>Cover different combinations between following configurations and associated values:
- TIME_BASED_ANALYSIS_CONTROL_REG[TIME_BASED_REPORT_SELECT]:
    - 0x20 (TX_PCIE_TLP): Tx PCIe TLP data payload Bytes
    - 0x21 (RX_PCIE_TLP): Rx PCIe TLP data payload Bytes
- TIME_BASED_ANALYSIS_CONTROL_REG[TIME_BASED_DURATION_SELECT]:
    - 0x0 (MANUAL): Manual control
    - 0x1 (_1_MS): 1ms
    - 0x2 (_2_MS): 10ms
    - 0x3 (_100_MS): 100ms
    - 0x4 (_1_S): 1s
    - 0x5 (_2_S): 2s
    - 0x6 (_4_S): 4s
    - 0xff (_4_US): 4us
- TIME_BASED_ANALYSIS_CONTROL_REG[TIMER_START] as logic '1' to start and logic '0' to stop in Manual Control</t>
  </si>
  <si>
    <t>RAS DES - Statistics Event Counters Testing</t>
  </si>
  <si>
    <t>This test case verifies Event Counters Statistics Data generation for different events configured as per EVENT_COUNTER_CONTROL_REG and reporting on EVENT_COUNTER_DATA_REG.</t>
  </si>
  <si>
    <t>Cover different combinations between following configurations and associated values:
- EVENT_COUNTER_CONTROL_REG[EVENT_COUNTER_CLEAR]:
    - 0x1 (PER_CLEAR): per clear
    - 0x3 (ALL_CLEAR): all clear
- EVENT_COUNTER_CONTROL_REG[EVENT_COUNTER_ENABLE]:
    - 0x1 (PER_EVENT_OFF): per event off
    - 0x3 (PER_EVENT_ON): per event on
    - 0x5 (ALL_OFF): all off
    - 0x7 (ALL_ON): all on
- EVENT_COUNTER_CONTROL_REG[EVENT_COUNTER_LANE_SEL]: 0x0 to 0x3
- EVENT_COUNTER_CONTROL_REG[EVENT_COUNTER_EVENT_SELECT][11:8] : 0x0 to 0x7 [group #]
- EVENT_COUNTER_CONTROL_REG[EVENT_COUNTER_EVENT_SELECT][7:0] : 0x0 to 0x19 [event #]
Note: Valid Group and Event combinations mentioned in Section Event Counters in 3.8.2.3 Statistics in RAS DP.</t>
  </si>
  <si>
    <t>Power Management Testing</t>
  </si>
  <si>
    <t>PCIe PM Operation for Device State Testing</t>
  </si>
  <si>
    <t>This test case verifies the PCI Compatible PM (States update) from PCIe Link Partner.</t>
  </si>
  <si>
    <t xml:space="preserve">Cover below condition to update power state (L1, L2 and L3 ):
- Cover below reg as logic '0' and logic '1'.
  PCIe_PM_CTRL [MUXD_PM_PME_EN]
  PCIe_PM_CTRL [CFG_APP_XFER_PENDING]
  PCIe_PM_CTRL [CFG_APP_L1_SUB_DISABLE]
  PCIe_PM_CTRL [CFG_APP_CLK_PM_EN]
  PCIe_PM_CTRL [CFG_CLG_REQ]
  PCIe_PM_CTRL [CFG_RDY_ENTER_123]
  PCIe_PM_CTRL [CFG_PM_PME_REQ]
  PCIe_PM_CTRL [CFG_PME_PF_INDEX]
- Traffic of CFG and Msg Req TLP from PCIe Link Partner.
- Cover different value of reg PCIe0_LINK_DBG_2[SMLH_LTSSM_STATE] .
- Cover reg  DEVICE_CONTROL_DEVICE_STATUS[PCIE_CAP_AUX_POWER_PM_EN] as logic '0' and logic '1'.
- PME_turn_off message.
- Cover different Ranges/Value of All PM mapped bits of status reg PCIe_PM_STS
- Read/Write AXI over AXI Subordinate.
</t>
  </si>
  <si>
    <t>ASPM Operation for Device State Testing</t>
  </si>
  <si>
    <t>This test case verifies the Active state PM (States update) from PCIe Link Partner.</t>
  </si>
  <si>
    <t xml:space="preserve">Cover below condition to update power state (L1 ASPM, L0 and L0s):
- Cover below reg as logic '0' and logic '1'.
  PCIe_PM_CTRL [CFG_EXIT_ASPM_L1]
  PCIe_PM_CTRL [CFG_ENTER_ASPM_L1]
- Traffic of CFG and Msg Req TLP from PCIe Link Partner.
- Cover different value of reg PCIe0_LINK_DBG_2[SMLH_LTSSM_STATE] .
- Cover reg  ACK_F_ASPM_CTR_OFF[ENTER_ASPM] as logic '1' and logic '0'.
- Cover reg  ACK_F_ASPM_CTR_OFF[ASPM_L1_TIMER_EN] as logic '1' and logic '0'.
- Cover reg  ACK_F_ASPM_CTRL_OFF[L0S_ENTERENCE_LATENCY]  as logic '1' and logic '0'. 
- Cover reg  ACK_F_ASPM_CTRL_OFF[L1_ENTERENCE_LATENCY]   as logic '1' and logic '0'. 
- PCIE_CAP_ACTIVE_STATE_LINK_PM_CONTROL field of reg LINK_CONTROL_LINK_STATUS_REG. 
    0x3 (L0S_L1_ENTRY_EN)
    0x2 (L1_ENTRY_EN)
    0x1 (L0S_ENTRY_EN)
    0x0 (DISABLE)
- Cover below Low Power state transition within transition period of  DEFAULT_L1_EXIT_LATENCY/DEFAULT_COMM_L1_EXIT_LATENCY	: 
   L0 -&gt; Ls
   Ls -&gt; L0
   L0 -&gt; L1
   L1 -&gt; L0
- Cover different Ranges/Value of All ASPM mapped bits of status reg PCIe_PM_STS.
- Read/Write AXI over AXI Subordinate.
</t>
  </si>
  <si>
    <t xml:space="preserve">Below Section of  DWC_pcie_ctl_ep.pdf 
3.18.2.2.12
3.18.2.2.13
3.18.3  </t>
  </si>
  <si>
    <t>PCIe PM Handshak testing</t>
  </si>
  <si>
    <t>This test case verifies the handshaking between the PM States.</t>
  </si>
  <si>
    <t>Cover below condition for PM Handshaking:
- Cover reg ACK_F_ASPM_CTR_OFF[ENTER_ASPM] as logic '0' and logic '1'.
- Cover reg  ACK_F_ASPM_CTRL_OFF[L1_ENTERENCE_LATENCY]   as logic '1' and logic '0'. 
- Cover below values of reg LINK_CONTROL_LINK_STATUS_REG[PCIE_CAP_ACTIVE_STATE_LINK_PM_CONTROL].
    0x3 (L0S_L1_ENTRY_EN)
    0x2 (L1_ENTRY_EN)
    0x1 (L0S_ENTRY_EN)
    0x0 (DISABLE)
- Cover reg LINK_CONTROL_LINK_STATUS_REG[PCIE_CAP_LINK_DISABLE] as logic '0' and logic '1'.
- MSG TLPs and DLLP from PCIe Link Partner.
- Cover different value of reg PCIe0_LINK_DBG_2[SMLH_LTSSM_STATE] .
- Read/Write AXI over AXI Subordinate.</t>
  </si>
  <si>
    <t xml:space="preserve">Section of 3.18.2.2.1 DWC_pcie_ctl_ep.pdf </t>
  </si>
  <si>
    <t>PHY Power States Testing</t>
  </si>
  <si>
    <t>Revision</t>
  </si>
  <si>
    <t>Author</t>
  </si>
  <si>
    <t>Date</t>
  </si>
  <si>
    <t>Reviewer</t>
  </si>
  <si>
    <t>Review Date</t>
  </si>
  <si>
    <t>Approver</t>
  </si>
  <si>
    <t>Approval Date</t>
  </si>
  <si>
    <t>Siemens</t>
  </si>
  <si>
    <t>Axelera</t>
  </si>
  <si>
    <t>1.0</t>
  </si>
  <si>
    <t>Description of Change</t>
  </si>
  <si>
    <r>
      <t>First Baseline post review and approval from Axelera taken on 12</t>
    </r>
    <r>
      <rPr>
        <vertAlign val="superscript"/>
        <sz val="10"/>
        <color theme="1"/>
        <rFont val="Calibri Light"/>
        <family val="2"/>
      </rPr>
      <t>th</t>
    </r>
    <r>
      <rPr>
        <sz val="10"/>
        <color theme="1"/>
        <rFont val="Calibri Light"/>
        <family val="2"/>
      </rPr>
      <t xml:space="preserve"> Nov 2024.</t>
    </r>
  </si>
  <si>
    <r>
      <t xml:space="preserve">Axelera LPDDR Subsystem Verification Testplan
</t>
    </r>
    <r>
      <rPr>
        <b/>
        <sz val="11"/>
        <color theme="1"/>
        <rFont val="Aptos Narrow"/>
        <family val="2"/>
        <scheme val="minor"/>
      </rPr>
      <t>Version                                                                  1.0
Date                                                   12-Nov-2024</t>
    </r>
    <r>
      <rPr>
        <b/>
        <sz val="18"/>
        <color theme="1"/>
        <rFont val="Aptos Narrow"/>
        <family val="2"/>
        <scheme val="minor"/>
      </rPr>
      <t xml:space="preserve">
</t>
    </r>
  </si>
  <si>
    <t>This Document provides information regarding the Verification Plan of the LPDDR Subsystem. It lists all the different testcases planned as part of Verification for the LPDDR Subsystem. For each test case it provides a brief description, covering intent of the test and targeted functionality along with Combinations which are planned to be covered by verification. It also lists Reference Information pointers for better understanding.</t>
  </si>
  <si>
    <t>Initialization and Configuration Testing</t>
  </si>
  <si>
    <t>Initialization Test</t>
  </si>
  <si>
    <t>This testcase verifies that the Subsystem performs completes initialization steps per the LPDDR Protocol to Initialize the SDRAM and updates STAT.operating_mode as normal after initializing the DDR controller and PHY.
Note: Table 14-1 of Controller Databook and Section 6.4.1 of PHY Pub Databook are confirmed as steps required to verify the correct initialization here.</t>
  </si>
  <si>
    <t>- Cover combination of INITTMG0.skip_dram_init=0,01,11.
- Cover the DDRCTRL reset core_ddrc_rstn application
- Cover the  HardIP(Reset_async) and warm reset (Reset) of phy  application
- Cover logic '0' and '1' for DFIMISC.dfi_init_start, DFISTAT.dfi_init_complete for PHY Initialization.
- Cover the STAT.operating_mode as Normal Mode(value 1).
- Cover below values for MSTR0.burst_rdwr and MSTR0.data_bus_width:
   MSTR0.burst_rdwr as BL16
   MSTR0.data_bus_width as 00 (FBW) and 01 (HBW).
- Cover below logic values:
  MSTR0.active_ranks = 01, 11</t>
  </si>
  <si>
    <t>Axelera_Europa_LPDDR5x_Subsystem_databook.pdf Section 3.5
DWC_ddrctl_lpddr54_lpddr5x_databook.pdf  Section 14.1</t>
  </si>
  <si>
    <t>APB Address Decoding Test</t>
  </si>
  <si>
    <t>This testcase verifies that the Subsystem APB decoder differentiates DDR PHY and Controller accesses based on bits 25:22 of the APB Address.</t>
  </si>
  <si>
    <t>- Cover read and write of different DDR Controller Registers by setting APB Address bit 25 to logic '0'
- Cover read and write of different PHY Registers by setting APB Address bit [25 :22] as 'b1000 and other address bits to ensure one access in each region of PHY Address Space.
- Cover application of APB Reset, presetn</t>
  </si>
  <si>
    <t>Axelera_Europa_LPDDR5x_Subsystem_databook.pdf Section 3.8</t>
  </si>
  <si>
    <t>Mode Register Write/Read Testing</t>
  </si>
  <si>
    <t>This test case verifies that the Subsystem is performing Mode register write and reads through APB Configuration registers MRCTL0, MRCTL1, MRSTAT.</t>
  </si>
  <si>
    <t>Cover different combinations between following configurations:
- Different data on MRCTRL0.mr_addr, MRCTRL0.mr_rank, MRCTRL1.mr_data(in case of write only) for MRR/MRW.
- logic '0' and '1' values on MRCTRL0.mr_type, MRCTRL0.mrr_done_clr and MRSTAT.mrr_done
- Configured MR Values by MRW on INITMR*
- Response of MRR command on MRRDATA0 and MRRDATA1.
- perf_op_is_load_mode as logic '0' and '1'
- Non zero values on hif_mrr_data with hif_mrr_data_valid as logic '1'
- Cover perf_precharge_for_other to logic 1 when Pre-charged Issued due to MRW.</t>
  </si>
  <si>
    <t>DWC_ddrctl_lpddr54_lpddr5x_databook.pdf  Section:10.1</t>
  </si>
  <si>
    <t>DDRCTL Data Bus Inversion Test</t>
  </si>
  <si>
    <t>This test case verifies that the Subsystem is performing Data Bus Inversion as configured through APB Configuration register DBICTL and DFIMISC.</t>
  </si>
  <si>
    <t>Cover different combinations of DBICTL.rd_dbi_en, DBICTL.wr_dbi_en, DBICTL.dm_en with logic '0' and '1' value of DFIMISC.phy_dbi_mode and data values with less than and more than 4 logic '1' in the data byte.</t>
  </si>
  <si>
    <t>DWC_ddrctl_lpddr54_lpddr5x_databook.pdf  Section:10.2</t>
  </si>
  <si>
    <t>Traffic flow and Address Translation Testing</t>
  </si>
  <si>
    <t>AXI Input Traffic Handling</t>
  </si>
  <si>
    <t>This testcase verifies that the Subsystem performs correct conversion of incoming AXI Read and Write Transactions of different sizes and addresses before sending on the DDR SDRAM Interface.</t>
  </si>
  <si>
    <t>Cover AXI Read and Write Transactions on the AXI Interface with the following attributes:
- Cover different values for burst type (FIXED, INCR and WRAP)
- Cover different Burst Size less than AXI data width
- Cover different Burst Length values.
- Cover different Burst Address values with different regions with addresses aligned and unaligned to Burst Boundaries.
- Cover different values on QOS
- Cover Unsupported Region, Checksum, Flow Control, Burst Transfer Error (Incomplete Bursts), Transfer Size Violation and Addressing Errors (Invalid and Unaligned Addresses)
Cover the different values of following performance logging signals
- perf_bank[2:0]
- perf_bg[1:0] 
- perf_dfi_rd_data_cycles
- perf_dfi_wr_data_cycles
- perf_hif_rd
- perf_hif_rd_or_wr
- perf_hif_wr
- perf_op_is_cas
- perf_rank
- perf_hif_rmw
Cover application of AXI Reset, aresetn_0</t>
  </si>
  <si>
    <t>DWC_ddrctl_lpddr54_lpddr5x_databook.pdf  Section:3.1, 3.3
Axelera_Europa_LPDDR5X_Subsystem_Reference_Manual.pdf Section 1.26</t>
  </si>
  <si>
    <t>Address Translation Test</t>
  </si>
  <si>
    <t>This testcase verifies that Subsystem performs correct address translation of incoming AXI Read and Write Transactions by considering the recommendations mentioned in Section-6.4 of DWC_ddrctl_lpddr54_lpddr5x_databook.pdf before sending them on the DDR SDRAM Interface and support Bank Hashing Feature.  It also verifies that the Subsystem is mapping Address according to selected bank architecture based on the programming of APB Configuration Registers DRAMSET1TMG24 , ADDRMAP3, ADDRMAP4, ADDRMAP5,  ADDRMAP6 and that it generates SLVERR in response to invalid addresses if configured as a Non-Binary Device Density in ADDRMAP12.</t>
  </si>
  <si>
    <t>- Cover different ranges of AXI Read and Write transactions with addresses resulting in access to:
   - Each rank, bank and bank group.
   - Different ranges of row and column addresses on each page.
- Cover different valid values for non-reserved bits of ADDRMAPx (x=0 to 12) as defined in DWC_ddrctl_lpddr54_lpddr5x_reference.pdf to select the HIF address bits used as bits for rank, bank, bank group, row and column addresses.
- Cover ADDRMAP12.bank_hash_en as logic '0' and '1'
- Cover DRAMSET1TMG24.bank_org = 0 (BG Mode) and 2 (16B Mode)
- Cover following configuration for Address map Recommendations (As per Section-6.4):
  ADDRMAP6.addrmap_col_b3 = 0
  ADDRMAP6.addrmap_col_b4 = 0
  ADDRMAP4.addrmap_bg_b0 = 2
- Cover below cases for Non-binary Subsystem Densities:
   Cover all eight combinations of ADDRMAP12.nonbinary_Subsystem_density and AXI Reads and Writes resulting in Address Error for each of these density Configurations.</t>
  </si>
  <si>
    <t>DWC_ddrctl_lpddr54_lpddr5x_databook.pdf  Section:6.2, 6.3, 6.4, 6.5, 6.7</t>
  </si>
  <si>
    <t>LPDDR5 WCK Clocking Test</t>
  </si>
  <si>
    <t>This test case verifies that the Subsystem is managing WCK by DDRCTL as programmed using APB Configuration Registers DFITMG4, DFITMG5, TMGCFG, MSTR4 and issues CAS-WS_RD, CAS-WS_WR, CAS-WS_FS,  CAS-WS_OFF and CAS-WCK_SUSPEND commands as required.</t>
  </si>
  <si>
    <t>- Cover different timing values of DFITMG[4|5].dfi_twck_*.
- TMGCFG.frequency_ratio as logic '1'
- Cover logic '0' and '1' value on MSTR4.wck_on, MSTR4.ws_off_en, MSTR4.wck_suspend_en in different combinations
- Cover following performance logging signals as logic '0' and '1'
   perf_op_is_cas_wck_sus
   perf_op_is_cas_ws
   perf_op_is_cas_ws_off</t>
  </si>
  <si>
    <t>DWC_ddrctl_lpddr54_lpddr5x_databook.pdf  Section:12.3</t>
  </si>
  <si>
    <t>Page Match Feature</t>
  </si>
  <si>
    <t>This test case verifies that the Subsystem Locks on read and write ports when consecutive transactions to same page are observed and page match enable is for the port is set to logic '1' unless it needs to release lock due to credit unavailable, another high priority request or timeout out ports.</t>
  </si>
  <si>
    <t>Cover different combinations of following registers with associated values:
- logic '1' and '0' values for following registers:
   PCFGW.wr_port_pagematch_en
   PCFGR.rd_port_pagematch_en
- Different values of the PCCFG.pagematch_limit register
- Consecutive AXI Reads and Writes with addresses on same and different page
- Timeouts on other ports
- Read/Write credit unavailability</t>
  </si>
  <si>
    <t>DWC_ddrctl_lpddr54_lpddr5x_databook.pdf  Section: 3.1.2.7</t>
  </si>
  <si>
    <t>Throughput Test</t>
  </si>
  <si>
    <t>This testcase verifies the throughput of the Subsystem by generating the maximum traffic over the AXI port by sending multiple reads and writes with different address values and QOS.</t>
  </si>
  <si>
    <t>Cover following traffic scenarios:
1. Back to back AXI Reads and Writes with similar QOS with Maximum Burst Length and Size on different addresses
2. Back to back AXI Reads and Writes with different QOS with Maximum Burst Length and Size on different addresses
3. Following Configurations:
    - Minimum timing for Latency Values in Mode Register and APB Configuration registers for timings between commands.
    - Maximum timing for all periodic maintenance timers (Example Refresh, ZCal)
    - DRAMSET1TMG24.bank_org = 0 (BG Mode) to support maximum speed</t>
  </si>
  <si>
    <t>Transaction Poisoning Test</t>
  </si>
  <si>
    <t>This testcase verifies how the Subsystem Handles the Poisoned Transactions on AXI Subordinate Interface</t>
  </si>
  <si>
    <t>Cover different combinations of below registers with associated values:
- logic '1' and '0' on Sideband Signals arpoison and awpoison on AXI for Poisoned transaction for AXI reads and writes. 
2. Cover logic '0' and '1' value on POISONCFG.rd_poison_slverr_en, POISONCFG.rd_poison_intr_en, POISONCFG.rd_poison_intr_clr, POISONCFG.wr_poison_slverr_en, POISONCFG.wr_poison_intr_en, POISONCFG.wr_poison_intr_clr.
3. POISONSTAT.wr_poison_intr_0 and POISONSTAT.rd_poison_intr_0 as logic '1' and '0'</t>
  </si>
  <si>
    <t>DWC_ddrctl_lpddr54_lpddr5x_databook.pdf  Section:3.1.1.10</t>
  </si>
  <si>
    <t>Async Performance Counter Test</t>
  </si>
  <si>
    <t>This testcase verifies that the Subsystem updates each instance of performance counter output on o_cntrl_cnt_value based on i_count_inc and i_ctrl_cnt_en and checks the reset value to 0 based on flush input.</t>
  </si>
  <si>
    <t>- Cover both logic value 1 and 0 of register values which control i_cntr_en and i_ctrl_cnt_flush
- Cover incrementing non-reset values on o_cntrl_cnt_value
- Cover the transition of o_cntrl_cnt_value from non-reset to reset value with i_ctrl_cnt_flush input</t>
  </si>
  <si>
    <t>Command Scheduling</t>
  </si>
  <si>
    <t>Page Policy Test</t>
  </si>
  <si>
    <t>This test case verifies that the Subsystem is supporting Page Policy feature as programmed through APB Configuration Registers SCHED0, SCHEDTMG0.</t>
  </si>
  <si>
    <t>- Cover both logic '1' and '0' value of SCHED0.pageclose with zero and different non-zero values of SCHEDTMG0.pageclose_timer
- Cover the last Read/Write with auto-precharge command when SCHED0.pageclose is set to ’1’ and SCHEDTMG0.pageclose_timer=0
- Cover precharge command when SCHED0.pageclose is set to ’1’ and SCHEDTMG0.pageclose_timer&gt;0.
- Consecutive AXI Reads and Writes to same and different page addresses</t>
  </si>
  <si>
    <t>DWC_ddrctl_lpddr54_lpddr5x_databook.pdf  Section:7.2</t>
  </si>
  <si>
    <t>Write to Read Switching</t>
  </si>
  <si>
    <t>This testcase verifies that switching the direction of read or write and prepare the page of the bank for it by sending back to back write and read in different order.</t>
  </si>
  <si>
    <t>Cover different combinations of following registers and associated values:
- PCFGQOS0.rqos_map_level[1|2] and PCFGQOS0.rqos_map_region[0|1|2] as different valid values
- PCFGWQOS0.wqos_map_level[1|2] and PCFGWQOS0.wqos_map_region[0|1|2] as different valid values
- Different timeout values on registers PCFGQOS1_n.qos_map_timeoutb, PCFGQOS1_n.rqos_map_timeoutr,
PCFGWQOS1_n.wqos_map_timeout1 and PCFGWQOS1_n.wqos_map_timeout2
- rd_act_idle_gap and wr_act_idle_gap to 0 and non zero values
- Different values on SCHED4.wr_page_exp_cycles,  SCHED4.rd_page_exp_cycles
- Different values on SCHED3.wrcam_highthresh, SCHED3.wrcam_lowthresh
- Cover AXI Reads and Writes with QOS values resulting in Low/Variable/High/Normal Reads/Writes
Cover the performance logging signals with different values:
- perf_op_is_activate
- perf_op_is_rd
- perf_op_is_rd_activate
- perf_op_is_rd_or_wr
- perf_war_hazard,
- perf_visible_window_limit_reached_wr, 
- perf_visible_window_limit_reached_rd,
- perf_rdwr_transitions, 
- perf_raw_hazard, 
- perf_precharge_for_rdwr, 
- perf_op_is_wr
- perf_hpr_xact_when_critical
- perf_hpr_req_with_nocredit
- perf_lpr_xact_when_critical
- perf_lpr_xact_when_nocredit
- hpr_credit_cnt
- lpr_credit_cnt
- wr_credit_cnt</t>
  </si>
  <si>
    <t>DWC_ddrctl_lpddr54_lpddr5x_databook.pdf  Section:7.3</t>
  </si>
  <si>
    <t>Address Collision Handling and Write Combine Test</t>
  </si>
  <si>
    <t>This testcase verifies that how Subsystem handles the back to back writes with same address depending on the write combine enable and disable(TODO how to enable/disable write combine).</t>
  </si>
  <si>
    <t>Cover AXI Reads and Writes in following scenarios:
- New read colliding with queued read
- New write colliding with queued write with logic '0' and logic '1' values of OPCTRL0.dis_wc and write ecc enable and disable
- New write colliding with queued Read
- New read colliding with queued write
- New read colliding with both read and write
- New write colliding with both read and write with logic '0' and logic '1' values of OPCTRL0.dis_wc and write ecc enable and disable
- New RMW colliding with queued write
Cover logic '0' and '1' on signals perf_write_combine, perf_write_combine_noecc and perf_write_combine and perf_write_combine_wrecc, perf_waw_hazard,  perf_wr_xact_when_critical.</t>
  </si>
  <si>
    <t>DWC_ddrctl_lpddr54_lpddr5x_databook.pdf Section:7.4, 7.5</t>
  </si>
  <si>
    <t>DDRC Read/Write internal Port Priorities</t>
  </si>
  <si>
    <t>This testcase verifies the port priorities through port aging counters based on port priority registers PCFGR.rd_port_priority and PCFGW.wr_port_priority.
Also verifies the  maksing the port read/write address channel from requesting to the PA depending on parmask/pawmask.
Also exercise CAM depth for both Read and Write.
Also verifies the RMW and datamask with aligned and unaligned bursts.</t>
  </si>
  <si>
    <t>- Cover the different values of : 
PCFGR.rd_port_priority, PCFGW.wr_port_priority and supporting fields of PCFGR register.
 SCHED0.lpr_num_entries (for covering credit mechanism)
 SCHED0.hpr_num_entries
- Cover RMW with unaligned bursts when DBICTL.dm_en=0
- Cover data lengths on AXI resulting in full and partial reads and writes (Odd and even number of bytes of length) with DBICTL.dm_en=1
- Cover AXI Reads and Writes with QOS values resulting in Low/Variable/High/Normal Reads/Writes
- Cover signals parmask pawmask as logic '0' and '1'</t>
  </si>
  <si>
    <t>DWC_ddrctl_lpddr54_lpddr5x_databook.pdf Section:3.1.2, 3.3.3</t>
  </si>
  <si>
    <t>Refresh Control and Management</t>
  </si>
  <si>
    <t>Refresh Using Direct Software Request of Refresh Command Test</t>
  </si>
  <si>
    <t>This test verifies that the Subsystem gets refresh request from software and sends Refresh Command to SRAM based on  auto-refresh feature is enabled or disabled.
It also verifies that OPCTRLSTAT.rank*_refresh_busy is asserted when refresh command reached to buffer size as per the table 9-1 of Controller Databook.</t>
  </si>
  <si>
    <t>- Cover different combinations of following configurations with logic '1' value of RFSHCTL0.dis_auto_refresh and toggle in RFSHCTL0.refresh_update_level:
- OPREFCTRL0.rank[0|1]_refresh to logic '1'
- OPCTRLSTAT.rank[0|1]_refresh_busy as logic '0' and '1'
- RFSHMOD0.per_bank_refresh as logic '1' and more than 65 refresh commands from APB consecutively
- RFSHMOD0.per_bank_refresh as logic '0' and more than 9 refresh commands from APB consecutively
- perf_op_is_crit_ref as logic '0' and '1'
- perf_op_is_refresh as logic '0' and '1'</t>
  </si>
  <si>
    <t>DWC_ddrctl_lpddr54_lpddr5x_databook.pdf Section: 9.1.2</t>
  </si>
  <si>
    <t>Per Bank Refresh Using Auto-Refresh Feature Test</t>
  </si>
  <si>
    <t>This test verifies the time interval between the Per bank refresh commands sent by LPDDR Subsystem depending on the configuration set on RFSHSET1MG[0|1|2] and RFSHMOD0 while using Auto Refresh Feature of the Controller. It also verifies that the Subsystem issues Speculative refresh based on RFSHSET1TMG0.refresh_to_x1_x32.</t>
  </si>
  <si>
    <t>Cover different combinations of following configurations with logic '0' value of RFSHCTL0.dis_auto_refresh and RFSHMOD0.per_bank_refresh as logic '1' and toggle in RFSHCTL0.refresh_update_level:
- RFSHMOD0.auto_refab_en as logic '0' and '1'
- RFSHMOD0.per_bank_refresh_opt_en as logic '0' and '1'
- RFSHSET1TMG0.refresh_to_x1_sel as logic '0' and '1'
- RFSHSET1TMG0.t_refi_x1_sel as logic '0' and '1'
- RFSHMOD0.refresh_burst as zero and different non-zero values.
- RFSHSET1TMG1.t_rfc_min and RFSHSET1TMG2.t_pbr2pbr as different valid values
- RFSHSET1TMG0.refresh_to_x1_x32 and RFSHSET1TMG0.t_refi_x1_x32 as different valid values
- perf_op_is_spec_ref as logic '1'</t>
  </si>
  <si>
    <t>DWC_ddrctl_lpddr54_lpddr5x_databook.pdf Section: 9.1.3</t>
  </si>
  <si>
    <t>All Bank Refresh Using Auto-Refresh Feature Test</t>
  </si>
  <si>
    <t>This test verifies the time interval between the All bank refresh commands sent by LPDDR Subsystem depending on the configuration set on RFSHSET1MG[1|3] and RFSHMOD0 while using Auto Refresh Feature of the Controller. It also verifies that the Subsystem issues Speculative refresh based on RFSHSET1TMG0.refresh_to_ab_x32.</t>
  </si>
  <si>
    <t>Cover different combinations of following configurations with logic '0' value of RFSHCTL0.dis_auto_refresh and RFSHMOD0.per_bank_refresh as logic '0' and toggle in RFSHCTL0.refresh_update_level:
- RFSHSET1TMG1.t_rfc_min_ab as different valid values
- RFSHSET1TMG3.refresh_to_ab_x32 as different valid values
- RFSHMOD0.refresh_burst as zero and different non-zero values.
- perf_op_is_spec_ref as logic '1'</t>
  </si>
  <si>
    <t>Automatic Temperature Derating Test</t>
  </si>
  <si>
    <t>This test case verifies that the Subsystem is supporting Automatic Temperature Derating feature through APB Configuration Registers DERATECTL0, DERATEINT, DERATECTL5.</t>
  </si>
  <si>
    <t>Cover different combinations of following registers and associated values:
- DERATECTL0.derate_enable as logic '0' and '1'
- DERATECTL6.derate_mr4_tuf_dis  as logic '0' and '1'
- different possible values of DERATEINT.mr4_read_interval
- DERATECTL5.derate_temp_limit_intr_en, DERATECTL5.derate_temp_limit_intr_clr and DERATECTL5.derate_temp_limit_intr_force as logic '0' and '1'
- DERATESTAT0.derate_temp_limit_intr  as logic '0' and '1'
 - '01', '10' value for derate_temp_limit_intr_fault interrupt.
- DERATEVAL0 timings as different valid values and not equal to non-derated timing values
- MR4[4:0] as different configuration values and MR4[7] as logic '0' and '1'</t>
  </si>
  <si>
    <t>DWC_ddrctl_lpddr54_lpddr5x_databook.pdf Section: 9.1.4</t>
  </si>
  <si>
    <t>Refresh Management test</t>
  </si>
  <si>
    <t>This test case to verify the RFM feature is enabled by setting RFMMOD0.rfm_en if supported by the SDRAM Based on the Programmed MR Values.</t>
  </si>
  <si>
    <t>Cover the below values of registers:
- RFMMOD0.rfm_en as logic '1' and '0'
- RFMMOD0.rfmsbc as logic '1' and '0'</t>
  </si>
  <si>
    <t>DWC_ddrctl_lpddr54_lpddr5x_databook.pdf Section: 9.2</t>
  </si>
  <si>
    <t>Periodic Memory and Phy Maintenance</t>
  </si>
  <si>
    <t>ZQ Calibration Test</t>
  </si>
  <si>
    <t>This testcase verifies that the LPDDR Subsystem issues ZQCal latch command automatically at regular interval or direct from software request, depending on configuration of  ZQCTL0.dis_auto_zq bit. It also verifies the zq_calib_short_busy sets during ZQ initiate</t>
  </si>
  <si>
    <t>Cover different combinations of following configurations:
- ZQCTL0.dis_auto_zq as logic '0' and '1'
- ZQCTL1.zq_reset as logic '0' and '1'
- ZQSTAT.zq_reset_busy as logic '0' and '1'
- ZQSET1TMG0.t_zq_short_nop, ZQSET1TMG1.t_zq_reset_nop and ZQSET1TMG2.t_zq_stop as different values
- ZQSET1TMG1.t_zq_short_interval_x1024  as different values
- ZQCTL2. dis_srx_zqcl as logic '0' and '1' with SR-Powerdown exit
- Cover perf_precharge_for_other, perf_op_is_zqstart, perf_op_is_zqlatch to logic 1 when Pre-charged Issued due to ZQ Calib.</t>
  </si>
  <si>
    <t>#3</t>
  </si>
  <si>
    <t>DWC_ddrctl_lpddr54_lpddr5x_databook.pdf Section: 9.3</t>
  </si>
  <si>
    <t>MRR Snooping Test</t>
  </si>
  <si>
    <t>This testcase verifies LPDDR Subsystem schedules the MPC command and MRR commands periodically.</t>
  </si>
  <si>
    <t>Cover different combinations of following configurations:
- DQSOSCRUNTIME timing fields as different valid values
- DQSOSCCTL0.dqsosc_interval as different valid values
- DQSOSCCTL0.dqsosc_enable as logic '0' and '1'
- perf_op_is_dqsosc_mpc as logic '0' and '1'
- perf_op_is_dqsosc_mrr as logic '0' and '1'
- Cover perf_precharge_for_other, perf_op_is_tcr_mr to logic 1 when Pre-charged Issued due to MRR.</t>
  </si>
  <si>
    <t>DWC_ddrctl_lpddr54_lpddr5x_databook.pdf Section: 9.4</t>
  </si>
  <si>
    <t>Low Power and Power Saving Features</t>
  </si>
  <si>
    <t>Pre-charge Power down Test</t>
  </si>
  <si>
    <t>This test case verifies that the Subsystem is issuing command to enter and exit Precharge Power down mode for power saving as programmed through APB Configuration Registers PWRCTL and PWRTMG.</t>
  </si>
  <si>
    <t>Cover different combinations of following registers with associated values:
- PWRCTL.powerdown_en as logic '0' and '1'
- DFILPCFG0.dfi_lp_en_pd as logic '0' and '1'
- Different timing values for PWRTMG.powerdown_to_x32 and DFILPTMG0.dfi_lp_wakeup_pd
- An idle period without any AXI Transactions for less or greater than the configured Power Down Timing
- Self Refresh Entry and AXI Transactions during Power Down State
- perf_op_is_enter_powerdown as logic '0' and '1' for each rank</t>
  </si>
  <si>
    <t>DWC_ddrctl_lpddr54_lpddr5x_databook.pdf  Section:11.2.2</t>
  </si>
  <si>
    <t>Self Refresh Test</t>
  </si>
  <si>
    <t>This test case verifies that the Subsystem is moving to Self-Refresh mode for power saving through APB Configuration Registers PWRCTL and DFIPHYMSTR.</t>
  </si>
  <si>
    <t>Cover different combinations of following registers with associated values:
- PWRCTL.selfref_en as logic '0' and '1'
- PWRCTL.selfref_sw as logic '0' and '1'
- PWRCTL.stay_in_selfref as logic '0' and '1'
- DFILPCFG0.dfi_lp_en_sr as logic '0' and '1'
- Different timing values for PWRTMG.selfref_to_x32 timing and DFILPTMG0.dfi_lp_wakeup_sr
- No pending reads or writes for the period PWRTMG.selfref_to_x32 timing
- HWLPCTL.hw_lp_en=1 and csysreq_ddrc/csysack_ddrc with cactive_in_ddrc=0 and 1 simultaneously with no pending reads/writes and with new Read/Write request.
- Different values of STAT.selfref_type register (stat_ddrc_reg_selfref_type)
- STAT.selfref_state as valid values 'h0, 'h1, 'h2, 'h3
- perf_op_is_enter_selfref and perf_selfref_mode as logic '0' and '1' for each rank
- Cover perf_precharge_for_other as logic 1 when Pre-charged Issued due to Refresh command.</t>
  </si>
  <si>
    <t>DWC_ddrctl_lpddr54_lpddr5x_databook.pdf  Section:11.2.3, 11.4.2</t>
  </si>
  <si>
    <t>Deep Sleep Mode Test</t>
  </si>
  <si>
    <t>This test case verifies that the Subsystem is moving to Deep-Sleep mode for power saving through APB Configuration Registers PWRCTL.</t>
  </si>
  <si>
    <t>Cover different combinations of following registers with associated values:
- PWRCTL.dsm_en as logic '0' and '1'
- DFILPCFG0.dfi_lp_en_dsm as logic '0' and '1'
- Different timing values for DFILPTMG0.dfi_lp_wakeup_sr
- Cover different combinations of below register signals with PWRCTL.dsm_en=1:
  PWRCTL.selfref_sw as logic '0' and '1'
  PWRCTL.selfref_en as logic '0' and '1'
  HWLPCTL.hw_lp_en as logic '0' and '1'
- When PWRCTL.dsm_en=1, cover logic '0' and '1' value on DFIPHYMSTR.dfi_phymstr_en.
- STAT.selfref_state as valid values 'h0, 'h4
- perf_op_is_enter_dsm as logic '0' and '1'
- Cover different combinations of below register fields for dfi_lp_ctrl_wakeup and dfi_lp_data_wakeup:
  DFILPTMG0.dfi_lp_wakeup_dsm
  DFILPTMG0.dfi_lp_wakeup_sr
  DFILPTMG0.dfi_lp_wakeup_pd
  DFILPTMG1.dfi_lp_wakeup_data
- Cover different combinations of DFILPTMG1.dfi_tlp_resp for dfi_lp_ctrl_req and dfi_lp_data_req.
- Cover logic '1' and '0' value on DFIERRINTRPTCFG.dfi_error_intr_force, DFIERRINTRPTCFG.dfi_error_intr_clr and DFIERRINTRPTCFG.dfi_error_intr_en, DFIERRORSTAT.dfi_error_intr.</t>
  </si>
  <si>
    <t>DWC_ddrctl_lpddr54_lpddr5x_databook.pdf  Section:11.2.4</t>
  </si>
  <si>
    <t>Hardware Fast Frequency Change (HWFFC) Test</t>
  </si>
  <si>
    <t>This test case verifies that the Subsystem is supporting clock frequency change without Software intervention through APB Configuration Register HWFFCCTL.</t>
  </si>
  <si>
    <t>- Cover different combinations on HWFFCCTL.hwffc_mode, HWFFCCTL.hwffc_en and ZQCTL2.dis_srx_zqcl_hwffc
- Cover different values of HWFFC_MRWBUF_CTRL_0 register fields for MRW Buffer Write/Read.
- Cover logic '0' and '1' value of below signals when csysreq_ddrc=0 and 
csysmode_ddrc=1:
  csysdiscamdrain_ddrc
  csysfsp_ddrc
  csysack_ddrc
  cactive_ddrc</t>
  </si>
  <si>
    <t>DWC_ddrctl_lpddr54_lpddr5x_databook.pdf  Section:11.6</t>
  </si>
  <si>
    <t>LPDDR5 masked write Test</t>
  </si>
  <si>
    <t>This test case verifies that the Subsystem is masks write data received on DQ inputs through APB Configuration Register DFIMISC and DBICTL.</t>
  </si>
  <si>
    <t>- Cover both logic values '1' and '0' on DFIMISC.IP_optimized_write.
- Cover different combinations of below signals with DFIMISC.IP_optimized_write=1:
  DBICTL.wr_dbi_en=1
  DBICTL.dm_en=1
  DFIMISC.phy_dbi_mode=0
Cover below performance logging signals-
- perf_op_is_mwr</t>
  </si>
  <si>
    <t>DWC_ddrctl_lpddr54_lpddr5x_databook.pdf  Section:11.7</t>
  </si>
  <si>
    <t>Fast Frequency Change Test</t>
  </si>
  <si>
    <t>This test case verifies that the Subsystem supports Fast Frequency Change, using up to four sets of timing registers and by following the sequence steps mentioned in DWC_ddrctl_lpddr54_lpddr5x_databook.pdf  Section- 11.4.1.3</t>
  </si>
  <si>
    <t>- Cover below values for APB Write on MSTR2.target_frequency:
  0 - Frequency 0/Normal
  1 - Frequency 1/FREQ1
  2 - Frequency 2/FREQ2
  3 - Frequency 3/FREQ3
- Cover different values for APB Read on DFIMISC.dfi_frequency.
- Cover different values of Timing Registers for different frequency sets.</t>
  </si>
  <si>
    <t>DWC_ddrctl_lpddr54_lpddr5x_databook.pdf  Section:11.5, 14.4.1.3</t>
  </si>
  <si>
    <t>DFI DRAM CLK DISABLE Test</t>
  </si>
  <si>
    <t>This test case verifies that the Subsystem is disabling DFI DRAM CLK for power saving through APB Configuration Registers PWRCTL in specific operating modes.</t>
  </si>
  <si>
    <t>- Cover Different timing values of following registers in Deep Sleep mode, Self-Refresh Power down mode, Power-Down mode and Normal Mode with PWRCTL.en_dfi_dram_clk_disable=1:
  - DFITMG0.dfi_t_ctrl_delay
  - DRAMSET1TMG5.t_cksre
  - DFITMG1.dfi_t_dram_clk_disable
  - DFITMG1.dfi_t_dram_clk_enable
  - DRAMSET1TMG5.t_cksrx
- Cover logic '0' -&gt; '1' and '1' -&gt; '0' transition on Bump Signals BP_CK0_T, BP_CK0_C, BP_CK1_T and BP_CK1_C.</t>
  </si>
  <si>
    <t>DWC_ddrctl_lpddr54_lpddr5x_databook.pdf  Section:11.2.5
dwc_lpddr5x_phy_pub_databook_latest.pdf Section: 4.1</t>
  </si>
  <si>
    <t>Self Refresh through PHY Master Test</t>
  </si>
  <si>
    <t>This test case verifies that the Subsystem is moving to Self-Refresh mode because of DFI PHY MASTER INTERFACE through APB Configuration Registers DFIPHYMSTR, PPTTrainSetup_pX, MasUpdGoodCtr, MasUpdFailCtr, BlockDfiInterface and DfiMode.</t>
  </si>
  <si>
    <t>Cover following when DFIPHYMSTR.dfi_phymstr_en is logic '1', PWRCTL.selfref_en as logic '0' and PWRCTL.selfref_sw = 0:
- STAT.selfref_state from logic '0' -&gt; '1' and '1' -&gt; '0'
- APB Configuration register: STAT as following transitions:
  - IDLE → SR → IDLE
  - SRPD → SR → SRPD
- different values on PPTTrainSetup_pX.PhyMstrMaxReqToAck, PPTTrainSetup_pX.PhyMstrTrainInterval, MasUpdGoodCtr and MasUpdFailCtr.
Cover logic '0' and '1' value on BlockDfiInterface.BlockDfiInterfaceEn, DfiMode.Dfi0Enable and DfiMode.Dfi1Enable.</t>
  </si>
  <si>
    <t>DWC_ddrctl_lpddr54_lpddr5x_databook.pdf  Section: 4.1.11.2
dwc_lpddr5x_phy_pub_databook_latest.pdf Section: 10.9</t>
  </si>
  <si>
    <t>Error Correction and RAS</t>
  </si>
  <si>
    <t>Link ECC Test</t>
  </si>
  <si>
    <t>This test case verifies that the Subsystem is supporting Link ECC feature as programmed through APB Configuration Registers LNKECCCTL0, LNKECCINDEX, LNKECCERRCNT0, LNKECCPOISONCTL0.</t>
  </si>
  <si>
    <t>Cover different combinations of following registers and associated values with AXI Write and DDR Read Response Data with correct and incorrect link ECC:
- LNKECCCTL0.wr/rd_link_ecc_enable as logic '0' and '1'
- LNKECCINDEX, LNKECCERRCNT0 as different values
- LNKECCERRSTAT.rd_link_ecc_corr_err_int and LNKECCERRSTAT.rd_link_ecc_uncorr_err_int as logic '0' and '1'
- LNKECCCTL1 fields as logic '0' and '1'
- LNKECCPOISONCTL0 fields as different values to inject Link ECC Errors
- LNKECCPOISONSTAT.linkecc_poison_complete as logic '0' and '1'
- SLVERR response for Read Transactions with Link ECC Error
- ECCCSYN0 and ECCUSYN0 as correctable and uncorrectable data patterns
- dis_regs_ecc_syndrome as logic '0' and '1'
- logic '0' and '1' for rd_linkecc_corr_err_intr, rd_linkecc_uncorr_err_intr and '01', '10' value for rd_linkecc_corr_err_intr_fault, rd_linkecc_uncorr_err_intr_fault interrupt.</t>
  </si>
  <si>
    <t>DWC_ddrctl_lpddr54_lpddr5x_databook.pdf  Section:12.4</t>
  </si>
  <si>
    <t>LPDDR5 Post Package Repair Test</t>
  </si>
  <si>
    <t>This test case verifies that the Subsystem supports a method of Fail Row address repair, PPR(Post Package Repair) through APB Configuration Registers.
Note : Perform PPR Sequence described in Table 12-7 of DWC_ddrctl_lpddr54_lpddr5x_databook.pdf to verify this test and PPR Feature</t>
  </si>
  <si>
    <t>Cover different combination of register values:
- MRCTRL0.ppr_en, MRCTRL0.mr_wr, MRCTRL0.ppr_pgmpst_en and MRCTRL0.ppr_done as logic '0' and '1'</t>
  </si>
  <si>
    <t>DWC_ddrctl_lpddr54_lpddr5x_databook.pdf  Section:12.5</t>
  </si>
  <si>
    <t>Inline ECC Test</t>
  </si>
  <si>
    <t>This test case verifies that the Subsystem is supporting Inline ECC feature through APB Configuration Registers ECCCFG0, ECCCFG1.</t>
  </si>
  <si>
    <t>Cover below different combinations in different ranges of data:
- Cover all four logical combinations of ECCCFG0.ecc_region_map_granu.
- Cover different ranges of ECCCFG0.ecc_region_map
- Cover both logic values '1' and '0' for  ECCCFG0.ecc_region_remap_en and ECCCFG0.ecc_region_map_other
- Cover both logic values '1' and '0' for ECCCFG1.ecc_region_parity_lock and ECCCFG1.ecc_region_waste_lock
- Cover both logic values '1' and '0' for  ECCCFG0.ecc_ap_en, ECCCFG1.med_ecc_en and ECCCFG1.ecc_ap_mode
- Cover SLVERR response while driving transactions accessing locked regions over AXI
- Cover different wrecc_credit_cnt values
- Cover different values on dbg_dfi_ie_cmd_type
- Cover logic '0' and '1' for ecc_ap_err_intr, ecc_corrected_err_intr, ecc_uncorrected_err_intr and '01', '10' value for ecc_ap_err_intr_fault, ecc_corrected_err_intr_fault, ecc_uncorrected_err_intr_fault interrupt, perf_ie_blk_hazard.</t>
  </si>
  <si>
    <t>DWC_ddrctl_lpddr54_lpddr5x_databook.pdf  Section:13.1</t>
  </si>
  <si>
    <t>Scrubber Status Test</t>
  </si>
  <si>
    <t>This test case verifies that the Subsystem supports scrubber commands for Inline ECC through APB Configuration Registers SBRCTL, SBRSTART1, SBRSTART0, SBRRANGE0, SBRRANGE1, SBRSTART0DCH1, SBRSTART1DCH1, SBRRANGE0DCH1, SBRRANGE1DCH1.</t>
  </si>
  <si>
    <t>- Cover default values of SBR logic on sbr_resetn = 0.
- Cover different values of SBRCTL.scrub_interval such as below:
  SBRCTL.scrub_interval = 0
  SBRCTL.scrub_interval = PWRTMG.powerdown_to_x32
  SBRCTL.scrub_interval = PWRTMG.selfref_to_x32
  SBRCTL.scrub_interval = different values other than PWRTMG.selfref_to_x32 and PWRTMG.powerdown_to_x32.
- Cover logic '0' and '1' value of SBRCTL.scrub_en.
- Cover different values of following register fields: SBRSTART1.sbr_address_start_mask_1, SBRSTART0.sbr_address_start_mask_0, SBRRANGE0.sbr_address_range_mask_0, SBRRANGE1.sbr_address_range_mask_1.
- Cover Non-zero values of SBRCTL.scrub_interval when SBRSTAT.scrub_busy =1 and SBRSTAT.scrub_done = 0.
- Cover below combinations when SBRCTL.scrub_interval = 0:
  For read, SBRSTAT.scrub_busy =1 and SBRSTAT.scrub_done = 1
  For write, SBRSTAT.scrub_busy =0 and SBRSTAT.scrub_done = 1
- Cover logic '1' and '0' value of SBRCTL.scrub_during_lowpower during below situations:
  PWRCTL.powerdown_en=1
  PWRCTL.selfref_en=1
  PWRCTL.selfref_sw=1</t>
  </si>
  <si>
    <t>DWC_ddrctl_lpddr54_lpddr5x_databook.pdf  Section:13.2</t>
  </si>
  <si>
    <t>DFI Updates</t>
  </si>
  <si>
    <t>DFI Updates Mode Test</t>
  </si>
  <si>
    <t>This test case verifies that the controller and PHY perform regular DFI updates as per the different configurations.</t>
  </si>
  <si>
    <t>- Cover logic '1' and '0' value for DFIUPD0.dis_auto_ctrlupd when DDRCTL is idle.
- Cover logic '1' and '0' value for OPCTRLCMD.ctrlupd
- Cover logic '1' and '0' value for OPCTRLSTAT.ctrlupd_busy
- Cover logic '1' and '0' value for DFIUPD0.dfi_phyupd_en.
- Cover different values for DFITMG0.dfi_t_ctrl_delay.
- Cover different configurations of DFIUPDTMG[0|1|2|3].
Note: Configure DFI Constraints while testing.</t>
  </si>
  <si>
    <t>DWC_ddrctl_lpddr54_lpddr5x_databook.pdf  Section:4.2, 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</si>
</sst>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Aptos Narrow"/>
      <family val="2"/>
      <scheme val="minor"/>
    </font>
    <font>
      <sz val="11"/>
      <color rgb="FF000000"/>
      <name val="Aptos Narrow"/>
      <family val="2"/>
    </font>
    <font>
      <u/>
      <sz val="11"/>
      <color theme="10"/>
      <name val="Aptos Narrow"/>
      <family val="2"/>
      <scheme val="minor"/>
    </font>
    <font>
      <b/>
      <sz val="11"/>
      <color theme="1"/>
      <name val="Aptos Narrow"/>
      <family val="2"/>
      <scheme val="minor"/>
    </font>
    <font>
      <sz val="10"/>
      <name val="Arial"/>
      <family val="2"/>
    </font>
    <font>
      <b/>
      <sz val="12"/>
      <color theme="1"/>
      <name val="Aptos Narrow"/>
      <family val="2"/>
      <scheme val="minor"/>
    </font>
    <font>
      <b/>
      <sz val="14"/>
      <color theme="1"/>
      <name val="Aptos Narrow"/>
      <family val="2"/>
      <scheme val="minor"/>
    </font>
    <font>
      <b/>
      <sz val="12"/>
      <color rgb="FF000000"/>
      <name val="Aptos Narrow"/>
      <family val="2"/>
      <scheme val="minor"/>
    </font>
    <font>
      <b/>
      <sz val="11"/>
      <color rgb="FF000000"/>
      <name val="Aptos Narrow"/>
      <family val="2"/>
      <scheme val="minor"/>
    </font>
    <font>
      <sz val="11"/>
      <color rgb="FF000000"/>
      <name val="Aptos Narrow"/>
      <family val="2"/>
      <scheme val="minor"/>
    </font>
    <font>
      <strike/>
      <sz val="11"/>
      <color theme="1"/>
      <name val="Aptos Narrow"/>
      <family val="2"/>
      <scheme val="minor"/>
    </font>
    <font>
      <b/>
      <sz val="18"/>
      <color theme="1"/>
      <name val="Aptos Narrow"/>
      <family val="2"/>
      <scheme val="minor"/>
    </font>
    <font>
      <sz val="10"/>
      <color theme="1"/>
      <name val="Calibri Light"/>
      <family val="2"/>
    </font>
    <font>
      <vertAlign val="superscript"/>
      <sz val="10"/>
      <color theme="1"/>
      <name val="Calibri Light"/>
      <family val="2"/>
    </font>
    <font>
      <b/>
      <sz val="14"/>
      <color rgb="FF000000"/>
      <name val="Aptos Narrow"/>
      <family val="2"/>
    </font>
    <font>
      <sz val="11"/>
      <color rgb="FF242424"/>
      <name val="Aptos Narrow"/>
      <family val="2"/>
    </font>
    <font>
      <b/>
      <sz val="11"/>
      <color rgb="FF000000"/>
      <name val="Aptos Narrow"/>
      <family val="2"/>
    </font>
  </fonts>
  <fills count="7">
    <fill>
      <patternFill patternType="none"/>
    </fill>
    <fill>
      <patternFill patternType="gray125"/>
    </fill>
    <fill>
      <patternFill patternType="solid">
        <fgColor theme="3" tint="0.499984740745262"/>
        <bgColor indexed="64"/>
      </patternFill>
    </fill>
    <fill>
      <patternFill patternType="solid">
        <fgColor rgb="FFFFFF00"/>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theme="8" tint="0.59999389629810485"/>
        <bgColor indexed="64"/>
      </patternFill>
    </fill>
  </fills>
  <borders count="53">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diagonal/>
    </border>
    <border>
      <left style="medium">
        <color indexed="64"/>
      </left>
      <right style="thin">
        <color rgb="FF000000"/>
      </right>
      <top style="thin">
        <color rgb="FF000000"/>
      </top>
      <bottom style="thin">
        <color rgb="FF000000"/>
      </bottom>
      <diagonal/>
    </border>
    <border>
      <left style="thin">
        <color rgb="FF000000"/>
      </left>
      <right style="medium">
        <color indexed="64"/>
      </right>
      <top style="thin">
        <color rgb="FF000000"/>
      </top>
      <bottom style="thin">
        <color rgb="FF000000"/>
      </bottom>
      <diagonal/>
    </border>
    <border>
      <left style="medium">
        <color indexed="64"/>
      </left>
      <right style="thin">
        <color rgb="FF000000"/>
      </right>
      <top style="thin">
        <color rgb="FF000000"/>
      </top>
      <bottom style="medium">
        <color indexed="64"/>
      </bottom>
      <diagonal/>
    </border>
    <border>
      <left style="thin">
        <color rgb="FF000000"/>
      </left>
      <right style="thin">
        <color rgb="FF000000"/>
      </right>
      <top style="thin">
        <color rgb="FF000000"/>
      </top>
      <bottom style="medium">
        <color indexed="64"/>
      </bottom>
      <diagonal/>
    </border>
    <border>
      <left style="thin">
        <color rgb="FF000000"/>
      </left>
      <right style="medium">
        <color indexed="64"/>
      </right>
      <top style="thin">
        <color rgb="FF000000"/>
      </top>
      <bottom style="medium">
        <color indexed="64"/>
      </bottom>
      <diagonal/>
    </border>
    <border>
      <left style="thin">
        <color rgb="FF000000"/>
      </left>
      <right style="thin">
        <color rgb="FF000000"/>
      </right>
      <top/>
      <bottom style="thin">
        <color rgb="FF000000"/>
      </bottom>
      <diagonal/>
    </border>
    <border>
      <left/>
      <right style="thin">
        <color indexed="64"/>
      </right>
      <top style="thin">
        <color indexed="64"/>
      </top>
      <bottom style="thin">
        <color indexed="64"/>
      </bottom>
      <diagonal/>
    </border>
    <border>
      <left style="thin">
        <color indexed="64"/>
      </left>
      <right style="thin">
        <color rgb="FF000000"/>
      </right>
      <top style="thin">
        <color indexed="64"/>
      </top>
      <bottom style="thin">
        <color rgb="FF000000"/>
      </bottom>
      <diagonal/>
    </border>
    <border>
      <left style="thin">
        <color indexed="64"/>
      </left>
      <right style="thin">
        <color indexed="64"/>
      </right>
      <top style="thin">
        <color rgb="FF000000"/>
      </top>
      <bottom/>
      <diagonal/>
    </border>
    <border>
      <left style="thin">
        <color indexed="64"/>
      </left>
      <right/>
      <top/>
      <bottom/>
      <diagonal/>
    </border>
    <border>
      <left/>
      <right style="thin">
        <color indexed="64"/>
      </right>
      <top/>
      <bottom/>
      <diagonal/>
    </border>
    <border>
      <left/>
      <right/>
      <top style="thin">
        <color indexed="64"/>
      </top>
      <bottom/>
      <diagonal/>
    </border>
    <border>
      <left/>
      <right style="thin">
        <color indexed="64"/>
      </right>
      <top style="thin">
        <color indexed="64"/>
      </top>
      <bottom/>
      <diagonal/>
    </border>
    <border>
      <left style="medium">
        <color rgb="FF000000"/>
      </left>
      <right style="thin">
        <color rgb="FF000000"/>
      </right>
      <top style="medium">
        <color rgb="FF000000"/>
      </top>
      <bottom/>
      <diagonal/>
    </border>
    <border>
      <left style="thin">
        <color rgb="FF000000"/>
      </left>
      <right style="thin">
        <color rgb="FF000000"/>
      </right>
      <top style="medium">
        <color rgb="FF000000"/>
      </top>
      <bottom/>
      <diagonal/>
    </border>
    <border>
      <left style="thin">
        <color rgb="FF000000"/>
      </left>
      <right/>
      <top style="medium">
        <color rgb="FF000000"/>
      </top>
      <bottom/>
      <diagonal/>
    </border>
    <border>
      <left/>
      <right/>
      <top style="medium">
        <color rgb="FF000000"/>
      </top>
      <bottom/>
      <diagonal/>
    </border>
    <border>
      <left/>
      <right style="thin">
        <color indexed="64"/>
      </right>
      <top style="medium">
        <color rgb="FF000000"/>
      </top>
      <bottom/>
      <diagonal/>
    </border>
    <border>
      <left style="thin">
        <color indexed="64"/>
      </left>
      <right style="thin">
        <color indexed="64"/>
      </right>
      <top style="medium">
        <color rgb="FF000000"/>
      </top>
      <bottom/>
      <diagonal/>
    </border>
    <border>
      <left style="thin">
        <color rgb="FF000000"/>
      </left>
      <right style="medium">
        <color rgb="FF000000"/>
      </right>
      <top style="medium">
        <color rgb="FF000000"/>
      </top>
      <bottom/>
      <diagonal/>
    </border>
    <border>
      <left/>
      <right style="thin">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diagonal/>
    </border>
    <border>
      <left style="thin">
        <color rgb="FF000000"/>
      </left>
      <right/>
      <top style="thin">
        <color rgb="FF000000"/>
      </top>
      <bottom style="thin">
        <color rgb="FF000000"/>
      </bottom>
      <diagonal/>
    </border>
    <border>
      <left style="thin">
        <color rgb="FF000000"/>
      </left>
      <right style="medium">
        <color rgb="FF000000"/>
      </right>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s>
  <cellStyleXfs count="3">
    <xf numFmtId="0" fontId="0" fillId="0" borderId="0"/>
    <xf numFmtId="0" fontId="2" fillId="0" borderId="0" applyNumberFormat="0" applyFill="0" applyBorder="0" applyAlignment="0" applyProtection="0"/>
    <xf numFmtId="0" fontId="4" fillId="0" borderId="0" applyNumberFormat="0" applyFill="0" applyBorder="0" applyAlignment="0" applyProtection="0"/>
  </cellStyleXfs>
  <cellXfs count="169">
    <xf numFmtId="0" fontId="0" fillId="0" borderId="0" xfId="0"/>
    <xf numFmtId="0" fontId="0" fillId="0" borderId="1" xfId="0" applyBorder="1"/>
    <xf numFmtId="0" fontId="1" fillId="0" borderId="1" xfId="0" applyFont="1" applyBorder="1" applyAlignment="1">
      <alignment wrapText="1"/>
    </xf>
    <xf numFmtId="0" fontId="1" fillId="0" borderId="1" xfId="0" applyFont="1" applyBorder="1"/>
    <xf numFmtId="0" fontId="0" fillId="0" borderId="0" xfId="0"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3" xfId="0" applyBorder="1"/>
    <xf numFmtId="0" fontId="1" fillId="0" borderId="3" xfId="0" applyFont="1" applyBorder="1"/>
    <xf numFmtId="0" fontId="1" fillId="0" borderId="3" xfId="0" applyFont="1" applyBorder="1" applyAlignment="1">
      <alignment wrapText="1"/>
    </xf>
    <xf numFmtId="0" fontId="2" fillId="0" borderId="0" xfId="1" applyAlignment="1">
      <alignment wrapText="1"/>
    </xf>
    <xf numFmtId="0" fontId="0" fillId="0" borderId="1" xfId="0" applyBorder="1" applyAlignment="1">
      <alignment horizontal="center"/>
    </xf>
    <xf numFmtId="0" fontId="0" fillId="0" borderId="3" xfId="0" applyBorder="1" applyAlignment="1">
      <alignment horizontal="center"/>
    </xf>
    <xf numFmtId="0" fontId="3" fillId="2" borderId="1" xfId="0" applyFont="1" applyFill="1" applyBorder="1" applyAlignment="1">
      <alignment horizontal="center" indent="13"/>
    </xf>
    <xf numFmtId="0" fontId="3" fillId="2" borderId="2" xfId="0" applyFont="1" applyFill="1" applyBorder="1" applyAlignment="1">
      <alignment horizontal="center" indent="13"/>
    </xf>
    <xf numFmtId="0" fontId="3" fillId="0" borderId="5" xfId="0" applyFont="1" applyBorder="1"/>
    <xf numFmtId="0" fontId="0" fillId="0" borderId="5" xfId="0" applyBorder="1"/>
    <xf numFmtId="0" fontId="0" fillId="0" borderId="5" xfId="0" applyBorder="1" applyAlignment="1">
      <alignment wrapText="1"/>
    </xf>
    <xf numFmtId="0" fontId="0" fillId="0" borderId="0" xfId="0" applyProtection="1">
      <protection locked="0"/>
    </xf>
    <xf numFmtId="0" fontId="5" fillId="0" borderId="7" xfId="0" applyFont="1" applyBorder="1" applyAlignment="1" applyProtection="1">
      <alignment horizontal="right"/>
      <protection locked="0"/>
    </xf>
    <xf numFmtId="0" fontId="0" fillId="0" borderId="8" xfId="0" applyBorder="1" applyProtection="1">
      <protection locked="0"/>
    </xf>
    <xf numFmtId="0" fontId="0" fillId="0" borderId="17" xfId="0" applyBorder="1" applyProtection="1">
      <protection locked="0"/>
    </xf>
    <xf numFmtId="0" fontId="0" fillId="0" borderId="9" xfId="0" applyBorder="1" applyProtection="1">
      <protection locked="0"/>
    </xf>
    <xf numFmtId="0" fontId="0" fillId="0" borderId="10" xfId="0" applyBorder="1" applyAlignment="1" applyProtection="1">
      <alignment horizontal="right"/>
      <protection locked="0"/>
    </xf>
    <xf numFmtId="0" fontId="3" fillId="0" borderId="5" xfId="0" applyFont="1" applyBorder="1" applyAlignment="1" applyProtection="1">
      <alignment horizontal="left"/>
      <protection locked="0"/>
    </xf>
    <xf numFmtId="0" fontId="0" fillId="0" borderId="5" xfId="0" applyBorder="1" applyProtection="1">
      <protection locked="0"/>
    </xf>
    <xf numFmtId="49" fontId="0" fillId="0" borderId="5" xfId="0" quotePrefix="1" applyNumberFormat="1" applyBorder="1" applyAlignment="1" applyProtection="1">
      <alignment wrapText="1"/>
      <protection locked="0"/>
    </xf>
    <xf numFmtId="0" fontId="0" fillId="0" borderId="18" xfId="0" applyBorder="1" applyProtection="1">
      <protection locked="0"/>
    </xf>
    <xf numFmtId="0" fontId="0" fillId="0" borderId="11" xfId="0" applyBorder="1" applyProtection="1">
      <protection locked="0"/>
    </xf>
    <xf numFmtId="0" fontId="5" fillId="0" borderId="10" xfId="0" applyFont="1" applyBorder="1" applyAlignment="1" applyProtection="1">
      <alignment horizontal="right"/>
      <protection locked="0"/>
    </xf>
    <xf numFmtId="0" fontId="5" fillId="0" borderId="5" xfId="0" applyFont="1" applyBorder="1" applyProtection="1">
      <protection locked="0"/>
    </xf>
    <xf numFmtId="0" fontId="3" fillId="0" borderId="10" xfId="0" applyFont="1" applyBorder="1" applyAlignment="1" applyProtection="1">
      <alignment horizontal="right"/>
      <protection locked="0"/>
    </xf>
    <xf numFmtId="0" fontId="3" fillId="0" borderId="5" xfId="0" applyFont="1" applyBorder="1" applyProtection="1">
      <protection locked="0"/>
    </xf>
    <xf numFmtId="0" fontId="0" fillId="0" borderId="5" xfId="0" applyBorder="1" applyAlignment="1" applyProtection="1">
      <alignment wrapText="1"/>
      <protection locked="0"/>
    </xf>
    <xf numFmtId="0" fontId="0" fillId="0" borderId="5" xfId="0" quotePrefix="1" applyBorder="1" applyAlignment="1" applyProtection="1">
      <alignment wrapText="1"/>
      <protection locked="0"/>
    </xf>
    <xf numFmtId="0" fontId="5" fillId="0" borderId="12" xfId="0" applyFont="1" applyBorder="1" applyAlignment="1" applyProtection="1">
      <alignment horizontal="right"/>
      <protection locked="0"/>
    </xf>
    <xf numFmtId="0" fontId="0" fillId="0" borderId="6" xfId="0" applyBorder="1" applyProtection="1">
      <protection locked="0"/>
    </xf>
    <xf numFmtId="0" fontId="0" fillId="0" borderId="19" xfId="0" applyBorder="1" applyProtection="1">
      <protection locked="0"/>
    </xf>
    <xf numFmtId="0" fontId="0" fillId="0" borderId="13" xfId="0" applyBorder="1" applyProtection="1">
      <protection locked="0"/>
    </xf>
    <xf numFmtId="0" fontId="0" fillId="0" borderId="14" xfId="0" applyBorder="1" applyAlignment="1" applyProtection="1">
      <alignment horizontal="right"/>
      <protection locked="0"/>
    </xf>
    <xf numFmtId="0" fontId="0" fillId="0" borderId="15" xfId="0" applyBorder="1" applyProtection="1">
      <protection locked="0"/>
    </xf>
    <xf numFmtId="0" fontId="0" fillId="0" borderId="20" xfId="0" applyBorder="1" applyProtection="1">
      <protection locked="0"/>
    </xf>
    <xf numFmtId="0" fontId="0" fillId="0" borderId="16" xfId="0" applyBorder="1" applyProtection="1">
      <protection locked="0"/>
    </xf>
    <xf numFmtId="0" fontId="5" fillId="0" borderId="21" xfId="0" applyFont="1" applyBorder="1" applyAlignment="1" applyProtection="1">
      <alignment horizontal="right"/>
      <protection locked="0"/>
    </xf>
    <xf numFmtId="0" fontId="7" fillId="0" borderId="1" xfId="0" applyFont="1" applyBorder="1" applyProtection="1">
      <protection locked="0"/>
    </xf>
    <xf numFmtId="0" fontId="0" fillId="0" borderId="1" xfId="0" applyBorder="1" applyProtection="1">
      <protection locked="0"/>
    </xf>
    <xf numFmtId="0" fontId="0" fillId="0" borderId="22" xfId="0" applyBorder="1" applyProtection="1">
      <protection locked="0"/>
    </xf>
    <xf numFmtId="0" fontId="3" fillId="0" borderId="21" xfId="0" applyFont="1" applyBorder="1" applyAlignment="1" applyProtection="1">
      <alignment horizontal="right"/>
      <protection locked="0"/>
    </xf>
    <xf numFmtId="0" fontId="3" fillId="0" borderId="1" xfId="0" applyFont="1" applyBorder="1" applyProtection="1">
      <protection locked="0"/>
    </xf>
    <xf numFmtId="0" fontId="3" fillId="0" borderId="23" xfId="0" applyFont="1" applyBorder="1" applyAlignment="1" applyProtection="1">
      <alignment horizontal="right"/>
      <protection locked="0"/>
    </xf>
    <xf numFmtId="0" fontId="3" fillId="0" borderId="24" xfId="0" applyFont="1" applyBorder="1" applyProtection="1">
      <protection locked="0"/>
    </xf>
    <xf numFmtId="0" fontId="0" fillId="0" borderId="24" xfId="0" applyBorder="1" applyProtection="1">
      <protection locked="0"/>
    </xf>
    <xf numFmtId="0" fontId="0" fillId="0" borderId="25" xfId="0" applyBorder="1" applyProtection="1">
      <protection locked="0"/>
    </xf>
    <xf numFmtId="0" fontId="0" fillId="0" borderId="10" xfId="0" applyBorder="1" applyAlignment="1">
      <alignment horizontal="right"/>
    </xf>
    <xf numFmtId="0" fontId="0" fillId="0" borderId="5" xfId="0" quotePrefix="1" applyBorder="1" applyAlignment="1">
      <alignment wrapText="1"/>
    </xf>
    <xf numFmtId="0" fontId="0" fillId="0" borderId="18" xfId="0" applyBorder="1"/>
    <xf numFmtId="0" fontId="0" fillId="0" borderId="11" xfId="0" applyBorder="1"/>
    <xf numFmtId="0" fontId="8" fillId="0" borderId="5" xfId="0" applyFont="1" applyBorder="1" applyProtection="1">
      <protection locked="0"/>
    </xf>
    <xf numFmtId="0" fontId="1" fillId="0" borderId="0" xfId="0" applyFont="1" applyAlignment="1" applyProtection="1">
      <alignment wrapText="1"/>
      <protection locked="0"/>
    </xf>
    <xf numFmtId="0" fontId="0" fillId="0" borderId="11" xfId="0" applyBorder="1" applyAlignment="1" applyProtection="1">
      <alignment wrapText="1"/>
      <protection locked="0"/>
    </xf>
    <xf numFmtId="0" fontId="3" fillId="0" borderId="5" xfId="0" applyFont="1" applyBorder="1" applyAlignment="1">
      <alignment wrapText="1"/>
    </xf>
    <xf numFmtId="0" fontId="0" fillId="0" borderId="11" xfId="0" applyBorder="1" applyAlignment="1">
      <alignment wrapText="1"/>
    </xf>
    <xf numFmtId="0" fontId="5" fillId="0" borderId="10" xfId="0" applyFont="1" applyBorder="1" applyAlignment="1">
      <alignment horizontal="right"/>
    </xf>
    <xf numFmtId="0" fontId="1" fillId="0" borderId="1" xfId="0" applyFont="1" applyBorder="1" applyAlignment="1" applyProtection="1">
      <alignment wrapText="1"/>
      <protection locked="0"/>
    </xf>
    <xf numFmtId="0" fontId="0" fillId="0" borderId="15" xfId="0" applyBorder="1" applyAlignment="1" applyProtection="1">
      <alignment wrapText="1"/>
      <protection locked="0"/>
    </xf>
    <xf numFmtId="0" fontId="1" fillId="0" borderId="26" xfId="0" applyFont="1" applyBorder="1" applyAlignment="1" applyProtection="1">
      <alignment wrapText="1"/>
      <protection locked="0"/>
    </xf>
    <xf numFmtId="0" fontId="0" fillId="0" borderId="27" xfId="0" applyBorder="1" applyProtection="1">
      <protection locked="0"/>
    </xf>
    <xf numFmtId="0" fontId="1" fillId="0" borderId="3" xfId="0" applyFont="1" applyBorder="1" applyAlignment="1" applyProtection="1">
      <alignment wrapText="1"/>
      <protection locked="0"/>
    </xf>
    <xf numFmtId="0" fontId="9" fillId="0" borderId="5" xfId="0" applyFont="1" applyBorder="1" applyAlignment="1" applyProtection="1">
      <alignment wrapText="1"/>
      <protection locked="0"/>
    </xf>
    <xf numFmtId="0" fontId="9" fillId="0" borderId="5" xfId="0" quotePrefix="1" applyFont="1" applyBorder="1" applyAlignment="1">
      <alignment wrapText="1"/>
    </xf>
    <xf numFmtId="0" fontId="3" fillId="3" borderId="5" xfId="0" applyFont="1" applyFill="1" applyBorder="1" applyProtection="1">
      <protection locked="0"/>
    </xf>
    <xf numFmtId="0" fontId="3" fillId="4" borderId="5" xfId="0" applyFont="1" applyFill="1" applyBorder="1" applyProtection="1">
      <protection locked="0"/>
    </xf>
    <xf numFmtId="0" fontId="3" fillId="4" borderId="5" xfId="0" applyFont="1" applyFill="1" applyBorder="1"/>
    <xf numFmtId="0" fontId="5" fillId="4" borderId="5" xfId="0" applyFont="1" applyFill="1" applyBorder="1" applyProtection="1">
      <protection locked="0"/>
    </xf>
    <xf numFmtId="0" fontId="3" fillId="5" borderId="5" xfId="0" applyFont="1" applyFill="1" applyBorder="1" applyProtection="1">
      <protection locked="0"/>
    </xf>
    <xf numFmtId="0" fontId="1" fillId="0" borderId="15" xfId="0" applyFont="1" applyBorder="1" applyAlignment="1" applyProtection="1">
      <alignment wrapText="1"/>
      <protection locked="0"/>
    </xf>
    <xf numFmtId="0" fontId="6" fillId="0" borderId="7" xfId="0" applyFont="1" applyBorder="1" applyAlignment="1" applyProtection="1">
      <alignment wrapText="1"/>
      <protection locked="0"/>
    </xf>
    <xf numFmtId="0" fontId="6" fillId="0" borderId="8" xfId="0" applyFont="1" applyBorder="1" applyAlignment="1" applyProtection="1">
      <alignment wrapText="1"/>
      <protection locked="0"/>
    </xf>
    <xf numFmtId="0" fontId="6" fillId="0" borderId="17" xfId="0" applyFont="1" applyBorder="1" applyAlignment="1" applyProtection="1">
      <alignment wrapText="1"/>
      <protection locked="0"/>
    </xf>
    <xf numFmtId="0" fontId="6" fillId="0" borderId="9" xfId="0" applyFont="1" applyBorder="1" applyAlignment="1" applyProtection="1">
      <alignment wrapText="1"/>
      <protection locked="0"/>
    </xf>
    <xf numFmtId="0" fontId="0" fillId="0" borderId="8" xfId="0" applyBorder="1" applyAlignment="1" applyProtection="1">
      <alignment horizontal="center" vertical="center"/>
      <protection locked="0"/>
    </xf>
    <xf numFmtId="49" fontId="0" fillId="0" borderId="5" xfId="0" quotePrefix="1" applyNumberFormat="1" applyBorder="1" applyAlignment="1" applyProtection="1">
      <alignment horizontal="center" vertical="center" wrapText="1"/>
      <protection locked="0"/>
    </xf>
    <xf numFmtId="0" fontId="0" fillId="0" borderId="5" xfId="0" applyBorder="1" applyAlignment="1" applyProtection="1">
      <alignment horizontal="center" vertical="center"/>
      <protection locked="0"/>
    </xf>
    <xf numFmtId="0" fontId="0" fillId="0" borderId="27" xfId="0" applyBorder="1" applyAlignment="1" applyProtection="1">
      <alignment horizontal="center" vertical="center"/>
      <protection locked="0"/>
    </xf>
    <xf numFmtId="0" fontId="0" fillId="0" borderId="15" xfId="0" applyBorder="1" applyAlignment="1" applyProtection="1">
      <alignment horizontal="center" vertical="center"/>
      <protection locked="0"/>
    </xf>
    <xf numFmtId="0" fontId="3" fillId="6" borderId="5" xfId="0" applyFont="1" applyFill="1" applyBorder="1" applyProtection="1">
      <protection locked="0"/>
    </xf>
    <xf numFmtId="0" fontId="8" fillId="0" borderId="18" xfId="0" applyFont="1" applyBorder="1" applyProtection="1">
      <protection locked="0"/>
    </xf>
    <xf numFmtId="0" fontId="5" fillId="6" borderId="6" xfId="0" applyFont="1" applyFill="1" applyBorder="1" applyProtection="1">
      <protection locked="0"/>
    </xf>
    <xf numFmtId="0" fontId="8" fillId="0" borderId="15" xfId="0" applyFont="1" applyBorder="1" applyProtection="1">
      <protection locked="0"/>
    </xf>
    <xf numFmtId="0" fontId="0" fillId="0" borderId="5" xfId="0" applyBorder="1" applyAlignment="1" applyProtection="1">
      <alignment horizontal="left" wrapText="1"/>
      <protection locked="0"/>
    </xf>
    <xf numFmtId="0" fontId="0" fillId="0" borderId="28" xfId="0" applyBorder="1" applyAlignment="1" applyProtection="1">
      <alignment horizontal="center" vertical="center"/>
      <protection locked="0"/>
    </xf>
    <xf numFmtId="0" fontId="5" fillId="4" borderId="8" xfId="0" applyFont="1" applyFill="1" applyBorder="1" applyProtection="1">
      <protection locked="0"/>
    </xf>
    <xf numFmtId="0" fontId="1" fillId="0" borderId="0" xfId="0" applyFont="1" applyProtection="1">
      <protection locked="0"/>
    </xf>
    <xf numFmtId="0" fontId="1" fillId="0" borderId="1" xfId="0" applyFont="1" applyBorder="1" applyProtection="1">
      <protection locked="0"/>
    </xf>
    <xf numFmtId="0" fontId="1" fillId="0" borderId="5" xfId="0" applyFont="1" applyBorder="1" applyAlignment="1" applyProtection="1">
      <alignment wrapText="1"/>
      <protection locked="0"/>
    </xf>
    <xf numFmtId="0" fontId="1" fillId="0" borderId="27" xfId="0" applyFont="1" applyBorder="1" applyAlignment="1" applyProtection="1">
      <alignment wrapText="1"/>
      <protection locked="0"/>
    </xf>
    <xf numFmtId="0" fontId="1" fillId="0" borderId="29" xfId="0" applyFont="1" applyBorder="1" applyAlignment="1" applyProtection="1">
      <alignment wrapText="1"/>
      <protection locked="0"/>
    </xf>
    <xf numFmtId="0" fontId="0" fillId="0" borderId="5" xfId="0" applyBorder="1" applyAlignment="1" applyProtection="1">
      <alignment horizontal="center" vertical="center" wrapText="1"/>
      <protection locked="0"/>
    </xf>
    <xf numFmtId="0" fontId="0" fillId="0" borderId="18" xfId="0" applyBorder="1" applyAlignment="1" applyProtection="1">
      <alignment wrapText="1"/>
      <protection locked="0"/>
    </xf>
    <xf numFmtId="0" fontId="5" fillId="0" borderId="5" xfId="0" applyFont="1" applyBorder="1" applyAlignment="1" applyProtection="1">
      <alignment wrapText="1"/>
      <protection locked="0"/>
    </xf>
    <xf numFmtId="0" fontId="1" fillId="0" borderId="1" xfId="0" quotePrefix="1" applyFont="1" applyBorder="1" applyAlignment="1">
      <alignment wrapText="1"/>
    </xf>
    <xf numFmtId="0" fontId="3" fillId="0" borderId="1" xfId="0" applyFont="1" applyBorder="1" applyAlignment="1">
      <alignment wrapText="1"/>
    </xf>
    <xf numFmtId="0" fontId="0" fillId="0" borderId="0" xfId="0" applyAlignment="1">
      <alignment vertical="top" wrapText="1"/>
    </xf>
    <xf numFmtId="0" fontId="3" fillId="0" borderId="5" xfId="0" applyFont="1" applyBorder="1" applyAlignment="1">
      <alignment horizontal="center" vertical="center" wrapText="1"/>
    </xf>
    <xf numFmtId="49" fontId="0" fillId="0" borderId="5" xfId="0" quotePrefix="1" applyNumberFormat="1" applyBorder="1" applyAlignment="1">
      <alignment horizontal="center"/>
    </xf>
    <xf numFmtId="0" fontId="0" fillId="0" borderId="5" xfId="0" applyBorder="1" applyAlignment="1">
      <alignment horizontal="center"/>
    </xf>
    <xf numFmtId="15" fontId="0" fillId="0" borderId="5" xfId="0" applyNumberFormat="1" applyBorder="1" applyAlignment="1">
      <alignment horizontal="center"/>
    </xf>
    <xf numFmtId="49" fontId="0" fillId="0" borderId="0" xfId="0" quotePrefix="1" applyNumberFormat="1" applyAlignment="1">
      <alignment horizontal="center"/>
    </xf>
    <xf numFmtId="0" fontId="0" fillId="0" borderId="0" xfId="0" applyAlignment="1">
      <alignment horizontal="center"/>
    </xf>
    <xf numFmtId="15" fontId="0" fillId="0" borderId="0" xfId="0" applyNumberFormat="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11" fillId="0" borderId="20" xfId="0" applyFont="1" applyBorder="1" applyAlignment="1">
      <alignment horizontal="center" wrapText="1"/>
    </xf>
    <xf numFmtId="0" fontId="11" fillId="0" borderId="32" xfId="0" applyFont="1" applyBorder="1" applyAlignment="1">
      <alignment horizontal="center"/>
    </xf>
    <xf numFmtId="0" fontId="11" fillId="0" borderId="33" xfId="0" applyFont="1" applyBorder="1" applyAlignment="1">
      <alignment horizontal="center"/>
    </xf>
    <xf numFmtId="0" fontId="11" fillId="0" borderId="30" xfId="0" applyFont="1" applyBorder="1" applyAlignment="1">
      <alignment horizontal="center"/>
    </xf>
    <xf numFmtId="0" fontId="11" fillId="0" borderId="0" xfId="0" applyFont="1" applyAlignment="1">
      <alignment horizontal="center"/>
    </xf>
    <xf numFmtId="0" fontId="11" fillId="0" borderId="31" xfId="0" applyFont="1" applyBorder="1" applyAlignment="1">
      <alignment horizontal="center"/>
    </xf>
    <xf numFmtId="0" fontId="0" fillId="0" borderId="6" xfId="0" applyBorder="1" applyAlignment="1">
      <alignment horizontal="left" vertical="top" wrapText="1"/>
    </xf>
    <xf numFmtId="0" fontId="0" fillId="0" borderId="5" xfId="0" applyBorder="1" applyAlignment="1">
      <alignment horizontal="left" vertical="top" wrapText="1"/>
    </xf>
    <xf numFmtId="0" fontId="3" fillId="0" borderId="5" xfId="0" applyFont="1" applyBorder="1" applyAlignment="1">
      <alignment horizontal="center" vertical="center" wrapText="1"/>
    </xf>
    <xf numFmtId="0" fontId="12" fillId="0" borderId="5" xfId="0" applyFont="1" applyBorder="1" applyAlignment="1">
      <alignment horizontal="left" vertical="center" wrapText="1"/>
    </xf>
    <xf numFmtId="0" fontId="6" fillId="0" borderId="34" xfId="0" applyFont="1" applyBorder="1"/>
    <xf numFmtId="0" fontId="6" fillId="0" borderId="35" xfId="0" applyFont="1" applyBorder="1"/>
    <xf numFmtId="0" fontId="14" fillId="0" borderId="35" xfId="0" applyFont="1" applyBorder="1"/>
    <xf numFmtId="0" fontId="6" fillId="0" borderId="36" xfId="0" applyFont="1" applyBorder="1" applyAlignment="1">
      <alignment wrapText="1"/>
    </xf>
    <xf numFmtId="0" fontId="6" fillId="0" borderId="37" xfId="0" applyFont="1" applyBorder="1" applyAlignment="1">
      <alignment wrapText="1"/>
    </xf>
    <xf numFmtId="0" fontId="6" fillId="0" borderId="38" xfId="0" applyFont="1" applyBorder="1" applyAlignment="1">
      <alignment wrapText="1"/>
    </xf>
    <xf numFmtId="0" fontId="6" fillId="0" borderId="39" xfId="0" applyFont="1" applyBorder="1" applyAlignment="1">
      <alignment wrapText="1"/>
    </xf>
    <xf numFmtId="0" fontId="6" fillId="0" borderId="40" xfId="0" applyFont="1" applyBorder="1"/>
    <xf numFmtId="0" fontId="6" fillId="0" borderId="41" xfId="0" applyFont="1" applyBorder="1"/>
    <xf numFmtId="0" fontId="6" fillId="0" borderId="40" xfId="0" applyFont="1" applyBorder="1" applyAlignment="1">
      <alignment wrapText="1"/>
    </xf>
    <xf numFmtId="0" fontId="5" fillId="0" borderId="42" xfId="0" applyFont="1" applyBorder="1" applyAlignment="1">
      <alignment horizontal="right"/>
    </xf>
    <xf numFmtId="0" fontId="5" fillId="0" borderId="43" xfId="0" applyFont="1" applyBorder="1"/>
    <xf numFmtId="0" fontId="0" fillId="0" borderId="43" xfId="0" applyBorder="1"/>
    <xf numFmtId="0" fontId="0" fillId="0" borderId="43" xfId="0" applyBorder="1" applyAlignment="1">
      <alignment horizontal="center" vertical="center" wrapText="1"/>
    </xf>
    <xf numFmtId="0" fontId="0" fillId="0" borderId="44" xfId="0" applyBorder="1" applyAlignment="1">
      <alignment wrapText="1"/>
    </xf>
    <xf numFmtId="0" fontId="3" fillId="0" borderId="45" xfId="0" applyFont="1" applyBorder="1"/>
    <xf numFmtId="0" fontId="3" fillId="0" borderId="1" xfId="0" applyFont="1" applyBorder="1"/>
    <xf numFmtId="49" fontId="0" fillId="0" borderId="1" xfId="0" quotePrefix="1" applyNumberFormat="1" applyBorder="1" applyAlignment="1">
      <alignment horizontal="center" vertical="center" wrapText="1"/>
    </xf>
    <xf numFmtId="0" fontId="6" fillId="0" borderId="1" xfId="0" applyFont="1" applyBorder="1"/>
    <xf numFmtId="0" fontId="0" fillId="0" borderId="46" xfId="0" applyBorder="1" applyAlignment="1">
      <alignment wrapText="1"/>
    </xf>
    <xf numFmtId="0" fontId="0" fillId="0" borderId="46" xfId="0" applyBorder="1" applyAlignment="1" applyProtection="1">
      <alignment wrapText="1"/>
      <protection locked="0"/>
    </xf>
    <xf numFmtId="0" fontId="9" fillId="0" borderId="1" xfId="0" quotePrefix="1" applyFont="1" applyBorder="1" applyAlignment="1">
      <alignment wrapText="1"/>
    </xf>
    <xf numFmtId="0" fontId="0" fillId="0" borderId="1" xfId="0" applyBorder="1" applyAlignment="1">
      <alignment horizontal="center" vertical="center" wrapText="1"/>
    </xf>
    <xf numFmtId="0" fontId="5" fillId="0" borderId="45" xfId="0" applyFont="1" applyBorder="1" applyAlignment="1">
      <alignment horizontal="right"/>
    </xf>
    <xf numFmtId="0" fontId="5" fillId="0" borderId="1" xfId="0" applyFont="1" applyBorder="1"/>
    <xf numFmtId="0" fontId="3" fillId="0" borderId="45" xfId="0" applyFont="1" applyBorder="1" applyAlignment="1">
      <alignment horizontal="right"/>
    </xf>
    <xf numFmtId="0" fontId="0" fillId="0" borderId="1" xfId="0" quotePrefix="1" applyBorder="1" applyAlignment="1">
      <alignment wrapText="1"/>
    </xf>
    <xf numFmtId="0" fontId="15" fillId="0" borderId="46" xfId="0" applyFont="1" applyBorder="1" applyAlignment="1">
      <alignment wrapText="1"/>
    </xf>
    <xf numFmtId="0" fontId="8" fillId="0" borderId="1" xfId="0" applyFont="1" applyBorder="1"/>
    <xf numFmtId="0" fontId="1" fillId="0" borderId="47" xfId="0" applyFont="1" applyBorder="1" applyAlignment="1">
      <alignment wrapText="1"/>
    </xf>
    <xf numFmtId="0" fontId="0" fillId="0" borderId="48" xfId="0" applyBorder="1"/>
    <xf numFmtId="0" fontId="1" fillId="0" borderId="46" xfId="0" applyFont="1" applyBorder="1" applyAlignment="1">
      <alignment wrapText="1"/>
    </xf>
    <xf numFmtId="0" fontId="0" fillId="0" borderId="49" xfId="0" applyBorder="1" applyAlignment="1">
      <alignment wrapText="1"/>
    </xf>
    <xf numFmtId="0" fontId="9" fillId="0" borderId="1" xfId="0" applyFont="1" applyBorder="1" applyAlignment="1">
      <alignment wrapText="1"/>
    </xf>
    <xf numFmtId="0" fontId="16" fillId="0" borderId="1" xfId="0" applyFont="1" applyBorder="1"/>
    <xf numFmtId="0" fontId="0" fillId="0" borderId="1" xfId="0" quotePrefix="1" applyBorder="1"/>
    <xf numFmtId="0" fontId="0" fillId="0" borderId="1" xfId="0" quotePrefix="1" applyBorder="1" applyAlignment="1">
      <alignment horizontal="center" vertical="center" wrapText="1"/>
    </xf>
    <xf numFmtId="0" fontId="3" fillId="0" borderId="50" xfId="0" applyFont="1" applyBorder="1" applyAlignment="1">
      <alignment horizontal="right"/>
    </xf>
    <xf numFmtId="0" fontId="8" fillId="0" borderId="51" xfId="0" applyFont="1" applyBorder="1"/>
    <xf numFmtId="0" fontId="0" fillId="0" borderId="51" xfId="0" applyBorder="1" applyAlignment="1">
      <alignment wrapText="1"/>
    </xf>
    <xf numFmtId="0" fontId="9" fillId="0" borderId="51" xfId="0" quotePrefix="1" applyFont="1" applyBorder="1" applyAlignment="1">
      <alignment wrapText="1"/>
    </xf>
    <xf numFmtId="0" fontId="1" fillId="0" borderId="51" xfId="0" applyFont="1" applyBorder="1" applyAlignment="1">
      <alignment wrapText="1"/>
    </xf>
    <xf numFmtId="49" fontId="0" fillId="0" borderId="51" xfId="0" quotePrefix="1" applyNumberFormat="1" applyBorder="1" applyAlignment="1">
      <alignment horizontal="center" vertical="center" wrapText="1"/>
    </xf>
    <xf numFmtId="0" fontId="0" fillId="0" borderId="51" xfId="0" applyBorder="1" applyAlignment="1">
      <alignment horizontal="center" vertical="center" wrapText="1"/>
    </xf>
    <xf numFmtId="0" fontId="0" fillId="0" borderId="51" xfId="0" applyBorder="1"/>
    <xf numFmtId="0" fontId="0" fillId="0" borderId="52" xfId="0" applyBorder="1" applyAlignment="1">
      <alignment wrapText="1"/>
    </xf>
  </cellXfs>
  <cellStyles count="3">
    <cellStyle name="Hyperlink" xfId="1" builtinId="8"/>
    <cellStyle name="Normal" xfId="0" builtinId="0"/>
    <cellStyle name="Normal 3" xfId="2" xr:uid="{E1FE4F26-DB23-4E26-9A6E-D4F2004212DA}"/>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68580</xdr:colOff>
      <xdr:row>3</xdr:row>
      <xdr:rowOff>53340</xdr:rowOff>
    </xdr:from>
    <xdr:to>
      <xdr:col>7</xdr:col>
      <xdr:colOff>401955</xdr:colOff>
      <xdr:row>5</xdr:row>
      <xdr:rowOff>127635</xdr:rowOff>
    </xdr:to>
    <xdr:pic>
      <xdr:nvPicPr>
        <xdr:cNvPr id="2" name="Picture 1">
          <a:extLst>
            <a:ext uri="{FF2B5EF4-FFF2-40B4-BE49-F238E27FC236}">
              <a16:creationId xmlns:a16="http://schemas.microsoft.com/office/drawing/2014/main" id="{4F09ABEF-B9A8-0CB3-DF97-2A7CB656C3B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97380" y="601980"/>
          <a:ext cx="2771775" cy="44005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intel.com/content/www/us/en/docs/programmable/683824/quartus-prime-pro-v17-1-stratix-10-es-editions/understanding-pci-express-throughput.html"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C4:I13"/>
  <sheetViews>
    <sheetView topLeftCell="B1" workbookViewId="0">
      <selection activeCell="F5" sqref="F5"/>
    </sheetView>
  </sheetViews>
  <sheetFormatPr defaultRowHeight="14.4" x14ac:dyDescent="0.3"/>
  <cols>
    <col min="3" max="3" width="8.44140625" customWidth="1"/>
    <col min="4" max="4" width="31.5546875" bestFit="1" customWidth="1"/>
    <col min="5" max="5" width="31.5546875" customWidth="1"/>
    <col min="6" max="6" width="59.88671875" customWidth="1"/>
    <col min="7" max="7" width="49.44140625" customWidth="1"/>
    <col min="9" max="9" width="49.88671875" customWidth="1"/>
  </cols>
  <sheetData>
    <row r="4" spans="3:9" x14ac:dyDescent="0.3">
      <c r="C4" s="14" t="s">
        <v>0</v>
      </c>
      <c r="D4" s="15" t="s">
        <v>1</v>
      </c>
      <c r="E4" s="14" t="s">
        <v>2</v>
      </c>
      <c r="F4" s="14" t="s">
        <v>3</v>
      </c>
      <c r="G4" s="14" t="s">
        <v>4</v>
      </c>
    </row>
    <row r="5" spans="3:9" ht="43.2" x14ac:dyDescent="0.3">
      <c r="C5" s="1">
        <v>1</v>
      </c>
      <c r="D5" s="12">
        <v>2.2000000000000002</v>
      </c>
      <c r="E5" s="111" t="s">
        <v>5</v>
      </c>
      <c r="F5" s="2" t="s">
        <v>6</v>
      </c>
      <c r="G5" s="2" t="s">
        <v>7</v>
      </c>
    </row>
    <row r="6" spans="3:9" ht="28.8" x14ac:dyDescent="0.3">
      <c r="C6" s="1">
        <v>2</v>
      </c>
      <c r="D6" s="12" t="s">
        <v>8</v>
      </c>
      <c r="E6" s="112"/>
      <c r="F6" s="3" t="s">
        <v>9</v>
      </c>
      <c r="G6" s="2" t="s">
        <v>10</v>
      </c>
    </row>
    <row r="7" spans="3:9" x14ac:dyDescent="0.3">
      <c r="C7" s="1">
        <v>3</v>
      </c>
      <c r="D7" s="12" t="s">
        <v>11</v>
      </c>
      <c r="E7" s="112"/>
      <c r="F7" s="3" t="s">
        <v>12</v>
      </c>
      <c r="G7" s="2" t="s">
        <v>13</v>
      </c>
    </row>
    <row r="8" spans="3:9" ht="28.8" x14ac:dyDescent="0.3">
      <c r="C8" s="1">
        <v>4</v>
      </c>
      <c r="D8" s="12">
        <v>2.2999999999999998</v>
      </c>
      <c r="E8" s="112"/>
      <c r="F8" s="3" t="s">
        <v>14</v>
      </c>
      <c r="G8" s="2" t="s">
        <v>15</v>
      </c>
    </row>
    <row r="9" spans="3:9" ht="28.8" x14ac:dyDescent="0.3">
      <c r="C9" s="1">
        <v>5</v>
      </c>
      <c r="D9" s="12" t="s">
        <v>16</v>
      </c>
      <c r="E9" s="112"/>
      <c r="F9" s="3" t="s">
        <v>17</v>
      </c>
      <c r="G9" s="2" t="s">
        <v>18</v>
      </c>
    </row>
    <row r="10" spans="3:9" ht="28.8" x14ac:dyDescent="0.3">
      <c r="C10" s="8">
        <v>6</v>
      </c>
      <c r="D10" s="13">
        <v>2.7</v>
      </c>
      <c r="E10" s="112"/>
      <c r="F10" s="9" t="s">
        <v>19</v>
      </c>
      <c r="G10" s="10" t="s">
        <v>20</v>
      </c>
    </row>
    <row r="11" spans="3:9" ht="72" x14ac:dyDescent="0.3">
      <c r="C11" s="1">
        <v>7</v>
      </c>
      <c r="D11" s="1" t="s">
        <v>21</v>
      </c>
      <c r="E11" s="5" t="s">
        <v>22</v>
      </c>
      <c r="F11" s="6" t="s">
        <v>23</v>
      </c>
      <c r="G11" s="7" t="s">
        <v>24</v>
      </c>
      <c r="I11" s="11" t="s">
        <v>25</v>
      </c>
    </row>
    <row r="12" spans="3:9" x14ac:dyDescent="0.3">
      <c r="F12" s="4"/>
    </row>
    <row r="13" spans="3:9" x14ac:dyDescent="0.3">
      <c r="F13" s="4"/>
    </row>
  </sheetData>
  <mergeCells count="1">
    <mergeCell ref="E5:E10"/>
  </mergeCells>
  <hyperlinks>
    <hyperlink ref="I11" r:id="rId1" location=":~:text=The%20throughput%20in%20a%20PCI,Flow%20control%20update%20latency" xr:uid="{DA03386A-A4F1-46D5-97E1-F4D8C8019465}"/>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96A1DB-A738-4D60-A2D1-3185C3BDBF03}">
  <dimension ref="A1:K24"/>
  <sheetViews>
    <sheetView showGridLines="0" workbookViewId="0">
      <selection activeCell="P15" sqref="P15"/>
    </sheetView>
  </sheetViews>
  <sheetFormatPr defaultRowHeight="14.4" x14ac:dyDescent="0.3"/>
  <sheetData>
    <row r="1" spans="1:11" x14ac:dyDescent="0.3">
      <c r="A1" s="113" t="s">
        <v>292</v>
      </c>
      <c r="B1" s="114"/>
      <c r="C1" s="114"/>
      <c r="D1" s="114"/>
      <c r="E1" s="114"/>
      <c r="F1" s="114"/>
      <c r="G1" s="114"/>
      <c r="H1" s="114"/>
      <c r="I1" s="114"/>
      <c r="J1" s="114"/>
      <c r="K1" s="115"/>
    </row>
    <row r="2" spans="1:11" x14ac:dyDescent="0.3">
      <c r="A2" s="116"/>
      <c r="B2" s="117"/>
      <c r="C2" s="117"/>
      <c r="D2" s="117"/>
      <c r="E2" s="117"/>
      <c r="F2" s="117"/>
      <c r="G2" s="117"/>
      <c r="H2" s="117"/>
      <c r="I2" s="117"/>
      <c r="J2" s="117"/>
      <c r="K2" s="118"/>
    </row>
    <row r="3" spans="1:11" x14ac:dyDescent="0.3">
      <c r="A3" s="116"/>
      <c r="B3" s="117"/>
      <c r="C3" s="117"/>
      <c r="D3" s="117"/>
      <c r="E3" s="117"/>
      <c r="F3" s="117"/>
      <c r="G3" s="117"/>
      <c r="H3" s="117"/>
      <c r="I3" s="117"/>
      <c r="J3" s="117"/>
      <c r="K3" s="118"/>
    </row>
    <row r="4" spans="1:11" x14ac:dyDescent="0.3">
      <c r="A4" s="116"/>
      <c r="B4" s="117"/>
      <c r="C4" s="117"/>
      <c r="D4" s="117"/>
      <c r="E4" s="117"/>
      <c r="F4" s="117"/>
      <c r="G4" s="117"/>
      <c r="H4" s="117"/>
      <c r="I4" s="117"/>
      <c r="J4" s="117"/>
      <c r="K4" s="118"/>
    </row>
    <row r="5" spans="1:11" x14ac:dyDescent="0.3">
      <c r="A5" s="116"/>
      <c r="B5" s="117"/>
      <c r="C5" s="117"/>
      <c r="D5" s="117"/>
      <c r="E5" s="117"/>
      <c r="F5" s="117"/>
      <c r="G5" s="117"/>
      <c r="H5" s="117"/>
      <c r="I5" s="117"/>
      <c r="J5" s="117"/>
      <c r="K5" s="118"/>
    </row>
    <row r="6" spans="1:11" x14ac:dyDescent="0.3">
      <c r="A6" s="116"/>
      <c r="B6" s="117"/>
      <c r="C6" s="117"/>
      <c r="D6" s="117"/>
      <c r="E6" s="117"/>
      <c r="F6" s="117"/>
      <c r="G6" s="117"/>
      <c r="H6" s="117"/>
      <c r="I6" s="117"/>
      <c r="J6" s="117"/>
      <c r="K6" s="118"/>
    </row>
    <row r="7" spans="1:11" x14ac:dyDescent="0.3">
      <c r="A7" s="116"/>
      <c r="B7" s="117"/>
      <c r="C7" s="117"/>
      <c r="D7" s="117"/>
      <c r="E7" s="117"/>
      <c r="F7" s="117"/>
      <c r="G7" s="117"/>
      <c r="H7" s="117"/>
      <c r="I7" s="117"/>
      <c r="J7" s="117"/>
      <c r="K7" s="118"/>
    </row>
    <row r="8" spans="1:11" x14ac:dyDescent="0.3">
      <c r="A8" s="116"/>
      <c r="B8" s="117"/>
      <c r="C8" s="117"/>
      <c r="D8" s="117"/>
      <c r="E8" s="117"/>
      <c r="F8" s="117"/>
      <c r="G8" s="117"/>
      <c r="H8" s="117"/>
      <c r="I8" s="117"/>
      <c r="J8" s="117"/>
      <c r="K8" s="118"/>
    </row>
    <row r="9" spans="1:11" x14ac:dyDescent="0.3">
      <c r="A9" s="116"/>
      <c r="B9" s="117"/>
      <c r="C9" s="117"/>
      <c r="D9" s="117"/>
      <c r="E9" s="117"/>
      <c r="F9" s="117"/>
      <c r="G9" s="117"/>
      <c r="H9" s="117"/>
      <c r="I9" s="117"/>
      <c r="J9" s="117"/>
      <c r="K9" s="118"/>
    </row>
    <row r="10" spans="1:11" x14ac:dyDescent="0.3">
      <c r="A10" s="116"/>
      <c r="B10" s="117"/>
      <c r="C10" s="117"/>
      <c r="D10" s="117"/>
      <c r="E10" s="117"/>
      <c r="F10" s="117"/>
      <c r="G10" s="117"/>
      <c r="H10" s="117"/>
      <c r="I10" s="117"/>
      <c r="J10" s="117"/>
      <c r="K10" s="118"/>
    </row>
    <row r="11" spans="1:11" x14ac:dyDescent="0.3">
      <c r="A11" s="116"/>
      <c r="B11" s="117"/>
      <c r="C11" s="117"/>
      <c r="D11" s="117"/>
      <c r="E11" s="117"/>
      <c r="F11" s="117"/>
      <c r="G11" s="117"/>
      <c r="H11" s="117"/>
      <c r="I11" s="117"/>
      <c r="J11" s="117"/>
      <c r="K11" s="118"/>
    </row>
    <row r="12" spans="1:11" x14ac:dyDescent="0.3">
      <c r="A12" s="116"/>
      <c r="B12" s="117"/>
      <c r="C12" s="117"/>
      <c r="D12" s="117"/>
      <c r="E12" s="117"/>
      <c r="F12" s="117"/>
      <c r="G12" s="117"/>
      <c r="H12" s="117"/>
      <c r="I12" s="117"/>
      <c r="J12" s="117"/>
      <c r="K12" s="118"/>
    </row>
    <row r="13" spans="1:11" x14ac:dyDescent="0.3">
      <c r="A13" s="116"/>
      <c r="B13" s="117"/>
      <c r="C13" s="117"/>
      <c r="D13" s="117"/>
      <c r="E13" s="117"/>
      <c r="F13" s="117"/>
      <c r="G13" s="117"/>
      <c r="H13" s="117"/>
      <c r="I13" s="117"/>
      <c r="J13" s="117"/>
      <c r="K13" s="118"/>
    </row>
    <row r="14" spans="1:11" x14ac:dyDescent="0.3">
      <c r="A14" s="116"/>
      <c r="B14" s="117"/>
      <c r="C14" s="117"/>
      <c r="D14" s="117"/>
      <c r="E14" s="117"/>
      <c r="F14" s="117"/>
      <c r="G14" s="117"/>
      <c r="H14" s="117"/>
      <c r="I14" s="117"/>
      <c r="J14" s="117"/>
      <c r="K14" s="118"/>
    </row>
    <row r="15" spans="1:11" x14ac:dyDescent="0.3">
      <c r="A15" s="116"/>
      <c r="B15" s="117"/>
      <c r="C15" s="117"/>
      <c r="D15" s="117"/>
      <c r="E15" s="117"/>
      <c r="F15" s="117"/>
      <c r="G15" s="117"/>
      <c r="H15" s="117"/>
      <c r="I15" s="117"/>
      <c r="J15" s="117"/>
      <c r="K15" s="118"/>
    </row>
    <row r="16" spans="1:11" x14ac:dyDescent="0.3">
      <c r="A16" s="116"/>
      <c r="B16" s="117"/>
      <c r="C16" s="117"/>
      <c r="D16" s="117"/>
      <c r="E16" s="117"/>
      <c r="F16" s="117"/>
      <c r="G16" s="117"/>
      <c r="H16" s="117"/>
      <c r="I16" s="117"/>
      <c r="J16" s="117"/>
      <c r="K16" s="118"/>
    </row>
    <row r="17" spans="1:11" x14ac:dyDescent="0.3">
      <c r="A17" s="116"/>
      <c r="B17" s="117"/>
      <c r="C17" s="117"/>
      <c r="D17" s="117"/>
      <c r="E17" s="117"/>
      <c r="F17" s="117"/>
      <c r="G17" s="117"/>
      <c r="H17" s="117"/>
      <c r="I17" s="117"/>
      <c r="J17" s="117"/>
      <c r="K17" s="118"/>
    </row>
    <row r="18" spans="1:11" ht="14.4" customHeight="1" x14ac:dyDescent="0.3">
      <c r="A18" s="119" t="s">
        <v>293</v>
      </c>
      <c r="B18" s="119"/>
      <c r="C18" s="119"/>
      <c r="D18" s="119"/>
      <c r="E18" s="119"/>
      <c r="F18" s="119"/>
      <c r="G18" s="119"/>
      <c r="H18" s="119"/>
      <c r="I18" s="119"/>
      <c r="J18" s="119"/>
      <c r="K18" s="119"/>
    </row>
    <row r="19" spans="1:11" x14ac:dyDescent="0.3">
      <c r="A19" s="120"/>
      <c r="B19" s="120"/>
      <c r="C19" s="120"/>
      <c r="D19" s="120"/>
      <c r="E19" s="120"/>
      <c r="F19" s="120"/>
      <c r="G19" s="120"/>
      <c r="H19" s="120"/>
      <c r="I19" s="120"/>
      <c r="J19" s="120"/>
      <c r="K19" s="120"/>
    </row>
    <row r="20" spans="1:11" x14ac:dyDescent="0.3">
      <c r="A20" s="120"/>
      <c r="B20" s="120"/>
      <c r="C20" s="120"/>
      <c r="D20" s="120"/>
      <c r="E20" s="120"/>
      <c r="F20" s="120"/>
      <c r="G20" s="120"/>
      <c r="H20" s="120"/>
      <c r="I20" s="120"/>
      <c r="J20" s="120"/>
      <c r="K20" s="120"/>
    </row>
    <row r="21" spans="1:11" x14ac:dyDescent="0.3">
      <c r="A21" s="120"/>
      <c r="B21" s="120"/>
      <c r="C21" s="120"/>
      <c r="D21" s="120"/>
      <c r="E21" s="120"/>
      <c r="F21" s="120"/>
      <c r="G21" s="120"/>
      <c r="H21" s="120"/>
      <c r="I21" s="120"/>
      <c r="J21" s="120"/>
      <c r="K21" s="120"/>
    </row>
    <row r="22" spans="1:11" x14ac:dyDescent="0.3">
      <c r="A22" s="103"/>
      <c r="B22" s="103"/>
      <c r="C22" s="103"/>
      <c r="D22" s="103"/>
      <c r="E22" s="103"/>
      <c r="F22" s="103"/>
      <c r="G22" s="103"/>
      <c r="H22" s="103"/>
      <c r="I22" s="103"/>
      <c r="J22" s="103"/>
      <c r="K22" s="103"/>
    </row>
    <row r="23" spans="1:11" x14ac:dyDescent="0.3">
      <c r="A23" s="103"/>
      <c r="B23" s="103"/>
      <c r="C23" s="103"/>
      <c r="D23" s="103"/>
      <c r="E23" s="103"/>
      <c r="F23" s="103"/>
      <c r="G23" s="103"/>
      <c r="H23" s="103"/>
      <c r="I23" s="103"/>
      <c r="J23" s="103"/>
      <c r="K23" s="103"/>
    </row>
    <row r="24" spans="1:11" x14ac:dyDescent="0.3">
      <c r="A24" s="103"/>
      <c r="B24" s="103"/>
      <c r="C24" s="103"/>
      <c r="D24" s="103"/>
      <c r="E24" s="103"/>
      <c r="F24" s="103"/>
      <c r="G24" s="103"/>
      <c r="H24" s="103"/>
      <c r="I24" s="103"/>
      <c r="J24" s="103"/>
      <c r="K24" s="103"/>
    </row>
  </sheetData>
  <mergeCells count="2">
    <mergeCell ref="A1:K17"/>
    <mergeCell ref="A18:K2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7D5C6-9565-45A0-B899-2C787BAEAA1D}">
  <dimension ref="B3:H10"/>
  <sheetViews>
    <sheetView showGridLines="0" workbookViewId="0">
      <selection activeCell="G20" sqref="G20"/>
    </sheetView>
  </sheetViews>
  <sheetFormatPr defaultRowHeight="14.4" x14ac:dyDescent="0.3"/>
  <cols>
    <col min="2" max="2" width="11.5546875" customWidth="1"/>
    <col min="3" max="5" width="12.33203125" customWidth="1"/>
    <col min="6" max="6" width="16.44140625" customWidth="1"/>
    <col min="7" max="7" width="12.33203125" customWidth="1"/>
    <col min="8" max="8" width="16.44140625" customWidth="1"/>
  </cols>
  <sheetData>
    <row r="3" spans="2:8" x14ac:dyDescent="0.3">
      <c r="B3" s="16" t="s">
        <v>280</v>
      </c>
      <c r="C3" s="16" t="s">
        <v>281</v>
      </c>
      <c r="D3" s="16" t="s">
        <v>282</v>
      </c>
      <c r="E3" s="16" t="s">
        <v>283</v>
      </c>
      <c r="F3" s="16" t="s">
        <v>284</v>
      </c>
      <c r="G3" s="16" t="s">
        <v>285</v>
      </c>
      <c r="H3" s="16" t="s">
        <v>286</v>
      </c>
    </row>
    <row r="4" spans="2:8" x14ac:dyDescent="0.3">
      <c r="B4" s="105" t="s">
        <v>289</v>
      </c>
      <c r="C4" s="106" t="s">
        <v>287</v>
      </c>
      <c r="D4" s="107">
        <v>45582</v>
      </c>
      <c r="E4" s="106" t="s">
        <v>288</v>
      </c>
      <c r="F4" s="107">
        <v>45604</v>
      </c>
      <c r="G4" s="106" t="s">
        <v>288</v>
      </c>
      <c r="H4" s="107">
        <v>45604</v>
      </c>
    </row>
    <row r="5" spans="2:8" x14ac:dyDescent="0.3">
      <c r="B5" s="108"/>
      <c r="C5" s="109"/>
      <c r="D5" s="110"/>
      <c r="E5" s="109"/>
      <c r="F5" s="110"/>
      <c r="G5" s="109"/>
      <c r="H5" s="110"/>
    </row>
    <row r="6" spans="2:8" x14ac:dyDescent="0.3">
      <c r="B6" s="108"/>
      <c r="C6" s="109"/>
      <c r="D6" s="110"/>
      <c r="E6" s="109"/>
      <c r="F6" s="110"/>
      <c r="G6" s="109"/>
      <c r="H6" s="110"/>
    </row>
    <row r="9" spans="2:8" x14ac:dyDescent="0.3">
      <c r="B9" s="104" t="s">
        <v>280</v>
      </c>
      <c r="C9" s="121" t="s">
        <v>290</v>
      </c>
      <c r="D9" s="121"/>
      <c r="E9" s="121"/>
      <c r="F9" s="121"/>
      <c r="G9" s="121"/>
      <c r="H9" s="121"/>
    </row>
    <row r="10" spans="2:8" x14ac:dyDescent="0.3">
      <c r="B10" s="105" t="s">
        <v>289</v>
      </c>
      <c r="C10" s="122" t="s">
        <v>291</v>
      </c>
      <c r="D10" s="122"/>
      <c r="E10" s="122"/>
      <c r="F10" s="122"/>
      <c r="G10" s="122"/>
      <c r="H10" s="122"/>
    </row>
  </sheetData>
  <mergeCells count="2">
    <mergeCell ref="C9:H9"/>
    <mergeCell ref="C10:H10"/>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3794C2-D779-47B7-8B61-04135068D9EE}">
  <sheetPr>
    <outlinePr summaryBelow="0"/>
  </sheetPr>
  <dimension ref="B1:U45"/>
  <sheetViews>
    <sheetView tabSelected="1" zoomScaleNormal="100" workbookViewId="0">
      <selection activeCell="D52" sqref="D52"/>
    </sheetView>
  </sheetViews>
  <sheetFormatPr defaultColWidth="8.88671875" defaultRowHeight="14.4" outlineLevelRow="1" x14ac:dyDescent="0.3"/>
  <cols>
    <col min="1" max="1" width="8.88671875" style="19"/>
    <col min="2" max="2" width="11.33203125" style="19" bestFit="1" customWidth="1"/>
    <col min="3" max="3" width="54.88671875" style="19" bestFit="1" customWidth="1"/>
    <col min="4" max="4" width="76.33203125" style="19" customWidth="1"/>
    <col min="5" max="5" width="67" style="19" customWidth="1"/>
    <col min="6" max="7" width="14.33203125" style="19" customWidth="1"/>
    <col min="8" max="8" width="15.33203125" style="19" bestFit="1" customWidth="1"/>
    <col min="9" max="9" width="26" style="19" customWidth="1"/>
    <col min="10" max="10" width="26.88671875" style="19" customWidth="1"/>
    <col min="11" max="11" width="14.6640625" style="19" customWidth="1"/>
    <col min="12" max="13" width="11" style="19" customWidth="1"/>
    <col min="14" max="14" width="27.33203125" style="19" customWidth="1"/>
    <col min="15" max="16384" width="8.88671875" style="19"/>
  </cols>
  <sheetData>
    <row r="1" spans="2:21" ht="15" thickBot="1" x14ac:dyDescent="0.35"/>
    <row r="2" spans="2:21" ht="36.6" thickBot="1" x14ac:dyDescent="0.4">
      <c r="B2" s="123" t="s">
        <v>33</v>
      </c>
      <c r="C2" s="124" t="s">
        <v>34</v>
      </c>
      <c r="D2" s="124" t="s">
        <v>4</v>
      </c>
      <c r="E2" s="125" t="s">
        <v>35</v>
      </c>
      <c r="F2" s="126" t="s">
        <v>27</v>
      </c>
      <c r="G2" s="127" t="s">
        <v>36</v>
      </c>
      <c r="H2" s="128" t="s">
        <v>37</v>
      </c>
      <c r="I2" s="129" t="s">
        <v>38</v>
      </c>
      <c r="J2" s="124" t="s">
        <v>39</v>
      </c>
      <c r="K2" s="124" t="s">
        <v>40</v>
      </c>
      <c r="L2" s="130" t="s">
        <v>41</v>
      </c>
      <c r="M2" s="131" t="s">
        <v>42</v>
      </c>
      <c r="N2" s="132" t="s">
        <v>43</v>
      </c>
    </row>
    <row r="3" spans="2:21" ht="15.6" collapsed="1" x14ac:dyDescent="0.3">
      <c r="B3" s="133">
        <v>1</v>
      </c>
      <c r="C3" s="134" t="s">
        <v>294</v>
      </c>
      <c r="D3" s="135"/>
      <c r="E3" s="135"/>
      <c r="F3" s="2" t="s">
        <v>32</v>
      </c>
      <c r="G3" s="136"/>
      <c r="H3" s="136" t="s">
        <v>26</v>
      </c>
      <c r="I3" s="136"/>
      <c r="J3" s="135"/>
      <c r="K3" s="135"/>
      <c r="L3" s="135"/>
      <c r="M3" s="135"/>
      <c r="N3" s="137"/>
    </row>
    <row r="4" spans="2:21" ht="174" hidden="1" customHeight="1" outlineLevel="1" x14ac:dyDescent="0.35">
      <c r="B4" s="138">
        <v>1.1000000000000001</v>
      </c>
      <c r="C4" s="139" t="s">
        <v>295</v>
      </c>
      <c r="D4" s="7" t="s">
        <v>296</v>
      </c>
      <c r="E4" s="101" t="s">
        <v>297</v>
      </c>
      <c r="F4" s="2" t="s">
        <v>32</v>
      </c>
      <c r="G4" s="140"/>
      <c r="H4" s="140"/>
      <c r="I4" s="140"/>
      <c r="J4" s="141"/>
      <c r="K4" s="141"/>
      <c r="L4" s="141"/>
      <c r="M4" s="141"/>
      <c r="N4" s="142" t="s">
        <v>298</v>
      </c>
      <c r="U4" s="143"/>
    </row>
    <row r="5" spans="2:21" ht="91.5" hidden="1" customHeight="1" outlineLevel="1" x14ac:dyDescent="0.35">
      <c r="B5" s="138">
        <v>1.2</v>
      </c>
      <c r="C5" s="139" t="s">
        <v>299</v>
      </c>
      <c r="D5" s="7" t="s">
        <v>300</v>
      </c>
      <c r="E5" s="2" t="s">
        <v>301</v>
      </c>
      <c r="F5" s="2" t="s">
        <v>32</v>
      </c>
      <c r="G5" s="140"/>
      <c r="H5" s="140"/>
      <c r="I5" s="140"/>
      <c r="J5" s="141"/>
      <c r="K5" s="141"/>
      <c r="L5" s="141"/>
      <c r="M5" s="141"/>
      <c r="N5" s="142" t="s">
        <v>302</v>
      </c>
    </row>
    <row r="6" spans="2:21" ht="144" hidden="1" outlineLevel="1" x14ac:dyDescent="0.3">
      <c r="B6" s="138">
        <v>1.3</v>
      </c>
      <c r="C6" s="139" t="s">
        <v>303</v>
      </c>
      <c r="D6" s="7" t="s">
        <v>304</v>
      </c>
      <c r="E6" s="144" t="s">
        <v>305</v>
      </c>
      <c r="F6" s="2" t="s">
        <v>32</v>
      </c>
      <c r="G6" s="140"/>
      <c r="H6" s="140"/>
      <c r="I6" s="140"/>
      <c r="J6" s="1"/>
      <c r="K6" s="1"/>
      <c r="L6" s="1"/>
      <c r="M6" s="1"/>
      <c r="N6" s="142" t="s">
        <v>306</v>
      </c>
    </row>
    <row r="7" spans="2:21" ht="43.8" hidden="1" outlineLevel="1" x14ac:dyDescent="0.35">
      <c r="B7" s="138">
        <v>1.4</v>
      </c>
      <c r="C7" s="139" t="s">
        <v>307</v>
      </c>
      <c r="D7" s="7" t="s">
        <v>308</v>
      </c>
      <c r="E7" s="7" t="s">
        <v>309</v>
      </c>
      <c r="F7" s="2" t="s">
        <v>32</v>
      </c>
      <c r="G7" s="140"/>
      <c r="H7" s="145"/>
      <c r="I7" s="145"/>
      <c r="J7" s="141"/>
      <c r="K7" s="141"/>
      <c r="L7" s="141"/>
      <c r="M7" s="141"/>
      <c r="N7" s="142" t="s">
        <v>310</v>
      </c>
    </row>
    <row r="8" spans="2:21" ht="15.6" collapsed="1" x14ac:dyDescent="0.3">
      <c r="B8" s="146">
        <v>2</v>
      </c>
      <c r="C8" s="147" t="s">
        <v>311</v>
      </c>
      <c r="D8" s="1"/>
      <c r="E8" s="1"/>
      <c r="F8" s="2" t="s">
        <v>32</v>
      </c>
      <c r="G8" s="145"/>
      <c r="H8" s="145" t="s">
        <v>26</v>
      </c>
      <c r="I8" s="145"/>
      <c r="J8" s="1"/>
      <c r="K8" s="1"/>
      <c r="L8" s="1"/>
      <c r="M8" s="1"/>
      <c r="N8" s="142"/>
    </row>
    <row r="9" spans="2:21" ht="360" hidden="1" outlineLevel="1" x14ac:dyDescent="0.3">
      <c r="B9" s="146">
        <v>2.1</v>
      </c>
      <c r="C9" s="147" t="s">
        <v>312</v>
      </c>
      <c r="D9" s="7" t="s">
        <v>313</v>
      </c>
      <c r="E9" s="7" t="s">
        <v>314</v>
      </c>
      <c r="F9" s="2" t="s">
        <v>32</v>
      </c>
      <c r="G9" s="140"/>
      <c r="H9" s="145"/>
      <c r="I9" s="145"/>
      <c r="J9" s="1"/>
      <c r="K9" s="1"/>
      <c r="L9" s="1"/>
      <c r="M9" s="1"/>
      <c r="N9" s="142" t="s">
        <v>315</v>
      </c>
    </row>
    <row r="10" spans="2:21" ht="317.25" hidden="1" customHeight="1" outlineLevel="1" x14ac:dyDescent="0.35">
      <c r="B10" s="148">
        <v>2.2000000000000002</v>
      </c>
      <c r="C10" s="139" t="s">
        <v>316</v>
      </c>
      <c r="D10" s="7" t="s">
        <v>317</v>
      </c>
      <c r="E10" s="149" t="s">
        <v>318</v>
      </c>
      <c r="F10" s="2" t="s">
        <v>32</v>
      </c>
      <c r="G10" s="140" t="s">
        <v>119</v>
      </c>
      <c r="H10" s="145"/>
      <c r="I10" s="145"/>
      <c r="J10" s="141"/>
      <c r="K10" s="141"/>
      <c r="L10" s="141"/>
      <c r="M10" s="141"/>
      <c r="N10" s="142" t="s">
        <v>319</v>
      </c>
    </row>
    <row r="11" spans="2:21" ht="115.2" hidden="1" outlineLevel="1" x14ac:dyDescent="0.3">
      <c r="B11" s="148">
        <v>2.2999999999999998</v>
      </c>
      <c r="C11" s="139" t="s">
        <v>320</v>
      </c>
      <c r="D11" s="7" t="s">
        <v>321</v>
      </c>
      <c r="E11" s="149" t="s">
        <v>322</v>
      </c>
      <c r="F11" s="2" t="s">
        <v>32</v>
      </c>
      <c r="G11" s="140"/>
      <c r="H11" s="145"/>
      <c r="I11" s="145"/>
      <c r="J11" s="1"/>
      <c r="K11" s="1"/>
      <c r="L11" s="1"/>
      <c r="M11" s="1"/>
      <c r="N11" s="142" t="s">
        <v>323</v>
      </c>
    </row>
    <row r="12" spans="2:21" ht="115.2" hidden="1" outlineLevel="1" x14ac:dyDescent="0.3">
      <c r="B12" s="148">
        <v>2.4</v>
      </c>
      <c r="C12" s="147" t="s">
        <v>324</v>
      </c>
      <c r="D12" s="7" t="s">
        <v>325</v>
      </c>
      <c r="E12" s="149" t="s">
        <v>326</v>
      </c>
      <c r="F12" s="2" t="s">
        <v>32</v>
      </c>
      <c r="G12" s="140"/>
      <c r="H12" s="145"/>
      <c r="I12" s="145"/>
      <c r="J12" s="1"/>
      <c r="K12" s="1"/>
      <c r="L12" s="1"/>
      <c r="M12" s="1"/>
      <c r="N12" s="142" t="s">
        <v>327</v>
      </c>
    </row>
    <row r="13" spans="2:21" ht="265.5" hidden="1" customHeight="1" outlineLevel="1" x14ac:dyDescent="0.35">
      <c r="B13" s="138">
        <v>2.5</v>
      </c>
      <c r="C13" s="139" t="s">
        <v>328</v>
      </c>
      <c r="D13" s="7" t="s">
        <v>329</v>
      </c>
      <c r="E13" s="2" t="s">
        <v>330</v>
      </c>
      <c r="F13" s="2" t="s">
        <v>32</v>
      </c>
      <c r="G13" s="140"/>
      <c r="H13" s="145"/>
      <c r="I13" s="145"/>
      <c r="J13" s="141"/>
      <c r="K13" s="141"/>
      <c r="L13" s="141"/>
      <c r="M13" s="141"/>
      <c r="N13" s="142" t="s">
        <v>26</v>
      </c>
    </row>
    <row r="14" spans="2:21" ht="130.19999999999999" hidden="1" outlineLevel="1" x14ac:dyDescent="0.35">
      <c r="B14" s="138">
        <v>2.6</v>
      </c>
      <c r="C14" s="139" t="s">
        <v>331</v>
      </c>
      <c r="D14" s="2" t="s">
        <v>332</v>
      </c>
      <c r="E14" s="101" t="s">
        <v>333</v>
      </c>
      <c r="F14" s="2" t="s">
        <v>32</v>
      </c>
      <c r="G14" s="140"/>
      <c r="H14" s="145"/>
      <c r="I14" s="145"/>
      <c r="J14" s="141"/>
      <c r="K14" s="141"/>
      <c r="L14" s="141"/>
      <c r="M14" s="141"/>
      <c r="N14" s="142" t="s">
        <v>334</v>
      </c>
    </row>
    <row r="15" spans="2:21" ht="72.599999999999994" hidden="1" outlineLevel="1" x14ac:dyDescent="0.35">
      <c r="B15" s="138">
        <v>2.7</v>
      </c>
      <c r="C15" s="139" t="s">
        <v>335</v>
      </c>
      <c r="D15" s="2" t="s">
        <v>336</v>
      </c>
      <c r="E15" s="101" t="s">
        <v>337</v>
      </c>
      <c r="F15" s="2" t="s">
        <v>32</v>
      </c>
      <c r="G15" s="140"/>
      <c r="H15" s="145"/>
      <c r="I15" s="145"/>
      <c r="J15" s="141"/>
      <c r="K15" s="141"/>
      <c r="L15" s="141"/>
      <c r="M15" s="141"/>
      <c r="N15" s="142"/>
    </row>
    <row r="16" spans="2:21" ht="15.6" collapsed="1" x14ac:dyDescent="0.3">
      <c r="B16" s="146">
        <v>3</v>
      </c>
      <c r="C16" s="147" t="s">
        <v>338</v>
      </c>
      <c r="D16" s="1"/>
      <c r="E16" s="1"/>
      <c r="F16" s="2" t="s">
        <v>32</v>
      </c>
      <c r="G16" s="145"/>
      <c r="H16" s="145" t="s">
        <v>26</v>
      </c>
      <c r="I16" s="145"/>
      <c r="J16" s="1"/>
      <c r="K16" s="1"/>
      <c r="L16" s="1"/>
      <c r="M16" s="1"/>
      <c r="N16" s="142"/>
    </row>
    <row r="17" spans="2:14" ht="100.8" hidden="1" outlineLevel="1" x14ac:dyDescent="0.3">
      <c r="B17" s="148" t="str">
        <f t="shared" ref="B17" si="0">_xlfn.CONCAT(B$16,".",ROW(B17)-ROW(B$16))</f>
        <v>3.1</v>
      </c>
      <c r="C17" s="139" t="s">
        <v>339</v>
      </c>
      <c r="D17" s="7" t="s">
        <v>340</v>
      </c>
      <c r="E17" s="149" t="s">
        <v>341</v>
      </c>
      <c r="F17" s="2" t="s">
        <v>32</v>
      </c>
      <c r="G17" s="140"/>
      <c r="H17" s="145"/>
      <c r="I17" s="145"/>
      <c r="J17" s="1"/>
      <c r="K17" s="1"/>
      <c r="L17" s="1"/>
      <c r="M17" s="1"/>
      <c r="N17" s="142" t="s">
        <v>342</v>
      </c>
    </row>
    <row r="18" spans="2:14" ht="409.6" hidden="1" outlineLevel="1" x14ac:dyDescent="0.3">
      <c r="B18" s="148" t="str">
        <f>_xlfn.CONCAT(B$16,".",ROW(B18)-ROW(B$16))</f>
        <v>3.2</v>
      </c>
      <c r="C18" s="139" t="s">
        <v>343</v>
      </c>
      <c r="D18" s="7" t="s">
        <v>344</v>
      </c>
      <c r="E18" s="7" t="s">
        <v>345</v>
      </c>
      <c r="F18" s="2" t="s">
        <v>32</v>
      </c>
      <c r="G18" s="140"/>
      <c r="H18" s="145"/>
      <c r="I18" s="145"/>
      <c r="J18" s="1"/>
      <c r="K18" s="1"/>
      <c r="L18" s="1"/>
      <c r="M18" s="1"/>
      <c r="N18" s="142" t="s">
        <v>346</v>
      </c>
    </row>
    <row r="19" spans="2:14" ht="187.2" hidden="1" outlineLevel="1" x14ac:dyDescent="0.3">
      <c r="B19" s="148" t="str">
        <f>_xlfn.CONCAT(B$16,".",ROW(B19)-ROW(B$16))</f>
        <v>3.3</v>
      </c>
      <c r="C19" s="139" t="s">
        <v>347</v>
      </c>
      <c r="D19" s="7" t="s">
        <v>348</v>
      </c>
      <c r="E19" s="7" t="s">
        <v>349</v>
      </c>
      <c r="F19" s="2" t="s">
        <v>32</v>
      </c>
      <c r="G19" s="140"/>
      <c r="H19" s="145"/>
      <c r="I19" s="145"/>
      <c r="J19" s="1"/>
      <c r="K19" s="1"/>
      <c r="L19" s="1"/>
      <c r="M19" s="1"/>
      <c r="N19" s="142" t="s">
        <v>350</v>
      </c>
    </row>
    <row r="20" spans="2:14" ht="158.4" hidden="1" outlineLevel="1" x14ac:dyDescent="0.3">
      <c r="B20" s="148" t="str">
        <f>_xlfn.CONCAT(B$16,".",ROW(B20)-ROW(B$16))</f>
        <v>3.4</v>
      </c>
      <c r="C20" s="139" t="s">
        <v>351</v>
      </c>
      <c r="D20" s="7" t="s">
        <v>352</v>
      </c>
      <c r="E20" s="149" t="s">
        <v>353</v>
      </c>
      <c r="F20" s="2" t="s">
        <v>32</v>
      </c>
      <c r="G20" s="140"/>
      <c r="H20" s="145"/>
      <c r="I20" s="145"/>
      <c r="J20" s="1"/>
      <c r="K20" s="1"/>
      <c r="L20" s="1"/>
      <c r="M20" s="1"/>
      <c r="N20" s="142" t="s">
        <v>354</v>
      </c>
    </row>
    <row r="21" spans="2:14" ht="15.6" collapsed="1" x14ac:dyDescent="0.3">
      <c r="B21" s="146">
        <v>4</v>
      </c>
      <c r="C21" s="147" t="s">
        <v>355</v>
      </c>
      <c r="D21" s="1"/>
      <c r="E21" s="1"/>
      <c r="F21" s="2" t="s">
        <v>32</v>
      </c>
      <c r="G21" s="140"/>
      <c r="H21" s="145" t="s">
        <v>26</v>
      </c>
      <c r="I21" s="140"/>
      <c r="J21" s="1"/>
      <c r="K21" s="1"/>
      <c r="L21" s="1"/>
      <c r="M21" s="1"/>
      <c r="N21" s="142"/>
    </row>
    <row r="22" spans="2:14" ht="144" hidden="1" outlineLevel="1" x14ac:dyDescent="0.3">
      <c r="B22" s="148" t="str">
        <f>_xlfn.CONCAT(B$21,".",ROW(B22)-ROW(B$21))</f>
        <v>4.1</v>
      </c>
      <c r="C22" s="102" t="s">
        <v>356</v>
      </c>
      <c r="D22" s="7" t="s">
        <v>357</v>
      </c>
      <c r="E22" s="149" t="s">
        <v>358</v>
      </c>
      <c r="F22" s="2" t="s">
        <v>32</v>
      </c>
      <c r="G22" s="140"/>
      <c r="H22" s="145"/>
      <c r="I22" s="145"/>
      <c r="J22" s="1"/>
      <c r="K22" s="1"/>
      <c r="L22" s="1"/>
      <c r="M22" s="1"/>
      <c r="N22" s="150" t="s">
        <v>359</v>
      </c>
    </row>
    <row r="23" spans="2:14" ht="187.2" hidden="1" outlineLevel="1" x14ac:dyDescent="0.3">
      <c r="B23" s="148" t="str">
        <f>_xlfn.CONCAT(B$21,".",ROW(B23)-ROW(B$21))</f>
        <v>4.2</v>
      </c>
      <c r="C23" s="139" t="s">
        <v>360</v>
      </c>
      <c r="D23" s="7" t="s">
        <v>361</v>
      </c>
      <c r="E23" s="149" t="s">
        <v>362</v>
      </c>
      <c r="F23" s="2" t="s">
        <v>32</v>
      </c>
      <c r="G23" s="140"/>
      <c r="H23" s="145"/>
      <c r="I23" s="145"/>
      <c r="J23" s="1"/>
      <c r="K23" s="1"/>
      <c r="L23" s="1"/>
      <c r="M23" s="1"/>
      <c r="N23" s="150" t="s">
        <v>363</v>
      </c>
    </row>
    <row r="24" spans="2:14" ht="100.8" hidden="1" outlineLevel="1" x14ac:dyDescent="0.3">
      <c r="B24" s="148" t="str">
        <f>_xlfn.CONCAT(B$21,".",ROW(B24)-ROW(B$21))</f>
        <v>4.3</v>
      </c>
      <c r="C24" s="139" t="s">
        <v>364</v>
      </c>
      <c r="D24" s="7" t="s">
        <v>365</v>
      </c>
      <c r="E24" s="149" t="s">
        <v>366</v>
      </c>
      <c r="F24" s="2" t="s">
        <v>32</v>
      </c>
      <c r="G24" s="140"/>
      <c r="H24" s="145"/>
      <c r="I24" s="145"/>
      <c r="J24" s="1"/>
      <c r="K24" s="1"/>
      <c r="L24" s="1"/>
      <c r="M24" s="1"/>
      <c r="N24" s="150" t="s">
        <v>363</v>
      </c>
    </row>
    <row r="25" spans="2:14" ht="172.8" hidden="1" outlineLevel="1" x14ac:dyDescent="0.3">
      <c r="B25" s="148" t="str">
        <f>_xlfn.CONCAT(B$21,".",ROW(B25)-ROW(B$21))</f>
        <v>4.4</v>
      </c>
      <c r="C25" s="139" t="s">
        <v>367</v>
      </c>
      <c r="D25" s="7" t="s">
        <v>368</v>
      </c>
      <c r="E25" s="149" t="s">
        <v>369</v>
      </c>
      <c r="F25" s="2" t="s">
        <v>32</v>
      </c>
      <c r="G25" s="140"/>
      <c r="H25" s="145"/>
      <c r="I25" s="145"/>
      <c r="J25" s="1"/>
      <c r="K25" s="1"/>
      <c r="L25" s="1"/>
      <c r="M25" s="1"/>
      <c r="N25" s="150" t="s">
        <v>370</v>
      </c>
    </row>
    <row r="26" spans="2:14" ht="43.2" hidden="1" outlineLevel="1" x14ac:dyDescent="0.3">
      <c r="B26" s="148" t="str">
        <f>_xlfn.CONCAT(B$21,".",ROW(B26)-ROW(B$21))</f>
        <v>4.5</v>
      </c>
      <c r="C26" s="139" t="s">
        <v>371</v>
      </c>
      <c r="D26" s="7" t="s">
        <v>372</v>
      </c>
      <c r="E26" s="149" t="s">
        <v>373</v>
      </c>
      <c r="F26" s="2" t="s">
        <v>32</v>
      </c>
      <c r="G26" s="140"/>
      <c r="H26" s="145"/>
      <c r="I26" s="145"/>
      <c r="J26" s="1"/>
      <c r="K26" s="1"/>
      <c r="L26" s="1"/>
      <c r="M26" s="1"/>
      <c r="N26" s="150" t="s">
        <v>374</v>
      </c>
    </row>
    <row r="27" spans="2:14" collapsed="1" x14ac:dyDescent="0.3">
      <c r="B27" s="148">
        <v>5</v>
      </c>
      <c r="C27" s="139" t="s">
        <v>375</v>
      </c>
      <c r="D27" s="7"/>
      <c r="E27" s="149"/>
      <c r="F27" s="2" t="s">
        <v>32</v>
      </c>
      <c r="G27" s="140"/>
      <c r="H27" s="145" t="s">
        <v>26</v>
      </c>
      <c r="I27" s="145"/>
      <c r="J27" s="1"/>
      <c r="K27" s="1"/>
      <c r="L27" s="1"/>
      <c r="M27" s="1"/>
      <c r="N27" s="150"/>
    </row>
    <row r="28" spans="2:14" ht="144" hidden="1" outlineLevel="1" x14ac:dyDescent="0.3">
      <c r="B28" s="148" t="str">
        <f>_xlfn.CONCAT(B$27,".",ROW(B28)-ROW(B$27))</f>
        <v>5.1</v>
      </c>
      <c r="C28" s="151" t="s">
        <v>376</v>
      </c>
      <c r="D28" s="7" t="s">
        <v>377</v>
      </c>
      <c r="E28" s="149" t="s">
        <v>378</v>
      </c>
      <c r="F28" s="2" t="s">
        <v>32</v>
      </c>
      <c r="G28" s="140" t="s">
        <v>379</v>
      </c>
      <c r="H28" s="140"/>
      <c r="I28" s="140"/>
      <c r="J28" s="1"/>
      <c r="K28" s="1"/>
      <c r="L28" s="1"/>
      <c r="M28" s="1"/>
      <c r="N28" s="150" t="s">
        <v>380</v>
      </c>
    </row>
    <row r="29" spans="2:14" ht="129.6" hidden="1" outlineLevel="1" x14ac:dyDescent="0.3">
      <c r="B29" s="148" t="str">
        <f>_xlfn.CONCAT(B$27,".",ROW(B29)-ROW(B$27))</f>
        <v>5.2</v>
      </c>
      <c r="C29" s="139" t="s">
        <v>381</v>
      </c>
      <c r="D29" s="7" t="s">
        <v>382</v>
      </c>
      <c r="E29" s="7" t="s">
        <v>383</v>
      </c>
      <c r="F29" s="2" t="s">
        <v>32</v>
      </c>
      <c r="G29" s="140"/>
      <c r="H29" s="145"/>
      <c r="I29" s="145"/>
      <c r="J29" s="1"/>
      <c r="K29" s="1"/>
      <c r="L29" s="1"/>
      <c r="M29" s="1"/>
      <c r="N29" s="150" t="s">
        <v>384</v>
      </c>
    </row>
    <row r="30" spans="2:14" ht="15.6" collapsed="1" x14ac:dyDescent="0.3">
      <c r="B30" s="146">
        <v>6</v>
      </c>
      <c r="C30" s="147" t="s">
        <v>385</v>
      </c>
      <c r="D30" s="1"/>
      <c r="E30" s="1"/>
      <c r="F30" s="2" t="s">
        <v>32</v>
      </c>
      <c r="G30" s="140"/>
      <c r="H30" s="145" t="s">
        <v>26</v>
      </c>
      <c r="I30" s="140"/>
      <c r="J30" s="1"/>
      <c r="K30" s="1"/>
      <c r="L30" s="1"/>
      <c r="M30" s="1"/>
      <c r="N30" s="142"/>
    </row>
    <row r="31" spans="2:14" ht="129.6" hidden="1" outlineLevel="1" x14ac:dyDescent="0.3">
      <c r="B31" s="148" t="str">
        <f t="shared" ref="B31:B38" si="1">_xlfn.CONCAT(B$30,".",ROW(B31)-ROW(B$30))</f>
        <v>6.1</v>
      </c>
      <c r="C31" s="139" t="s">
        <v>386</v>
      </c>
      <c r="D31" s="7" t="s">
        <v>387</v>
      </c>
      <c r="E31" s="149" t="s">
        <v>388</v>
      </c>
      <c r="F31" s="2" t="s">
        <v>32</v>
      </c>
      <c r="G31" s="140"/>
      <c r="H31" s="140"/>
      <c r="I31" s="140"/>
      <c r="J31" s="1"/>
      <c r="K31" s="1"/>
      <c r="L31" s="1"/>
      <c r="M31" s="1"/>
      <c r="N31" s="142" t="s">
        <v>389</v>
      </c>
    </row>
    <row r="32" spans="2:14" ht="230.4" hidden="1" outlineLevel="1" x14ac:dyDescent="0.3">
      <c r="B32" s="148" t="str">
        <f t="shared" si="1"/>
        <v>6.2</v>
      </c>
      <c r="C32" s="139" t="s">
        <v>390</v>
      </c>
      <c r="D32" s="7" t="s">
        <v>391</v>
      </c>
      <c r="E32" s="149" t="s">
        <v>392</v>
      </c>
      <c r="F32" s="2" t="s">
        <v>32</v>
      </c>
      <c r="G32" s="140"/>
      <c r="H32" s="145"/>
      <c r="I32" s="145"/>
      <c r="J32" s="1"/>
      <c r="K32" s="1"/>
      <c r="L32" s="1"/>
      <c r="M32" s="1"/>
      <c r="N32" s="142" t="s">
        <v>393</v>
      </c>
    </row>
    <row r="33" spans="2:14" ht="331.2" hidden="1" outlineLevel="1" x14ac:dyDescent="0.3">
      <c r="B33" s="148" t="str">
        <f t="shared" si="1"/>
        <v>6.3</v>
      </c>
      <c r="C33" s="139" t="s">
        <v>394</v>
      </c>
      <c r="D33" s="7" t="s">
        <v>395</v>
      </c>
      <c r="E33" s="149" t="s">
        <v>396</v>
      </c>
      <c r="F33" s="2" t="s">
        <v>32</v>
      </c>
      <c r="G33" s="140"/>
      <c r="H33" s="145"/>
      <c r="I33" s="145"/>
      <c r="J33" s="1"/>
      <c r="K33" s="1"/>
      <c r="L33" s="1"/>
      <c r="M33" s="1"/>
      <c r="N33" s="142" t="s">
        <v>397</v>
      </c>
    </row>
    <row r="34" spans="2:14" ht="144" hidden="1" outlineLevel="1" x14ac:dyDescent="0.3">
      <c r="B34" s="148" t="str">
        <f t="shared" si="1"/>
        <v>6.4</v>
      </c>
      <c r="C34" s="139" t="s">
        <v>398</v>
      </c>
      <c r="D34" s="7" t="s">
        <v>399</v>
      </c>
      <c r="E34" s="144" t="s">
        <v>400</v>
      </c>
      <c r="F34" s="2" t="s">
        <v>32</v>
      </c>
      <c r="G34" s="140"/>
      <c r="H34" s="145"/>
      <c r="I34" s="145"/>
      <c r="J34" s="1"/>
      <c r="K34" s="1"/>
      <c r="L34" s="1"/>
      <c r="M34" s="1"/>
      <c r="N34" s="142" t="s">
        <v>401</v>
      </c>
    </row>
    <row r="35" spans="2:14" ht="129.6" hidden="1" outlineLevel="1" x14ac:dyDescent="0.3">
      <c r="B35" s="148" t="str">
        <f t="shared" si="1"/>
        <v>6.5</v>
      </c>
      <c r="C35" s="147" t="s">
        <v>402</v>
      </c>
      <c r="D35" s="7" t="s">
        <v>403</v>
      </c>
      <c r="E35" s="149" t="s">
        <v>404</v>
      </c>
      <c r="F35" s="2" t="s">
        <v>32</v>
      </c>
      <c r="G35" s="140"/>
      <c r="H35" s="145"/>
      <c r="I35" s="145"/>
      <c r="J35" s="1"/>
      <c r="K35" s="1"/>
      <c r="L35" s="1"/>
      <c r="M35" s="1"/>
      <c r="N35" s="142" t="s">
        <v>405</v>
      </c>
    </row>
    <row r="36" spans="2:14" ht="100.8" hidden="1" outlineLevel="1" x14ac:dyDescent="0.3">
      <c r="B36" s="148" t="str">
        <f t="shared" si="1"/>
        <v>6.6</v>
      </c>
      <c r="C36" s="147" t="s">
        <v>406</v>
      </c>
      <c r="D36" s="7" t="s">
        <v>407</v>
      </c>
      <c r="E36" s="149" t="s">
        <v>408</v>
      </c>
      <c r="F36" s="2" t="s">
        <v>32</v>
      </c>
      <c r="G36" s="140"/>
      <c r="H36" s="145"/>
      <c r="I36" s="145"/>
      <c r="J36" s="1"/>
      <c r="K36" s="1"/>
      <c r="L36" s="1"/>
      <c r="M36" s="1"/>
      <c r="N36" s="142" t="s">
        <v>409</v>
      </c>
    </row>
    <row r="37" spans="2:14" ht="298.5" hidden="1" customHeight="1" outlineLevel="1" x14ac:dyDescent="0.3">
      <c r="B37" s="148" t="str">
        <f t="shared" si="1"/>
        <v>6.7</v>
      </c>
      <c r="C37" s="147" t="s">
        <v>410</v>
      </c>
      <c r="D37" s="7" t="s">
        <v>411</v>
      </c>
      <c r="E37" s="149" t="s">
        <v>412</v>
      </c>
      <c r="F37" s="2" t="s">
        <v>32</v>
      </c>
      <c r="G37" s="140"/>
      <c r="H37" s="145"/>
      <c r="I37" s="145"/>
      <c r="J37" s="1"/>
      <c r="K37" s="1"/>
      <c r="L37" s="1"/>
      <c r="M37" s="1"/>
      <c r="N37" s="152" t="s">
        <v>413</v>
      </c>
    </row>
    <row r="38" spans="2:14" ht="203.25" hidden="1" customHeight="1" outlineLevel="1" x14ac:dyDescent="0.3">
      <c r="B38" s="148" t="str">
        <f t="shared" si="1"/>
        <v>6.8</v>
      </c>
      <c r="C38" s="139" t="s">
        <v>414</v>
      </c>
      <c r="D38" s="7" t="s">
        <v>415</v>
      </c>
      <c r="E38" s="149" t="s">
        <v>416</v>
      </c>
      <c r="F38" s="2" t="s">
        <v>32</v>
      </c>
      <c r="G38" s="140"/>
      <c r="H38" s="145"/>
      <c r="I38" s="145"/>
      <c r="J38" s="1"/>
      <c r="K38" s="1"/>
      <c r="L38" s="1"/>
      <c r="M38" s="153"/>
      <c r="N38" s="154" t="s">
        <v>417</v>
      </c>
    </row>
    <row r="39" spans="2:14" ht="15.6" collapsed="1" x14ac:dyDescent="0.3">
      <c r="B39" s="146">
        <v>7</v>
      </c>
      <c r="C39" s="147" t="s">
        <v>418</v>
      </c>
      <c r="D39" s="1"/>
      <c r="E39" s="1"/>
      <c r="F39" s="2" t="s">
        <v>32</v>
      </c>
      <c r="G39" s="145"/>
      <c r="H39" s="145" t="s">
        <v>26</v>
      </c>
      <c r="I39" s="145"/>
      <c r="J39" s="1"/>
      <c r="K39" s="1"/>
      <c r="L39" s="1"/>
      <c r="M39" s="1"/>
      <c r="N39" s="155"/>
    </row>
    <row r="40" spans="2:14" ht="238.5" hidden="1" customHeight="1" outlineLevel="1" x14ac:dyDescent="0.3">
      <c r="B40" s="148" t="str">
        <f>_xlfn.CONCAT(B$39,".",ROW(B40)-ROW(B$39))</f>
        <v>7.1</v>
      </c>
      <c r="C40" s="151" t="s">
        <v>419</v>
      </c>
      <c r="D40" s="7" t="s">
        <v>420</v>
      </c>
      <c r="E40" s="156" t="s">
        <v>421</v>
      </c>
      <c r="F40" s="2" t="s">
        <v>32</v>
      </c>
      <c r="G40" s="140"/>
      <c r="H40" s="145"/>
      <c r="I40" s="145"/>
      <c r="J40" s="1"/>
      <c r="K40" s="1"/>
      <c r="L40" s="1"/>
      <c r="M40" s="1"/>
      <c r="N40" s="142" t="s">
        <v>422</v>
      </c>
    </row>
    <row r="41" spans="2:14" ht="57.6" hidden="1" outlineLevel="1" x14ac:dyDescent="0.3">
      <c r="B41" s="148" t="str">
        <f>_xlfn.CONCAT(B$39,".",ROW(B41)-ROW(B$39))</f>
        <v>7.2</v>
      </c>
      <c r="C41" s="151" t="s">
        <v>423</v>
      </c>
      <c r="D41" s="7" t="s">
        <v>424</v>
      </c>
      <c r="E41" s="144" t="s">
        <v>425</v>
      </c>
      <c r="F41" s="2" t="s">
        <v>32</v>
      </c>
      <c r="G41" s="140"/>
      <c r="H41" s="145"/>
      <c r="I41" s="145"/>
      <c r="J41" s="1"/>
      <c r="K41" s="1"/>
      <c r="L41" s="1"/>
      <c r="M41" s="1"/>
      <c r="N41" s="142" t="s">
        <v>426</v>
      </c>
    </row>
    <row r="42" spans="2:14" ht="244.8" hidden="1" outlineLevel="1" x14ac:dyDescent="0.3">
      <c r="B42" s="148" t="str">
        <f>_xlfn.CONCAT(B$39,".",ROW(B42)-ROW(B$39))</f>
        <v>7.3</v>
      </c>
      <c r="C42" s="157" t="s">
        <v>427</v>
      </c>
      <c r="D42" s="7" t="s">
        <v>428</v>
      </c>
      <c r="E42" s="156" t="s">
        <v>429</v>
      </c>
      <c r="F42" s="2" t="s">
        <v>32</v>
      </c>
      <c r="G42" s="140"/>
      <c r="H42" s="145"/>
      <c r="I42" s="145"/>
      <c r="J42" s="1"/>
      <c r="K42" s="1"/>
      <c r="L42" s="1"/>
      <c r="M42" s="1"/>
      <c r="N42" s="142" t="s">
        <v>430</v>
      </c>
    </row>
    <row r="43" spans="2:14" ht="316.8" hidden="1" outlineLevel="1" x14ac:dyDescent="0.3">
      <c r="B43" s="148" t="str">
        <f>_xlfn.CONCAT(B$39,".",ROW(B43)-ROW(B$39))</f>
        <v>7.4</v>
      </c>
      <c r="C43" s="151" t="s">
        <v>431</v>
      </c>
      <c r="D43" s="7" t="s">
        <v>432</v>
      </c>
      <c r="E43" s="144" t="s">
        <v>433</v>
      </c>
      <c r="F43" s="2" t="s">
        <v>32</v>
      </c>
      <c r="G43" s="140"/>
      <c r="H43" s="145"/>
      <c r="I43" s="145"/>
      <c r="J43" s="1"/>
      <c r="K43" s="1"/>
      <c r="L43" s="1"/>
      <c r="M43" s="1"/>
      <c r="N43" s="142" t="s">
        <v>434</v>
      </c>
    </row>
    <row r="44" spans="2:14" ht="15.6" collapsed="1" x14ac:dyDescent="0.3">
      <c r="B44" s="146">
        <v>8</v>
      </c>
      <c r="C44" s="147" t="s">
        <v>435</v>
      </c>
      <c r="D44" s="1"/>
      <c r="E44" s="158"/>
      <c r="F44" s="2" t="s">
        <v>32</v>
      </c>
      <c r="G44" s="159"/>
      <c r="H44" s="145" t="s">
        <v>26</v>
      </c>
      <c r="I44" s="145"/>
      <c r="J44" s="1"/>
      <c r="K44" s="1"/>
      <c r="L44" s="1"/>
      <c r="M44" s="1"/>
      <c r="N44" s="142"/>
    </row>
    <row r="45" spans="2:14" ht="101.4" hidden="1" outlineLevel="1" thickBot="1" x14ac:dyDescent="0.35">
      <c r="B45" s="160">
        <v>8.1</v>
      </c>
      <c r="C45" s="161" t="s">
        <v>436</v>
      </c>
      <c r="D45" s="162" t="s">
        <v>437</v>
      </c>
      <c r="E45" s="163" t="s">
        <v>438</v>
      </c>
      <c r="F45" s="164" t="s">
        <v>32</v>
      </c>
      <c r="G45" s="165"/>
      <c r="H45" s="166"/>
      <c r="I45" s="166"/>
      <c r="J45" s="167"/>
      <c r="K45" s="167"/>
      <c r="L45" s="167"/>
      <c r="M45" s="167"/>
      <c r="N45" s="168" t="s">
        <v>439</v>
      </c>
    </row>
  </sheetData>
  <sheetProtection algorithmName="SHA-512" hashValue="obfnk9edQsRaMEWY5oNdEWA7qIzG2uw2vnNebjx+/Yxlqv7XTGPIo+xxTc9skrNkQJcpkkA6TFvs2/ZSPULXcA==" saltValue="9hqYn3PVI0UtN1M8B7Mohw==" spinCount="100000" sheet="1" objects="1" scenarios="1" formatCells="0" formatColumns="0" formatRows="0" insertColumns="0" insertRows="0" autoFilter="0"/>
  <autoFilter ref="B2:N45" xr:uid="{FBD7907A-F563-49BB-9685-9AD31BAB1B6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9C23B-3E89-4DDD-BFB1-92A9DBFC664E}">
  <sheetPr>
    <outlinePr summaryBelow="0" summaryRight="0"/>
  </sheetPr>
  <dimension ref="B1:N91"/>
  <sheetViews>
    <sheetView showGridLines="0" topLeftCell="B57" zoomScaleNormal="100" workbookViewId="0">
      <selection activeCell="C61" sqref="C61:E61"/>
    </sheetView>
  </sheetViews>
  <sheetFormatPr defaultColWidth="8.88671875" defaultRowHeight="14.4" outlineLevelRow="2" x14ac:dyDescent="0.3"/>
  <cols>
    <col min="1" max="1" width="0" style="19" hidden="1" customWidth="1"/>
    <col min="2" max="2" width="11.44140625" style="19" bestFit="1" customWidth="1"/>
    <col min="3" max="3" width="56.5546875" style="19" bestFit="1" customWidth="1"/>
    <col min="4" max="4" width="55.88671875" style="19" customWidth="1"/>
    <col min="5" max="5" width="83.109375" style="19" customWidth="1"/>
    <col min="6" max="6" width="14.44140625" style="19" customWidth="1"/>
    <col min="7" max="7" width="13.109375" style="19" customWidth="1"/>
    <col min="8" max="9" width="34.5546875" style="19" customWidth="1"/>
    <col min="10" max="10" width="26.88671875" style="19" customWidth="1"/>
    <col min="11" max="11" width="14.5546875" style="19" customWidth="1"/>
    <col min="12" max="13" width="11" style="19" customWidth="1"/>
    <col min="14" max="14" width="43.44140625" style="19" bestFit="1" customWidth="1"/>
    <col min="15" max="16384" width="8.88671875" style="19"/>
  </cols>
  <sheetData>
    <row r="1" spans="2:14" ht="15" thickBot="1" x14ac:dyDescent="0.35"/>
    <row r="2" spans="2:14" ht="36.6" thickBot="1" x14ac:dyDescent="0.4">
      <c r="B2" s="77" t="s">
        <v>33</v>
      </c>
      <c r="C2" s="78" t="s">
        <v>34</v>
      </c>
      <c r="D2" s="78" t="s">
        <v>4</v>
      </c>
      <c r="E2" s="78" t="s">
        <v>35</v>
      </c>
      <c r="F2" s="78" t="s">
        <v>27</v>
      </c>
      <c r="G2" s="78" t="s">
        <v>36</v>
      </c>
      <c r="H2" s="78" t="s">
        <v>37</v>
      </c>
      <c r="I2" s="78" t="s">
        <v>38</v>
      </c>
      <c r="J2" s="78" t="s">
        <v>39</v>
      </c>
      <c r="K2" s="78" t="s">
        <v>40</v>
      </c>
      <c r="L2" s="78" t="s">
        <v>41</v>
      </c>
      <c r="M2" s="79" t="s">
        <v>42</v>
      </c>
      <c r="N2" s="80" t="s">
        <v>43</v>
      </c>
    </row>
    <row r="3" spans="2:14" ht="15.6" collapsed="1" x14ac:dyDescent="0.3">
      <c r="B3" s="20">
        <v>1</v>
      </c>
      <c r="C3" s="92" t="s">
        <v>44</v>
      </c>
      <c r="D3" s="21"/>
      <c r="E3" s="21"/>
      <c r="F3" s="81" t="s">
        <v>26</v>
      </c>
      <c r="G3" s="81"/>
      <c r="H3" s="21" t="s">
        <v>26</v>
      </c>
      <c r="I3" s="21"/>
      <c r="J3" s="21"/>
      <c r="K3" s="21"/>
      <c r="L3" s="21"/>
      <c r="M3" s="22"/>
      <c r="N3" s="23"/>
    </row>
    <row r="4" spans="2:14" ht="230.4" hidden="1" outlineLevel="2" x14ac:dyDescent="0.3">
      <c r="B4" s="24" t="str">
        <f>_xlfn.CONCAT(B$3,".",ROW(B4)-ROW(B$3))</f>
        <v>1.1</v>
      </c>
      <c r="C4" s="25" t="s">
        <v>104</v>
      </c>
      <c r="D4" s="34" t="s">
        <v>105</v>
      </c>
      <c r="E4" s="27" t="s">
        <v>106</v>
      </c>
      <c r="F4" s="82" t="s">
        <v>29</v>
      </c>
      <c r="G4" s="82" t="s">
        <v>107</v>
      </c>
      <c r="H4" s="27"/>
      <c r="I4" s="27"/>
      <c r="J4" s="26"/>
      <c r="K4" s="26"/>
      <c r="L4" s="26"/>
      <c r="M4" s="28"/>
      <c r="N4" s="29"/>
    </row>
    <row r="5" spans="2:14" ht="244.8" hidden="1" outlineLevel="2" x14ac:dyDescent="0.3">
      <c r="B5" s="24" t="str">
        <f>_xlfn.CONCAT(B$3,".",ROW(B5)-ROW(B$3))</f>
        <v>1.2</v>
      </c>
      <c r="C5" s="33" t="s">
        <v>108</v>
      </c>
      <c r="D5" s="34" t="s">
        <v>109</v>
      </c>
      <c r="E5" s="27" t="s">
        <v>110</v>
      </c>
      <c r="F5" s="82" t="s">
        <v>29</v>
      </c>
      <c r="G5" s="82" t="s">
        <v>111</v>
      </c>
      <c r="H5" s="27"/>
      <c r="I5" s="27"/>
      <c r="J5" s="26"/>
      <c r="K5" s="26"/>
      <c r="L5" s="26"/>
      <c r="M5" s="28"/>
      <c r="N5" s="29"/>
    </row>
    <row r="6" spans="2:14" ht="57.6" hidden="1" outlineLevel="2" x14ac:dyDescent="0.3">
      <c r="B6" s="24" t="str">
        <f>_xlfn.CONCAT(B$3,".",ROW(B6)-ROW(B$3))</f>
        <v>1.3</v>
      </c>
      <c r="C6" s="33" t="s">
        <v>112</v>
      </c>
      <c r="D6" s="34" t="s">
        <v>113</v>
      </c>
      <c r="E6" s="27" t="s">
        <v>114</v>
      </c>
      <c r="F6" s="82" t="s">
        <v>28</v>
      </c>
      <c r="G6" s="82"/>
      <c r="H6" s="27"/>
      <c r="I6" s="27"/>
      <c r="J6" s="26"/>
      <c r="K6" s="26"/>
      <c r="L6" s="26"/>
      <c r="M6" s="28"/>
      <c r="N6" s="29"/>
    </row>
    <row r="7" spans="2:14" ht="15.6" x14ac:dyDescent="0.3">
      <c r="B7" s="30">
        <v>2</v>
      </c>
      <c r="C7" s="31" t="s">
        <v>115</v>
      </c>
      <c r="D7" s="26"/>
      <c r="E7" s="26"/>
      <c r="F7" s="83" t="s">
        <v>26</v>
      </c>
      <c r="G7" s="83"/>
      <c r="H7" s="26" t="s">
        <v>26</v>
      </c>
      <c r="I7" s="26"/>
      <c r="J7" s="26"/>
      <c r="K7" s="26"/>
      <c r="L7" s="26"/>
      <c r="M7" s="28"/>
      <c r="N7" s="29"/>
    </row>
    <row r="8" spans="2:14" outlineLevel="1" collapsed="1" x14ac:dyDescent="0.3">
      <c r="B8" s="32" t="str">
        <f>_xlfn.CONCAT(B$7,".",ROW(B8)-ROW(B$7))</f>
        <v>2.1</v>
      </c>
      <c r="C8" s="86" t="s">
        <v>45</v>
      </c>
      <c r="D8" s="26"/>
      <c r="E8" s="26"/>
      <c r="F8" s="83" t="s">
        <v>26</v>
      </c>
      <c r="G8" s="83"/>
      <c r="H8" s="26" t="s">
        <v>26</v>
      </c>
      <c r="I8" s="26"/>
      <c r="J8" s="26"/>
      <c r="K8" s="26"/>
      <c r="L8" s="26"/>
      <c r="M8" s="28"/>
      <c r="N8" s="29"/>
    </row>
    <row r="9" spans="2:14" ht="296.39999999999998" hidden="1" customHeight="1" outlineLevel="2" x14ac:dyDescent="0.3">
      <c r="B9" s="24" t="str">
        <f>_xlfn.CONCAT(B$8,".",ROW(B9)-ROW(B$8))</f>
        <v>2.1.1</v>
      </c>
      <c r="C9" s="58" t="s">
        <v>116</v>
      </c>
      <c r="D9" s="65" t="s">
        <v>117</v>
      </c>
      <c r="E9" s="59" t="s">
        <v>118</v>
      </c>
      <c r="F9" s="83" t="s">
        <v>31</v>
      </c>
      <c r="G9" s="83" t="s">
        <v>119</v>
      </c>
      <c r="H9" s="26"/>
      <c r="I9" s="26"/>
      <c r="J9" s="26"/>
      <c r="K9" s="26"/>
      <c r="L9" s="26"/>
      <c r="M9" s="28"/>
      <c r="N9" s="29" t="s">
        <v>46</v>
      </c>
    </row>
    <row r="10" spans="2:14" ht="158.4" hidden="1" outlineLevel="2" x14ac:dyDescent="0.3">
      <c r="B10" s="24" t="str">
        <f>_xlfn.CONCAT(B$8,".",ROW(B10)-ROW(B$8))</f>
        <v>2.1.2</v>
      </c>
      <c r="C10" s="87" t="s">
        <v>120</v>
      </c>
      <c r="D10" s="64" t="s">
        <v>121</v>
      </c>
      <c r="E10" s="64" t="s">
        <v>122</v>
      </c>
      <c r="F10" s="83" t="s">
        <v>30</v>
      </c>
      <c r="G10" s="83" t="s">
        <v>119</v>
      </c>
      <c r="H10" s="26"/>
      <c r="I10" s="26"/>
      <c r="J10" s="26"/>
      <c r="K10" s="26"/>
      <c r="L10" s="26"/>
      <c r="M10" s="28"/>
      <c r="N10" s="29" t="s">
        <v>123</v>
      </c>
    </row>
    <row r="11" spans="2:14" ht="288" hidden="1" outlineLevel="2" x14ac:dyDescent="0.3">
      <c r="B11" s="24" t="str">
        <f>_xlfn.CONCAT(B$8,".",ROW(B11)-ROW(B$8))</f>
        <v>2.1.3</v>
      </c>
      <c r="C11" s="58" t="s">
        <v>124</v>
      </c>
      <c r="D11" s="66" t="s">
        <v>125</v>
      </c>
      <c r="E11" s="66" t="s">
        <v>126</v>
      </c>
      <c r="F11" s="83" t="s">
        <v>30</v>
      </c>
      <c r="G11" s="83" t="s">
        <v>119</v>
      </c>
      <c r="H11" s="26"/>
      <c r="I11" s="26"/>
      <c r="J11" s="26"/>
      <c r="K11" s="26"/>
      <c r="L11" s="26"/>
      <c r="M11" s="28"/>
      <c r="N11" s="29" t="s">
        <v>47</v>
      </c>
    </row>
    <row r="12" spans="2:14" ht="67.349999999999994" hidden="1" customHeight="1" outlineLevel="2" x14ac:dyDescent="0.3">
      <c r="B12" s="24" t="str">
        <f>_xlfn.CONCAT(B$8,".",ROW(B12)-ROW(B$8))</f>
        <v>2.1.4</v>
      </c>
      <c r="C12" s="58" t="s">
        <v>127</v>
      </c>
      <c r="D12" s="97" t="s">
        <v>128</v>
      </c>
      <c r="E12" s="59" t="s">
        <v>129</v>
      </c>
      <c r="F12" s="83" t="s">
        <v>29</v>
      </c>
      <c r="G12" s="83"/>
      <c r="H12" s="26"/>
      <c r="I12" s="26"/>
      <c r="J12" s="26"/>
      <c r="K12" s="26"/>
      <c r="L12" s="26"/>
      <c r="M12" s="28"/>
      <c r="N12" s="29"/>
    </row>
    <row r="13" spans="2:14" hidden="1" outlineLevel="2" x14ac:dyDescent="0.3">
      <c r="B13" s="24" t="str">
        <f>_xlfn.CONCAT(B$8,".",ROW(B13)-ROW(B$8))</f>
        <v>2.1.5</v>
      </c>
      <c r="C13" s="58" t="s">
        <v>130</v>
      </c>
      <c r="D13" s="95"/>
      <c r="E13" s="96"/>
      <c r="F13" s="83" t="s">
        <v>28</v>
      </c>
      <c r="G13" s="83"/>
      <c r="H13" s="26"/>
      <c r="I13" s="26"/>
      <c r="J13" s="26"/>
      <c r="K13" s="26"/>
      <c r="L13" s="26"/>
      <c r="M13" s="28"/>
      <c r="N13" s="29"/>
    </row>
    <row r="14" spans="2:14" outlineLevel="1" collapsed="1" x14ac:dyDescent="0.3">
      <c r="B14" s="32" t="str">
        <f>_xlfn.CONCAT(B$7,".",ROW(B14)-ROW(B$7)-COUNTA(B9:B13))</f>
        <v>2.2</v>
      </c>
      <c r="C14" s="86" t="s">
        <v>48</v>
      </c>
      <c r="D14" s="26"/>
      <c r="E14" s="26"/>
      <c r="F14" s="83" t="s">
        <v>26</v>
      </c>
      <c r="G14" s="83"/>
      <c r="H14" s="26" t="s">
        <v>26</v>
      </c>
      <c r="I14" s="26"/>
      <c r="J14" s="26"/>
      <c r="K14" s="26"/>
      <c r="L14" s="26"/>
      <c r="M14" s="28"/>
      <c r="N14" s="29"/>
    </row>
    <row r="15" spans="2:14" ht="201.6" hidden="1" outlineLevel="2" x14ac:dyDescent="0.3">
      <c r="B15" s="24" t="str">
        <f>_xlfn.CONCAT(B$14,".",ROW(B15)-ROW(B$14))</f>
        <v>2.2.1</v>
      </c>
      <c r="C15" s="58" t="s">
        <v>131</v>
      </c>
      <c r="D15" s="93" t="s">
        <v>132</v>
      </c>
      <c r="E15" s="68" t="s">
        <v>133</v>
      </c>
      <c r="F15" s="83" t="s">
        <v>30</v>
      </c>
      <c r="G15" s="83"/>
      <c r="H15" s="26"/>
      <c r="I15" s="26"/>
      <c r="J15" s="26"/>
      <c r="K15" s="26"/>
      <c r="L15" s="26"/>
      <c r="M15" s="28"/>
      <c r="N15" s="29" t="s">
        <v>49</v>
      </c>
    </row>
    <row r="16" spans="2:14" ht="244.8" hidden="1" outlineLevel="2" x14ac:dyDescent="0.3">
      <c r="B16" s="24" t="str">
        <f>_xlfn.CONCAT(B$14,".",ROW(B16)-ROW(B$14))</f>
        <v>2.2.2</v>
      </c>
      <c r="C16" s="58" t="s">
        <v>134</v>
      </c>
      <c r="D16" s="28" t="s">
        <v>135</v>
      </c>
      <c r="E16" s="64" t="s">
        <v>136</v>
      </c>
      <c r="F16" s="83" t="s">
        <v>30</v>
      </c>
      <c r="G16" s="84"/>
      <c r="H16" s="67"/>
      <c r="I16" s="26"/>
      <c r="J16" s="26"/>
      <c r="K16" s="26"/>
      <c r="L16" s="26"/>
      <c r="M16" s="28"/>
      <c r="N16" s="29" t="s">
        <v>50</v>
      </c>
    </row>
    <row r="17" spans="2:14" ht="129.6" hidden="1" outlineLevel="2" x14ac:dyDescent="0.3">
      <c r="B17" s="24" t="str">
        <f>_xlfn.CONCAT(B$14,".",ROW(B17)-ROW(B$14))</f>
        <v>2.2.3</v>
      </c>
      <c r="C17" s="58" t="s">
        <v>137</v>
      </c>
      <c r="D17" s="26" t="s">
        <v>138</v>
      </c>
      <c r="E17" s="59" t="s">
        <v>139</v>
      </c>
      <c r="F17" s="83" t="s">
        <v>30</v>
      </c>
      <c r="G17" s="83"/>
      <c r="H17" s="26"/>
      <c r="I17" s="26"/>
      <c r="J17" s="26"/>
      <c r="K17" s="26"/>
      <c r="L17" s="26"/>
      <c r="M17" s="28"/>
      <c r="N17" s="29" t="s">
        <v>51</v>
      </c>
    </row>
    <row r="18" spans="2:14" hidden="1" outlineLevel="2" x14ac:dyDescent="0.3">
      <c r="B18" s="24" t="str">
        <f>_xlfn.CONCAT(B$14,".",ROW(B18)-ROW(B$14))</f>
        <v>2.2.4</v>
      </c>
      <c r="C18" s="58" t="s">
        <v>140</v>
      </c>
      <c r="D18" s="26"/>
      <c r="E18" s="95"/>
      <c r="F18" s="83" t="s">
        <v>28</v>
      </c>
      <c r="G18" s="83"/>
      <c r="H18" s="26"/>
      <c r="I18" s="26"/>
      <c r="J18" s="26"/>
      <c r="K18" s="26"/>
      <c r="L18" s="26"/>
      <c r="M18" s="28"/>
      <c r="N18" s="29"/>
    </row>
    <row r="19" spans="2:14" ht="15.6" collapsed="1" x14ac:dyDescent="0.3">
      <c r="B19" s="30">
        <v>3</v>
      </c>
      <c r="C19" s="74" t="s">
        <v>52</v>
      </c>
      <c r="D19" s="26"/>
      <c r="E19" s="26"/>
      <c r="F19" s="83" t="s">
        <v>26</v>
      </c>
      <c r="G19" s="83"/>
      <c r="H19" s="26" t="s">
        <v>26</v>
      </c>
      <c r="I19" s="26"/>
      <c r="J19" s="26"/>
      <c r="K19" s="26"/>
      <c r="L19" s="26"/>
      <c r="M19" s="28"/>
      <c r="N19" s="29"/>
    </row>
    <row r="20" spans="2:14" ht="129.6" hidden="1" outlineLevel="2" x14ac:dyDescent="0.3">
      <c r="B20" s="24" t="str">
        <f>_xlfn.CONCAT(B$19,".",ROW(B20)-ROW(B$19))</f>
        <v>3.1</v>
      </c>
      <c r="C20" s="33" t="s">
        <v>141</v>
      </c>
      <c r="D20" s="34" t="s">
        <v>53</v>
      </c>
      <c r="E20" s="69" t="s">
        <v>142</v>
      </c>
      <c r="F20" s="83" t="s">
        <v>30</v>
      </c>
      <c r="G20" s="83" t="s">
        <v>143</v>
      </c>
      <c r="H20" s="26"/>
      <c r="I20" s="26"/>
      <c r="J20" s="26"/>
      <c r="K20" s="26"/>
      <c r="L20" s="26"/>
      <c r="M20" s="28"/>
      <c r="N20" s="29" t="s">
        <v>26</v>
      </c>
    </row>
    <row r="21" spans="2:14" ht="86.4" hidden="1" outlineLevel="2" x14ac:dyDescent="0.3">
      <c r="B21" s="24" t="str">
        <f>_xlfn.CONCAT(B$19,".",ROW(B21)-ROW(B$19))</f>
        <v>3.2</v>
      </c>
      <c r="C21" s="33" t="s">
        <v>144</v>
      </c>
      <c r="D21" s="34" t="s">
        <v>54</v>
      </c>
      <c r="E21" s="69" t="s">
        <v>145</v>
      </c>
      <c r="F21" s="83" t="s">
        <v>30</v>
      </c>
      <c r="G21" s="83" t="s">
        <v>143</v>
      </c>
      <c r="H21" s="26"/>
      <c r="I21" s="26"/>
      <c r="J21" s="26"/>
      <c r="K21" s="26"/>
      <c r="L21" s="26"/>
      <c r="M21" s="28"/>
      <c r="N21" s="29"/>
    </row>
    <row r="22" spans="2:14" ht="15.6" x14ac:dyDescent="0.3">
      <c r="B22" s="30">
        <v>4</v>
      </c>
      <c r="C22" s="31" t="s">
        <v>146</v>
      </c>
      <c r="D22" s="26"/>
      <c r="E22" s="26"/>
      <c r="F22" s="83" t="s">
        <v>26</v>
      </c>
      <c r="G22" s="83"/>
      <c r="H22" s="26" t="s">
        <v>26</v>
      </c>
      <c r="I22" s="26"/>
      <c r="J22" s="26"/>
      <c r="K22" s="26"/>
      <c r="L22" s="26"/>
      <c r="M22" s="28"/>
      <c r="N22" s="29"/>
    </row>
    <row r="23" spans="2:14" ht="15.6" outlineLevel="1" collapsed="1" x14ac:dyDescent="0.3">
      <c r="B23" s="30" t="str">
        <f>_xlfn.CONCAT(B$22,".",ROW(B23)-ROW(B$22))</f>
        <v>4.1</v>
      </c>
      <c r="C23" s="75" t="s">
        <v>147</v>
      </c>
      <c r="D23" s="26"/>
      <c r="E23" s="26"/>
      <c r="F23" s="83" t="s">
        <v>26</v>
      </c>
      <c r="G23" s="83"/>
      <c r="H23" s="26" t="s">
        <v>26</v>
      </c>
      <c r="I23" s="26"/>
      <c r="J23" s="26"/>
      <c r="K23" s="26"/>
      <c r="L23" s="26"/>
      <c r="M23" s="28"/>
      <c r="N23" s="29"/>
    </row>
    <row r="24" spans="2:14" hidden="1" outlineLevel="2" x14ac:dyDescent="0.3">
      <c r="B24" s="24" t="str">
        <f>_xlfn.CONCAT(B$23,".",ROW(B24)-ROW(B$23))</f>
        <v>4.1.1</v>
      </c>
      <c r="C24" s="33"/>
      <c r="D24" s="26" t="s">
        <v>148</v>
      </c>
      <c r="E24" s="26"/>
      <c r="F24" s="83" t="s">
        <v>28</v>
      </c>
      <c r="G24" s="83" t="s">
        <v>149</v>
      </c>
      <c r="H24" s="26"/>
      <c r="I24" s="26"/>
      <c r="J24" s="26"/>
      <c r="K24" s="26"/>
      <c r="L24" s="26"/>
      <c r="M24" s="28"/>
      <c r="N24" s="29"/>
    </row>
    <row r="25" spans="2:14" hidden="1" outlineLevel="2" x14ac:dyDescent="0.3">
      <c r="B25" s="24" t="str">
        <f>_xlfn.CONCAT(B$23,".",ROW(B25)-ROW(B$23))</f>
        <v>4.1.2</v>
      </c>
      <c r="C25" s="33"/>
      <c r="D25" s="26" t="s">
        <v>148</v>
      </c>
      <c r="E25" s="26"/>
      <c r="F25" s="83" t="s">
        <v>28</v>
      </c>
      <c r="G25" s="83" t="s">
        <v>149</v>
      </c>
      <c r="H25" s="26"/>
      <c r="I25" s="26"/>
      <c r="J25" s="26"/>
      <c r="K25" s="26"/>
      <c r="L25" s="26"/>
      <c r="M25" s="28"/>
      <c r="N25" s="29"/>
    </row>
    <row r="26" spans="2:14" hidden="1" outlineLevel="2" x14ac:dyDescent="0.3">
      <c r="B26" s="24" t="str">
        <f>_xlfn.CONCAT(B$23,".",ROW(B26)-ROW(B$23))</f>
        <v>4.1.3</v>
      </c>
      <c r="C26" s="26"/>
      <c r="D26" s="26" t="s">
        <v>148</v>
      </c>
      <c r="E26" s="26"/>
      <c r="F26" s="83" t="s">
        <v>28</v>
      </c>
      <c r="G26" s="83" t="s">
        <v>149</v>
      </c>
      <c r="H26" s="26"/>
      <c r="I26" s="26"/>
      <c r="J26" s="26"/>
      <c r="K26" s="26"/>
      <c r="L26" s="26"/>
      <c r="M26" s="28"/>
      <c r="N26" s="29"/>
    </row>
    <row r="27" spans="2:14" ht="15.6" outlineLevel="1" collapsed="1" x14ac:dyDescent="0.3">
      <c r="B27" s="30" t="str">
        <f>_xlfn.CONCAT(B$22,".",ROW(B27)-ROW(B$22)-COUNTA(B24:B26))</f>
        <v>4.2</v>
      </c>
      <c r="C27" s="72" t="s">
        <v>150</v>
      </c>
      <c r="D27" s="26"/>
      <c r="E27" s="26"/>
      <c r="F27" s="83" t="s">
        <v>26</v>
      </c>
      <c r="G27" s="83"/>
      <c r="H27" s="26" t="s">
        <v>26</v>
      </c>
      <c r="I27" s="26"/>
      <c r="J27" s="26"/>
      <c r="K27" s="26"/>
      <c r="L27" s="26"/>
      <c r="M27" s="28"/>
      <c r="N27" s="29"/>
    </row>
    <row r="28" spans="2:14" ht="129.6" hidden="1" outlineLevel="2" x14ac:dyDescent="0.3">
      <c r="B28" s="24" t="str">
        <f>_xlfn.CONCAT(B$27,".",ROW(B28)-ROW(B$27))</f>
        <v>4.2.1</v>
      </c>
      <c r="C28" s="33" t="s">
        <v>151</v>
      </c>
      <c r="D28" s="34" t="s">
        <v>152</v>
      </c>
      <c r="E28" s="69" t="s">
        <v>153</v>
      </c>
      <c r="F28" s="83" t="s">
        <v>31</v>
      </c>
      <c r="G28" s="83" t="s">
        <v>154</v>
      </c>
      <c r="H28" s="26"/>
      <c r="I28" s="26"/>
      <c r="J28" s="26"/>
      <c r="K28" s="26"/>
      <c r="L28" s="26"/>
      <c r="M28" s="28"/>
      <c r="N28" s="29"/>
    </row>
    <row r="29" spans="2:14" ht="350.1" hidden="1" customHeight="1" outlineLevel="2" x14ac:dyDescent="0.3">
      <c r="B29" s="24" t="str">
        <f>_xlfn.CONCAT(B$27,".",ROW(B29)-ROW(B$27))</f>
        <v>4.2.2</v>
      </c>
      <c r="C29" s="33" t="s">
        <v>155</v>
      </c>
      <c r="D29" s="34" t="s">
        <v>156</v>
      </c>
      <c r="E29" s="35" t="s">
        <v>157</v>
      </c>
      <c r="F29" s="83" t="s">
        <v>31</v>
      </c>
      <c r="G29" s="83" t="s">
        <v>158</v>
      </c>
      <c r="H29" s="26"/>
      <c r="I29" s="26"/>
      <c r="J29" s="26"/>
      <c r="K29" s="26"/>
      <c r="L29" s="26"/>
      <c r="M29" s="28"/>
      <c r="N29" s="29"/>
    </row>
    <row r="30" spans="2:14" ht="129.6" hidden="1" outlineLevel="2" x14ac:dyDescent="0.3">
      <c r="B30" s="24" t="str">
        <f>_xlfn.CONCAT(B$27,".",ROW(B30)-ROW(B$27))</f>
        <v>4.2.3</v>
      </c>
      <c r="C30" s="33" t="s">
        <v>159</v>
      </c>
      <c r="D30" s="34" t="s">
        <v>160</v>
      </c>
      <c r="E30" s="26" t="s">
        <v>161</v>
      </c>
      <c r="F30" s="83" t="s">
        <v>31</v>
      </c>
      <c r="G30" s="83"/>
      <c r="H30" s="26"/>
      <c r="I30" s="26"/>
      <c r="J30" s="26"/>
      <c r="K30" s="26"/>
      <c r="L30" s="26"/>
      <c r="M30" s="28"/>
      <c r="N30" s="29"/>
    </row>
    <row r="31" spans="2:14" ht="15.6" hidden="1" outlineLevel="2" x14ac:dyDescent="0.3">
      <c r="B31" s="24" t="str">
        <f t="shared" ref="B31:B32" si="0">_xlfn.CONCAT(B$27,".",ROW(B31)-ROW(B$27))</f>
        <v>4.2.4</v>
      </c>
      <c r="C31" s="100" t="s">
        <v>162</v>
      </c>
      <c r="D31" s="34"/>
      <c r="E31" s="34" t="s">
        <v>163</v>
      </c>
      <c r="F31" s="98" t="s">
        <v>28</v>
      </c>
      <c r="G31" s="98" t="s">
        <v>164</v>
      </c>
      <c r="H31" s="34"/>
      <c r="I31" s="34"/>
      <c r="J31" s="34"/>
      <c r="K31" s="34"/>
      <c r="L31" s="34"/>
      <c r="M31" s="99"/>
      <c r="N31" s="60"/>
    </row>
    <row r="32" spans="2:14" ht="86.4" hidden="1" outlineLevel="2" x14ac:dyDescent="0.3">
      <c r="B32" s="24" t="str">
        <f t="shared" si="0"/>
        <v>4.2.5</v>
      </c>
      <c r="C32" s="100" t="s">
        <v>55</v>
      </c>
      <c r="D32" s="34" t="s">
        <v>165</v>
      </c>
      <c r="E32" s="35" t="s">
        <v>166</v>
      </c>
      <c r="F32" s="98" t="s">
        <v>28</v>
      </c>
      <c r="G32" s="98"/>
      <c r="H32" s="34"/>
      <c r="I32" s="34"/>
      <c r="J32" s="34"/>
      <c r="K32" s="34"/>
      <c r="L32" s="34"/>
      <c r="M32" s="99"/>
      <c r="N32" s="60"/>
    </row>
    <row r="33" spans="2:14" ht="15.6" outlineLevel="1" collapsed="1" x14ac:dyDescent="0.3">
      <c r="B33" s="30" t="str">
        <f>_xlfn.CONCAT(B$22,".",ROW(B33)-ROW(B$22)-COUNTA(B28:B30)-COUNTA(B24:B28))</f>
        <v>4.3</v>
      </c>
      <c r="C33" s="86" t="s">
        <v>167</v>
      </c>
      <c r="D33" s="26"/>
      <c r="E33" s="26"/>
      <c r="F33" s="83" t="s">
        <v>26</v>
      </c>
      <c r="G33" s="83"/>
      <c r="H33" s="26" t="s">
        <v>26</v>
      </c>
      <c r="I33" s="26"/>
      <c r="J33" s="26"/>
      <c r="K33" s="26"/>
      <c r="L33" s="26"/>
      <c r="M33" s="28"/>
      <c r="N33" s="29"/>
    </row>
    <row r="34" spans="2:14" ht="259.2" hidden="1" outlineLevel="2" x14ac:dyDescent="0.3">
      <c r="B34" s="24" t="str">
        <f>_xlfn.CONCAT(B$33,".",ROW(B34)-ROW(B$33))</f>
        <v>4.3.1</v>
      </c>
      <c r="C34" s="33" t="s">
        <v>168</v>
      </c>
      <c r="D34" s="34" t="s">
        <v>169</v>
      </c>
      <c r="E34" s="35" t="s">
        <v>170</v>
      </c>
      <c r="F34" s="83" t="s">
        <v>30</v>
      </c>
      <c r="G34" s="83"/>
      <c r="H34" s="26"/>
      <c r="I34" s="26"/>
      <c r="J34" s="26"/>
      <c r="K34" s="26"/>
      <c r="L34" s="26"/>
      <c r="M34" s="28"/>
      <c r="N34" s="29"/>
    </row>
    <row r="35" spans="2:14" ht="115.2" hidden="1" outlineLevel="2" x14ac:dyDescent="0.3">
      <c r="B35" s="24" t="str">
        <f>_xlfn.CONCAT(B$33,".",ROW(B35)-ROW(B$33))</f>
        <v>4.3.2</v>
      </c>
      <c r="C35" s="33" t="s">
        <v>171</v>
      </c>
      <c r="D35" s="34" t="s">
        <v>172</v>
      </c>
      <c r="E35" s="35" t="s">
        <v>173</v>
      </c>
      <c r="F35" s="83" t="s">
        <v>31</v>
      </c>
      <c r="G35" s="83"/>
      <c r="H35" s="26"/>
      <c r="I35" s="26"/>
      <c r="J35" s="26"/>
      <c r="K35" s="26"/>
      <c r="L35" s="26"/>
      <c r="M35" s="28"/>
      <c r="N35" s="29"/>
    </row>
    <row r="36" spans="2:14" ht="302.39999999999998" hidden="1" outlineLevel="2" x14ac:dyDescent="0.3">
      <c r="B36" s="24" t="str">
        <f>_xlfn.CONCAT(B$33,".",ROW(B36)-ROW(B$33))</f>
        <v>4.3.3</v>
      </c>
      <c r="C36" s="33" t="s">
        <v>174</v>
      </c>
      <c r="D36" s="34" t="s">
        <v>175</v>
      </c>
      <c r="E36" s="35" t="s">
        <v>176</v>
      </c>
      <c r="F36" s="83" t="s">
        <v>30</v>
      </c>
      <c r="G36" s="83"/>
      <c r="H36" s="26"/>
      <c r="I36" s="26"/>
      <c r="J36" s="26"/>
      <c r="K36" s="26"/>
      <c r="L36" s="26"/>
      <c r="M36" s="28"/>
      <c r="N36" s="29"/>
    </row>
    <row r="37" spans="2:14" ht="15.6" outlineLevel="1" collapsed="1" x14ac:dyDescent="0.3">
      <c r="B37" s="30" t="str">
        <f>_xlfn.CONCAT(B$22,".",ROW(B37)-ROW(B$22)-COUNTA(B34:B36)-COUNTA(B28:B30)-COUNTA(B24:B28))</f>
        <v>4.4</v>
      </c>
      <c r="C37" s="86" t="s">
        <v>177</v>
      </c>
      <c r="D37" s="26"/>
      <c r="E37" s="26"/>
      <c r="F37" s="83" t="s">
        <v>26</v>
      </c>
      <c r="G37" s="83"/>
      <c r="H37" s="26" t="s">
        <v>26</v>
      </c>
      <c r="I37" s="26"/>
      <c r="J37" s="26"/>
      <c r="K37" s="26"/>
      <c r="L37" s="26"/>
      <c r="M37" s="28"/>
      <c r="N37" s="29"/>
    </row>
    <row r="38" spans="2:14" ht="129.6" hidden="1" outlineLevel="2" x14ac:dyDescent="0.3">
      <c r="B38" s="24" t="str">
        <f>_xlfn.CONCAT(B$37,".",ROW(B38)-ROW(B$37))</f>
        <v>4.4.1</v>
      </c>
      <c r="C38" s="33" t="s">
        <v>178</v>
      </c>
      <c r="D38" s="90" t="s">
        <v>179</v>
      </c>
      <c r="E38" s="34" t="s">
        <v>180</v>
      </c>
      <c r="F38" s="83" t="s">
        <v>30</v>
      </c>
      <c r="G38" s="83"/>
      <c r="H38" s="26"/>
      <c r="I38" s="26"/>
      <c r="J38" s="26"/>
      <c r="K38" s="26"/>
      <c r="L38" s="26"/>
      <c r="M38" s="28"/>
      <c r="N38" s="29" t="s">
        <v>56</v>
      </c>
    </row>
    <row r="39" spans="2:14" ht="259.2" hidden="1" outlineLevel="2" x14ac:dyDescent="0.3">
      <c r="B39" s="24" t="str">
        <f t="shared" ref="B39:B40" si="1">_xlfn.CONCAT(B$37,".",ROW(B39)-ROW(B$37))</f>
        <v>4.4.2</v>
      </c>
      <c r="C39" s="33" t="s">
        <v>181</v>
      </c>
      <c r="D39" s="34" t="s">
        <v>182</v>
      </c>
      <c r="E39" s="34" t="s">
        <v>183</v>
      </c>
      <c r="F39" s="83" t="s">
        <v>30</v>
      </c>
      <c r="G39" s="83"/>
      <c r="H39" s="26"/>
      <c r="I39" s="26"/>
      <c r="J39" s="26"/>
      <c r="K39" s="26"/>
      <c r="L39" s="26"/>
      <c r="M39" s="28"/>
      <c r="N39" s="60" t="s">
        <v>57</v>
      </c>
    </row>
    <row r="40" spans="2:14" ht="360" hidden="1" outlineLevel="2" x14ac:dyDescent="0.3">
      <c r="B40" s="24" t="str">
        <f t="shared" si="1"/>
        <v>4.4.3</v>
      </c>
      <c r="C40" s="33" t="s">
        <v>184</v>
      </c>
      <c r="D40" s="94" t="s">
        <v>185</v>
      </c>
      <c r="E40" s="34" t="s">
        <v>186</v>
      </c>
      <c r="F40" s="83" t="s">
        <v>30</v>
      </c>
      <c r="G40" s="83"/>
      <c r="H40" s="26"/>
      <c r="I40" s="26"/>
      <c r="J40" s="26"/>
      <c r="K40" s="26"/>
      <c r="L40" s="26"/>
      <c r="M40" s="28"/>
      <c r="N40" s="60" t="s">
        <v>57</v>
      </c>
    </row>
    <row r="41" spans="2:14" ht="15.6" outlineLevel="1" collapsed="1" x14ac:dyDescent="0.3">
      <c r="B41" s="30" t="str">
        <f>_xlfn.CONCAT(B$22,".",ROW(B41)-ROW(B$22)-COUNTA(B34:B36)-COUNTA(B38:B40)-COUNTA(B28:B30)-COUNTA(B24:B28))</f>
        <v>4.5</v>
      </c>
      <c r="C41" s="86" t="s">
        <v>187</v>
      </c>
      <c r="D41" s="26"/>
      <c r="E41" s="26"/>
      <c r="F41" s="83" t="s">
        <v>26</v>
      </c>
      <c r="G41" s="83"/>
      <c r="H41" s="26" t="s">
        <v>26</v>
      </c>
      <c r="I41" s="26"/>
      <c r="J41" s="26"/>
      <c r="K41" s="26"/>
      <c r="L41" s="26"/>
      <c r="M41" s="28"/>
      <c r="N41" s="29"/>
    </row>
    <row r="42" spans="2:14" ht="158.4" hidden="1" outlineLevel="2" x14ac:dyDescent="0.3">
      <c r="B42" s="24" t="str">
        <f>_xlfn.CONCAT(B$41,".",ROW(B42)-ROW(B$41))</f>
        <v>4.5.1</v>
      </c>
      <c r="C42" s="33" t="s">
        <v>188</v>
      </c>
      <c r="D42" s="34" t="s">
        <v>189</v>
      </c>
      <c r="E42" s="35" t="s">
        <v>190</v>
      </c>
      <c r="F42" s="83" t="s">
        <v>30</v>
      </c>
      <c r="G42" s="83"/>
      <c r="H42" s="35"/>
      <c r="I42" s="35"/>
      <c r="J42" s="26"/>
      <c r="K42" s="26"/>
      <c r="L42" s="26"/>
      <c r="M42" s="28"/>
      <c r="N42" s="60" t="s">
        <v>58</v>
      </c>
    </row>
    <row r="43" spans="2:14" ht="100.8" hidden="1" outlineLevel="2" x14ac:dyDescent="0.3">
      <c r="B43" s="24" t="str">
        <f>_xlfn.CONCAT(B$41,".",ROW(B43)-ROW(B$41))</f>
        <v>4.5.2</v>
      </c>
      <c r="C43" s="33" t="s">
        <v>191</v>
      </c>
      <c r="D43" s="59" t="s">
        <v>192</v>
      </c>
      <c r="E43" s="76" t="s">
        <v>193</v>
      </c>
      <c r="F43" s="83" t="s">
        <v>30</v>
      </c>
      <c r="G43" s="83"/>
      <c r="H43" s="26"/>
      <c r="I43" s="26"/>
      <c r="J43" s="26"/>
      <c r="K43" s="26"/>
      <c r="L43" s="26"/>
      <c r="M43" s="28"/>
      <c r="N43" s="60" t="s">
        <v>59</v>
      </c>
    </row>
    <row r="44" spans="2:14" ht="216" hidden="1" outlineLevel="2" x14ac:dyDescent="0.3">
      <c r="B44" s="24" t="str">
        <f>_xlfn.CONCAT(B$41,".",ROW(B44)-ROW(B$41))</f>
        <v>4.5.3</v>
      </c>
      <c r="C44" s="33" t="s">
        <v>194</v>
      </c>
      <c r="D44" s="34" t="s">
        <v>195</v>
      </c>
      <c r="E44" s="69" t="s">
        <v>196</v>
      </c>
      <c r="F44" s="83" t="s">
        <v>30</v>
      </c>
      <c r="G44" s="83"/>
      <c r="H44" s="26"/>
      <c r="I44" s="26"/>
      <c r="J44" s="26"/>
      <c r="K44" s="26"/>
      <c r="L44" s="26"/>
      <c r="M44" s="28"/>
      <c r="N44" s="60" t="s">
        <v>197</v>
      </c>
    </row>
    <row r="45" spans="2:14" ht="187.2" hidden="1" outlineLevel="2" x14ac:dyDescent="0.3">
      <c r="B45" s="24" t="str">
        <f>_xlfn.CONCAT(B$41,".",ROW(B45)-ROW(B$41))</f>
        <v>4.5.4</v>
      </c>
      <c r="C45" s="33" t="s">
        <v>198</v>
      </c>
      <c r="D45" s="34" t="s">
        <v>199</v>
      </c>
      <c r="E45" s="35" t="s">
        <v>200</v>
      </c>
      <c r="F45" s="83" t="s">
        <v>30</v>
      </c>
      <c r="G45" s="83"/>
      <c r="H45" s="35"/>
      <c r="I45" s="35"/>
      <c r="J45" s="26"/>
      <c r="K45" s="26"/>
      <c r="L45" s="26"/>
      <c r="M45" s="28"/>
      <c r="N45" s="60" t="s">
        <v>60</v>
      </c>
    </row>
    <row r="46" spans="2:14" ht="15.6" outlineLevel="1" collapsed="1" x14ac:dyDescent="0.3">
      <c r="B46" s="63" t="str">
        <f>_xlfn.CONCAT(B$22,".",ROW(B46)-ROW(B$22)-COUNTA(B34:B36)-COUNTA(B38:B40)-COUNTA(B42:B45)-COUNTA(B28:B30)-COUNTA(B24:B26))</f>
        <v>4.8</v>
      </c>
      <c r="C46" s="73" t="s">
        <v>201</v>
      </c>
      <c r="D46" s="18"/>
      <c r="E46" s="55"/>
      <c r="F46" s="83" t="s">
        <v>26</v>
      </c>
      <c r="G46" s="83"/>
      <c r="H46" s="17" t="s">
        <v>26</v>
      </c>
      <c r="I46" s="17"/>
      <c r="J46" s="17"/>
      <c r="K46" s="17"/>
      <c r="L46" s="17"/>
      <c r="M46" s="56"/>
      <c r="N46" s="62"/>
    </row>
    <row r="47" spans="2:14" ht="57.6" hidden="1" outlineLevel="2" x14ac:dyDescent="0.3">
      <c r="B47" s="24" t="str">
        <f>_xlfn.CONCAT(B$46,".",ROW(B47)-ROW(B$46))</f>
        <v>4.8.1</v>
      </c>
      <c r="C47" s="16" t="s">
        <v>201</v>
      </c>
      <c r="D47" s="18" t="s">
        <v>61</v>
      </c>
      <c r="E47" s="55" t="s">
        <v>62</v>
      </c>
      <c r="F47" s="83" t="s">
        <v>31</v>
      </c>
      <c r="G47" s="83"/>
      <c r="H47" s="17"/>
      <c r="I47" s="17"/>
      <c r="J47" s="17"/>
      <c r="K47" s="17"/>
      <c r="L47" s="17"/>
      <c r="M47" s="56"/>
      <c r="N47" s="62" t="s">
        <v>63</v>
      </c>
    </row>
    <row r="48" spans="2:14" ht="15.6" outlineLevel="1" collapsed="1" x14ac:dyDescent="0.3">
      <c r="B48" s="30" t="str">
        <f>_xlfn.CONCAT(B$22,".",ROW(B48)-ROW(B$22)-COUNTA(B34:B36)-COUNTA(B38:B40)-COUNTA(B42:B45)-COUNTA(B47)-COUNTA(B28:B30)-COUNTA(B24:B28))</f>
        <v>4.7</v>
      </c>
      <c r="C48" s="75" t="s">
        <v>202</v>
      </c>
      <c r="D48" s="26"/>
      <c r="E48" s="26"/>
      <c r="F48" s="83" t="s">
        <v>26</v>
      </c>
      <c r="G48" s="83"/>
      <c r="H48" s="26" t="s">
        <v>26</v>
      </c>
      <c r="I48" s="26"/>
      <c r="J48" s="26"/>
      <c r="K48" s="26"/>
      <c r="L48" s="26"/>
      <c r="M48" s="28"/>
      <c r="N48" s="29"/>
    </row>
    <row r="49" spans="2:14" hidden="1" outlineLevel="2" x14ac:dyDescent="0.3">
      <c r="B49" s="24" t="str">
        <f>_xlfn.CONCAT(B$48,".",ROW(B49)-ROW(B$48))</f>
        <v>4.7.1</v>
      </c>
      <c r="C49" s="33"/>
      <c r="D49" s="26" t="s">
        <v>203</v>
      </c>
      <c r="E49" s="35"/>
      <c r="F49" s="83" t="s">
        <v>28</v>
      </c>
      <c r="G49" s="83" t="s">
        <v>204</v>
      </c>
      <c r="H49" s="35"/>
      <c r="I49" s="35"/>
      <c r="J49" s="26"/>
      <c r="K49" s="26"/>
      <c r="L49" s="26"/>
      <c r="M49" s="28"/>
      <c r="N49" s="29"/>
    </row>
    <row r="50" spans="2:14" hidden="1" outlineLevel="2" x14ac:dyDescent="0.3">
      <c r="B50" s="24" t="str">
        <f>_xlfn.CONCAT(B$48,".",ROW(B50)-ROW(B$48))</f>
        <v>4.7.2</v>
      </c>
      <c r="C50" s="33"/>
      <c r="D50" s="26" t="s">
        <v>203</v>
      </c>
      <c r="E50" s="26"/>
      <c r="F50" s="83" t="s">
        <v>28</v>
      </c>
      <c r="G50" s="83" t="s">
        <v>204</v>
      </c>
      <c r="H50" s="26"/>
      <c r="I50" s="26"/>
      <c r="J50" s="26"/>
      <c r="K50" s="26"/>
      <c r="L50" s="26"/>
      <c r="M50" s="28"/>
      <c r="N50" s="29"/>
    </row>
    <row r="51" spans="2:14" hidden="1" outlineLevel="2" x14ac:dyDescent="0.3">
      <c r="B51" s="24" t="str">
        <f>_xlfn.CONCAT(B$48,".",ROW(B51)-ROW(B$48))</f>
        <v>4.7.3</v>
      </c>
      <c r="C51" s="33"/>
      <c r="D51" s="26" t="s">
        <v>203</v>
      </c>
      <c r="E51" s="35"/>
      <c r="F51" s="83" t="s">
        <v>28</v>
      </c>
      <c r="G51" s="83" t="s">
        <v>204</v>
      </c>
      <c r="H51" s="35"/>
      <c r="I51" s="35"/>
      <c r="J51" s="26"/>
      <c r="K51" s="26"/>
      <c r="L51" s="26"/>
      <c r="M51" s="28"/>
      <c r="N51" s="29"/>
    </row>
    <row r="52" spans="2:14" ht="15.6" outlineLevel="1" x14ac:dyDescent="0.3">
      <c r="B52" s="30" t="str">
        <f>_xlfn.CONCAT(B$22,".",ROW(B52)-ROW(B$22)-COUNTA(B34:B36)-COUNTA(B38:B40)-COUNTA(B42:B45)-COUNTA(B47)-COUNTA(B49:B51)-COUNTA(B28:B30)-COUNTA(B24:B28))</f>
        <v>4.8</v>
      </c>
      <c r="C52" s="71" t="s">
        <v>205</v>
      </c>
      <c r="D52" s="26"/>
      <c r="E52" s="26"/>
      <c r="F52" s="83" t="s">
        <v>26</v>
      </c>
      <c r="G52" s="83"/>
      <c r="H52" s="26" t="s">
        <v>26</v>
      </c>
      <c r="I52" s="26"/>
      <c r="J52" s="26"/>
      <c r="K52" s="26"/>
      <c r="L52" s="26"/>
      <c r="M52" s="28"/>
      <c r="N52" s="29"/>
    </row>
    <row r="53" spans="2:14" ht="57.6" outlineLevel="2" x14ac:dyDescent="0.3">
      <c r="B53" s="24" t="str">
        <f>_xlfn.CONCAT(B$52,".",ROW(B53)-ROW(B$52))</f>
        <v>4.8.1</v>
      </c>
      <c r="C53" s="33" t="s">
        <v>206</v>
      </c>
      <c r="D53" s="34" t="s">
        <v>207</v>
      </c>
      <c r="E53" s="35" t="s">
        <v>208</v>
      </c>
      <c r="F53" s="83" t="s">
        <v>31</v>
      </c>
      <c r="G53" s="83" t="s">
        <v>209</v>
      </c>
      <c r="H53" s="34"/>
      <c r="I53" s="34"/>
      <c r="J53" s="26"/>
      <c r="K53" s="26"/>
      <c r="L53" s="26"/>
      <c r="M53" s="28"/>
      <c r="N53" s="29"/>
    </row>
    <row r="54" spans="2:14" ht="57.6" outlineLevel="2" x14ac:dyDescent="0.3">
      <c r="B54" s="24" t="str">
        <f>_xlfn.CONCAT(B$52,".",ROW(B54)-ROW(B$52))</f>
        <v>4.8.2</v>
      </c>
      <c r="C54" s="33" t="s">
        <v>210</v>
      </c>
      <c r="D54" s="34" t="s">
        <v>211</v>
      </c>
      <c r="E54" s="35" t="s">
        <v>212</v>
      </c>
      <c r="F54" s="83" t="s">
        <v>31</v>
      </c>
      <c r="G54" s="83" t="s">
        <v>209</v>
      </c>
      <c r="H54" s="34"/>
      <c r="I54" s="34"/>
      <c r="J54" s="26"/>
      <c r="K54" s="26"/>
      <c r="L54" s="26"/>
      <c r="M54" s="28"/>
      <c r="N54" s="29"/>
    </row>
    <row r="55" spans="2:14" ht="57.6" outlineLevel="2" x14ac:dyDescent="0.3">
      <c r="B55" s="24" t="str">
        <f>_xlfn.CONCAT(B$52,".",ROW(B55)-ROW(B$52))</f>
        <v>4.8.3</v>
      </c>
      <c r="C55" s="33" t="s">
        <v>213</v>
      </c>
      <c r="D55" s="34" t="s">
        <v>214</v>
      </c>
      <c r="E55" s="35" t="s">
        <v>215</v>
      </c>
      <c r="F55" s="83" t="s">
        <v>31</v>
      </c>
      <c r="G55" s="83" t="s">
        <v>209</v>
      </c>
      <c r="H55" s="34"/>
      <c r="I55" s="34"/>
      <c r="J55" s="26"/>
      <c r="K55" s="26"/>
      <c r="L55" s="26"/>
      <c r="M55" s="28"/>
      <c r="N55" s="29"/>
    </row>
    <row r="56" spans="2:14" ht="57.6" outlineLevel="2" x14ac:dyDescent="0.3">
      <c r="B56" s="24" t="str">
        <f t="shared" ref="B56:B61" si="2">_xlfn.CONCAT(B$52,".",ROW(B56)-ROW(B$52))</f>
        <v>4.8.4</v>
      </c>
      <c r="C56" s="33" t="s">
        <v>216</v>
      </c>
      <c r="D56" s="34" t="s">
        <v>217</v>
      </c>
      <c r="E56" s="35" t="s">
        <v>218</v>
      </c>
      <c r="F56" s="83" t="s">
        <v>31</v>
      </c>
      <c r="G56" s="83" t="s">
        <v>209</v>
      </c>
      <c r="H56" s="34"/>
      <c r="I56" s="34"/>
      <c r="J56" s="26"/>
      <c r="K56" s="26"/>
      <c r="L56" s="26"/>
      <c r="M56" s="28"/>
      <c r="N56" s="29"/>
    </row>
    <row r="57" spans="2:14" ht="57.6" outlineLevel="2" x14ac:dyDescent="0.3">
      <c r="B57" s="24" t="str">
        <f t="shared" si="2"/>
        <v>4.8.5</v>
      </c>
      <c r="C57" s="33" t="s">
        <v>219</v>
      </c>
      <c r="D57" s="34" t="s">
        <v>220</v>
      </c>
      <c r="E57" s="35" t="s">
        <v>221</v>
      </c>
      <c r="F57" s="83" t="s">
        <v>31</v>
      </c>
      <c r="G57" s="83" t="s">
        <v>209</v>
      </c>
      <c r="H57" s="34"/>
      <c r="I57" s="34"/>
      <c r="J57" s="26"/>
      <c r="K57" s="26"/>
      <c r="L57" s="26"/>
      <c r="M57" s="28"/>
      <c r="N57" s="29"/>
    </row>
    <row r="58" spans="2:14" ht="86.4" outlineLevel="2" x14ac:dyDescent="0.3">
      <c r="B58" s="24" t="str">
        <f t="shared" si="2"/>
        <v>4.8.6</v>
      </c>
      <c r="C58" s="33" t="s">
        <v>222</v>
      </c>
      <c r="D58" s="34" t="s">
        <v>223</v>
      </c>
      <c r="E58" s="35" t="s">
        <v>224</v>
      </c>
      <c r="F58" s="83" t="s">
        <v>31</v>
      </c>
      <c r="G58" s="83" t="s">
        <v>209</v>
      </c>
      <c r="H58" s="34"/>
      <c r="I58" s="34"/>
      <c r="J58" s="26"/>
      <c r="K58" s="26"/>
      <c r="L58" s="26"/>
      <c r="M58" s="28"/>
      <c r="N58" s="29"/>
    </row>
    <row r="59" spans="2:14" ht="57.6" outlineLevel="2" x14ac:dyDescent="0.3">
      <c r="B59" s="24" t="str">
        <f t="shared" si="2"/>
        <v>4.8.7</v>
      </c>
      <c r="C59" s="33" t="s">
        <v>225</v>
      </c>
      <c r="D59" s="34" t="s">
        <v>226</v>
      </c>
      <c r="E59" s="35" t="s">
        <v>227</v>
      </c>
      <c r="F59" s="83" t="s">
        <v>31</v>
      </c>
      <c r="G59" s="83" t="s">
        <v>209</v>
      </c>
      <c r="H59" s="34"/>
      <c r="I59" s="34"/>
      <c r="J59" s="26"/>
      <c r="K59" s="26"/>
      <c r="L59" s="26"/>
      <c r="M59" s="28"/>
      <c r="N59" s="29"/>
    </row>
    <row r="60" spans="2:14" ht="57.6" outlineLevel="2" x14ac:dyDescent="0.3">
      <c r="B60" s="24" t="str">
        <f>_xlfn.CONCAT(B$52,".",ROW(B60)-ROW(B$52))</f>
        <v>4.8.8</v>
      </c>
      <c r="C60" s="33" t="s">
        <v>228</v>
      </c>
      <c r="D60" s="34" t="s">
        <v>229</v>
      </c>
      <c r="E60" s="35" t="s">
        <v>230</v>
      </c>
      <c r="F60" s="83" t="s">
        <v>31</v>
      </c>
      <c r="G60" s="83" t="s">
        <v>209</v>
      </c>
      <c r="H60" s="34"/>
      <c r="I60" s="34"/>
      <c r="J60" s="26"/>
      <c r="K60" s="26"/>
      <c r="L60" s="26"/>
      <c r="M60" s="28"/>
      <c r="N60" s="29"/>
    </row>
    <row r="61" spans="2:14" ht="158.4" outlineLevel="2" x14ac:dyDescent="0.3">
      <c r="B61" s="24" t="str">
        <f t="shared" si="2"/>
        <v>4.8.9</v>
      </c>
      <c r="C61" s="33" t="s">
        <v>64</v>
      </c>
      <c r="D61" s="34" t="s">
        <v>231</v>
      </c>
      <c r="E61" s="35" t="s">
        <v>232</v>
      </c>
      <c r="F61" s="83" t="s">
        <v>29</v>
      </c>
      <c r="G61" s="83"/>
      <c r="H61" s="34"/>
      <c r="I61" s="34"/>
      <c r="J61" s="26"/>
      <c r="K61" s="26"/>
      <c r="L61" s="26"/>
      <c r="M61" s="28"/>
      <c r="N61" s="29"/>
    </row>
    <row r="62" spans="2:14" ht="15.6" collapsed="1" x14ac:dyDescent="0.3">
      <c r="B62" s="30">
        <v>5</v>
      </c>
      <c r="C62" s="72" t="s">
        <v>233</v>
      </c>
      <c r="D62" s="26"/>
      <c r="E62" s="26"/>
      <c r="F62" s="83" t="s">
        <v>26</v>
      </c>
      <c r="G62" s="83"/>
      <c r="H62" s="26" t="s">
        <v>26</v>
      </c>
      <c r="I62" s="26"/>
      <c r="J62" s="26"/>
      <c r="K62" s="26"/>
      <c r="L62" s="26"/>
      <c r="M62" s="28"/>
      <c r="N62" s="29"/>
    </row>
    <row r="63" spans="2:14" ht="204.6" hidden="1" customHeight="1" outlineLevel="2" x14ac:dyDescent="0.3">
      <c r="B63" s="30" t="str">
        <f>_xlfn.CONCAT(B$62,".",ROW(B63)-ROW(B$62))</f>
        <v>5.1</v>
      </c>
      <c r="C63" s="73" t="s">
        <v>234</v>
      </c>
      <c r="D63" s="18" t="s">
        <v>65</v>
      </c>
      <c r="E63" s="55" t="s">
        <v>66</v>
      </c>
      <c r="F63" s="83" t="s">
        <v>31</v>
      </c>
      <c r="G63" s="83"/>
      <c r="H63" s="17"/>
      <c r="I63" s="17"/>
      <c r="J63" s="17"/>
      <c r="K63" s="17"/>
      <c r="L63" s="17"/>
      <c r="M63" s="56"/>
      <c r="N63" s="57" t="s">
        <v>67</v>
      </c>
    </row>
    <row r="64" spans="2:14" ht="204.6" hidden="1" customHeight="1" outlineLevel="2" x14ac:dyDescent="0.3">
      <c r="B64" s="30" t="str">
        <f t="shared" ref="B64:B69" si="3">_xlfn.CONCAT(B$62,".",ROW(B64)-ROW(B$62))</f>
        <v>5.2</v>
      </c>
      <c r="C64" s="73" t="s">
        <v>235</v>
      </c>
      <c r="D64" s="18" t="s">
        <v>68</v>
      </c>
      <c r="E64" s="55" t="s">
        <v>69</v>
      </c>
      <c r="F64" s="83" t="s">
        <v>31</v>
      </c>
      <c r="G64" s="83"/>
      <c r="H64" s="17"/>
      <c r="I64" s="17"/>
      <c r="J64" s="17"/>
      <c r="K64" s="17"/>
      <c r="L64" s="17"/>
      <c r="M64" s="56"/>
      <c r="N64" s="57" t="s">
        <v>67</v>
      </c>
    </row>
    <row r="65" spans="2:14" ht="238.35" hidden="1" customHeight="1" outlineLevel="2" x14ac:dyDescent="0.3">
      <c r="B65" s="30" t="str">
        <f t="shared" si="3"/>
        <v>5.3</v>
      </c>
      <c r="C65" s="73" t="s">
        <v>236</v>
      </c>
      <c r="D65" s="18" t="s">
        <v>70</v>
      </c>
      <c r="E65" s="70" t="s">
        <v>71</v>
      </c>
      <c r="F65" s="83" t="s">
        <v>31</v>
      </c>
      <c r="G65" s="83" t="s">
        <v>72</v>
      </c>
      <c r="H65" s="17"/>
      <c r="I65" s="17"/>
      <c r="J65" s="17"/>
      <c r="K65" s="17"/>
      <c r="L65" s="17"/>
      <c r="M65" s="56"/>
      <c r="N65" s="57" t="s">
        <v>67</v>
      </c>
    </row>
    <row r="66" spans="2:14" ht="209.4" hidden="1" customHeight="1" outlineLevel="2" x14ac:dyDescent="0.3">
      <c r="B66" s="30" t="str">
        <f t="shared" si="3"/>
        <v>5.4</v>
      </c>
      <c r="C66" s="73" t="s">
        <v>237</v>
      </c>
      <c r="D66" s="18" t="s">
        <v>73</v>
      </c>
      <c r="E66" s="70" t="s">
        <v>238</v>
      </c>
      <c r="F66" s="83" t="s">
        <v>31</v>
      </c>
      <c r="G66" s="83" t="s">
        <v>72</v>
      </c>
      <c r="H66" s="17"/>
      <c r="I66" s="17"/>
      <c r="J66" s="17"/>
      <c r="K66" s="17"/>
      <c r="L66" s="17"/>
      <c r="M66" s="56"/>
      <c r="N66" s="57" t="s">
        <v>67</v>
      </c>
    </row>
    <row r="67" spans="2:14" ht="175.35" hidden="1" customHeight="1" outlineLevel="2" x14ac:dyDescent="0.3">
      <c r="B67" s="30" t="str">
        <f t="shared" si="3"/>
        <v>5.5</v>
      </c>
      <c r="C67" s="73" t="s">
        <v>239</v>
      </c>
      <c r="D67" s="18" t="s">
        <v>74</v>
      </c>
      <c r="E67" s="55" t="s">
        <v>75</v>
      </c>
      <c r="F67" s="83" t="s">
        <v>31</v>
      </c>
      <c r="G67" s="83"/>
      <c r="H67" s="17"/>
      <c r="I67" s="17"/>
      <c r="J67" s="17"/>
      <c r="K67" s="17"/>
      <c r="L67" s="17"/>
      <c r="M67" s="56"/>
      <c r="N67" s="57" t="s">
        <v>76</v>
      </c>
    </row>
    <row r="68" spans="2:14" ht="173.4" hidden="1" customHeight="1" outlineLevel="2" x14ac:dyDescent="0.3">
      <c r="B68" s="30" t="str">
        <f t="shared" si="3"/>
        <v>5.6</v>
      </c>
      <c r="C68" s="73" t="s">
        <v>240</v>
      </c>
      <c r="D68" s="18" t="s">
        <v>77</v>
      </c>
      <c r="E68" s="55" t="s">
        <v>78</v>
      </c>
      <c r="F68" s="83" t="s">
        <v>31</v>
      </c>
      <c r="G68" s="83"/>
      <c r="H68" s="17"/>
      <c r="I68" s="17"/>
      <c r="J68" s="17"/>
      <c r="K68" s="17"/>
      <c r="L68" s="17"/>
      <c r="M68" s="56"/>
      <c r="N68" s="57" t="s">
        <v>76</v>
      </c>
    </row>
    <row r="69" spans="2:14" ht="172.8" hidden="1" outlineLevel="2" x14ac:dyDescent="0.3">
      <c r="B69" s="30" t="str">
        <f t="shared" si="3"/>
        <v>5.7</v>
      </c>
      <c r="C69" s="73" t="s">
        <v>241</v>
      </c>
      <c r="D69" s="18" t="s">
        <v>79</v>
      </c>
      <c r="E69" s="55" t="s">
        <v>80</v>
      </c>
      <c r="F69" s="83" t="s">
        <v>31</v>
      </c>
      <c r="G69" s="83"/>
      <c r="H69" s="17"/>
      <c r="I69" s="17"/>
      <c r="J69" s="17"/>
      <c r="K69" s="17"/>
      <c r="L69" s="17"/>
      <c r="M69" s="56"/>
      <c r="N69" s="57" t="s">
        <v>76</v>
      </c>
    </row>
    <row r="70" spans="2:14" ht="15.6" collapsed="1" x14ac:dyDescent="0.3">
      <c r="B70" s="30">
        <v>6</v>
      </c>
      <c r="C70" s="74" t="s">
        <v>242</v>
      </c>
      <c r="D70" s="26"/>
      <c r="E70" s="26"/>
      <c r="F70" s="83" t="s">
        <v>26</v>
      </c>
      <c r="G70" s="83"/>
      <c r="H70" s="26" t="s">
        <v>26</v>
      </c>
      <c r="I70" s="26"/>
      <c r="J70" s="26"/>
      <c r="K70" s="26"/>
      <c r="L70" s="26"/>
      <c r="M70" s="28"/>
      <c r="N70" s="29"/>
    </row>
    <row r="71" spans="2:14" customFormat="1" ht="43.2" hidden="1" outlineLevel="2" x14ac:dyDescent="0.3">
      <c r="B71" s="54" t="str">
        <f>_xlfn.CONCAT(B$70,".",ROW(B71)-ROW(B$70))</f>
        <v>6.1</v>
      </c>
      <c r="C71" s="16" t="s">
        <v>243</v>
      </c>
      <c r="D71" s="18" t="s">
        <v>81</v>
      </c>
      <c r="E71" s="55" t="s">
        <v>244</v>
      </c>
      <c r="F71" s="83" t="s">
        <v>31</v>
      </c>
      <c r="G71" s="83"/>
      <c r="H71" s="55"/>
      <c r="I71" s="55"/>
      <c r="J71" s="17"/>
      <c r="K71" s="17"/>
      <c r="L71" s="17"/>
      <c r="M71" s="56"/>
      <c r="N71" s="57" t="s">
        <v>82</v>
      </c>
    </row>
    <row r="72" spans="2:14" customFormat="1" ht="43.2" hidden="1" outlineLevel="2" x14ac:dyDescent="0.3">
      <c r="B72" s="54" t="str">
        <f>_xlfn.CONCAT(B$70,".",ROW(B72)-ROW(B$70))</f>
        <v>6.2</v>
      </c>
      <c r="C72" s="16" t="s">
        <v>245</v>
      </c>
      <c r="D72" s="18" t="s">
        <v>83</v>
      </c>
      <c r="E72" s="55" t="s">
        <v>246</v>
      </c>
      <c r="F72" s="83" t="s">
        <v>31</v>
      </c>
      <c r="G72" s="83"/>
      <c r="H72" s="55"/>
      <c r="I72" s="55"/>
      <c r="J72" s="17"/>
      <c r="K72" s="17"/>
      <c r="L72" s="17"/>
      <c r="M72" s="56"/>
      <c r="N72" s="57"/>
    </row>
    <row r="73" spans="2:14" ht="28.8" hidden="1" outlineLevel="2" x14ac:dyDescent="0.3">
      <c r="B73" s="24" t="str">
        <f t="shared" ref="B73:B83" si="4">_xlfn.CONCAT(B$70,".",ROW(B73)-ROW(B$70))</f>
        <v>6.3</v>
      </c>
      <c r="C73" s="33" t="s">
        <v>247</v>
      </c>
      <c r="D73" s="34" t="s">
        <v>84</v>
      </c>
      <c r="E73" s="35" t="s">
        <v>248</v>
      </c>
      <c r="F73" s="83" t="s">
        <v>31</v>
      </c>
      <c r="G73" s="83"/>
      <c r="H73" s="35"/>
      <c r="I73" s="35"/>
      <c r="J73" s="26"/>
      <c r="K73" s="26"/>
      <c r="L73" s="26"/>
      <c r="M73" s="28"/>
      <c r="N73" s="29" t="s">
        <v>85</v>
      </c>
    </row>
    <row r="74" spans="2:14" customFormat="1" ht="187.2" hidden="1" outlineLevel="2" x14ac:dyDescent="0.3">
      <c r="B74" s="54" t="str">
        <f t="shared" si="4"/>
        <v>6.4</v>
      </c>
      <c r="C74" s="16" t="s">
        <v>249</v>
      </c>
      <c r="D74" s="18" t="s">
        <v>86</v>
      </c>
      <c r="E74" s="55" t="s">
        <v>87</v>
      </c>
      <c r="F74" s="83" t="s">
        <v>31</v>
      </c>
      <c r="G74" s="83"/>
      <c r="H74" s="55"/>
      <c r="I74" s="55"/>
      <c r="J74" s="17"/>
      <c r="K74" s="17"/>
      <c r="L74" s="17"/>
      <c r="M74" s="56"/>
      <c r="N74" s="57" t="s">
        <v>85</v>
      </c>
    </row>
    <row r="75" spans="2:14" customFormat="1" ht="100.8" hidden="1" outlineLevel="2" x14ac:dyDescent="0.3">
      <c r="B75" s="54" t="str">
        <f t="shared" si="4"/>
        <v>6.5</v>
      </c>
      <c r="C75" s="16" t="s">
        <v>250</v>
      </c>
      <c r="D75" s="18" t="s">
        <v>88</v>
      </c>
      <c r="E75" s="55" t="s">
        <v>89</v>
      </c>
      <c r="F75" s="83" t="s">
        <v>31</v>
      </c>
      <c r="G75" s="83"/>
      <c r="H75" s="55"/>
      <c r="I75" s="55"/>
      <c r="J75" s="17"/>
      <c r="K75" s="17"/>
      <c r="L75" s="17"/>
      <c r="M75" s="56"/>
      <c r="N75" s="57" t="s">
        <v>90</v>
      </c>
    </row>
    <row r="76" spans="2:14" customFormat="1" ht="100.8" hidden="1" outlineLevel="2" x14ac:dyDescent="0.3">
      <c r="B76" s="54" t="str">
        <f t="shared" si="4"/>
        <v>6.6</v>
      </c>
      <c r="C76" s="16" t="s">
        <v>251</v>
      </c>
      <c r="D76" s="18" t="s">
        <v>91</v>
      </c>
      <c r="E76" s="55" t="s">
        <v>92</v>
      </c>
      <c r="F76" s="83" t="s">
        <v>31</v>
      </c>
      <c r="G76" s="83"/>
      <c r="H76" s="55"/>
      <c r="I76" s="55"/>
      <c r="J76" s="17"/>
      <c r="K76" s="17"/>
      <c r="L76" s="17"/>
      <c r="M76" s="56"/>
      <c r="N76" s="57" t="s">
        <v>90</v>
      </c>
    </row>
    <row r="77" spans="2:14" customFormat="1" ht="187.2" hidden="1" outlineLevel="2" x14ac:dyDescent="0.3">
      <c r="B77" s="54" t="str">
        <f t="shared" si="4"/>
        <v>6.7</v>
      </c>
      <c r="C77" s="16" t="s">
        <v>252</v>
      </c>
      <c r="D77" s="18" t="s">
        <v>93</v>
      </c>
      <c r="E77" s="55" t="s">
        <v>94</v>
      </c>
      <c r="F77" s="83" t="s">
        <v>31</v>
      </c>
      <c r="G77" s="83"/>
      <c r="H77" s="55"/>
      <c r="I77" s="55"/>
      <c r="J77" s="17"/>
      <c r="K77" s="17"/>
      <c r="L77" s="17"/>
      <c r="M77" s="56"/>
      <c r="N77" s="57" t="s">
        <v>90</v>
      </c>
    </row>
    <row r="78" spans="2:14" customFormat="1" ht="172.8" hidden="1" outlineLevel="2" x14ac:dyDescent="0.3">
      <c r="B78" s="54" t="str">
        <f t="shared" si="4"/>
        <v>6.8</v>
      </c>
      <c r="C78" s="16" t="s">
        <v>253</v>
      </c>
      <c r="D78" s="18" t="s">
        <v>95</v>
      </c>
      <c r="E78" s="55" t="s">
        <v>96</v>
      </c>
      <c r="F78" s="83" t="s">
        <v>31</v>
      </c>
      <c r="G78" s="83"/>
      <c r="H78" s="55"/>
      <c r="I78" s="55"/>
      <c r="J78" s="17"/>
      <c r="K78" s="17"/>
      <c r="L78" s="17"/>
      <c r="M78" s="56"/>
      <c r="N78" s="57" t="s">
        <v>90</v>
      </c>
    </row>
    <row r="79" spans="2:14" customFormat="1" ht="86.4" hidden="1" outlineLevel="2" x14ac:dyDescent="0.3">
      <c r="B79" s="54" t="str">
        <f t="shared" si="4"/>
        <v>6.9</v>
      </c>
      <c r="C79" s="16" t="s">
        <v>254</v>
      </c>
      <c r="D79" s="18" t="s">
        <v>97</v>
      </c>
      <c r="E79" s="55" t="s">
        <v>98</v>
      </c>
      <c r="F79" s="83" t="s">
        <v>31</v>
      </c>
      <c r="G79" s="83"/>
      <c r="H79" s="55"/>
      <c r="I79" s="55"/>
      <c r="J79" s="17"/>
      <c r="K79" s="17"/>
      <c r="L79" s="17"/>
      <c r="M79" s="56"/>
      <c r="N79" s="57" t="s">
        <v>90</v>
      </c>
    </row>
    <row r="80" spans="2:14" ht="288" hidden="1" outlineLevel="2" x14ac:dyDescent="0.3">
      <c r="B80" s="54" t="str">
        <f t="shared" si="4"/>
        <v>6.10</v>
      </c>
      <c r="C80" s="61" t="s">
        <v>255</v>
      </c>
      <c r="D80" s="18" t="s">
        <v>256</v>
      </c>
      <c r="E80" s="55" t="s">
        <v>257</v>
      </c>
      <c r="F80" s="83" t="s">
        <v>31</v>
      </c>
      <c r="G80" s="83"/>
      <c r="H80" s="55"/>
      <c r="I80" s="55"/>
      <c r="J80" s="17"/>
      <c r="K80" s="17"/>
      <c r="L80" s="17"/>
      <c r="M80" s="56"/>
      <c r="N80" s="62" t="s">
        <v>99</v>
      </c>
    </row>
    <row r="81" spans="2:14" ht="230.4" hidden="1" outlineLevel="2" x14ac:dyDescent="0.3">
      <c r="B81" s="54" t="str">
        <f t="shared" si="4"/>
        <v>6.11</v>
      </c>
      <c r="C81" s="61" t="s">
        <v>258</v>
      </c>
      <c r="D81" s="18" t="s">
        <v>259</v>
      </c>
      <c r="E81" s="55" t="s">
        <v>260</v>
      </c>
      <c r="F81" s="83" t="s">
        <v>31</v>
      </c>
      <c r="G81" s="83"/>
      <c r="H81" s="55"/>
      <c r="I81" s="55"/>
      <c r="J81" s="17"/>
      <c r="K81" s="17"/>
      <c r="L81" s="17"/>
      <c r="M81" s="56"/>
      <c r="N81" s="62" t="s">
        <v>99</v>
      </c>
    </row>
    <row r="82" spans="2:14" ht="216" hidden="1" outlineLevel="2" x14ac:dyDescent="0.3">
      <c r="B82" s="54" t="str">
        <f t="shared" si="4"/>
        <v>6.12</v>
      </c>
      <c r="C82" s="61" t="s">
        <v>261</v>
      </c>
      <c r="D82" s="18" t="s">
        <v>262</v>
      </c>
      <c r="E82" s="55" t="s">
        <v>263</v>
      </c>
      <c r="F82" s="83" t="s">
        <v>31</v>
      </c>
      <c r="G82" s="83"/>
      <c r="H82" s="55"/>
      <c r="I82" s="55"/>
      <c r="J82" s="17"/>
      <c r="K82" s="17"/>
      <c r="L82" s="17"/>
      <c r="M82" s="56"/>
      <c r="N82" s="62" t="s">
        <v>99</v>
      </c>
    </row>
    <row r="83" spans="2:14" ht="216" hidden="1" outlineLevel="2" x14ac:dyDescent="0.3">
      <c r="B83" s="54" t="str">
        <f t="shared" si="4"/>
        <v>6.13</v>
      </c>
      <c r="C83" s="16" t="s">
        <v>264</v>
      </c>
      <c r="D83" s="18" t="s">
        <v>265</v>
      </c>
      <c r="E83" s="55" t="s">
        <v>266</v>
      </c>
      <c r="F83" s="83" t="s">
        <v>31</v>
      </c>
      <c r="G83" s="83"/>
      <c r="H83" s="17"/>
      <c r="I83" s="17"/>
      <c r="J83" s="17"/>
      <c r="K83" s="17"/>
      <c r="L83" s="17"/>
      <c r="M83" s="56"/>
      <c r="N83" s="62" t="s">
        <v>100</v>
      </c>
    </row>
    <row r="84" spans="2:14" ht="15.6" collapsed="1" x14ac:dyDescent="0.3">
      <c r="B84" s="36">
        <v>7</v>
      </c>
      <c r="C84" s="88" t="s">
        <v>267</v>
      </c>
      <c r="D84" s="37"/>
      <c r="E84" s="37"/>
      <c r="F84" s="83" t="s">
        <v>26</v>
      </c>
      <c r="G84" s="83"/>
      <c r="H84" s="26" t="s">
        <v>26</v>
      </c>
      <c r="I84" s="37"/>
      <c r="J84" s="37"/>
      <c r="K84" s="37"/>
      <c r="L84" s="37"/>
      <c r="M84" s="38"/>
      <c r="N84" s="39"/>
    </row>
    <row r="85" spans="2:14" ht="273.60000000000002" hidden="1" outlineLevel="2" x14ac:dyDescent="0.3">
      <c r="B85" s="24" t="str">
        <f>_xlfn.CONCAT(B$84,".",ROW(B85)-ROW(B$84))</f>
        <v>7.1</v>
      </c>
      <c r="C85" s="33" t="s">
        <v>268</v>
      </c>
      <c r="D85" s="34" t="s">
        <v>269</v>
      </c>
      <c r="E85" s="34" t="s">
        <v>270</v>
      </c>
      <c r="F85" s="83" t="s">
        <v>30</v>
      </c>
      <c r="G85" s="83"/>
      <c r="H85" s="26"/>
      <c r="I85" s="26"/>
      <c r="J85" s="26"/>
      <c r="K85" s="26"/>
      <c r="L85" s="26"/>
      <c r="M85" s="28"/>
      <c r="N85" s="60" t="s">
        <v>101</v>
      </c>
    </row>
    <row r="86" spans="2:14" ht="374.4" hidden="1" outlineLevel="2" x14ac:dyDescent="0.3">
      <c r="B86" s="24" t="str">
        <f>_xlfn.CONCAT(B$84,".",ROW(B86)-ROW(B$84))</f>
        <v>7.2</v>
      </c>
      <c r="C86" s="33" t="s">
        <v>271</v>
      </c>
      <c r="D86" s="34" t="s">
        <v>272</v>
      </c>
      <c r="E86" s="34" t="s">
        <v>273</v>
      </c>
      <c r="F86" s="83" t="s">
        <v>30</v>
      </c>
      <c r="G86" s="83"/>
      <c r="H86" s="26"/>
      <c r="I86" s="26"/>
      <c r="J86" s="26"/>
      <c r="K86" s="26"/>
      <c r="L86" s="26"/>
      <c r="M86" s="28"/>
      <c r="N86" s="60" t="s">
        <v>274</v>
      </c>
    </row>
    <row r="87" spans="2:14" ht="201.6" hidden="1" outlineLevel="2" x14ac:dyDescent="0.3">
      <c r="B87" s="40" t="str">
        <f>_xlfn.CONCAT(B$84,".",ROW(B87)-ROW(B$84))</f>
        <v>7.3</v>
      </c>
      <c r="C87" s="89" t="s">
        <v>275</v>
      </c>
      <c r="D87" s="41" t="s">
        <v>276</v>
      </c>
      <c r="E87" s="65" t="s">
        <v>277</v>
      </c>
      <c r="F87" s="83" t="s">
        <v>30</v>
      </c>
      <c r="G87" s="85"/>
      <c r="H87" s="41"/>
      <c r="I87" s="41"/>
      <c r="J87" s="41"/>
      <c r="K87" s="41"/>
      <c r="L87" s="41"/>
      <c r="M87" s="42"/>
      <c r="N87" s="43" t="s">
        <v>278</v>
      </c>
    </row>
    <row r="88" spans="2:14" ht="115.2" hidden="1" outlineLevel="2" x14ac:dyDescent="0.3">
      <c r="B88" s="40" t="str">
        <f>_xlfn.CONCAT(B$84,".",ROW(B88)-ROW(B$84))</f>
        <v>7.4</v>
      </c>
      <c r="C88" s="89" t="s">
        <v>279</v>
      </c>
      <c r="D88" s="65" t="s">
        <v>102</v>
      </c>
      <c r="E88" s="65" t="s">
        <v>103</v>
      </c>
      <c r="F88" s="83" t="s">
        <v>29</v>
      </c>
      <c r="G88" s="85"/>
      <c r="H88" s="41"/>
      <c r="I88" s="41"/>
      <c r="J88" s="41"/>
      <c r="K88" s="41"/>
      <c r="L88" s="41"/>
      <c r="M88" s="42"/>
      <c r="N88" s="43"/>
    </row>
    <row r="89" spans="2:14" ht="15.6" x14ac:dyDescent="0.3">
      <c r="B89" s="44">
        <v>8</v>
      </c>
      <c r="C89" s="45"/>
      <c r="D89" s="46"/>
      <c r="E89" s="46"/>
      <c r="F89" s="83"/>
      <c r="G89" s="91"/>
      <c r="H89" s="46"/>
      <c r="I89" s="46"/>
      <c r="J89" s="46"/>
      <c r="K89" s="46"/>
      <c r="L89" s="46"/>
      <c r="M89" s="46"/>
      <c r="N89" s="47"/>
    </row>
    <row r="90" spans="2:14" x14ac:dyDescent="0.3">
      <c r="B90" s="48">
        <v>9</v>
      </c>
      <c r="C90" s="49"/>
      <c r="D90" s="46"/>
      <c r="E90" s="46"/>
      <c r="F90" s="46"/>
      <c r="G90" s="46"/>
      <c r="H90" s="46"/>
      <c r="I90" s="46"/>
      <c r="J90" s="46"/>
      <c r="K90" s="46"/>
      <c r="L90" s="46"/>
      <c r="M90" s="46"/>
      <c r="N90" s="47"/>
    </row>
    <row r="91" spans="2:14" ht="15" thickBot="1" x14ac:dyDescent="0.35">
      <c r="B91" s="50">
        <v>10</v>
      </c>
      <c r="C91" s="51"/>
      <c r="D91" s="52"/>
      <c r="E91" s="52"/>
      <c r="F91" s="52"/>
      <c r="G91" s="52"/>
      <c r="H91" s="52"/>
      <c r="I91" s="52"/>
      <c r="J91" s="52"/>
      <c r="K91" s="52"/>
      <c r="L91" s="52"/>
      <c r="M91" s="52"/>
      <c r="N91" s="53"/>
    </row>
  </sheetData>
  <sheetProtection algorithmName="SHA-512" hashValue="7H+T4r+fqEdhCmopcmDK9RY7jIfKZFrWzmuTnmSVfeckz8Kw7mmdVstBcK1pod456nI9/eN3USOQaZ3WYMhO3w==" saltValue="wlAim7lHf2WjFE/orV0f5g==" spinCount="100000" sheet="1" objects="1" scenarios="1" formatCells="0" formatColumns="0" formatRows="0" insertColumns="0" insertRows="0" autoFilter="0"/>
  <autoFilter ref="B2:M91" xr:uid="{3D59C23B-3E89-4DDD-BFB1-92A9DBFC664E}"/>
  <dataValidations count="2">
    <dataValidation type="list" allowBlank="1" showInputMessage="1" showErrorMessage="1" sqref="F90:F91" xr:uid="{317AA107-9E13-456C-98DA-F2068F960511}">
      <formula1>"NA, WIP, Imp, Rev"</formula1>
    </dataValidation>
    <dataValidation type="list" allowBlank="1" showInputMessage="1" showErrorMessage="1" sqref="F3:F89" xr:uid="{EB883F10-9A9F-4111-AE6E-611941889000}">
      <formula1>"NA, NS, WIP, Imp, Int Rev, Rev Done"</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B465ACE2CACD04793DB96E8E610DF05" ma:contentTypeVersion="11" ma:contentTypeDescription="Create a new document." ma:contentTypeScope="" ma:versionID="a6f763a05615877aed7b98fe78e55367">
  <xsd:schema xmlns:xsd="http://www.w3.org/2001/XMLSchema" xmlns:xs="http://www.w3.org/2001/XMLSchema" xmlns:p="http://schemas.microsoft.com/office/2006/metadata/properties" xmlns:ns2="a024f872-21d6-4c58-8cf1-243957ff994b" xmlns:ns3="c69508eb-4265-495d-80a0-f6b5a611b965" targetNamespace="http://schemas.microsoft.com/office/2006/metadata/properties" ma:root="true" ma:fieldsID="688af9df1c8b8e3e46c3c7f1c5af4d8e" ns2:_="" ns3:_="">
    <xsd:import namespace="a024f872-21d6-4c58-8cf1-243957ff994b"/>
    <xsd:import namespace="c69508eb-4265-495d-80a0-f6b5a611b965"/>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lcf76f155ced4ddcb4097134ff3c332f" minOccurs="0"/>
                <xsd:element ref="ns3:TaxCatchAll" minOccurs="0"/>
                <xsd:element ref="ns2:MediaServiceDateTaken"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024f872-21d6-4c58-8cf1-243957ff99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lcf76f155ced4ddcb4097134ff3c332f" ma:index="13" nillable="true" ma:taxonomy="true" ma:internalName="lcf76f155ced4ddcb4097134ff3c332f" ma:taxonomyFieldName="MediaServiceImageTags" ma:displayName="Image Tags" ma:readOnly="false" ma:fieldId="{5cf76f15-5ced-4ddc-b409-7134ff3c332f}" ma:taxonomyMulti="true" ma:sspId="7ec7855b-4913-4497-a29d-c3382db3ef2f" ma:termSetId="09814cd3-568e-fe90-9814-8d621ff8fb84" ma:anchorId="fba54fb3-c3e1-fe81-a776-ca4b69148c4d" ma:open="true" ma:isKeyword="false">
      <xsd:complexType>
        <xsd:sequence>
          <xsd:element ref="pc:Terms" minOccurs="0" maxOccurs="1"/>
        </xsd:sequence>
      </xsd:complexType>
    </xsd:element>
    <xsd:element name="MediaServiceDateTaken" ma:index="15" nillable="true" ma:displayName="MediaServiceDateTaken" ma:hidden="true" ma:indexed="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c69508eb-4265-495d-80a0-f6b5a611b965" elementFormDefault="qualified">
    <xsd:import namespace="http://schemas.microsoft.com/office/2006/documentManagement/types"/>
    <xsd:import namespace="http://schemas.microsoft.com/office/infopath/2007/PartnerControls"/>
    <xsd:element name="TaxCatchAll" ma:index="14" nillable="true" ma:displayName="Taxonomy Catch All Column" ma:hidden="true" ma:list="{fcf58044-ca3f-4dbf-93e9-372681a1e56a}" ma:internalName="TaxCatchAll" ma:showField="CatchAllData" ma:web="c69508eb-4265-495d-80a0-f6b5a611b965">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a024f872-21d6-4c58-8cf1-243957ff994b">
      <Terms xmlns="http://schemas.microsoft.com/office/infopath/2007/PartnerControls"/>
    </lcf76f155ced4ddcb4097134ff3c332f>
    <TaxCatchAll xmlns="c69508eb-4265-495d-80a0-f6b5a611b96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49C9BDD-0EC4-4F0F-8A31-89C6DFC49F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024f872-21d6-4c58-8cf1-243957ff994b"/>
    <ds:schemaRef ds:uri="c69508eb-4265-495d-80a0-f6b5a611b96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ADC680AF-8383-456F-A671-2B506EFC77C9}">
  <ds:schemaRefs>
    <ds:schemaRef ds:uri="http://schemas.microsoft.com/office/2006/metadata/properties"/>
    <ds:schemaRef ds:uri="http://schemas.microsoft.com/office/infopath/2007/PartnerControls"/>
    <ds:schemaRef ds:uri="a024f872-21d6-4c58-8cf1-243957ff994b"/>
    <ds:schemaRef ds:uri="c69508eb-4265-495d-80a0-f6b5a611b965"/>
  </ds:schemaRefs>
</ds:datastoreItem>
</file>

<file path=customXml/itemProps3.xml><?xml version="1.0" encoding="utf-8"?>
<ds:datastoreItem xmlns:ds="http://schemas.openxmlformats.org/officeDocument/2006/customXml" ds:itemID="{D5C89E8A-A2E1-4104-9BBF-A9AE8AF39BE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Sheet1</vt:lpstr>
      <vt:lpstr>Introduction</vt:lpstr>
      <vt:lpstr>Revision History</vt:lpstr>
      <vt:lpstr>Testplan</vt:lpstr>
      <vt:lpstr>Main Format - Old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kiran.m</dc:creator>
  <cp:keywords/>
  <dc:description/>
  <cp:lastModifiedBy>Karishma S</cp:lastModifiedBy>
  <cp:revision/>
  <dcterms:created xsi:type="dcterms:W3CDTF">2024-09-10T06:27:16Z</dcterms:created>
  <dcterms:modified xsi:type="dcterms:W3CDTF">2024-11-12T06:20:13Z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0x0101007B465ACE2CACD04793DB96E8E610DF05</vt:lpwstr>
  </property>
</Properties>
</file>