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<sst xmlns="http://schemas.openxmlformats.org/spreadsheetml/2006/main" count="64" uniqueCount="64">
  <si>
    <t xml:space="preserve">h1 = w1*i1 + w2*i2</t>
  </si>
  <si>
    <t xml:space="preserve">∂E_total/∂w5 = ∂(E1 + E2)/∂w5</t>
  </si>
  <si>
    <t xml:space="preserve">h2 = w3*i1 + w4*i2</t>
  </si>
  <si>
    <t xml:space="preserve">∂E_total/∂w5 = ∂E1/∂w5</t>
  </si>
  <si>
    <t xml:space="preserve">a_h1 = σ(h1) = 1/(1 + exp(-h1))</t>
  </si>
  <si>
    <t xml:space="preserve">∂E_total/∂w5 = ∂E1/∂w5 = ∂E1/∂a_o1*∂a_o1/∂o1*∂o1/∂w5</t>
  </si>
  <si>
    <t xml:space="preserve">a_h2 = σ(h2)</t>
  </si>
  <si>
    <t xml:space="preserve">∂E1/∂a_o1 =  ∂(½ * (t1 - a_o1)²)/∂a_o1 = (a_01 - t1)</t>
  </si>
  <si>
    <t xml:space="preserve">o1 = w5*a_h1 + w6*a_h2</t>
  </si>
  <si>
    <t xml:space="preserve">∂a_o1/∂o1 =  ∂(σ(o1))/∂o1 = a_o1 * (1 - a_o1)</t>
  </si>
  <si>
    <t xml:space="preserve">o2 = w7*a_h1 + w8*a_h2</t>
  </si>
  <si>
    <t xml:space="preserve">∂o1/∂w5 = a_h1</t>
  </si>
  <si>
    <t xml:space="preserve">a_o1 = σ(o1)</t>
  </si>
  <si>
    <t xml:space="preserve">a_o2 = σ(o2)</t>
  </si>
  <si>
    <t xml:space="preserve">∂E_total/∂w5 = (a_01 - t1) * a_o1 * (1 - a_o1) *  a_h1</t>
  </si>
  <si>
    <t xml:space="preserve">E_total = E1 + E2</t>
  </si>
  <si>
    <t xml:space="preserve">∂E_total/∂w6 = (a_01 - t1) * a_o1 * (1 - a_o1) *  a_h2</t>
  </si>
  <si>
    <t xml:space="preserve">E1 = ½ * (t1 - a_o1)²</t>
  </si>
  <si>
    <t xml:space="preserve">∂E_total/∂w7 = (a_02 - t2) * a_o2 * (1 - a_o2) *  a_h1</t>
  </si>
  <si>
    <t xml:space="preserve">E2 = ½ * (t2 - a_o2)²</t>
  </si>
  <si>
    <t xml:space="preserve">∂E_total/∂w8 = (a_02 - t2) * a_o2 * (1 - a_o2) *  a_h2</t>
  </si>
  <si>
    <t xml:space="preserve">∂E1/∂a_h1 = (a_01 - t1) * a_o1 * (1 - a_o1) * w5</t>
  </si>
  <si>
    <t xml:space="preserve">∂E_total/∂w1 = ∂E_total/∂a_h1 * ∂a_h1/∂h1 * ∂h1/∂w1</t>
  </si>
  <si>
    <t xml:space="preserve">∂E2/∂a_h1 = (a_02 - t2) * a_o2 * (1 - a_o2) * w7</t>
  </si>
  <si>
    <t xml:space="preserve">∂E_total/∂w2 = ∂E_total/∂a_h1 * ∂a_h1/∂h1 * ∂h1/∂w2</t>
  </si>
  <si>
    <t xml:space="preserve">∂E_total/∂a_h1 = (a_01 - t1) * a_o1 * (1 - a_o1) * w5 +  (a_02 - t2) * a_o2 * (1 - a_o2) * w7</t>
  </si>
  <si>
    <t xml:space="preserve">∂E_total/∂w3 = ∂E_total/∂a_h2 * ∂a_h2/∂h2 * ∂h2/∂w3</t>
  </si>
  <si>
    <t xml:space="preserve">∂E_total/∂a_h2 = (a_01 - t1) * a_o1 * (1 - a_o1) * w6 +  (a_02 - t2) * a_o2 * (1 - a_o2) * w8</t>
  </si>
  <si>
    <t xml:space="preserve">∂E_total/∂w1 = ((a_01 - t1) * a_o1 * (1 - a_o1) * w5 +  (a_02 - t2) * a_o2 * (1 - a_o2) * w7) * a_h1 * (1 - a_h1) * i1</t>
  </si>
  <si>
    <t xml:space="preserve">∂E_total/∂w2 = ((a_01 - t1) * a_o1 * (1 - a_o1) * w5 +  (a_02 - t2) * a_o2 * (1 - a_o2) * w7) * a_h1 * (1 - a_h1) * i2</t>
  </si>
  <si>
    <t xml:space="preserve">∂E_total/∂w3 = ((a_01 - t1) * a_o1 * (1 - a_o1) * w6 +  (a_02 - t2) * a_o2 * (1 - a_o2) * w8) * a_h2 * (1 - a_h2) * i1</t>
  </si>
  <si>
    <t xml:space="preserve">∂E_total/∂w4 = ((a_01 - t1) * a_o1 * (1 - a_o1) * w6 +  (a_02 - t2) * a_o2 * (1 - a_o2) * w8) * a_h2 * (1 - a_h2) * i2</t>
  </si>
  <si>
    <t xml:space="preserve">η =</t>
  </si>
  <si>
    <t xml:space="preserve">t1</t>
  </si>
  <si>
    <t xml:space="preserve">t2</t>
  </si>
  <si>
    <t xml:space="preserve">i1</t>
  </si>
  <si>
    <t xml:space="preserve">i2</t>
  </si>
  <si>
    <t xml:space="preserve">w1</t>
  </si>
  <si>
    <t xml:space="preserve">w2</t>
  </si>
  <si>
    <t xml:space="preserve">w3</t>
  </si>
  <si>
    <t xml:space="preserve">w4</t>
  </si>
  <si>
    <t xml:space="preserve">h1</t>
  </si>
  <si>
    <t xml:space="preserve">a_h1</t>
  </si>
  <si>
    <t xml:space="preserve">h2</t>
  </si>
  <si>
    <t xml:space="preserve">a_h2</t>
  </si>
  <si>
    <t xml:space="preserve">w5</t>
  </si>
  <si>
    <t xml:space="preserve">w6</t>
  </si>
  <si>
    <t xml:space="preserve">w7</t>
  </si>
  <si>
    <t xml:space="preserve">w8</t>
  </si>
  <si>
    <t xml:space="preserve">o1</t>
  </si>
  <si>
    <t xml:space="preserve">a_o1</t>
  </si>
  <si>
    <t xml:space="preserve">o2</t>
  </si>
  <si>
    <t xml:space="preserve">a_o2</t>
  </si>
  <si>
    <t xml:space="preserve">E1</t>
  </si>
  <si>
    <t xml:space="preserve">E2</t>
  </si>
  <si>
    <t xml:space="preserve">E_tot</t>
  </si>
  <si>
    <t xml:space="preserve">∂E/∂w1</t>
  </si>
  <si>
    <t xml:space="preserve">∂E/∂w2</t>
  </si>
  <si>
    <t xml:space="preserve">∂E/∂w3</t>
  </si>
  <si>
    <t xml:space="preserve">∂E/∂w4</t>
  </si>
  <si>
    <t xml:space="preserve">∂E/∂w5</t>
  </si>
  <si>
    <t xml:space="preserve">∂E/∂w6</t>
  </si>
  <si>
    <t xml:space="preserve">∂E/∂w7</t>
  </si>
  <si>
    <t xml:space="preserve">∂E/∂w8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</si>
</sst>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4546A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44546A"/>
      <name val="Calibri"/>
      <family val="2"/>
      <charset val="1"/>
    </font>
    <font>
      <sz val="9"/>
      <color rgb="FFF2F2F2"/>
      <name val="Calibri"/>
      <family val="2"/>
      <charset val="1"/>
    </font>
    <font>
      <sz val="11"/>
      <color rgb="FFFFFFFF"/>
      <name val="Calibri"/>
      <family val="0"/>
    </font>
    <font>
      <sz val="9"/>
      <color rgb="FFFFFFFF"/>
      <name val="Calibri"/>
      <family val="0"/>
    </font>
    <font>
      <sz val="6"/>
      <color rgb="FFFFFFFF"/>
      <name val="Calibri"/>
      <family val="0"/>
    </font>
    <font>
      <sz val="11"/>
      <color rgb="FF000000"/>
      <name val="Calibri"/>
      <family val="0"/>
    </font>
    <font>
      <sz val="10"/>
      <color rgb="FFFF0000"/>
      <name val="Calibri"/>
      <family val="0"/>
    </font>
    <font>
      <sz val="11"/>
      <color rgb="FF00B050"/>
      <name val="Calibri"/>
      <family val="0"/>
    </font>
    <font>
      <b val="true"/>
      <sz val="12"/>
      <color rgb="FFFFFFFF"/>
      <name val="Arial"/>
      <family val="2"/>
    </font>
    <font>
      <sz val="7"/>
      <color rgb="FFFFFFFF"/>
      <name val="Calibri"/>
      <family val="2"/>
    </font>
    <font>
      <sz val="9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97" strike="noStrike">
                <a:solidFill>
                  <a:srgbClr val="ffffff"/>
                </a:solidFill>
                <a:latin typeface="Arial"/>
              </a:defRPr>
            </a:pPr>
            <a:r>
              <a:rPr b="1" lang="en-US" sz="1200" spc="97" strike="noStrike">
                <a:solidFill>
                  <a:srgbClr val="ffffff"/>
                </a:solidFill>
                <a:latin typeface="Arial"/>
              </a:rPr>
              <a:t>Loss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682254054694"/>
          <c:y val="0.181997113239732"/>
          <c:w val="0.878359180774239"/>
          <c:h val="0.750820102348773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ffffff"/>
            </a:solidFill>
            <a:ln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Sheet1!$W$33:$W$34</c:f>
              <c:numCache>
                <c:formatCode>General</c:formatCode>
                <c:ptCount val="2"/>
                <c:pt idx="0">
                  <c:v>0.0141813779378917</c:v>
                </c:pt>
                <c:pt idx="1">
                  <c:v>0.0133779154115244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392568"/>
        <c:axId val="8160068"/>
      </c:lineChart>
      <c:catAx>
        <c:axId val="9239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lstStyle/>
          <a:p>
            <a:pPr>
              <a:defRPr b="0" sz="700" spc="97" strike="noStrike">
                <a:solidFill>
                  <a:srgbClr val="ffffff"/>
                </a:solidFill>
                <a:latin typeface="Calibri"/>
              </a:defRPr>
            </a:pPr>
          </a:p>
        </c:txPr>
        <c:crossAx val="8160068"/>
        <c:crosses val="autoZero"/>
        <c:auto val="1"/>
        <c:lblAlgn val="ctr"/>
        <c:lblOffset val="100"/>
        <c:noMultiLvlLbl val="0"/>
      </c:catAx>
      <c:valAx>
        <c:axId val="816006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9239256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4472c4"/>
    </a:solidFill>
    <a:ln w="9360">
      <a:solidFill>
        <a:srgbClr val="4472c4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151200</xdr:colOff>
      <xdr:row>4</xdr:row>
      <xdr:rowOff>13320</xdr:rowOff>
    </xdr:from>
    <xdr:to>
      <xdr:col>1</xdr:col>
      <xdr:colOff>39240</xdr:colOff>
      <xdr:row>6</xdr:row>
      <xdr:rowOff>128520</xdr:rowOff>
    </xdr:to>
    <xdr:sp>
      <xdr:nvSpPr>
        <xdr:cNvPr id="0" name="CustomShape 1"/>
        <xdr:cNvSpPr/>
      </xdr:nvSpPr>
      <xdr:spPr>
        <a:xfrm>
          <a:off x="151200" y="775080"/>
          <a:ext cx="713520" cy="496440"/>
        </a:xfrm>
        <a:prstGeom prst="ellipse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i1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151200</xdr:colOff>
      <xdr:row>10</xdr:row>
      <xdr:rowOff>86760</xdr:rowOff>
    </xdr:from>
    <xdr:to>
      <xdr:col>0</xdr:col>
      <xdr:colOff>609840</xdr:colOff>
      <xdr:row>13</xdr:row>
      <xdr:rowOff>11520</xdr:rowOff>
    </xdr:to>
    <xdr:sp>
      <xdr:nvSpPr>
        <xdr:cNvPr id="1" name="CustomShape 1"/>
        <xdr:cNvSpPr/>
      </xdr:nvSpPr>
      <xdr:spPr>
        <a:xfrm>
          <a:off x="151200" y="1991520"/>
          <a:ext cx="458640" cy="496440"/>
        </a:xfrm>
        <a:prstGeom prst="ellipse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i2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45360</xdr:colOff>
      <xdr:row>4</xdr:row>
      <xdr:rowOff>13320</xdr:rowOff>
    </xdr:from>
    <xdr:to>
      <xdr:col>2</xdr:col>
      <xdr:colOff>487440</xdr:colOff>
      <xdr:row>6</xdr:row>
      <xdr:rowOff>128520</xdr:rowOff>
    </xdr:to>
    <xdr:sp>
      <xdr:nvSpPr>
        <xdr:cNvPr id="2" name="CustomShape 1"/>
        <xdr:cNvSpPr/>
      </xdr:nvSpPr>
      <xdr:spPr>
        <a:xfrm>
          <a:off x="1696320" y="775080"/>
          <a:ext cx="442080" cy="49644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900" spc="-1" strike="noStrike">
              <a:solidFill>
                <a:srgbClr val="ffffff"/>
              </a:solidFill>
              <a:latin typeface="Calibri"/>
            </a:rPr>
            <a:t>h1</a:t>
          </a:r>
          <a:endParaRPr b="0" lang="en-IN" sz="9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51120</xdr:colOff>
      <xdr:row>10</xdr:row>
      <xdr:rowOff>85320</xdr:rowOff>
    </xdr:from>
    <xdr:to>
      <xdr:col>2</xdr:col>
      <xdr:colOff>483840</xdr:colOff>
      <xdr:row>13</xdr:row>
      <xdr:rowOff>10080</xdr:rowOff>
    </xdr:to>
    <xdr:sp>
      <xdr:nvSpPr>
        <xdr:cNvPr id="3" name="CustomShape 1"/>
        <xdr:cNvSpPr/>
      </xdr:nvSpPr>
      <xdr:spPr>
        <a:xfrm>
          <a:off x="1702080" y="1990080"/>
          <a:ext cx="432720" cy="49644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900" spc="-1" strike="noStrike">
              <a:solidFill>
                <a:srgbClr val="ffffff"/>
              </a:solidFill>
              <a:latin typeface="Calibri"/>
            </a:rPr>
            <a:t>h2</a:t>
          </a:r>
          <a:endParaRPr b="0" lang="en-IN" sz="9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484920</xdr:colOff>
      <xdr:row>4</xdr:row>
      <xdr:rowOff>19440</xdr:rowOff>
    </xdr:from>
    <xdr:to>
      <xdr:col>3</xdr:col>
      <xdr:colOff>421560</xdr:colOff>
      <xdr:row>6</xdr:row>
      <xdr:rowOff>134640</xdr:rowOff>
    </xdr:to>
    <xdr:sp>
      <xdr:nvSpPr>
        <xdr:cNvPr id="4" name="CustomShape 1"/>
        <xdr:cNvSpPr/>
      </xdr:nvSpPr>
      <xdr:spPr>
        <a:xfrm>
          <a:off x="2135880" y="781200"/>
          <a:ext cx="762120" cy="496440"/>
        </a:xfrm>
        <a:prstGeom prst="ellipse">
          <a:avLst/>
        </a:prstGeom>
        <a:solidFill>
          <a:schemeClr val="accent6">
            <a:lumMod val="7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600" spc="-1" strike="noStrike">
              <a:solidFill>
                <a:srgbClr val="ffffff"/>
              </a:solidFill>
              <a:latin typeface="Calibri"/>
            </a:rPr>
            <a:t>a_h1</a:t>
          </a:r>
          <a:endParaRPr b="0" lang="en-IN" sz="6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481320</xdr:colOff>
      <xdr:row>10</xdr:row>
      <xdr:rowOff>91080</xdr:rowOff>
    </xdr:from>
    <xdr:to>
      <xdr:col>3</xdr:col>
      <xdr:colOff>406440</xdr:colOff>
      <xdr:row>13</xdr:row>
      <xdr:rowOff>15840</xdr:rowOff>
    </xdr:to>
    <xdr:sp>
      <xdr:nvSpPr>
        <xdr:cNvPr id="5" name="CustomShape 1"/>
        <xdr:cNvSpPr/>
      </xdr:nvSpPr>
      <xdr:spPr>
        <a:xfrm>
          <a:off x="2132280" y="1995840"/>
          <a:ext cx="750600" cy="496440"/>
        </a:xfrm>
        <a:prstGeom prst="ellipse">
          <a:avLst/>
        </a:prstGeom>
        <a:solidFill>
          <a:schemeClr val="accent6">
            <a:lumMod val="7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600" spc="-1" strike="noStrike">
              <a:solidFill>
                <a:srgbClr val="ffffff"/>
              </a:solidFill>
              <a:latin typeface="Calibri"/>
            </a:rPr>
            <a:t>a_h2</a:t>
          </a:r>
          <a:endParaRPr b="0" lang="en-IN" sz="6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297000</xdr:colOff>
      <xdr:row>4</xdr:row>
      <xdr:rowOff>26640</xdr:rowOff>
    </xdr:from>
    <xdr:to>
      <xdr:col>5</xdr:col>
      <xdr:colOff>189720</xdr:colOff>
      <xdr:row>6</xdr:row>
      <xdr:rowOff>141840</xdr:rowOff>
    </xdr:to>
    <xdr:sp>
      <xdr:nvSpPr>
        <xdr:cNvPr id="6" name="CustomShape 1"/>
        <xdr:cNvSpPr/>
      </xdr:nvSpPr>
      <xdr:spPr>
        <a:xfrm>
          <a:off x="3598920" y="788400"/>
          <a:ext cx="718200" cy="49644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o1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307080</xdr:colOff>
      <xdr:row>10</xdr:row>
      <xdr:rowOff>98640</xdr:rowOff>
    </xdr:from>
    <xdr:to>
      <xdr:col>5</xdr:col>
      <xdr:colOff>195480</xdr:colOff>
      <xdr:row>13</xdr:row>
      <xdr:rowOff>23400</xdr:rowOff>
    </xdr:to>
    <xdr:sp>
      <xdr:nvSpPr>
        <xdr:cNvPr id="7" name="CustomShape 1"/>
        <xdr:cNvSpPr/>
      </xdr:nvSpPr>
      <xdr:spPr>
        <a:xfrm>
          <a:off x="3609000" y="2003400"/>
          <a:ext cx="713880" cy="49644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o2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167760</xdr:colOff>
      <xdr:row>4</xdr:row>
      <xdr:rowOff>32400</xdr:rowOff>
    </xdr:from>
    <xdr:to>
      <xdr:col>6</xdr:col>
      <xdr:colOff>81360</xdr:colOff>
      <xdr:row>6</xdr:row>
      <xdr:rowOff>147600</xdr:rowOff>
    </xdr:to>
    <xdr:sp>
      <xdr:nvSpPr>
        <xdr:cNvPr id="8" name="CustomShape 1"/>
        <xdr:cNvSpPr/>
      </xdr:nvSpPr>
      <xdr:spPr>
        <a:xfrm>
          <a:off x="4295160" y="794160"/>
          <a:ext cx="739080" cy="496440"/>
        </a:xfrm>
        <a:prstGeom prst="ellipse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600" spc="-1" strike="noStrike">
              <a:solidFill>
                <a:srgbClr val="ffffff"/>
              </a:solidFill>
              <a:latin typeface="Calibri"/>
            </a:rPr>
            <a:t>a_o1</a:t>
          </a:r>
          <a:endParaRPr b="0" lang="en-IN" sz="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173520</xdr:colOff>
      <xdr:row>10</xdr:row>
      <xdr:rowOff>104400</xdr:rowOff>
    </xdr:from>
    <xdr:to>
      <xdr:col>6</xdr:col>
      <xdr:colOff>87840</xdr:colOff>
      <xdr:row>13</xdr:row>
      <xdr:rowOff>29160</xdr:rowOff>
    </xdr:to>
    <xdr:sp>
      <xdr:nvSpPr>
        <xdr:cNvPr id="9" name="CustomShape 1"/>
        <xdr:cNvSpPr/>
      </xdr:nvSpPr>
      <xdr:spPr>
        <a:xfrm>
          <a:off x="4300920" y="2009160"/>
          <a:ext cx="739800" cy="496440"/>
        </a:xfrm>
        <a:prstGeom prst="ellipse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600" spc="-1" strike="noStrike">
              <a:solidFill>
                <a:srgbClr val="ffffff"/>
              </a:solidFill>
              <a:latin typeface="Calibri"/>
            </a:rPr>
            <a:t>a_o2</a:t>
          </a:r>
          <a:endParaRPr b="0" lang="en-IN" sz="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13680</xdr:colOff>
      <xdr:row>6</xdr:row>
      <xdr:rowOff>182160</xdr:rowOff>
    </xdr:from>
    <xdr:to>
      <xdr:col>8</xdr:col>
      <xdr:colOff>187200</xdr:colOff>
      <xdr:row>11</xdr:row>
      <xdr:rowOff>100080</xdr:rowOff>
    </xdr:to>
    <xdr:sp>
      <xdr:nvSpPr>
        <xdr:cNvPr id="10" name="CustomShape 1"/>
        <xdr:cNvSpPr/>
      </xdr:nvSpPr>
      <xdr:spPr>
        <a:xfrm>
          <a:off x="5792040" y="1325160"/>
          <a:ext cx="999000" cy="870120"/>
        </a:xfrm>
        <a:prstGeom prst="ellipse">
          <a:avLst/>
        </a:prstGeom>
        <a:solidFill>
          <a:srgbClr val="ff0000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900" spc="-1" strike="noStrike">
              <a:solidFill>
                <a:srgbClr val="ffffff"/>
              </a:solidFill>
              <a:latin typeface="Calibri"/>
            </a:rPr>
            <a:t>E_Total</a:t>
          </a:r>
          <a:endParaRPr b="0" lang="en-IN" sz="9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609840</xdr:colOff>
      <xdr:row>5</xdr:row>
      <xdr:rowOff>71280</xdr:rowOff>
    </xdr:from>
    <xdr:to>
      <xdr:col>2</xdr:col>
      <xdr:colOff>45360</xdr:colOff>
      <xdr:row>11</xdr:row>
      <xdr:rowOff>144720</xdr:rowOff>
    </xdr:to>
    <xdr:sp>
      <xdr:nvSpPr>
        <xdr:cNvPr id="11" name="Line 1"/>
        <xdr:cNvSpPr/>
      </xdr:nvSpPr>
      <xdr:spPr>
        <a:xfrm flipV="1">
          <a:off x="609840" y="1023480"/>
          <a:ext cx="1086480" cy="1216440"/>
        </a:xfrm>
        <a:prstGeom prst="line">
          <a:avLst/>
        </a:prstGeom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610200</xdr:colOff>
      <xdr:row>5</xdr:row>
      <xdr:rowOff>71640</xdr:rowOff>
    </xdr:from>
    <xdr:to>
      <xdr:col>1</xdr:col>
      <xdr:colOff>597600</xdr:colOff>
      <xdr:row>7</xdr:row>
      <xdr:rowOff>105480</xdr:rowOff>
    </xdr:to>
    <xdr:sp>
      <xdr:nvSpPr>
        <xdr:cNvPr id="12" name="CustomShape 1"/>
        <xdr:cNvSpPr/>
      </xdr:nvSpPr>
      <xdr:spPr>
        <a:xfrm>
          <a:off x="610200" y="1023840"/>
          <a:ext cx="812880" cy="415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w1 = 0.15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271800</xdr:colOff>
      <xdr:row>7</xdr:row>
      <xdr:rowOff>40320</xdr:rowOff>
    </xdr:from>
    <xdr:to>
      <xdr:col>2</xdr:col>
      <xdr:colOff>259200</xdr:colOff>
      <xdr:row>8</xdr:row>
      <xdr:rowOff>102960</xdr:rowOff>
    </xdr:to>
    <xdr:sp>
      <xdr:nvSpPr>
        <xdr:cNvPr id="13" name="CustomShape 1"/>
        <xdr:cNvSpPr/>
      </xdr:nvSpPr>
      <xdr:spPr>
        <a:xfrm>
          <a:off x="1097280" y="1373760"/>
          <a:ext cx="81288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w2 = 0.2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229320</xdr:colOff>
      <xdr:row>9</xdr:row>
      <xdr:rowOff>33480</xdr:rowOff>
    </xdr:from>
    <xdr:to>
      <xdr:col>2</xdr:col>
      <xdr:colOff>216720</xdr:colOff>
      <xdr:row>11</xdr:row>
      <xdr:rowOff>67680</xdr:rowOff>
    </xdr:to>
    <xdr:sp>
      <xdr:nvSpPr>
        <xdr:cNvPr id="14" name="CustomShape 1"/>
        <xdr:cNvSpPr/>
      </xdr:nvSpPr>
      <xdr:spPr>
        <a:xfrm>
          <a:off x="1054800" y="1747800"/>
          <a:ext cx="812880" cy="415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w3 = 0.25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266760</xdr:colOff>
      <xdr:row>13</xdr:row>
      <xdr:rowOff>10440</xdr:rowOff>
    </xdr:from>
    <xdr:to>
      <xdr:col>3</xdr:col>
      <xdr:colOff>137880</xdr:colOff>
      <xdr:row>13</xdr:row>
      <xdr:rowOff>15840</xdr:rowOff>
    </xdr:to>
    <xdr:sp>
      <xdr:nvSpPr>
        <xdr:cNvPr id="15" name="CustomShape 1"/>
        <xdr:cNvSpPr/>
      </xdr:nvSpPr>
      <xdr:spPr>
        <a:xfrm flipH="1">
          <a:off x="1917720" y="2486880"/>
          <a:ext cx="696600" cy="5400"/>
        </a:xfrm>
        <a:prstGeom prst="curvedConnector3">
          <a:avLst>
            <a:gd name="adj1" fmla="val 3999693"/>
          </a:avLst>
        </a:pr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406440</xdr:colOff>
      <xdr:row>5</xdr:row>
      <xdr:rowOff>84600</xdr:rowOff>
    </xdr:from>
    <xdr:to>
      <xdr:col>4</xdr:col>
      <xdr:colOff>296640</xdr:colOff>
      <xdr:row>11</xdr:row>
      <xdr:rowOff>149040</xdr:rowOff>
    </xdr:to>
    <xdr:sp>
      <xdr:nvSpPr>
        <xdr:cNvPr id="16" name="Line 1"/>
        <xdr:cNvSpPr/>
      </xdr:nvSpPr>
      <xdr:spPr>
        <a:xfrm flipV="1">
          <a:off x="2882880" y="1036800"/>
          <a:ext cx="715680" cy="1207440"/>
        </a:xfrm>
        <a:prstGeom prst="line">
          <a:avLst/>
        </a:prstGeom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421560</xdr:colOff>
      <xdr:row>5</xdr:row>
      <xdr:rowOff>77040</xdr:rowOff>
    </xdr:from>
    <xdr:to>
      <xdr:col>4</xdr:col>
      <xdr:colOff>306720</xdr:colOff>
      <xdr:row>11</xdr:row>
      <xdr:rowOff>156240</xdr:rowOff>
    </xdr:to>
    <xdr:sp>
      <xdr:nvSpPr>
        <xdr:cNvPr id="17" name="Line 1"/>
        <xdr:cNvSpPr/>
      </xdr:nvSpPr>
      <xdr:spPr>
        <a:xfrm>
          <a:off x="2898000" y="1029240"/>
          <a:ext cx="710640" cy="1222200"/>
        </a:xfrm>
        <a:prstGeom prst="line">
          <a:avLst/>
        </a:prstGeom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557280</xdr:colOff>
      <xdr:row>13</xdr:row>
      <xdr:rowOff>23760</xdr:rowOff>
    </xdr:from>
    <xdr:to>
      <xdr:col>5</xdr:col>
      <xdr:colOff>435960</xdr:colOff>
      <xdr:row>13</xdr:row>
      <xdr:rowOff>29160</xdr:rowOff>
    </xdr:to>
    <xdr:sp>
      <xdr:nvSpPr>
        <xdr:cNvPr id="18" name="CustomShape 1"/>
        <xdr:cNvSpPr/>
      </xdr:nvSpPr>
      <xdr:spPr>
        <a:xfrm flipH="1">
          <a:off x="3859200" y="2500200"/>
          <a:ext cx="704160" cy="5400"/>
        </a:xfrm>
        <a:prstGeom prst="curvedConnector3">
          <a:avLst>
            <a:gd name="adj1" fmla="val 3999693"/>
          </a:avLst>
        </a:pr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81720</xdr:colOff>
      <xdr:row>5</xdr:row>
      <xdr:rowOff>90360</xdr:rowOff>
    </xdr:from>
    <xdr:to>
      <xdr:col>7</xdr:col>
      <xdr:colOff>13320</xdr:colOff>
      <xdr:row>9</xdr:row>
      <xdr:rowOff>45720</xdr:rowOff>
    </xdr:to>
    <xdr:sp>
      <xdr:nvSpPr>
        <xdr:cNvPr id="19" name="CustomShape 1"/>
        <xdr:cNvSpPr/>
      </xdr:nvSpPr>
      <xdr:spPr>
        <a:xfrm>
          <a:off x="5034600" y="1042560"/>
          <a:ext cx="757080" cy="717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13320</xdr:colOff>
      <xdr:row>11</xdr:row>
      <xdr:rowOff>161280</xdr:rowOff>
    </xdr:from>
    <xdr:to>
      <xdr:col>7</xdr:col>
      <xdr:colOff>763920</xdr:colOff>
      <xdr:row>14</xdr:row>
      <xdr:rowOff>86040</xdr:rowOff>
    </xdr:to>
    <xdr:sp>
      <xdr:nvSpPr>
        <xdr:cNvPr id="20" name="CustomShape 1"/>
        <xdr:cNvSpPr/>
      </xdr:nvSpPr>
      <xdr:spPr>
        <a:xfrm flipV="1">
          <a:off x="5041080" y="1760040"/>
          <a:ext cx="750600" cy="496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325080</xdr:colOff>
      <xdr:row>4</xdr:row>
      <xdr:rowOff>52920</xdr:rowOff>
    </xdr:from>
    <xdr:to>
      <xdr:col>4</xdr:col>
      <xdr:colOff>312480</xdr:colOff>
      <xdr:row>5</xdr:row>
      <xdr:rowOff>115560</xdr:rowOff>
    </xdr:to>
    <xdr:sp>
      <xdr:nvSpPr>
        <xdr:cNvPr id="21" name="CustomShape 1"/>
        <xdr:cNvSpPr/>
      </xdr:nvSpPr>
      <xdr:spPr>
        <a:xfrm>
          <a:off x="2801520" y="814680"/>
          <a:ext cx="81288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w5 = 0.4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30960</xdr:colOff>
      <xdr:row>5</xdr:row>
      <xdr:rowOff>64440</xdr:rowOff>
    </xdr:from>
    <xdr:to>
      <xdr:col>7</xdr:col>
      <xdr:colOff>579960</xdr:colOff>
      <xdr:row>7</xdr:row>
      <xdr:rowOff>68400</xdr:rowOff>
    </xdr:to>
    <xdr:sp>
      <xdr:nvSpPr>
        <xdr:cNvPr id="22" name="CustomShape 1"/>
        <xdr:cNvSpPr/>
      </xdr:nvSpPr>
      <xdr:spPr>
        <a:xfrm>
          <a:off x="4983840" y="1016640"/>
          <a:ext cx="1374480" cy="385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000" spc="-1" strike="noStrike">
              <a:solidFill>
                <a:srgbClr val="ff0000"/>
              </a:solidFill>
              <a:latin typeface="Calibri"/>
            </a:rPr>
            <a:t>E1 = ½ * (t1 - a_o1)²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5</xdr:row>
      <xdr:rowOff>72360</xdr:rowOff>
    </xdr:from>
    <xdr:to>
      <xdr:col>2</xdr:col>
      <xdr:colOff>57960</xdr:colOff>
      <xdr:row>11</xdr:row>
      <xdr:rowOff>142920</xdr:rowOff>
    </xdr:to>
    <xdr:sp>
      <xdr:nvSpPr>
        <xdr:cNvPr id="23" name="Line 1"/>
        <xdr:cNvSpPr/>
      </xdr:nvSpPr>
      <xdr:spPr>
        <a:xfrm>
          <a:off x="825480" y="1024560"/>
          <a:ext cx="883440" cy="1213560"/>
        </a:xfrm>
        <a:prstGeom prst="line">
          <a:avLst/>
        </a:prstGeom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262800</xdr:colOff>
      <xdr:row>4</xdr:row>
      <xdr:rowOff>13320</xdr:rowOff>
    </xdr:from>
    <xdr:to>
      <xdr:col>3</xdr:col>
      <xdr:colOff>144360</xdr:colOff>
      <xdr:row>4</xdr:row>
      <xdr:rowOff>18720</xdr:rowOff>
    </xdr:to>
    <xdr:sp>
      <xdr:nvSpPr>
        <xdr:cNvPr id="24" name="CustomShape 1"/>
        <xdr:cNvSpPr/>
      </xdr:nvSpPr>
      <xdr:spPr>
        <a:xfrm flipH="1">
          <a:off x="1913760" y="775080"/>
          <a:ext cx="707040" cy="5400"/>
        </a:xfrm>
        <a:prstGeom prst="curvedConnector3">
          <a:avLst>
            <a:gd name="adj1" fmla="val -3899693"/>
          </a:avLst>
        </a:pr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545040</xdr:colOff>
      <xdr:row>4</xdr:row>
      <xdr:rowOff>26640</xdr:rowOff>
    </xdr:from>
    <xdr:to>
      <xdr:col>5</xdr:col>
      <xdr:colOff>425520</xdr:colOff>
      <xdr:row>4</xdr:row>
      <xdr:rowOff>32040</xdr:rowOff>
    </xdr:to>
    <xdr:sp>
      <xdr:nvSpPr>
        <xdr:cNvPr id="25" name="CustomShape 1"/>
        <xdr:cNvSpPr/>
      </xdr:nvSpPr>
      <xdr:spPr>
        <a:xfrm flipH="1">
          <a:off x="3846960" y="788400"/>
          <a:ext cx="705960" cy="5400"/>
        </a:xfrm>
        <a:prstGeom prst="curvedConnector3">
          <a:avLst>
            <a:gd name="adj1" fmla="val -3899693"/>
          </a:avLst>
        </a:pr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569520</xdr:colOff>
      <xdr:row>6</xdr:row>
      <xdr:rowOff>72360</xdr:rowOff>
    </xdr:from>
    <xdr:to>
      <xdr:col>4</xdr:col>
      <xdr:colOff>556920</xdr:colOff>
      <xdr:row>8</xdr:row>
      <xdr:rowOff>106560</xdr:rowOff>
    </xdr:to>
    <xdr:sp>
      <xdr:nvSpPr>
        <xdr:cNvPr id="26" name="CustomShape 1"/>
        <xdr:cNvSpPr/>
      </xdr:nvSpPr>
      <xdr:spPr>
        <a:xfrm>
          <a:off x="3045960" y="1215360"/>
          <a:ext cx="812880" cy="415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w6 = 0.45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568080</xdr:colOff>
      <xdr:row>9</xdr:row>
      <xdr:rowOff>12600</xdr:rowOff>
    </xdr:from>
    <xdr:to>
      <xdr:col>4</xdr:col>
      <xdr:colOff>555480</xdr:colOff>
      <xdr:row>10</xdr:row>
      <xdr:rowOff>75240</xdr:rowOff>
    </xdr:to>
    <xdr:sp>
      <xdr:nvSpPr>
        <xdr:cNvPr id="27" name="CustomShape 1"/>
        <xdr:cNvSpPr/>
      </xdr:nvSpPr>
      <xdr:spPr>
        <a:xfrm>
          <a:off x="3044520" y="1726920"/>
          <a:ext cx="812880" cy="253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w7 = 0.5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308880</xdr:colOff>
      <xdr:row>11</xdr:row>
      <xdr:rowOff>181800</xdr:rowOff>
    </xdr:from>
    <xdr:to>
      <xdr:col>4</xdr:col>
      <xdr:colOff>296280</xdr:colOff>
      <xdr:row>14</xdr:row>
      <xdr:rowOff>25200</xdr:rowOff>
    </xdr:to>
    <xdr:sp>
      <xdr:nvSpPr>
        <xdr:cNvPr id="28" name="CustomShape 1"/>
        <xdr:cNvSpPr/>
      </xdr:nvSpPr>
      <xdr:spPr>
        <a:xfrm>
          <a:off x="2785320" y="2277000"/>
          <a:ext cx="812880" cy="415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w8 = 0.55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51120</xdr:colOff>
      <xdr:row>11</xdr:row>
      <xdr:rowOff>143640</xdr:rowOff>
    </xdr:from>
    <xdr:to>
      <xdr:col>3</xdr:col>
      <xdr:colOff>317520</xdr:colOff>
      <xdr:row>11</xdr:row>
      <xdr:rowOff>144720</xdr:rowOff>
    </xdr:to>
    <xdr:sp>
      <xdr:nvSpPr>
        <xdr:cNvPr id="29" name="CustomShape 1"/>
        <xdr:cNvSpPr/>
      </xdr:nvSpPr>
      <xdr:spPr>
        <a:xfrm flipV="1">
          <a:off x="610200" y="2237760"/>
          <a:ext cx="1091880" cy="1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39240</xdr:colOff>
      <xdr:row>5</xdr:row>
      <xdr:rowOff>71640</xdr:rowOff>
    </xdr:from>
    <xdr:to>
      <xdr:col>2</xdr:col>
      <xdr:colOff>45000</xdr:colOff>
      <xdr:row>5</xdr:row>
      <xdr:rowOff>72000</xdr:rowOff>
    </xdr:to>
    <xdr:sp>
      <xdr:nvSpPr>
        <xdr:cNvPr id="30" name="CustomShape 1"/>
        <xdr:cNvSpPr/>
      </xdr:nvSpPr>
      <xdr:spPr>
        <a:xfrm>
          <a:off x="864720" y="1023840"/>
          <a:ext cx="8312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597600</xdr:colOff>
      <xdr:row>11</xdr:row>
      <xdr:rowOff>111960</xdr:rowOff>
    </xdr:from>
    <xdr:to>
      <xdr:col>1</xdr:col>
      <xdr:colOff>585000</xdr:colOff>
      <xdr:row>12</xdr:row>
      <xdr:rowOff>173880</xdr:rowOff>
    </xdr:to>
    <xdr:sp>
      <xdr:nvSpPr>
        <xdr:cNvPr id="31" name="CustomShape 1"/>
        <xdr:cNvSpPr/>
      </xdr:nvSpPr>
      <xdr:spPr>
        <a:xfrm>
          <a:off x="597600" y="2207160"/>
          <a:ext cx="812880" cy="252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w4 = 0.3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406800</xdr:colOff>
      <xdr:row>11</xdr:row>
      <xdr:rowOff>149040</xdr:rowOff>
    </xdr:from>
    <xdr:to>
      <xdr:col>4</xdr:col>
      <xdr:colOff>306720</xdr:colOff>
      <xdr:row>11</xdr:row>
      <xdr:rowOff>155880</xdr:rowOff>
    </xdr:to>
    <xdr:sp>
      <xdr:nvSpPr>
        <xdr:cNvPr id="32" name="CustomShape 1"/>
        <xdr:cNvSpPr/>
      </xdr:nvSpPr>
      <xdr:spPr>
        <a:xfrm>
          <a:off x="2883240" y="2244240"/>
          <a:ext cx="725400" cy="6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421920</xdr:colOff>
      <xdr:row>5</xdr:row>
      <xdr:rowOff>77400</xdr:rowOff>
    </xdr:from>
    <xdr:to>
      <xdr:col>4</xdr:col>
      <xdr:colOff>296640</xdr:colOff>
      <xdr:row>5</xdr:row>
      <xdr:rowOff>84240</xdr:rowOff>
    </xdr:to>
    <xdr:sp>
      <xdr:nvSpPr>
        <xdr:cNvPr id="33" name="CustomShape 1"/>
        <xdr:cNvSpPr/>
      </xdr:nvSpPr>
      <xdr:spPr>
        <a:xfrm>
          <a:off x="2898360" y="1029600"/>
          <a:ext cx="700200" cy="6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602280</xdr:colOff>
      <xdr:row>7</xdr:row>
      <xdr:rowOff>123480</xdr:rowOff>
    </xdr:from>
    <xdr:to>
      <xdr:col>6</xdr:col>
      <xdr:colOff>589680</xdr:colOff>
      <xdr:row>8</xdr:row>
      <xdr:rowOff>186480</xdr:rowOff>
    </xdr:to>
    <xdr:sp>
      <xdr:nvSpPr>
        <xdr:cNvPr id="34" name="CustomShape 1"/>
        <xdr:cNvSpPr/>
      </xdr:nvSpPr>
      <xdr:spPr>
        <a:xfrm>
          <a:off x="4729680" y="1456920"/>
          <a:ext cx="812880" cy="253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b050"/>
              </a:solidFill>
              <a:latin typeface="Calibri"/>
            </a:rPr>
            <a:t>t1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603720</xdr:colOff>
      <xdr:row>8</xdr:row>
      <xdr:rowOff>144360</xdr:rowOff>
    </xdr:from>
    <xdr:to>
      <xdr:col>6</xdr:col>
      <xdr:colOff>591120</xdr:colOff>
      <xdr:row>10</xdr:row>
      <xdr:rowOff>16920</xdr:rowOff>
    </xdr:to>
    <xdr:sp>
      <xdr:nvSpPr>
        <xdr:cNvPr id="35" name="CustomShape 1"/>
        <xdr:cNvSpPr/>
      </xdr:nvSpPr>
      <xdr:spPr>
        <a:xfrm>
          <a:off x="4731120" y="1668240"/>
          <a:ext cx="812880" cy="253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sp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b050"/>
              </a:solidFill>
              <a:latin typeface="Calibri"/>
            </a:rPr>
            <a:t>t2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12600</xdr:colOff>
      <xdr:row>11</xdr:row>
      <xdr:rowOff>85320</xdr:rowOff>
    </xdr:from>
    <xdr:to>
      <xdr:col>7</xdr:col>
      <xdr:colOff>593280</xdr:colOff>
      <xdr:row>13</xdr:row>
      <xdr:rowOff>89280</xdr:rowOff>
    </xdr:to>
    <xdr:sp>
      <xdr:nvSpPr>
        <xdr:cNvPr id="36" name="CustomShape 1"/>
        <xdr:cNvSpPr/>
      </xdr:nvSpPr>
      <xdr:spPr>
        <a:xfrm>
          <a:off x="4965480" y="2180520"/>
          <a:ext cx="1406160" cy="385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spAutoFit/>
        </a:bodyPr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ff0000"/>
              </a:solidFill>
              <a:latin typeface="Calibri"/>
            </a:rPr>
            <a:t>E2 = ½ * (t2 - a_o2)²</a:t>
          </a:r>
          <a:endParaRPr b="0" lang="en-IN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19</xdr:col>
      <xdr:colOff>214560</xdr:colOff>
      <xdr:row>15</xdr:row>
      <xdr:rowOff>172080</xdr:rowOff>
    </xdr:from>
    <xdr:to>
      <xdr:col>26</xdr:col>
      <xdr:colOff>136440</xdr:colOff>
      <xdr:row>30</xdr:row>
      <xdr:rowOff>57240</xdr:rowOff>
    </xdr:to>
    <xdr:graphicFrame>
      <xdr:nvGraphicFramePr>
        <xdr:cNvPr id="37" name="Chart 52"/>
        <xdr:cNvGraphicFramePr/>
      </xdr:nvGraphicFramePr>
      <xdr:xfrm>
        <a:off x="15886080" y="3029400"/>
        <a:ext cx="6081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E1048576"/>
  <sheetViews>
    <sheetView showFormulas="false" showGridLines="true" showRowColHeaders="true" showZeros="true" rightToLeft="false" tabSelected="true" showOutlineSymbols="true" defaultGridColor="true" view="normal" topLeftCell="A3" colorId="64" zoomScale="65" zoomScaleNormal="65" zoomScalePageLayoutView="100" workbookViewId="0">
      <selection pane="topLeft" activeCell="AD24" activeCellId="0" sqref="AD24"/>
    </sheetView>
  </sheetViews>
  <sheetFormatPr defaultColWidth="9.14453125" defaultRowHeight="15" zeroHeight="false" outlineLevelRow="0" outlineLevelCol="0"/>
  <cols>
    <col collapsed="false" customWidth="true" hidden="false" outlineLevel="0" max="9" min="1" style="1" width="9.28"/>
    <col collapsed="false" customWidth="false" hidden="false" outlineLevel="0" max="10" min="10" style="1" width="9.14"/>
    <col collapsed="false" customWidth="true" hidden="false" outlineLevel="0" max="23" min="11" style="1" width="9.28"/>
    <col collapsed="false" customWidth="true" hidden="false" outlineLevel="0" max="26" min="24" style="1" width="10.71"/>
    <col collapsed="false" customWidth="true" hidden="false" outlineLevel="0" max="31" min="27" style="1" width="9.28"/>
    <col collapsed="false" customWidth="false" hidden="false" outlineLevel="0" max="1024" min="32" style="1" width="9.14"/>
  </cols>
  <sheetData>
    <row r="4" customFormat="false" ht="15" hidden="false" customHeight="false" outlineLevel="0" collapsed="false">
      <c r="J4" s="2" t="n">
        <v>1</v>
      </c>
      <c r="K4" s="2"/>
      <c r="L4" s="2"/>
      <c r="M4" s="2" t="n">
        <v>2</v>
      </c>
      <c r="N4" s="2"/>
      <c r="O4" s="2"/>
      <c r="P4" s="2"/>
      <c r="Q4" s="2"/>
      <c r="R4" s="2"/>
    </row>
    <row r="5" customFormat="false" ht="15" hidden="false" customHeight="false" outlineLevel="0" collapsed="false">
      <c r="J5" s="3" t="s">
        <v>0</v>
      </c>
      <c r="K5" s="3"/>
      <c r="L5" s="3"/>
      <c r="M5" s="3" t="s">
        <v>1</v>
      </c>
      <c r="N5" s="3"/>
      <c r="O5" s="3"/>
      <c r="P5" s="3"/>
      <c r="Q5" s="3"/>
      <c r="R5" s="3"/>
    </row>
    <row r="6" customFormat="false" ht="15" hidden="false" customHeight="false" outlineLevel="0" collapsed="false">
      <c r="J6" s="4" t="s">
        <v>2</v>
      </c>
      <c r="K6" s="4"/>
      <c r="L6" s="4"/>
      <c r="M6" s="4" t="s">
        <v>3</v>
      </c>
      <c r="N6" s="4"/>
      <c r="O6" s="4"/>
      <c r="P6" s="4"/>
      <c r="Q6" s="4"/>
      <c r="R6" s="4"/>
    </row>
    <row r="7" customFormat="false" ht="15" hidden="false" customHeight="false" outlineLevel="0" collapsed="false">
      <c r="J7" s="4" t="s">
        <v>4</v>
      </c>
      <c r="K7" s="4"/>
      <c r="L7" s="4"/>
      <c r="M7" s="4" t="s">
        <v>5</v>
      </c>
      <c r="N7" s="4"/>
      <c r="O7" s="4"/>
      <c r="P7" s="4"/>
      <c r="Q7" s="4"/>
      <c r="R7" s="4"/>
    </row>
    <row r="8" customFormat="false" ht="15" hidden="false" customHeight="false" outlineLevel="0" collapsed="false">
      <c r="J8" s="4" t="s">
        <v>6</v>
      </c>
      <c r="K8" s="4"/>
      <c r="L8" s="4"/>
      <c r="M8" s="4" t="s">
        <v>7</v>
      </c>
      <c r="N8" s="4"/>
      <c r="O8" s="4"/>
      <c r="P8" s="4"/>
      <c r="Q8" s="4"/>
      <c r="R8" s="4"/>
    </row>
    <row r="9" customFormat="false" ht="15" hidden="false" customHeight="false" outlineLevel="0" collapsed="false">
      <c r="J9" s="4" t="s">
        <v>8</v>
      </c>
      <c r="K9" s="4"/>
      <c r="L9" s="4"/>
      <c r="M9" s="4" t="s">
        <v>9</v>
      </c>
      <c r="N9" s="4"/>
      <c r="O9" s="4"/>
      <c r="P9" s="4"/>
      <c r="Q9" s="4"/>
      <c r="R9" s="4"/>
    </row>
    <row r="10" customFormat="false" ht="15" hidden="false" customHeight="false" outlineLevel="0" collapsed="false">
      <c r="J10" s="4" t="s">
        <v>10</v>
      </c>
      <c r="K10" s="4"/>
      <c r="L10" s="4"/>
      <c r="M10" s="5" t="s">
        <v>11</v>
      </c>
      <c r="N10" s="5"/>
      <c r="O10" s="5"/>
      <c r="P10" s="5"/>
      <c r="Q10" s="5"/>
      <c r="R10" s="5"/>
    </row>
    <row r="11" customFormat="false" ht="15" hidden="false" customHeight="false" outlineLevel="0" collapsed="false">
      <c r="J11" s="4" t="s">
        <v>12</v>
      </c>
      <c r="K11" s="4"/>
      <c r="L11" s="4"/>
      <c r="M11" s="6" t="n">
        <v>3</v>
      </c>
      <c r="N11" s="7"/>
      <c r="O11" s="7"/>
      <c r="P11" s="7"/>
      <c r="Q11" s="7"/>
      <c r="R11" s="8"/>
    </row>
    <row r="12" customFormat="false" ht="15" hidden="false" customHeight="false" outlineLevel="0" collapsed="false">
      <c r="J12" s="4" t="s">
        <v>13</v>
      </c>
      <c r="K12" s="4"/>
      <c r="L12" s="4"/>
      <c r="M12" s="4" t="s">
        <v>14</v>
      </c>
      <c r="N12" s="4"/>
      <c r="O12" s="4"/>
      <c r="P12" s="4"/>
      <c r="Q12" s="4"/>
      <c r="R12" s="4"/>
    </row>
    <row r="13" customFormat="false" ht="15" hidden="false" customHeight="false" outlineLevel="0" collapsed="false">
      <c r="J13" s="4" t="s">
        <v>15</v>
      </c>
      <c r="K13" s="4"/>
      <c r="L13" s="4"/>
      <c r="M13" s="4" t="s">
        <v>16</v>
      </c>
      <c r="N13" s="4"/>
      <c r="O13" s="4"/>
      <c r="P13" s="4"/>
      <c r="Q13" s="4"/>
      <c r="R13" s="4"/>
    </row>
    <row r="14" customFormat="false" ht="15" hidden="false" customHeight="false" outlineLevel="0" collapsed="false">
      <c r="J14" s="4" t="s">
        <v>17</v>
      </c>
      <c r="K14" s="4"/>
      <c r="L14" s="4"/>
      <c r="M14" s="4" t="s">
        <v>18</v>
      </c>
      <c r="N14" s="4"/>
      <c r="O14" s="4"/>
      <c r="P14" s="4"/>
      <c r="Q14" s="4"/>
      <c r="R14" s="4"/>
    </row>
    <row r="15" customFormat="false" ht="15" hidden="false" customHeight="false" outlineLevel="0" collapsed="false">
      <c r="J15" s="4" t="s">
        <v>19</v>
      </c>
      <c r="K15" s="4"/>
      <c r="L15" s="4"/>
      <c r="M15" s="4" t="s">
        <v>20</v>
      </c>
      <c r="N15" s="4"/>
      <c r="O15" s="4"/>
      <c r="P15" s="4"/>
      <c r="Q15" s="4"/>
      <c r="R15" s="4"/>
    </row>
    <row r="16" customFormat="false" ht="15" hidden="false" customHeight="false" outlineLevel="0" collapsed="false">
      <c r="J16" s="9" t="n">
        <v>4</v>
      </c>
      <c r="K16" s="9"/>
      <c r="L16" s="9"/>
      <c r="M16" s="9"/>
      <c r="N16" s="9"/>
      <c r="O16" s="9"/>
      <c r="P16" s="9"/>
      <c r="Q16" s="9"/>
      <c r="R16" s="9"/>
    </row>
    <row r="17" customFormat="false" ht="15" hidden="false" customHeight="false" outlineLevel="0" collapsed="false">
      <c r="C17" s="9" t="n">
        <v>5</v>
      </c>
      <c r="D17" s="9"/>
      <c r="E17" s="9"/>
      <c r="F17" s="9"/>
      <c r="G17" s="9"/>
      <c r="H17" s="9"/>
      <c r="J17" s="4" t="s">
        <v>21</v>
      </c>
      <c r="K17" s="4"/>
      <c r="L17" s="4"/>
      <c r="M17" s="4"/>
      <c r="N17" s="4"/>
      <c r="O17" s="4"/>
      <c r="P17" s="4"/>
      <c r="Q17" s="4"/>
      <c r="R17" s="4"/>
    </row>
    <row r="18" customFormat="false" ht="15" hidden="false" customHeight="false" outlineLevel="0" collapsed="false">
      <c r="C18" s="4" t="s">
        <v>22</v>
      </c>
      <c r="D18" s="4"/>
      <c r="E18" s="4"/>
      <c r="F18" s="4"/>
      <c r="G18" s="4"/>
      <c r="H18" s="4"/>
      <c r="J18" s="4" t="s">
        <v>23</v>
      </c>
      <c r="K18" s="4"/>
      <c r="L18" s="4"/>
      <c r="M18" s="4"/>
      <c r="N18" s="4"/>
      <c r="O18" s="4"/>
      <c r="P18" s="4"/>
      <c r="Q18" s="4"/>
      <c r="R18" s="4"/>
    </row>
    <row r="19" customFormat="false" ht="15" hidden="false" customHeight="false" outlineLevel="0" collapsed="false">
      <c r="C19" s="4" t="s">
        <v>24</v>
      </c>
      <c r="D19" s="4"/>
      <c r="E19" s="4"/>
      <c r="F19" s="4"/>
      <c r="G19" s="4"/>
      <c r="H19" s="4"/>
      <c r="J19" s="4" t="s">
        <v>25</v>
      </c>
      <c r="K19" s="4"/>
      <c r="L19" s="4"/>
      <c r="M19" s="4"/>
      <c r="N19" s="4"/>
      <c r="O19" s="4"/>
      <c r="P19" s="4"/>
      <c r="Q19" s="4"/>
      <c r="R19" s="4"/>
    </row>
    <row r="20" customFormat="false" ht="15" hidden="false" customHeight="false" outlineLevel="0" collapsed="false">
      <c r="C20" s="5" t="s">
        <v>26</v>
      </c>
      <c r="D20" s="5"/>
      <c r="E20" s="5"/>
      <c r="F20" s="5"/>
      <c r="G20" s="5"/>
      <c r="H20" s="5"/>
      <c r="J20" s="5" t="s">
        <v>27</v>
      </c>
      <c r="K20" s="5"/>
      <c r="L20" s="5"/>
      <c r="M20" s="5"/>
      <c r="N20" s="5"/>
      <c r="O20" s="5"/>
      <c r="P20" s="5"/>
      <c r="Q20" s="5"/>
      <c r="R20" s="5"/>
    </row>
    <row r="22" customFormat="false" ht="15" hidden="false" customHeight="false" outlineLevel="0" collapsed="false">
      <c r="C22" s="9" t="n">
        <v>6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customFormat="false" ht="15" hidden="false" customHeight="false" outlineLevel="0" collapsed="false">
      <c r="C23" s="4" t="s">
        <v>28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customFormat="false" ht="15" hidden="false" customHeight="false" outlineLevel="0" collapsed="false">
      <c r="C24" s="4" t="s">
        <v>29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customFormat="false" ht="15" hidden="false" customHeight="false" outlineLevel="0" collapsed="false">
      <c r="C25" s="4" t="s">
        <v>30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customFormat="false" ht="15" hidden="false" customHeight="false" outlineLevel="0" collapsed="false">
      <c r="C26" s="5" t="s">
        <v>31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31" customFormat="false" ht="15" hidden="false" customHeight="false" outlineLevel="0" collapsed="false">
      <c r="F31" s="1" t="s">
        <v>32</v>
      </c>
      <c r="G31" s="1" t="n">
        <v>1</v>
      </c>
    </row>
    <row r="32" customFormat="false" ht="15" hidden="false" customHeight="false" outlineLevel="0" collapsed="false">
      <c r="A32" s="10" t="s">
        <v>33</v>
      </c>
      <c r="B32" s="10" t="s">
        <v>34</v>
      </c>
      <c r="C32" s="10" t="s">
        <v>35</v>
      </c>
      <c r="D32" s="10" t="s">
        <v>36</v>
      </c>
      <c r="E32" s="10" t="s">
        <v>37</v>
      </c>
      <c r="F32" s="10" t="s">
        <v>38</v>
      </c>
      <c r="G32" s="10" t="s">
        <v>39</v>
      </c>
      <c r="H32" s="10" t="s">
        <v>40</v>
      </c>
      <c r="I32" s="10" t="s">
        <v>41</v>
      </c>
      <c r="J32" s="10" t="s">
        <v>42</v>
      </c>
      <c r="K32" s="10" t="s">
        <v>43</v>
      </c>
      <c r="L32" s="10" t="s">
        <v>44</v>
      </c>
      <c r="M32" s="10" t="s">
        <v>45</v>
      </c>
      <c r="N32" s="10" t="s">
        <v>46</v>
      </c>
      <c r="O32" s="10" t="s">
        <v>47</v>
      </c>
      <c r="P32" s="10" t="s">
        <v>48</v>
      </c>
      <c r="Q32" s="10" t="s">
        <v>49</v>
      </c>
      <c r="R32" s="10" t="s">
        <v>50</v>
      </c>
      <c r="S32" s="10" t="s">
        <v>51</v>
      </c>
      <c r="T32" s="10" t="s">
        <v>52</v>
      </c>
      <c r="U32" s="10" t="s">
        <v>53</v>
      </c>
      <c r="V32" s="10" t="s">
        <v>54</v>
      </c>
      <c r="W32" s="10" t="s">
        <v>55</v>
      </c>
      <c r="X32" s="10" t="s">
        <v>56</v>
      </c>
      <c r="Y32" s="10" t="s">
        <v>57</v>
      </c>
      <c r="Z32" s="10" t="s">
        <v>58</v>
      </c>
      <c r="AA32" s="10" t="s">
        <v>59</v>
      </c>
      <c r="AB32" s="10" t="s">
        <v>60</v>
      </c>
      <c r="AC32" s="10" t="s">
        <v>61</v>
      </c>
      <c r="AD32" s="10" t="s">
        <v>62</v>
      </c>
      <c r="AE32" s="10" t="s">
        <v>63</v>
      </c>
    </row>
    <row r="33" s="11" customFormat="true" ht="12" hidden="false" customHeight="false" outlineLevel="0" collapsed="false">
      <c r="A33" s="11" t="n">
        <v>0.5</v>
      </c>
      <c r="B33" s="11" t="n">
        <v>0.5</v>
      </c>
      <c r="C33" s="11" t="n">
        <v>0.05</v>
      </c>
      <c r="D33" s="11" t="n">
        <v>0.1</v>
      </c>
      <c r="E33" s="12" t="n">
        <v>0.15</v>
      </c>
      <c r="F33" s="12" t="n">
        <v>0.2</v>
      </c>
      <c r="G33" s="12" t="n">
        <v>0.25</v>
      </c>
      <c r="H33" s="12" t="n">
        <v>0.3</v>
      </c>
      <c r="I33" s="12" t="n">
        <f aca="false">E33*C33+F33*D33</f>
        <v>0.0275</v>
      </c>
      <c r="J33" s="12" t="n">
        <f aca="false">1/(1+ EXP(-I33))</f>
        <v>0.506874566764534</v>
      </c>
      <c r="K33" s="12" t="n">
        <f aca="false">G33*C33+H33*D33</f>
        <v>0.0425</v>
      </c>
      <c r="L33" s="12" t="n">
        <f aca="false">1/(1+EXP(-K33))</f>
        <v>0.510623401004964</v>
      </c>
      <c r="M33" s="12" t="n">
        <v>0.4</v>
      </c>
      <c r="N33" s="12" t="n">
        <v>0.45</v>
      </c>
      <c r="O33" s="12" t="n">
        <v>0.5</v>
      </c>
      <c r="P33" s="12" t="n">
        <v>0.55</v>
      </c>
      <c r="Q33" s="12" t="n">
        <f aca="false">M33*J33+N33*L33</f>
        <v>0.432530357158047</v>
      </c>
      <c r="R33" s="12" t="n">
        <f aca="false">1/(1+EXP(-Q33))</f>
        <v>0.606477732206728</v>
      </c>
      <c r="S33" s="12" t="n">
        <f aca="false">O33*J33+P33*L33</f>
        <v>0.534280153934997</v>
      </c>
      <c r="T33" s="12" t="n">
        <f aca="false">1/(1+EXP(-S33))</f>
        <v>0.630480835450635</v>
      </c>
      <c r="U33" s="12" t="n">
        <f aca="false">0.5*(A33-R33)^2</f>
        <v>0.00566875372794384</v>
      </c>
      <c r="V33" s="12" t="n">
        <f aca="false">0.5*(B33-T33)^2</f>
        <v>0.00851262420994782</v>
      </c>
      <c r="W33" s="13" t="n">
        <f aca="false">U33+V33</f>
        <v>0.0141813779378917</v>
      </c>
      <c r="X33" s="12" t="n">
        <f aca="false">((R33-A33)*R33*(1-R33)*M33 + (T33-B33)*T33*(1-T33)*O33)*J33*(1-J33)*C33</f>
        <v>0.00031699339591029</v>
      </c>
      <c r="Y33" s="12" t="n">
        <f aca="false">((R33-A33)*R33*(1-R33)*M33 + (T33-B33)*T33*(1-T33)*O33)*J33*(1-J33)*D33</f>
        <v>0.00063398679182058</v>
      </c>
      <c r="Z33" s="12" t="n">
        <f aca="false">((R33-A33)*R33*(1-R33)*N33 + (T33-B33)*T33*(1-T33)*P33)*J33*(1-J33)*C33</f>
        <v>0.000351868665135394</v>
      </c>
      <c r="AA33" s="12" t="n">
        <f aca="false">((R33-A33)*R33*(1-R33)*N33 + (T33-B33)*T33*(1-T33)*P33)*J33*(1-J33)*D33</f>
        <v>0.000703737330270788</v>
      </c>
      <c r="AB33" s="12" t="n">
        <f aca="false">(R33-A33)*R33*(1-R33)*J33</f>
        <v>0.0128808186316283</v>
      </c>
      <c r="AC33" s="12" t="n">
        <f aca="false">(R33-A33)*R33*(1-R33)*L33</f>
        <v>0.0129760849106985</v>
      </c>
      <c r="AD33" s="12" t="n">
        <f aca="false">(T33-B33)*T33*(1-T33)*J33</f>
        <v>0.0154083482817731</v>
      </c>
      <c r="AE33" s="12" t="n">
        <f aca="false">(T33-B33)*T33*(1-T33)*L33</f>
        <v>0.0155223081199948</v>
      </c>
    </row>
    <row r="34" s="12" customFormat="true" ht="12" hidden="false" customHeight="false" outlineLevel="0" collapsed="false">
      <c r="A34" s="11" t="n">
        <v>0.5</v>
      </c>
      <c r="B34" s="11" t="n">
        <v>0.5</v>
      </c>
      <c r="C34" s="12" t="n">
        <v>0.05</v>
      </c>
      <c r="D34" s="12" t="n">
        <v>0.1</v>
      </c>
      <c r="E34" s="12" t="n">
        <f aca="false">E33-$G$31*X33</f>
        <v>0.14968300660409</v>
      </c>
      <c r="F34" s="12" t="n">
        <f aca="false">F33-$G$31*Y33</f>
        <v>0.199366013208179</v>
      </c>
      <c r="G34" s="12" t="n">
        <f aca="false">G33-$G$31*Z33</f>
        <v>0.249648131334865</v>
      </c>
      <c r="H34" s="12" t="n">
        <f aca="false">H33-$G$31*AA33</f>
        <v>0.299296262669729</v>
      </c>
      <c r="I34" s="12" t="n">
        <f aca="false">E34*C34+F34*D34</f>
        <v>0.0274207516510224</v>
      </c>
      <c r="J34" s="12" t="n">
        <f aca="false">1/(1+ EXP(-I34))</f>
        <v>0.506854758411759</v>
      </c>
      <c r="K34" s="12" t="n">
        <f aca="false">G34*C34+H34*D34</f>
        <v>0.0424120328337162</v>
      </c>
      <c r="L34" s="12" t="n">
        <f aca="false">1/(1+EXP(-K34))</f>
        <v>0.510601419120544</v>
      </c>
      <c r="M34" s="12" t="n">
        <f aca="false">M33-$G$31*AB33</f>
        <v>0.387119181368372</v>
      </c>
      <c r="N34" s="12" t="n">
        <f aca="false">N33-$G$31*AC33</f>
        <v>0.437023915089301</v>
      </c>
      <c r="O34" s="12" t="n">
        <f aca="false">O33-$G$31*AD33</f>
        <v>0.484591651718227</v>
      </c>
      <c r="P34" s="12" t="n">
        <f aca="false">P33-$G$31*AE33</f>
        <v>0.534477691880005</v>
      </c>
      <c r="Q34" s="12" t="n">
        <f aca="false">M34*J34+N34*L34</f>
        <v>0.419358230383238</v>
      </c>
      <c r="R34" s="12" t="n">
        <f aca="false">1/(1+EXP(-Q34))</f>
        <v>0.603329669837751</v>
      </c>
      <c r="S34" s="12" t="n">
        <f aca="false">O34*J34+P34*L34</f>
        <v>0.518522652522201</v>
      </c>
      <c r="T34" s="12" t="n">
        <f aca="false">1/(1+EXP(-S34))</f>
        <v>0.626802248222459</v>
      </c>
      <c r="U34" s="12" t="n">
        <f aca="false">0.5*(A34-R34)^2</f>
        <v>0.00533851033438935</v>
      </c>
      <c r="V34" s="12" t="n">
        <f aca="false">0.5*(B34-T34)^2</f>
        <v>0.00803940507713505</v>
      </c>
      <c r="W34" s="14" t="n">
        <f aca="false">U34+V34</f>
        <v>0.0133779154115244</v>
      </c>
      <c r="X34" s="12" t="n">
        <f aca="false">((R34-A34)*R34*(1-R34)*M34 + (T34-B34)*T34*(1-T34)*O34)*J34*(1-J34)*C34</f>
        <v>0.000299280764024504</v>
      </c>
      <c r="Y34" s="12" t="n">
        <f aca="false">((R34-A34)*R34*(1-R34)*M34 + (T34-B34)*T34*(1-T34)*O34)*J34*(1-J34)*D34</f>
        <v>0.000598561528049008</v>
      </c>
      <c r="Z34" s="12" t="n">
        <f aca="false">((R34-A34)*R34*(1-R34)*N34 + (T34-B34)*T34*(1-T34)*P34)*J34*(1-J34)*C34</f>
        <v>0.000333196997730666</v>
      </c>
      <c r="AA34" s="12" t="n">
        <f aca="false">((R34-A34)*R34*(1-R34)*N34 + (T34-B34)*T34*(1-T34)*P34)*J34*(1-J34)*D34</f>
        <v>0.000666393995461332</v>
      </c>
      <c r="AB34" s="12" t="n">
        <f aca="false">(R34-A34)*R34*(1-R34)*J34</f>
        <v>0.0125340946673943</v>
      </c>
      <c r="AC34" s="12" t="n">
        <f aca="false">(R34-A34)*R34*(1-R34)*L34</f>
        <v>0.0126267464561585</v>
      </c>
      <c r="AD34" s="12" t="n">
        <f aca="false">(T34-B34)*T34*(1-T34)*J34</f>
        <v>0.0150341904019319</v>
      </c>
      <c r="AE34" s="12" t="n">
        <f aca="false">(T34-B34)*T34*(1-T34)*L34</f>
        <v>0.0151453228506907</v>
      </c>
    </row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5">
    <mergeCell ref="J5:L5"/>
    <mergeCell ref="M5:R5"/>
    <mergeCell ref="J6:L6"/>
    <mergeCell ref="M6:R6"/>
    <mergeCell ref="J7:L7"/>
    <mergeCell ref="M7:R7"/>
    <mergeCell ref="J8:L8"/>
    <mergeCell ref="M8:R8"/>
    <mergeCell ref="J9:L9"/>
    <mergeCell ref="M9:R9"/>
    <mergeCell ref="J10:L10"/>
    <mergeCell ref="M10:R10"/>
    <mergeCell ref="J11:L11"/>
    <mergeCell ref="J12:L12"/>
    <mergeCell ref="M12:R12"/>
    <mergeCell ref="J13:L13"/>
    <mergeCell ref="M13:R13"/>
    <mergeCell ref="J14:L14"/>
    <mergeCell ref="M14:R14"/>
    <mergeCell ref="J15:L15"/>
    <mergeCell ref="M15:R15"/>
    <mergeCell ref="J16:R16"/>
    <mergeCell ref="C17:H17"/>
    <mergeCell ref="J17:R17"/>
    <mergeCell ref="C18:H18"/>
    <mergeCell ref="J18:R18"/>
    <mergeCell ref="C19:H19"/>
    <mergeCell ref="J19:R19"/>
    <mergeCell ref="C20:H20"/>
    <mergeCell ref="J20:R20"/>
    <mergeCell ref="C22:O22"/>
    <mergeCell ref="C23:O23"/>
    <mergeCell ref="C24:O24"/>
    <mergeCell ref="C25:O25"/>
    <mergeCell ref="C26:O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2023-01-02T04:33:07Z</dcterms:created>
  <dc:creator>Rohan Shravan</dc:creator>
  <dc:description/>
  <dc:language>en-IN</dc:language>
  <cp:lastModifiedBy/>
  <dcterms:modified xsi:type="dcterms:W3CDTF">2023-06-07T20:20:15Z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