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_Topic_05_Valuation of Shares\"/>
    </mc:Choice>
  </mc:AlternateContent>
  <xr:revisionPtr revIDLastSave="0" documentId="13_ncr:1_{95F9CBC3-3939-4C37-A211-4525A3EF2160}" xr6:coauthVersionLast="47" xr6:coauthVersionMax="47" xr10:uidLastSave="{00000000-0000-0000-0000-000000000000}"/>
  <bookViews>
    <workbookView xWindow="-110" yWindow="-110" windowWidth="19420" windowHeight="10300" xr2:uid="{6BD22634-1F7A-4C28-B971-E16F3B1FE05E}"/>
  </bookViews>
  <sheets>
    <sheet name="SteadyRise Ltd.  (2)" sheetId="7" r:id="rId1"/>
    <sheet name="BrightFuture Ltd (2)" sheetId="6" r:id="rId2"/>
    <sheet name="BrightFuture Ltd" sheetId="1" r:id="rId3"/>
    <sheet name="SteadyRise Ltd. " sheetId="2" r:id="rId4"/>
    <sheet name="GrowthPlus Ltd." sheetId="3" r:id="rId5"/>
    <sheet name="EliteGrowth Lt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7" l="1"/>
  <c r="E16" i="7"/>
  <c r="E14" i="7"/>
  <c r="E13" i="7"/>
  <c r="E12" i="7"/>
  <c r="E8" i="7"/>
  <c r="E6" i="7"/>
  <c r="E5" i="7"/>
  <c r="E4" i="7"/>
  <c r="E4" i="6"/>
  <c r="E6" i="6"/>
  <c r="E18" i="6"/>
  <c r="E16" i="6"/>
  <c r="E14" i="6"/>
  <c r="E13" i="6"/>
  <c r="E12" i="6"/>
  <c r="E8" i="6"/>
  <c r="E5" i="6"/>
  <c r="F5" i="7"/>
  <c r="F13" i="7"/>
  <c r="F16" i="7"/>
  <c r="F6" i="7"/>
  <c r="F14" i="7"/>
  <c r="F18" i="7"/>
  <c r="F12" i="7"/>
  <c r="F8" i="7"/>
  <c r="F4" i="7"/>
  <c r="E12" i="1" l="1"/>
  <c r="E8" i="1"/>
  <c r="E4" i="1"/>
  <c r="E4" i="5"/>
  <c r="E5" i="5" s="1"/>
  <c r="F16" i="6"/>
  <c r="F13" i="6"/>
  <c r="F12" i="1"/>
  <c r="F6" i="6"/>
  <c r="F13" i="1"/>
  <c r="F14" i="6"/>
  <c r="F16" i="1"/>
  <c r="F14" i="1"/>
  <c r="F8" i="6"/>
  <c r="F5" i="1"/>
  <c r="F4" i="6"/>
  <c r="F6" i="1"/>
  <c r="F8" i="1"/>
  <c r="F4" i="1"/>
  <c r="F12" i="6"/>
  <c r="F5" i="6"/>
  <c r="E6" i="5" l="1"/>
  <c r="E7" i="5" s="1"/>
  <c r="E12" i="5" s="1"/>
  <c r="E13" i="5" s="1"/>
  <c r="E14" i="5" s="1"/>
  <c r="E18" i="3"/>
  <c r="E16" i="3"/>
  <c r="E14" i="3"/>
  <c r="E13" i="3"/>
  <c r="E12" i="3"/>
  <c r="E8" i="3"/>
  <c r="E4" i="3"/>
  <c r="E5" i="3" s="1"/>
  <c r="E6" i="3" s="1"/>
  <c r="E7" i="3" s="1"/>
  <c r="E5" i="2"/>
  <c r="E6" i="2" s="1"/>
  <c r="E4" i="2"/>
  <c r="E8" i="5" l="1"/>
  <c r="E16" i="5" s="1"/>
  <c r="E18" i="5" s="1"/>
  <c r="E12" i="2"/>
  <c r="E13" i="2" s="1"/>
  <c r="E14" i="2" s="1"/>
  <c r="E8" i="2"/>
  <c r="E16" i="2" s="1"/>
  <c r="E18" i="2" s="1"/>
  <c r="E5" i="1"/>
  <c r="E6" i="1" s="1"/>
  <c r="E13" i="1" s="1"/>
  <c r="E14" i="1" s="1"/>
  <c r="E16" i="1" l="1"/>
  <c r="E18" i="1" s="1"/>
</calcChain>
</file>

<file path=xl/sharedStrings.xml><?xml version="1.0" encoding="utf-8"?>
<sst xmlns="http://schemas.openxmlformats.org/spreadsheetml/2006/main" count="108" uniqueCount="20">
  <si>
    <t>Inputs</t>
  </si>
  <si>
    <t xml:space="preserve">Rapid Growth Period </t>
  </si>
  <si>
    <t>Stock Price</t>
  </si>
  <si>
    <t>Current Dividend</t>
  </si>
  <si>
    <t>Constant Growth Rate</t>
  </si>
  <si>
    <t>Rapid Growth Rate</t>
  </si>
  <si>
    <t>Rapid Growth Period</t>
  </si>
  <si>
    <t xml:space="preserve">Present Value of Dividend in  Rapid Growth Period </t>
  </si>
  <si>
    <t>Required Rate of Return</t>
  </si>
  <si>
    <t xml:space="preserve">Constant Growth Period </t>
  </si>
  <si>
    <t>constant growth Period  divided</t>
  </si>
  <si>
    <t>capitaliztion of Constant Growth Period Dividend</t>
  </si>
  <si>
    <t>value of share</t>
  </si>
  <si>
    <t xml:space="preserve">year </t>
  </si>
  <si>
    <t>expected divided</t>
  </si>
  <si>
    <t>Valuation of Shares under Two Stage Growth Model</t>
  </si>
  <si>
    <t>Present of Constant Growth Period Dividend(Terminal Value)</t>
  </si>
  <si>
    <t xml:space="preserve">under valued/ overvalued </t>
  </si>
  <si>
    <t>Present Value of Capitalized Dividend (Terminal Value)</t>
  </si>
  <si>
    <t>Present of Constant Growth Period capitalized Dividend(Terminal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</si>
</sst>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₹&quot;\ #,##0.00"/>
    <numFmt numFmtId="165" formatCode="0&quot; Years&quot;"/>
  </numFmts>
  <fonts count="5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3" borderId="3" xfId="0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2" fillId="5" borderId="0" xfId="0" applyFont="1" applyFill="1"/>
    <xf numFmtId="8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8" fontId="2" fillId="7" borderId="0" xfId="0" applyNumberFormat="1" applyFont="1" applyFill="1"/>
    <xf numFmtId="0" fontId="2" fillId="8" borderId="0" xfId="0" applyFont="1" applyFill="1"/>
    <xf numFmtId="0" fontId="2" fillId="8" borderId="0" xfId="0" quotePrefix="1" applyFont="1" applyFill="1"/>
    <xf numFmtId="164" fontId="1" fillId="3" borderId="3" xfId="1" applyNumberFormat="1" applyFill="1" applyBorder="1" applyAlignment="1">
      <alignment horizontal="center" vertical="center"/>
    </xf>
    <xf numFmtId="10" fontId="1" fillId="3" borderId="3" xfId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/>
  </cellXfs>
  <cellStyles count="2">
    <cellStyle name="Input" xfId="1" builtinId="20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0902-8A79-4AC5-B8AA-7586BAAE4141}">
  <dimension ref="A1:F18"/>
  <sheetViews>
    <sheetView tabSelected="1" topLeftCell="D12" zoomScale="145" zoomScaleNormal="145" workbookViewId="0">
      <selection activeCell="D21" sqref="D21"/>
    </sheetView>
  </sheetViews>
  <sheetFormatPr defaultRowHeight="14.5" x14ac:dyDescent="0.35"/>
  <cols>
    <col min="1" max="1" width="26.54296875" customWidth="1"/>
    <col min="3" max="3" width="11.08984375" customWidth="1"/>
    <col min="4" max="4" width="60.81640625" customWidth="1"/>
    <col min="5" max="5" width="19.453125" customWidth="1"/>
    <col min="6" max="6" width="27.6328125" customWidth="1"/>
  </cols>
  <sheetData>
    <row r="1" spans="1:6" x14ac:dyDescent="0.35">
      <c r="A1" s="19" t="s">
        <v>0</v>
      </c>
      <c r="B1" s="19"/>
      <c r="D1" s="20" t="s">
        <v>15</v>
      </c>
      <c r="E1" s="20"/>
    </row>
    <row r="2" spans="1:6" ht="16" x14ac:dyDescent="0.35">
      <c r="A2" s="2" t="s">
        <v>2</v>
      </c>
      <c r="B2" s="3">
        <v>40</v>
      </c>
      <c r="D2" s="11" t="s">
        <v>1</v>
      </c>
      <c r="E2" s="6"/>
    </row>
    <row r="3" spans="1:6" ht="16" x14ac:dyDescent="0.35">
      <c r="A3" s="2" t="s">
        <v>3</v>
      </c>
      <c r="B3" s="3">
        <v>2.2000000000000002</v>
      </c>
      <c r="D3" s="6" t="s">
        <v>13</v>
      </c>
      <c r="E3" s="6" t="s">
        <v>14</v>
      </c>
    </row>
    <row r="4" spans="1:6" ht="16" x14ac:dyDescent="0.35">
      <c r="A4" s="2" t="s">
        <v>4</v>
      </c>
      <c r="B4" s="4">
        <v>3.7499999999999999E-2</v>
      </c>
      <c r="D4" s="7">
        <v>1</v>
      </c>
      <c r="E4" s="8">
        <f>B3*(1+B5)</f>
        <v>2.3760000000000003</v>
      </c>
      <c r="F4" t="str">
        <f ca="1">_xlfn.FORMULATEXT(E4)</f>
        <v>=B3*(1+B5)</v>
      </c>
    </row>
    <row r="5" spans="1:6" ht="16" x14ac:dyDescent="0.35">
      <c r="A5" s="2" t="s">
        <v>5</v>
      </c>
      <c r="B5" s="4">
        <v>0.08</v>
      </c>
      <c r="D5" s="7">
        <v>2</v>
      </c>
      <c r="E5" s="8">
        <f>E4*(1+$B$5)</f>
        <v>2.5660800000000004</v>
      </c>
      <c r="F5" t="str">
        <f t="shared" ref="F5:F18" ca="1" si="0">_xlfn.FORMULATEXT(E5)</f>
        <v>=E4*(1+$B$5)</v>
      </c>
    </row>
    <row r="6" spans="1:6" ht="16" x14ac:dyDescent="0.35">
      <c r="A6" s="2" t="s">
        <v>6</v>
      </c>
      <c r="B6" s="5">
        <v>3</v>
      </c>
      <c r="D6" s="7">
        <v>3</v>
      </c>
      <c r="E6" s="8">
        <f>E5*(1+$B$5)</f>
        <v>2.7713664000000007</v>
      </c>
      <c r="F6" t="str">
        <f t="shared" ca="1" si="0"/>
        <v>=E5*(1+$B$5)</v>
      </c>
    </row>
    <row r="7" spans="1:6" ht="16" x14ac:dyDescent="0.35">
      <c r="A7" s="2" t="s">
        <v>8</v>
      </c>
      <c r="B7" s="4">
        <v>0.11</v>
      </c>
      <c r="D7" s="6"/>
      <c r="E7" s="6"/>
    </row>
    <row r="8" spans="1:6" x14ac:dyDescent="0.35">
      <c r="D8" s="9" t="s">
        <v>7</v>
      </c>
      <c r="E8" s="10">
        <f>NPV(B7,E4:E6)</f>
        <v>6.2496278601464876</v>
      </c>
      <c r="F8" t="str">
        <f t="shared" ca="1" si="0"/>
        <v>=NPV(B7,E4:E6)</v>
      </c>
    </row>
    <row r="9" spans="1:6" x14ac:dyDescent="0.35">
      <c r="D9" s="6"/>
      <c r="E9" s="6"/>
    </row>
    <row r="10" spans="1:6" x14ac:dyDescent="0.35">
      <c r="A10" s="1"/>
      <c r="D10" s="6"/>
      <c r="E10" s="6"/>
    </row>
    <row r="11" spans="1:6" x14ac:dyDescent="0.35">
      <c r="D11" s="11" t="s">
        <v>9</v>
      </c>
      <c r="E11" s="6"/>
    </row>
    <row r="12" spans="1:6" x14ac:dyDescent="0.35">
      <c r="D12" s="6" t="s">
        <v>10</v>
      </c>
      <c r="E12" s="8">
        <f>E6*(1+B4)</f>
        <v>2.875292640000001</v>
      </c>
      <c r="F12" t="str">
        <f t="shared" ca="1" si="0"/>
        <v>=E6*(1+B4)</v>
      </c>
    </row>
    <row r="13" spans="1:6" x14ac:dyDescent="0.35">
      <c r="D13" s="6" t="s">
        <v>11</v>
      </c>
      <c r="E13" s="8">
        <f>E12/(B7-B4)</f>
        <v>39.659208827586212</v>
      </c>
      <c r="F13" t="str">
        <f t="shared" ca="1" si="0"/>
        <v>=E12/(B7-B4)</v>
      </c>
    </row>
    <row r="14" spans="1:6" x14ac:dyDescent="0.35">
      <c r="D14" s="12" t="s">
        <v>19</v>
      </c>
      <c r="E14" s="13">
        <f>E13/((1+B7)^B6)</f>
        <v>28.998471683945599</v>
      </c>
      <c r="F14" t="str">
        <f t="shared" ca="1" si="0"/>
        <v>=E13/((1+B7)^B6)</v>
      </c>
    </row>
    <row r="15" spans="1:6" x14ac:dyDescent="0.35">
      <c r="D15" s="6"/>
      <c r="E15" s="6"/>
    </row>
    <row r="16" spans="1:6" x14ac:dyDescent="0.35">
      <c r="D16" s="12" t="s">
        <v>12</v>
      </c>
      <c r="E16" s="14">
        <f>E8+E14</f>
        <v>35.248099544092085</v>
      </c>
      <c r="F16" t="str">
        <f t="shared" ca="1" si="0"/>
        <v>=E8+E14</v>
      </c>
    </row>
    <row r="18" spans="4:6" x14ac:dyDescent="0.35">
      <c r="D18" s="21" t="s">
        <v>17</v>
      </c>
      <c r="E18" s="16" t="str">
        <f>IF(B2&gt;E16, "OVERVALUED", "UNDERVALUED")</f>
        <v>OVERVALUED</v>
      </c>
      <c r="F18" t="str">
        <f t="shared" ca="1" si="0"/>
        <v>=IF(B2&gt;E16, "OVERVALUED", "UNDERVALUED")</v>
      </c>
    </row>
  </sheetData>
  <mergeCells count="2">
    <mergeCell ref="A1:B1"/>
    <mergeCell ref="D1:E1"/>
  </mergeCells>
  <conditionalFormatting sqref="E18">
    <cfRule type="containsText" dxfId="2" priority="2" operator="containsText" text="OVERVALUED">
      <formula>NOT(ISERROR(SEARCH("OVERVALUED",E18)))</formula>
    </cfRule>
    <cfRule type="containsText" dxfId="1" priority="1" operator="containsText" text="UNDERVALUED">
      <formula>NOT(ISERROR(SEARCH("UNDERVALUED",E18)))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DEA5-88A9-431B-92E5-08C00C440ED6}">
  <dimension ref="A1:F18"/>
  <sheetViews>
    <sheetView topLeftCell="A2" zoomScale="160" zoomScaleNormal="160" workbookViewId="0">
      <selection activeCell="B3" sqref="B3"/>
    </sheetView>
  </sheetViews>
  <sheetFormatPr defaultRowHeight="14.5" x14ac:dyDescent="0.35"/>
  <cols>
    <col min="1" max="1" width="26.54296875" customWidth="1"/>
    <col min="3" max="3" width="11.08984375" customWidth="1"/>
    <col min="4" max="4" width="51.81640625" bestFit="1" customWidth="1"/>
    <col min="5" max="5" width="19.453125" customWidth="1"/>
    <col min="6" max="6" width="37.54296875" customWidth="1"/>
  </cols>
  <sheetData>
    <row r="1" spans="1:6" x14ac:dyDescent="0.35">
      <c r="A1" s="19" t="s">
        <v>0</v>
      </c>
      <c r="B1" s="19"/>
      <c r="D1" s="20" t="s">
        <v>15</v>
      </c>
      <c r="E1" s="20"/>
    </row>
    <row r="2" spans="1:6" ht="16" x14ac:dyDescent="0.35">
      <c r="A2" s="2" t="s">
        <v>2</v>
      </c>
      <c r="B2" s="17">
        <v>30</v>
      </c>
      <c r="D2" s="11" t="s">
        <v>1</v>
      </c>
      <c r="E2" s="6"/>
    </row>
    <row r="3" spans="1:6" ht="16" x14ac:dyDescent="0.35">
      <c r="A3" s="2" t="s">
        <v>3</v>
      </c>
      <c r="B3" s="17">
        <v>1.25</v>
      </c>
      <c r="D3" s="6" t="s">
        <v>13</v>
      </c>
      <c r="E3" s="6" t="s">
        <v>14</v>
      </c>
    </row>
    <row r="4" spans="1:6" ht="16" x14ac:dyDescent="0.35">
      <c r="A4" s="2" t="s">
        <v>4</v>
      </c>
      <c r="B4" s="18">
        <v>0.03</v>
      </c>
      <c r="D4" s="7">
        <v>1</v>
      </c>
      <c r="E4" s="8">
        <f>B3*(1+$B$5)</f>
        <v>1.4000000000000001</v>
      </c>
      <c r="F4" t="str">
        <f ca="1">_xlfn.FORMULATEXT(E4)</f>
        <v>=B3*(1+$B$5)</v>
      </c>
    </row>
    <row r="5" spans="1:6" ht="16" x14ac:dyDescent="0.35">
      <c r="A5" s="2" t="s">
        <v>5</v>
      </c>
      <c r="B5" s="18">
        <v>0.12</v>
      </c>
      <c r="D5" s="7">
        <v>2</v>
      </c>
      <c r="E5" s="8">
        <f>E4*(1+$B$5)</f>
        <v>1.5680000000000003</v>
      </c>
      <c r="F5" t="str">
        <f t="shared" ref="F5:F6" ca="1" si="0">_xlfn.FORMULATEXT(E5)</f>
        <v>=E4*(1+$B$5)</v>
      </c>
    </row>
    <row r="6" spans="1:6" ht="16" x14ac:dyDescent="0.35">
      <c r="A6" s="2" t="s">
        <v>6</v>
      </c>
      <c r="B6" s="5">
        <v>3</v>
      </c>
      <c r="D6" s="7">
        <v>3</v>
      </c>
      <c r="E6" s="8">
        <f>E5*(1+$B$5)</f>
        <v>1.7561600000000004</v>
      </c>
      <c r="F6" t="str">
        <f t="shared" ca="1" si="0"/>
        <v>=E5*(1+$B$5)</v>
      </c>
    </row>
    <row r="7" spans="1:6" ht="16" x14ac:dyDescent="0.35">
      <c r="A7" s="2" t="s">
        <v>8</v>
      </c>
      <c r="B7" s="18">
        <v>0.09</v>
      </c>
      <c r="D7" s="6"/>
      <c r="E7" s="6"/>
    </row>
    <row r="8" spans="1:6" x14ac:dyDescent="0.35">
      <c r="D8" s="9" t="s">
        <v>7</v>
      </c>
      <c r="E8" s="10">
        <f>NPV(B7,E4:E6)</f>
        <v>3.9602356395107754</v>
      </c>
      <c r="F8" t="str">
        <f ca="1">_xlfn.FORMULATEXT(E8)</f>
        <v>=NPV(B7,E4:E6)</v>
      </c>
    </row>
    <row r="9" spans="1:6" x14ac:dyDescent="0.35">
      <c r="D9" s="6"/>
      <c r="E9" s="6"/>
    </row>
    <row r="10" spans="1:6" x14ac:dyDescent="0.35">
      <c r="A10" s="1"/>
      <c r="D10" s="6"/>
      <c r="E10" s="6"/>
    </row>
    <row r="11" spans="1:6" x14ac:dyDescent="0.35">
      <c r="D11" s="11" t="s">
        <v>9</v>
      </c>
      <c r="E11" s="6"/>
    </row>
    <row r="12" spans="1:6" x14ac:dyDescent="0.35">
      <c r="D12" s="6" t="s">
        <v>10</v>
      </c>
      <c r="E12" s="8">
        <f>E6*(1+B4)</f>
        <v>1.8088448000000004</v>
      </c>
      <c r="F12" t="str">
        <f ca="1">_xlfn.FORMULATEXT(E12)</f>
        <v>=E6*(1+B4)</v>
      </c>
    </row>
    <row r="13" spans="1:6" x14ac:dyDescent="0.35">
      <c r="D13" s="6" t="s">
        <v>11</v>
      </c>
      <c r="E13" s="8">
        <f>E12/(B7-B4)</f>
        <v>30.14741333333334</v>
      </c>
      <c r="F13" t="str">
        <f ca="1">_xlfn.FORMULATEXT(E13)</f>
        <v>=E12/(B7-B4)</v>
      </c>
    </row>
    <row r="14" spans="1:6" x14ac:dyDescent="0.35">
      <c r="D14" s="12" t="s">
        <v>18</v>
      </c>
      <c r="E14" s="13">
        <f>E13/(1+B7)^B6</f>
        <v>23.279334542572663</v>
      </c>
      <c r="F14" t="str">
        <f ca="1">_xlfn.FORMULATEXT(E14)</f>
        <v>=E13/(1+B7)^B6</v>
      </c>
    </row>
    <row r="15" spans="1:6" x14ac:dyDescent="0.35">
      <c r="D15" s="6"/>
      <c r="E15" s="6"/>
    </row>
    <row r="16" spans="1:6" x14ac:dyDescent="0.35">
      <c r="D16" s="12" t="s">
        <v>12</v>
      </c>
      <c r="E16" s="14">
        <f>E8+E14</f>
        <v>27.239570182083437</v>
      </c>
      <c r="F16" t="str">
        <f t="shared" ref="F16" ca="1" si="1">_xlfn.FORMULATEXT(E16)</f>
        <v>=E8+E14</v>
      </c>
    </row>
    <row r="18" spans="4:5" x14ac:dyDescent="0.35">
      <c r="D18" s="15" t="s">
        <v>17</v>
      </c>
      <c r="E18" s="16" t="str">
        <f>IF(B2&gt;E16,"Overvalued", "Undervalued")</f>
        <v>Overvalued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2FF7-0ABE-4D82-A59C-F339B8A00D98}">
  <dimension ref="A1:F18"/>
  <sheetViews>
    <sheetView topLeftCell="A3" workbookViewId="0">
      <selection activeCell="A2" sqref="A2"/>
    </sheetView>
  </sheetViews>
  <sheetFormatPr defaultRowHeight="14.5" x14ac:dyDescent="0.35"/>
  <cols>
    <col min="1" max="1" width="26.54296875" customWidth="1"/>
    <col min="3" max="3" width="11.08984375" customWidth="1"/>
    <col min="4" max="4" width="51.81640625" bestFit="1" customWidth="1"/>
    <col min="5" max="5" width="19.453125" customWidth="1"/>
    <col min="6" max="6" width="37.54296875" customWidth="1"/>
  </cols>
  <sheetData>
    <row r="1" spans="1:6" x14ac:dyDescent="0.35">
      <c r="A1" s="19" t="s">
        <v>0</v>
      </c>
      <c r="B1" s="19"/>
      <c r="D1" s="20" t="s">
        <v>15</v>
      </c>
      <c r="E1" s="20"/>
    </row>
    <row r="2" spans="1:6" ht="16" x14ac:dyDescent="0.35">
      <c r="A2" s="2" t="s">
        <v>2</v>
      </c>
      <c r="B2" s="17">
        <v>30</v>
      </c>
      <c r="D2" s="11" t="s">
        <v>1</v>
      </c>
      <c r="E2" s="6"/>
    </row>
    <row r="3" spans="1:6" ht="16" x14ac:dyDescent="0.35">
      <c r="A3" s="2" t="s">
        <v>3</v>
      </c>
      <c r="B3" s="17">
        <v>1.25</v>
      </c>
      <c r="D3" s="6" t="s">
        <v>13</v>
      </c>
      <c r="E3" s="6" t="s">
        <v>14</v>
      </c>
    </row>
    <row r="4" spans="1:6" ht="16" x14ac:dyDescent="0.35">
      <c r="A4" s="2" t="s">
        <v>4</v>
      </c>
      <c r="B4" s="18">
        <v>0.03</v>
      </c>
      <c r="D4" s="7">
        <v>1</v>
      </c>
      <c r="E4" s="8">
        <f>B3*(1+$B$5)</f>
        <v>1.4000000000000001</v>
      </c>
      <c r="F4" t="str">
        <f ca="1">_xlfn.FORMULATEXT(E4)</f>
        <v>=B3*(1+$B$5)</v>
      </c>
    </row>
    <row r="5" spans="1:6" ht="16" x14ac:dyDescent="0.35">
      <c r="A5" s="2" t="s">
        <v>5</v>
      </c>
      <c r="B5" s="18">
        <v>0.12</v>
      </c>
      <c r="D5" s="7">
        <v>2</v>
      </c>
      <c r="E5" s="8">
        <f>E4*(1+$B$5)</f>
        <v>1.5680000000000003</v>
      </c>
      <c r="F5" t="str">
        <f t="shared" ref="F5:F6" ca="1" si="0">_xlfn.FORMULATEXT(E5)</f>
        <v>=E4*(1+$B$5)</v>
      </c>
    </row>
    <row r="6" spans="1:6" ht="16" x14ac:dyDescent="0.35">
      <c r="A6" s="2" t="s">
        <v>6</v>
      </c>
      <c r="B6" s="5">
        <v>3</v>
      </c>
      <c r="D6" s="7">
        <v>3</v>
      </c>
      <c r="E6" s="8">
        <f>E5*(1+$B$5)</f>
        <v>1.7561600000000004</v>
      </c>
      <c r="F6" t="str">
        <f t="shared" ca="1" si="0"/>
        <v>=E5*(1+$B$5)</v>
      </c>
    </row>
    <row r="7" spans="1:6" ht="16" x14ac:dyDescent="0.35">
      <c r="A7" s="2" t="s">
        <v>8</v>
      </c>
      <c r="B7" s="18">
        <v>0.09</v>
      </c>
      <c r="D7" s="6"/>
      <c r="E7" s="6"/>
    </row>
    <row r="8" spans="1:6" x14ac:dyDescent="0.35">
      <c r="D8" s="9" t="s">
        <v>7</v>
      </c>
      <c r="E8" s="10">
        <f>NPV(B7,E4:E6)</f>
        <v>3.9602356395107754</v>
      </c>
      <c r="F8" t="str">
        <f ca="1">_xlfn.FORMULATEXT(E8)</f>
        <v>=NPV(B7,E4:E6)</v>
      </c>
    </row>
    <row r="9" spans="1:6" x14ac:dyDescent="0.35">
      <c r="D9" s="6"/>
      <c r="E9" s="6"/>
    </row>
    <row r="10" spans="1:6" x14ac:dyDescent="0.35">
      <c r="A10" s="1"/>
      <c r="D10" s="6"/>
      <c r="E10" s="6"/>
    </row>
    <row r="11" spans="1:6" x14ac:dyDescent="0.35">
      <c r="D11" s="11" t="s">
        <v>9</v>
      </c>
      <c r="E11" s="6"/>
    </row>
    <row r="12" spans="1:6" x14ac:dyDescent="0.35">
      <c r="D12" s="6" t="s">
        <v>10</v>
      </c>
      <c r="E12" s="8">
        <f>E6*(1+B4)</f>
        <v>1.8088448000000004</v>
      </c>
      <c r="F12" t="str">
        <f ca="1">_xlfn.FORMULATEXT(E12)</f>
        <v>=E6*(1+B4)</v>
      </c>
    </row>
    <row r="13" spans="1:6" x14ac:dyDescent="0.35">
      <c r="D13" s="6" t="s">
        <v>11</v>
      </c>
      <c r="E13" s="8">
        <f>E12/(B7-B4)</f>
        <v>30.14741333333334</v>
      </c>
      <c r="F13" t="str">
        <f ca="1">_xlfn.FORMULATEXT(E13)</f>
        <v>=E12/(B7-B4)</v>
      </c>
    </row>
    <row r="14" spans="1:6" x14ac:dyDescent="0.35">
      <c r="D14" s="12" t="s">
        <v>18</v>
      </c>
      <c r="E14" s="13">
        <f>E13/(1+B7)^B6</f>
        <v>23.279334542572663</v>
      </c>
      <c r="F14" t="str">
        <f ca="1">_xlfn.FORMULATEXT(E14)</f>
        <v>=E13/(1+B7)^B6</v>
      </c>
    </row>
    <row r="15" spans="1:6" x14ac:dyDescent="0.35">
      <c r="D15" s="6"/>
      <c r="E15" s="6"/>
    </row>
    <row r="16" spans="1:6" x14ac:dyDescent="0.35">
      <c r="D16" s="12" t="s">
        <v>12</v>
      </c>
      <c r="E16" s="14">
        <f>E8+E14</f>
        <v>27.239570182083437</v>
      </c>
      <c r="F16" t="str">
        <f t="shared" ref="F16" ca="1" si="1">_xlfn.FORMULATEXT(E16)</f>
        <v>=E8+E14</v>
      </c>
    </row>
    <row r="18" spans="4:5" x14ac:dyDescent="0.35">
      <c r="D18" s="15" t="s">
        <v>17</v>
      </c>
      <c r="E18" s="16" t="str">
        <f>IF(B2&gt;E16,"OVERVALUED",IF(B2&lt;E16,"UNDERVALUED","FAIRLYVALUED"))</f>
        <v>OVERVALUED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7347-E0FC-40BB-826B-9F26F197A5B5}">
  <dimension ref="A1:E18"/>
  <sheetViews>
    <sheetView zoomScale="115" zoomScaleNormal="115" workbookViewId="0">
      <selection activeCell="E4" sqref="E4:E6"/>
    </sheetView>
  </sheetViews>
  <sheetFormatPr defaultRowHeight="14.5" x14ac:dyDescent="0.35"/>
  <cols>
    <col min="1" max="1" width="26.54296875" customWidth="1"/>
    <col min="3" max="3" width="11.08984375" customWidth="1"/>
    <col min="4" max="4" width="51.81640625" bestFit="1" customWidth="1"/>
    <col min="5" max="5" width="19.453125" customWidth="1"/>
  </cols>
  <sheetData>
    <row r="1" spans="1:5" x14ac:dyDescent="0.35">
      <c r="A1" s="19" t="s">
        <v>0</v>
      </c>
      <c r="B1" s="19"/>
      <c r="D1" s="20" t="s">
        <v>15</v>
      </c>
      <c r="E1" s="20"/>
    </row>
    <row r="2" spans="1:5" ht="16" x14ac:dyDescent="0.35">
      <c r="A2" s="2" t="s">
        <v>2</v>
      </c>
      <c r="B2" s="3">
        <v>25</v>
      </c>
      <c r="D2" s="11" t="s">
        <v>1</v>
      </c>
      <c r="E2" s="6"/>
    </row>
    <row r="3" spans="1:5" ht="16" x14ac:dyDescent="0.35">
      <c r="A3" s="2" t="s">
        <v>3</v>
      </c>
      <c r="B3" s="3">
        <v>2.2000000000000002</v>
      </c>
      <c r="D3" s="6" t="s">
        <v>13</v>
      </c>
      <c r="E3" s="6" t="s">
        <v>14</v>
      </c>
    </row>
    <row r="4" spans="1:5" ht="16" x14ac:dyDescent="0.35">
      <c r="A4" s="2" t="s">
        <v>4</v>
      </c>
      <c r="B4" s="4">
        <v>3.7499999999999999E-2</v>
      </c>
      <c r="D4" s="7">
        <v>1</v>
      </c>
      <c r="E4" s="8">
        <f>B3*(1+B5)</f>
        <v>2.3760000000000003</v>
      </c>
    </row>
    <row r="5" spans="1:5" ht="16" x14ac:dyDescent="0.35">
      <c r="A5" s="2" t="s">
        <v>5</v>
      </c>
      <c r="B5" s="4">
        <v>0.08</v>
      </c>
      <c r="D5" s="7">
        <v>2</v>
      </c>
      <c r="E5" s="8">
        <f>E4*(1+$B$5)</f>
        <v>2.5660800000000004</v>
      </c>
    </row>
    <row r="6" spans="1:5" ht="16" x14ac:dyDescent="0.35">
      <c r="A6" s="2" t="s">
        <v>6</v>
      </c>
      <c r="B6" s="5">
        <v>3</v>
      </c>
      <c r="D6" s="7">
        <v>3</v>
      </c>
      <c r="E6" s="8">
        <f>E5*(1+$B$5)</f>
        <v>2.7713664000000007</v>
      </c>
    </row>
    <row r="7" spans="1:5" ht="16" x14ac:dyDescent="0.35">
      <c r="A7" s="2" t="s">
        <v>8</v>
      </c>
      <c r="B7" s="4">
        <v>0.11</v>
      </c>
      <c r="D7" s="6"/>
      <c r="E7" s="6"/>
    </row>
    <row r="8" spans="1:5" x14ac:dyDescent="0.35">
      <c r="D8" s="9" t="s">
        <v>7</v>
      </c>
      <c r="E8" s="10">
        <f>NPV(B7,E4:E6)</f>
        <v>6.2496278601464876</v>
      </c>
    </row>
    <row r="9" spans="1:5" x14ac:dyDescent="0.35">
      <c r="D9" s="6"/>
      <c r="E9" s="6"/>
    </row>
    <row r="10" spans="1:5" x14ac:dyDescent="0.35">
      <c r="A10" s="1"/>
      <c r="D10" s="6"/>
      <c r="E10" s="6"/>
    </row>
    <row r="11" spans="1:5" x14ac:dyDescent="0.35">
      <c r="D11" s="11" t="s">
        <v>9</v>
      </c>
      <c r="E11" s="6"/>
    </row>
    <row r="12" spans="1:5" x14ac:dyDescent="0.35">
      <c r="D12" s="6" t="s">
        <v>10</v>
      </c>
      <c r="E12" s="8">
        <f>E6*(1+B4)</f>
        <v>2.875292640000001</v>
      </c>
    </row>
    <row r="13" spans="1:5" x14ac:dyDescent="0.35">
      <c r="D13" s="6" t="s">
        <v>11</v>
      </c>
      <c r="E13" s="8">
        <f>E12/(B7-B4)</f>
        <v>39.659208827586212</v>
      </c>
    </row>
    <row r="14" spans="1:5" x14ac:dyDescent="0.35">
      <c r="D14" s="12" t="s">
        <v>16</v>
      </c>
      <c r="E14" s="13">
        <f>E13/(1+B7)^B6</f>
        <v>28.998471683945599</v>
      </c>
    </row>
    <row r="15" spans="1:5" x14ac:dyDescent="0.35">
      <c r="D15" s="6"/>
      <c r="E15" s="6"/>
    </row>
    <row r="16" spans="1:5" x14ac:dyDescent="0.35">
      <c r="D16" s="12" t="s">
        <v>12</v>
      </c>
      <c r="E16" s="14">
        <f>E8+E14</f>
        <v>35.248099544092085</v>
      </c>
    </row>
    <row r="18" spans="4:5" x14ac:dyDescent="0.35">
      <c r="D18" s="15" t="s">
        <v>17</v>
      </c>
      <c r="E18" s="16" t="str">
        <f>IF(B2&gt;E16,"OVERVALUED",IF(B2&lt;E16,"UNDERVALUED","FAIRLYVALUED"))</f>
        <v>UNDERVALUED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7517-AF03-40E9-A225-A12833A2E26A}">
  <dimension ref="A1:E18"/>
  <sheetViews>
    <sheetView workbookViewId="0">
      <selection activeCell="B2" sqref="B2"/>
    </sheetView>
  </sheetViews>
  <sheetFormatPr defaultRowHeight="14.5" x14ac:dyDescent="0.35"/>
  <cols>
    <col min="1" max="1" width="26.54296875" customWidth="1"/>
    <col min="3" max="3" width="11.08984375" customWidth="1"/>
    <col min="4" max="4" width="51.81640625" bestFit="1" customWidth="1"/>
    <col min="5" max="5" width="19.453125" customWidth="1"/>
  </cols>
  <sheetData>
    <row r="1" spans="1:5" x14ac:dyDescent="0.35">
      <c r="A1" s="19" t="s">
        <v>0</v>
      </c>
      <c r="B1" s="19"/>
      <c r="D1" s="20" t="s">
        <v>15</v>
      </c>
      <c r="E1" s="20"/>
    </row>
    <row r="2" spans="1:5" ht="16" x14ac:dyDescent="0.35">
      <c r="A2" s="2" t="s">
        <v>2</v>
      </c>
      <c r="B2" s="3">
        <v>100</v>
      </c>
      <c r="D2" s="11" t="s">
        <v>1</v>
      </c>
      <c r="E2" s="6"/>
    </row>
    <row r="3" spans="1:5" ht="16" x14ac:dyDescent="0.35">
      <c r="A3" s="2" t="s">
        <v>3</v>
      </c>
      <c r="B3" s="3">
        <v>10</v>
      </c>
      <c r="D3" s="6" t="s">
        <v>13</v>
      </c>
      <c r="E3" s="6" t="s">
        <v>14</v>
      </c>
    </row>
    <row r="4" spans="1:5" ht="16" x14ac:dyDescent="0.35">
      <c r="A4" s="2" t="s">
        <v>4</v>
      </c>
      <c r="B4" s="4">
        <v>3.2500000000000001E-2</v>
      </c>
      <c r="D4" s="7">
        <v>1</v>
      </c>
      <c r="E4" s="8">
        <f>B3*(1+B5)</f>
        <v>10.625</v>
      </c>
    </row>
    <row r="5" spans="1:5" ht="16" x14ac:dyDescent="0.35">
      <c r="A5" s="2" t="s">
        <v>5</v>
      </c>
      <c r="B5" s="4">
        <v>6.25E-2</v>
      </c>
      <c r="D5" s="7">
        <v>2</v>
      </c>
      <c r="E5" s="8">
        <f>E4*(1+$B$5)</f>
        <v>11.2890625</v>
      </c>
    </row>
    <row r="6" spans="1:5" ht="16" x14ac:dyDescent="0.35">
      <c r="A6" s="2" t="s">
        <v>6</v>
      </c>
      <c r="B6" s="5">
        <v>4</v>
      </c>
      <c r="D6" s="7">
        <v>3</v>
      </c>
      <c r="E6" s="8">
        <f>E5*(1+$B$5)</f>
        <v>11.99462890625</v>
      </c>
    </row>
    <row r="7" spans="1:5" ht="16" x14ac:dyDescent="0.35">
      <c r="A7" s="2" t="s">
        <v>8</v>
      </c>
      <c r="B7" s="4">
        <v>0.13</v>
      </c>
      <c r="D7" s="7">
        <v>4</v>
      </c>
      <c r="E7" s="8">
        <f>E6*(1+$B$5)</f>
        <v>12.744293212890625</v>
      </c>
    </row>
    <row r="8" spans="1:5" x14ac:dyDescent="0.35">
      <c r="D8" s="9" t="s">
        <v>7</v>
      </c>
      <c r="E8" s="10">
        <f>NPV(B7,E4:E7)</f>
        <v>34.372839930971431</v>
      </c>
    </row>
    <row r="9" spans="1:5" x14ac:dyDescent="0.35">
      <c r="D9" s="6"/>
      <c r="E9" s="6"/>
    </row>
    <row r="10" spans="1:5" x14ac:dyDescent="0.35">
      <c r="A10" s="1"/>
      <c r="D10" s="6"/>
      <c r="E10" s="6"/>
    </row>
    <row r="11" spans="1:5" x14ac:dyDescent="0.35">
      <c r="D11" s="11" t="s">
        <v>9</v>
      </c>
      <c r="E11" s="6"/>
    </row>
    <row r="12" spans="1:5" x14ac:dyDescent="0.35">
      <c r="D12" s="6" t="s">
        <v>10</v>
      </c>
      <c r="E12" s="8">
        <f>E7*(1+B4)</f>
        <v>13.15848274230957</v>
      </c>
    </row>
    <row r="13" spans="1:5" x14ac:dyDescent="0.35">
      <c r="D13" s="6" t="s">
        <v>11</v>
      </c>
      <c r="E13" s="8">
        <f>E12/(B7-B4)</f>
        <v>134.95879735702121</v>
      </c>
    </row>
    <row r="14" spans="1:5" x14ac:dyDescent="0.35">
      <c r="D14" s="12" t="s">
        <v>16</v>
      </c>
      <c r="E14" s="13">
        <f>E13/(1+B7)^B6</f>
        <v>82.772757884147097</v>
      </c>
    </row>
    <row r="15" spans="1:5" x14ac:dyDescent="0.35">
      <c r="D15" s="6"/>
      <c r="E15" s="6"/>
    </row>
    <row r="16" spans="1:5" x14ac:dyDescent="0.35">
      <c r="D16" s="12" t="s">
        <v>12</v>
      </c>
      <c r="E16" s="14">
        <f>E8+E14</f>
        <v>117.14559781511852</v>
      </c>
    </row>
    <row r="18" spans="4:5" x14ac:dyDescent="0.35">
      <c r="D18" s="15" t="s">
        <v>17</v>
      </c>
      <c r="E18" s="16" t="str">
        <f>IF(B2&gt;E16,"OVERVALUED",IF(B2&lt;E16,"UNDERVALUED","FAIRLYVALUED"))</f>
        <v>UNDERVALUED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F5F3-CDD6-4621-9F10-A31D62D16B98}">
  <dimension ref="A1:E18"/>
  <sheetViews>
    <sheetView workbookViewId="0">
      <selection activeCell="A12" sqref="A12"/>
    </sheetView>
  </sheetViews>
  <sheetFormatPr defaultRowHeight="14.5" x14ac:dyDescent="0.35"/>
  <cols>
    <col min="1" max="1" width="26.54296875" customWidth="1"/>
    <col min="3" max="3" width="11.08984375" customWidth="1"/>
    <col min="4" max="4" width="51.81640625" bestFit="1" customWidth="1"/>
    <col min="5" max="5" width="19.453125" customWidth="1"/>
  </cols>
  <sheetData>
    <row r="1" spans="1:5" x14ac:dyDescent="0.35">
      <c r="A1" s="19" t="s">
        <v>0</v>
      </c>
      <c r="B1" s="19"/>
      <c r="D1" s="20" t="s">
        <v>15</v>
      </c>
      <c r="E1" s="20"/>
    </row>
    <row r="2" spans="1:5" ht="16" x14ac:dyDescent="0.35">
      <c r="A2" s="2" t="s">
        <v>2</v>
      </c>
      <c r="B2" s="3">
        <v>500</v>
      </c>
      <c r="D2" s="11" t="s">
        <v>1</v>
      </c>
      <c r="E2" s="6"/>
    </row>
    <row r="3" spans="1:5" ht="16" x14ac:dyDescent="0.35">
      <c r="A3" s="2" t="s">
        <v>3</v>
      </c>
      <c r="B3" s="3">
        <v>65</v>
      </c>
      <c r="D3" s="6" t="s">
        <v>13</v>
      </c>
      <c r="E3" s="6" t="s">
        <v>14</v>
      </c>
    </row>
    <row r="4" spans="1:5" ht="16" x14ac:dyDescent="0.35">
      <c r="A4" s="2" t="s">
        <v>4</v>
      </c>
      <c r="B4" s="4">
        <v>4.2500000000000003E-2</v>
      </c>
      <c r="D4" s="7">
        <v>1</v>
      </c>
      <c r="E4" s="8">
        <f>B3*(1+B5)</f>
        <v>69.875</v>
      </c>
    </row>
    <row r="5" spans="1:5" ht="16" x14ac:dyDescent="0.35">
      <c r="A5" s="2" t="s">
        <v>5</v>
      </c>
      <c r="B5" s="4">
        <v>7.4999999999999997E-2</v>
      </c>
      <c r="D5" s="7">
        <v>2</v>
      </c>
      <c r="E5" s="8">
        <f>E4*(1+$B$5)</f>
        <v>75.115624999999994</v>
      </c>
    </row>
    <row r="6" spans="1:5" ht="16" x14ac:dyDescent="0.35">
      <c r="A6" s="2" t="s">
        <v>6</v>
      </c>
      <c r="B6" s="5">
        <v>4</v>
      </c>
      <c r="D6" s="7">
        <v>3</v>
      </c>
      <c r="E6" s="8">
        <f>E5*(1+$B$5)</f>
        <v>80.749296874999985</v>
      </c>
    </row>
    <row r="7" spans="1:5" ht="16" x14ac:dyDescent="0.35">
      <c r="A7" s="2" t="s">
        <v>8</v>
      </c>
      <c r="B7" s="4">
        <v>0.11</v>
      </c>
      <c r="D7" s="7">
        <v>4</v>
      </c>
      <c r="E7" s="8">
        <f>E6*(1+$B$5)</f>
        <v>86.805494140624987</v>
      </c>
    </row>
    <row r="8" spans="1:5" x14ac:dyDescent="0.35">
      <c r="D8" s="9" t="s">
        <v>7</v>
      </c>
      <c r="E8" s="10">
        <f>NPV(B7,E4:E7)</f>
        <v>240.14063442510212</v>
      </c>
    </row>
    <row r="9" spans="1:5" x14ac:dyDescent="0.35">
      <c r="D9" s="6"/>
      <c r="E9" s="6"/>
    </row>
    <row r="10" spans="1:5" x14ac:dyDescent="0.35">
      <c r="A10" s="1"/>
      <c r="D10" s="6"/>
      <c r="E10" s="6"/>
    </row>
    <row r="11" spans="1:5" x14ac:dyDescent="0.35">
      <c r="D11" s="11" t="s">
        <v>9</v>
      </c>
      <c r="E11" s="6"/>
    </row>
    <row r="12" spans="1:5" x14ac:dyDescent="0.35">
      <c r="D12" s="6" t="s">
        <v>10</v>
      </c>
      <c r="E12" s="8">
        <f>E7*(1+B4)</f>
        <v>90.494727641601543</v>
      </c>
    </row>
    <row r="13" spans="1:5" x14ac:dyDescent="0.35">
      <c r="D13" s="6" t="s">
        <v>11</v>
      </c>
      <c r="E13" s="8">
        <f>E12/(B7-B4)</f>
        <v>1340.6626317274302</v>
      </c>
    </row>
    <row r="14" spans="1:5" x14ac:dyDescent="0.35">
      <c r="D14" s="12" t="s">
        <v>16</v>
      </c>
      <c r="E14" s="13">
        <f>E13/(1+B7)^B6</f>
        <v>883.13600139760956</v>
      </c>
    </row>
    <row r="15" spans="1:5" x14ac:dyDescent="0.35">
      <c r="D15" s="6"/>
      <c r="E15" s="6"/>
    </row>
    <row r="16" spans="1:5" x14ac:dyDescent="0.35">
      <c r="D16" s="12" t="s">
        <v>12</v>
      </c>
      <c r="E16" s="14">
        <f>E8+E14</f>
        <v>1123.2766358227118</v>
      </c>
    </row>
    <row r="18" spans="4:5" x14ac:dyDescent="0.35">
      <c r="D18" s="15" t="s">
        <v>17</v>
      </c>
      <c r="E18" s="16" t="str">
        <f>IF(B2&gt;E16,"OVERVALUED",IF(B2&lt;E16,"UNDERVALUED","FAIRLYVALUED"))</f>
        <v>UNDERVALUED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SteadyRise Ltd.  (2)</vt:lpstr>
      <vt:lpstr>BrightFuture Ltd (2)</vt:lpstr>
      <vt:lpstr>BrightFuture Ltd</vt:lpstr>
      <vt:lpstr>SteadyRise Ltd. </vt:lpstr>
      <vt:lpstr>GrowthPlus Ltd.</vt:lpstr>
      <vt:lpstr>EliteGrowth Ltd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2024-12-04T05:18:51Z</dcterms:created>
  <dcterms:modified xsi:type="dcterms:W3CDTF">2025-07-24T07:23:50Z</dcterms:modified>
</cp:coreProperties>
</file>