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6.xml" ContentType="application/vnd.openxmlformats-officedocument.drawingml.chart+xml"/>
  <Override PartName="/xl/charts/chart5.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1.xml" ContentType="application/vnd.openxmlformats-officedocument.drawingml.chart+xml"/>
  <Override PartName="/xl/charts/chart2.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25.xml" ContentType="application/vnd.openxmlformats-officedocument.drawingml.chart+xml"/>
  <Override PartName="/xl/charts/chart24.xml" ContentType="application/vnd.openxmlformats-officedocument.drawingml.chart+xml"/>
  <Override PartName="/xl/charts/chart23.xml" ContentType="application/vnd.openxmlformats-officedocument.drawingml.chart+xml"/>
  <Override PartName="/xl/charts/chart22.xml" ContentType="application/vnd.openxmlformats-officedocument.drawingml.chart+xml"/>
  <Override PartName="/xl/charts/chart21.xml" ContentType="application/vnd.openxmlformats-officedocument.drawingml.chart+xml"/>
  <Override PartName="/xl/charts/chart20.xml" ContentType="application/vnd.openxmlformats-officedocument.drawingml.chart+xml"/>
  <Override PartName="/xl/charts/chart19.xml" ContentType="application/vnd.openxmlformats-officedocument.drawingml.chart+xml"/>
  <Override PartName="/xl/charts/chart18.xml" ContentType="application/vnd.openxmlformats-officedocument.drawingml.chart+xml"/>
  <Override PartName="/xl/charts/chart17.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sults_sleepy" sheetId="1" state="visible" r:id="rId2"/>
    <sheet name="HR" sheetId="2" state="visible" r:id="rId3"/>
    <sheet name="GSR PEAK" sheetId="3" state="visible" r:id="rId4"/>
    <sheet name="GSR" sheetId="4" state="visible" r:id="rId5"/>
    <sheet name="results" sheetId="5" state="visible" r:id="rId6"/>
    <sheet name="withall"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<sst xmlns="http://schemas.openxmlformats.org/spreadsheetml/2006/main" count="881" uniqueCount="236">
  <si>
    <t xml:space="preserve">Participant</t>
  </si>
  <si>
    <t xml:space="preserve">Video Number</t>
  </si>
  <si>
    <t xml:space="preserve">Event 1</t>
  </si>
  <si>
    <t xml:space="preserve">Event 2</t>
  </si>
  <si>
    <t xml:space="preserve">Event 3</t>
  </si>
  <si>
    <t xml:space="preserve">Event 4 </t>
  </si>
  <si>
    <t xml:space="preserve">Event 5</t>
  </si>
  <si>
    <t xml:space="preserve">Event 6</t>
  </si>
  <si>
    <t xml:space="preserve">Event 8</t>
  </si>
  <si>
    <t xml:space="preserve">Event 4</t>
  </si>
  <si>
    <t xml:space="preserve">Event 7</t>
  </si>
  <si>
    <t xml:space="preserve">Event 1 - Rocks Falling Down</t>
  </si>
  <si>
    <t xml:space="preserve">Event 2 - Curved Road</t>
  </si>
  <si>
    <t xml:space="preserve">Event 3 - Construction Zone</t>
  </si>
  <si>
    <t xml:space="preserve">Event 4 - Pedestrian Crossing</t>
  </si>
  <si>
    <t xml:space="preserve">Event 5 - Bicycle Lane</t>
  </si>
  <si>
    <t xml:space="preserve">Event 6 - Construction equipment on the road</t>
  </si>
  <si>
    <t xml:space="preserve">Event 7 - Highway Merge</t>
  </si>
  <si>
    <t xml:space="preserve">Event 8 - highway island</t>
  </si>
  <si>
    <t xml:space="preserve">Notes Overall</t>
  </si>
  <si>
    <t xml:space="preserve">Road Sign</t>
  </si>
  <si>
    <t xml:space="preserve">Sign Notice</t>
  </si>
  <si>
    <t xml:space="preserve">Behavior</t>
  </si>
  <si>
    <t xml:space="preserve">Take-Over</t>
  </si>
  <si>
    <t xml:space="preserve">Take Over</t>
  </si>
  <si>
    <t xml:space="preserve">Successful Naviagtion</t>
  </si>
  <si>
    <t xml:space="preserve">NTNP</t>
  </si>
  <si>
    <t xml:space="preserve">Yoda 002 - Yoda 002 - 2018-07-18 17-38-32</t>
  </si>
  <si>
    <t xml:space="preserve">about to fall asleep 7:25 , 23:30 ,33:40, 38:30. take him a lot of time to reacte when car is off the road 10:27</t>
  </si>
  <si>
    <t xml:space="preserve">Yoda 004 - Yoda 004 - 2018-07-19 11-33-02</t>
  </si>
  <si>
    <t xml:space="preserve">yawn 7:00, 15:30, 18:30, 22:00, 27:48, 29:30, 30:30,32:30, 35:15,36:00,37:30 . maybe sleeping 17:30, 26:00, try not to sleep 37:00</t>
  </si>
  <si>
    <t xml:space="preserve">Yoda 005 - Yoda 005 - 2018-07-19 14-53-12</t>
  </si>
  <si>
    <t xml:space="preserve">yawn 12:55, 16:27. 17:20, 18:12, 19:44, 20:35, 21:12, 21:45, 22:41, 23:35, 24:14, 25:58, 27:00, 27:52. 28:25. 29:55. 30:58,32:27, 33:44 34:49. about to fall asleep 31:52, 35:42</t>
  </si>
  <si>
    <t xml:space="preserve">Yoda 007 - Yoda 007 - 2018-07-24 15-10-21</t>
  </si>
  <si>
    <t xml:space="preserve">holding wheel and prepared for event after traffic light 22:50. almost fell asleep 37:30</t>
  </si>
  <si>
    <t xml:space="preserve">Yoda 008 - Yoda 008 - 2018-07-18 18-50-25</t>
  </si>
  <si>
    <t xml:space="preserve">about to fall asleep 5:45, 8:47, 11:15, 15:30, 17:40, 20:00, 30:00 dozzing off the whole time. 31:52 holding the wheel to not sleep. holding the glass to not sleep 34:33 , sleeping 36:00</t>
  </si>
  <si>
    <t xml:space="preserve">Yoda 009 - Yoda 009 - 2018-07-21 11-31-28</t>
  </si>
  <si>
    <t xml:space="preserve">no sound. holding wheel and prepared for event after traffic light 22:00. fell asleep 28:00. 34:00</t>
  </si>
  <si>
    <t xml:space="preserve">Yoda 010 - Yoda 010 - 2018-07-22 14-28-45</t>
  </si>
  <si>
    <t xml:space="preserve">yawn 27:40. 30:00</t>
  </si>
  <si>
    <t xml:space="preserve">Yoda 011 - Yoda 011 - 2018-07-22 15-36-13</t>
  </si>
  <si>
    <t xml:space="preserve">fell asleep </t>
  </si>
  <si>
    <t xml:space="preserve">RespCam_012_FaceRecording-1_(40,MALE,1024)</t>
  </si>
  <si>
    <t xml:space="preserve">bad quality and no sound</t>
  </si>
  <si>
    <t xml:space="preserve">Yoda 013 - Yoda 013 - 2018-07-24 17-30-40</t>
  </si>
  <si>
    <t xml:space="preserve">yawn 23:50, 25:15,26:05, 27:20, 29:00, 30:36, 31:28. almost fell asleep 30:25 , 32:25</t>
  </si>
  <si>
    <t xml:space="preserve">Yoda 016 - Yoda 016 - 2018-07-24 18-31-54</t>
  </si>
  <si>
    <t xml:space="preserve">Yoda 064 - Yoda 064 - 2018-09-14 17-39-03</t>
  </si>
  <si>
    <t xml:space="preserve">MAYBE USE FOR VIDEO TO SHOW THAT NTNP HAD MANY MORE TOC. Touching the steering wheel almost the whole time, take over many times</t>
  </si>
  <si>
    <t xml:space="preserve">RespCam_098_FaceRecording-1_(0,FEMALE,1079).wmv</t>
  </si>
  <si>
    <t xml:space="preserve">Was very relaxed and confident in the car’s capability after the first few minutes.</t>
  </si>
  <si>
    <t xml:space="preserve">NTYP</t>
  </si>
  <si>
    <t xml:space="preserve">Yoda 022 - Yoda 022 - 2018-08-10 17-30-06</t>
  </si>
  <si>
    <t xml:space="preserve">CHOOSE FOR VIDEO CLIPS. SUPER VIGILANT TO START WITH. ENDED WITH CATASTROPHE BECAUSE HIS BEHAVIOR CHANGED. his left hand prepared and almost touching the wheel the whole time. a little sleepy 32:42, 36:00</t>
  </si>
  <si>
    <t xml:space="preserve">Yoda - Yoda 023 - 2018-07-16 17-22-29</t>
  </si>
  <si>
    <t xml:space="preserve">looks a lot to the sides. about to fall asleep 20:00. try to move and not to sleep 34:40. yawn about to sleep and Moving uncomfortably 39:11 </t>
  </si>
  <si>
    <t xml:space="preserve">Yoda 024 - Yoda 024 - 2018-07-20 11-42-25</t>
  </si>
  <si>
    <t xml:space="preserve">tring to not fall asleep 12:50</t>
  </si>
  <si>
    <t xml:space="preserve">Yoda 025 - Yoda 025 - 2018-07-20 13-04-54</t>
  </si>
  <si>
    <t xml:space="preserve">sound not working 31:30</t>
  </si>
  <si>
    <t xml:space="preserve">Yoda - Yoda 028 - 2018-07-16 13-02-07</t>
  </si>
  <si>
    <t xml:space="preserve">prepared to take over when the wheel a bit shaking but give it time to adjust by itself 18:11. having a bit hard to enable automation 22:20. about to fall asleep 40:17. yawn 44:20</t>
  </si>
  <si>
    <t xml:space="preserve">Yoda 032 - Yoda 032 - 2018-07-22 12-56-38</t>
  </si>
  <si>
    <t xml:space="preserve">holding wheel and prepared for event after traffic light 30:50. looks a little uncomfortably with the glasses. yawn 36:15. 39:43,42:35</t>
  </si>
  <si>
    <t xml:space="preserve">Yoda - Yoda 066 - 2018-11-28 18-51-37</t>
  </si>
  <si>
    <t xml:space="preserve">This participant did not have the experience of a failure in event 3</t>
  </si>
  <si>
    <t xml:space="preserve">Yoda - Yoda 067 - 2018-11-28 17-36-31</t>
  </si>
  <si>
    <t xml:space="preserve">holding steering wheel the whole time. very hard to see his eyes. yawn 35:51</t>
  </si>
  <si>
    <t xml:space="preserve">Yoda - Yoda 069 - 2018-11-26 14-57-25</t>
  </si>
  <si>
    <t xml:space="preserve">MAYBE USE FOR VIDEO TO SHOW THAT NTNP HAD MANY MORE TOC. holding steering wheel the entire time and very alert, take over many times when the car shift to the sidewalk. a bit anxious</t>
  </si>
  <si>
    <t xml:space="preserve">Yoda 076 - Yoda 076 - 2018-12-22 15-46-16</t>
  </si>
  <si>
    <t xml:space="preserve">yawn 37:11, no sound, This guy had no idea what he was doing</t>
  </si>
  <si>
    <t xml:space="preserve">Yoda 077 - Yoda 077 - 2018-12-22 14-40-46</t>
  </si>
  <si>
    <t xml:space="preserve">holding the wheel a lot between events, took the wrong turn 25:30, there is no sounds but i think something happen to the wheel. yawn and sleepy 44:39</t>
  </si>
  <si>
    <t xml:space="preserve">YTNP</t>
  </si>
  <si>
    <t xml:space="preserve">Yoda 037 - Yoda 037 - 2018-08-09 15-20-53</t>
  </si>
  <si>
    <t xml:space="preserve">WORTHWHILE VIDEO CLIPS. AFTER FAILURE 1, he takes over control or gets super nervous.
Take over when car move to right lane 15:00 . takes over many times at the first half. yawn 27:00, 30:20, 31:30 . car got on the sidewalk and he overtake anf pull it back to the road 29:00. sleeping 37:00</t>
  </si>
  <si>
    <t xml:space="preserve">Yoda 040 - Yoda 040 - 2018-08-09 11-52-52</t>
  </si>
  <si>
    <t xml:space="preserve">almost fall asleep 20:49, 31:07, yawn 34:44, 35:35, 37:56. Showed some change in behavior after the first events.</t>
  </si>
  <si>
    <t xml:space="preserve">Yoda 042 - Yoda 042 - 2018-08-10 16-26-31</t>
  </si>
  <si>
    <t xml:space="preserve">CHOOSE FOR VIDEO CLIPS.</t>
  </si>
  <si>
    <t xml:space="preserve">Yoda 045 - Yoda 045 - 2018-09-04 11-36-08</t>
  </si>
  <si>
    <t xml:space="preserve">MAYBE CHOOSE FOR VIDEO CLIPS&gt;RESPONSE TO CRITICAL EVENTS CHANGES OVER TIME. camera position it tilt up so it's hard to see participants hands. almost fall asleep (30:11) yawn 35:13, 36:37, 37:32. holding wheel and take over when another car driving in front (31:06)</t>
  </si>
  <si>
    <t xml:space="preserve">Yoda 046 - Yoda 046 - 2018-09-12 13-45-05</t>
  </si>
  <si>
    <t xml:space="preserve">a little sleepy 19:48, 22:14 yawn 25:24, 29:53, 33:07, 34:33</t>
  </si>
  <si>
    <t xml:space="preserve">Yoda - Yoda 071 - 2018-11-26 13-59-38</t>
  </si>
  <si>
    <t xml:space="preserve">almost falling asleep (13:25, 16:16. 19:00,25:21,26:35, 28:02, 30:24,36:23)</t>
  </si>
  <si>
    <t xml:space="preserve">RespCam_088_FaceRecording-1_(0,MALE,1064).wmv</t>
  </si>
  <si>
    <t xml:space="preserve">NA</t>
  </si>
  <si>
    <t xml:space="preserve">Need eye tracker video to clearly tell if the participant was looking at events.</t>
  </si>
  <si>
    <t xml:space="preserve">RespCam_089_FaceRecording-1_(0,MALE,1069).wmv</t>
  </si>
  <si>
    <t xml:space="preserve">Second half after the construction event had a lot of sleepy portions</t>
  </si>
  <si>
    <t xml:space="preserve">RespCam_090_FaceRecording-1_(0,FEMALE,1070).wmv</t>
  </si>
  <si>
    <t xml:space="preserve">Last event in this participant was very interesting. She still managed to navigate the event though she as quite sleepy.</t>
  </si>
  <si>
    <t xml:space="preserve">YTYP</t>
  </si>
  <si>
    <t xml:space="preserve">Yoda 080 - Yoda 080 - 2019-01-15 17-27-33</t>
  </si>
  <si>
    <t xml:space="preserve">video very dark- can't see the eyes. almost falling asleep, yawn 26:47, 31:00. no sound, taking the wrong truns a few times 37:00,a little sleepy 16:50, 29:19, 31:00, 36:40</t>
  </si>
  <si>
    <t xml:space="preserve">RespCam_055_FaceRecording-1_(40,MALE,1036)</t>
  </si>
  <si>
    <t xml:space="preserve">yawn 18:40, 33:55</t>
  </si>
  <si>
    <t xml:space="preserve">Yoda 057 - Yoda 057 - 2018-09-14 15-50-20</t>
  </si>
  <si>
    <t xml:space="preserve">yawn 33:43</t>
  </si>
  <si>
    <t xml:space="preserve">Yoda 058 - Yoda 058 - 2018-09-12 18-57-43</t>
  </si>
  <si>
    <t xml:space="preserve">a little sleepy 21:21, 31:12.almost fell asleep 33:10, 35:35</t>
  </si>
  <si>
    <t xml:space="preserve">Yoda 060 - Yoda 060 - 2018-09-12 16-17-27</t>
  </si>
  <si>
    <t xml:space="preserve">RespCam_084V2_FaceRecording-1_(30,MALE,1059).wmv</t>
  </si>
  <si>
    <t xml:space="preserve">THIS PARTICIPANT DID NOT HOLD THE STEERING WHEEL IN ANY OF THE EVENTS.</t>
  </si>
  <si>
    <t xml:space="preserve">Yoda 085 - Yoda 085 - 2019-01-25 15-24-50</t>
  </si>
  <si>
    <t xml:space="preserve">closing eyes in turns (not sure if becuase of the turn or just tired). sleepy 32:00, 36:50. no sound</t>
  </si>
  <si>
    <t xml:space="preserve">RespCam_086_FaceRecording-1_(0,FEMALE,1066)</t>
  </si>
  <si>
    <t xml:space="preserve">FELL ASLEEP SO MANY TIMES DURING THE DRIVE. Sometimes during the event, Might be a worth while participant to show in presentation.</t>
  </si>
  <si>
    <t xml:space="preserve">Yoda 087 - Yoda 087 - 2019-02-12 14-12-56</t>
  </si>
  <si>
    <r>
      <rPr>
        <sz val="12"/>
        <color rgb="FF000000"/>
        <rFont val="Arial"/>
        <family val="2"/>
        <charset val="1"/>
      </rPr>
      <t xml:space="preserve">This participant held the steering for the first 6 events and then stopped. Cost him the successful navigation in the 8</t>
    </r>
    <r>
      <rPr>
        <vertAlign val="superscript"/>
        <sz val="12"/>
        <color rgb="FF000000"/>
        <rFont val="Arial"/>
        <family val="2"/>
        <charset val="1"/>
      </rPr>
      <t xml:space="preserve">th</t>
    </r>
    <r>
      <rPr>
        <sz val="12"/>
        <color rgb="FF000000"/>
        <rFont val="Arial"/>
        <family val="2"/>
        <charset val="1"/>
      </rPr>
      <t xml:space="preserve">.</t>
    </r>
  </si>
  <si>
    <t xml:space="preserve">RespCam_093_FaceRecording-1_(0,MALE,1068).wmv</t>
  </si>
  <si>
    <t xml:space="preserve">Use the remainder from 932. Sim crashed here for 93. Took trial 2 in 932.</t>
  </si>
  <si>
    <t xml:space="preserve">RespCam_094_FaceRecording-1_(0,FEMALE,1077).wmv</t>
  </si>
  <si>
    <t xml:space="preserve">Could not tell if the participant fell asleep later on in the study. Maybe check  eye tracker for that.</t>
  </si>
  <si>
    <t xml:space="preserve">RespCam_095_FaceRecording-1_(0,MALE,1076).wmv</t>
  </si>
  <si>
    <t xml:space="preserve">There was a failure after event 3 the first time. So the participant was run again immediately without stopping data collection. So we used first 3 events from trial 1 and the rest of the events from trial 2.</t>
  </si>
  <si>
    <t xml:space="preserve">RespCam_096_FaceRecording-1_(0,MALE,1075).wmv</t>
  </si>
  <si>
    <t xml:space="preserve">He seemed to have his eyes open, but was super sleepy during the later events.</t>
  </si>
  <si>
    <t xml:space="preserve">RespCam_097_FaceRecording-1_(0,MALE,1074).wmv</t>
  </si>
  <si>
    <t xml:space="preserve">Interesting participant. He was very vigilant throughout the study.</t>
  </si>
  <si>
    <t xml:space="preserve">KEY</t>
  </si>
  <si>
    <t xml:space="preserve">Baseline</t>
  </si>
  <si>
    <t xml:space="preserve">GoAroundRocks</t>
  </si>
  <si>
    <t xml:space="preserve">CurvedRocks</t>
  </si>
  <si>
    <t xml:space="preserve">ConstructionEventFailure1</t>
  </si>
  <si>
    <t xml:space="preserve">PedestrianEvent</t>
  </si>
  <si>
    <t xml:space="preserve">BicycleEvent</t>
  </si>
  <si>
    <t xml:space="preserve">RoadObstructionEvent</t>
  </si>
  <si>
    <t xml:space="preserve">HighwayEntryEvent</t>
  </si>
  <si>
    <t xml:space="preserve">HighwayIsland</t>
  </si>
  <si>
    <t xml:space="preserve">P002</t>
  </si>
  <si>
    <t xml:space="preserve">P004</t>
  </si>
  <si>
    <t xml:space="preserve">P005</t>
  </si>
  <si>
    <t xml:space="preserve">P007</t>
  </si>
  <si>
    <t xml:space="preserve">P008</t>
  </si>
  <si>
    <t xml:space="preserve">P009</t>
  </si>
  <si>
    <t xml:space="preserve">P010</t>
  </si>
  <si>
    <t xml:space="preserve">P011</t>
  </si>
  <si>
    <t xml:space="preserve">P012</t>
  </si>
  <si>
    <t xml:space="preserve">P013</t>
  </si>
  <si>
    <t xml:space="preserve">P016</t>
  </si>
  <si>
    <t xml:space="preserve">P064</t>
  </si>
  <si>
    <t xml:space="preserve">P098</t>
  </si>
  <si>
    <t xml:space="preserve">P021</t>
  </si>
  <si>
    <t xml:space="preserve">P022</t>
  </si>
  <si>
    <t xml:space="preserve">P023</t>
  </si>
  <si>
    <t xml:space="preserve">P024</t>
  </si>
  <si>
    <t xml:space="preserve">P025</t>
  </si>
  <si>
    <t xml:space="preserve">P028</t>
  </si>
  <si>
    <t xml:space="preserve">P032</t>
  </si>
  <si>
    <t xml:space="preserve">P066</t>
  </si>
  <si>
    <t xml:space="preserve">P067</t>
  </si>
  <si>
    <t xml:space="preserve">P069</t>
  </si>
  <si>
    <t xml:space="preserve">P076</t>
  </si>
  <si>
    <t xml:space="preserve">P077</t>
  </si>
  <si>
    <t xml:space="preserve">P037</t>
  </si>
  <si>
    <t xml:space="preserve">P040</t>
  </si>
  <si>
    <t xml:space="preserve">P042</t>
  </si>
  <si>
    <t xml:space="preserve">P045</t>
  </si>
  <si>
    <t xml:space="preserve">P071</t>
  </si>
  <si>
    <t xml:space="preserve">P088</t>
  </si>
  <si>
    <t xml:space="preserve">P089</t>
  </si>
  <si>
    <t xml:space="preserve">P090</t>
  </si>
  <si>
    <t xml:space="preserve">P055</t>
  </si>
  <si>
    <t xml:space="preserve">P057</t>
  </si>
  <si>
    <t xml:space="preserve">P058</t>
  </si>
  <si>
    <t xml:space="preserve">P060</t>
  </si>
  <si>
    <t xml:space="preserve">P085</t>
  </si>
  <si>
    <t xml:space="preserve">P086</t>
  </si>
  <si>
    <t xml:space="preserve">P087</t>
  </si>
  <si>
    <t xml:space="preserve">P093</t>
  </si>
  <si>
    <t xml:space="preserve">P094</t>
  </si>
  <si>
    <t xml:space="preserve">P095</t>
  </si>
  <si>
    <t xml:space="preserve">P096</t>
  </si>
  <si>
    <t xml:space="preserve">before </t>
  </si>
  <si>
    <t xml:space="preserve">after</t>
  </si>
  <si>
    <t xml:space="preserve">no</t>
  </si>
  <si>
    <t xml:space="preserve">almost p=0.066</t>
  </si>
  <si>
    <t xml:space="preserve">Peak</t>
  </si>
  <si>
    <t xml:space="preserve">t(14) = 4.439, p &lt;.001</t>
  </si>
  <si>
    <t xml:space="preserve">None</t>
  </si>
  <si>
    <t xml:space="preserve">no significance</t>
  </si>
  <si>
    <t xml:space="preserve">bonferroni correction:</t>
  </si>
  <si>
    <t xml:space="preserve">P084</t>
  </si>
  <si>
    <t xml:space="preserve">event 3</t>
  </si>
  <si>
    <t xml:space="preserve">P097</t>
  </si>
  <si>
    <t xml:space="preserve">before</t>
  </si>
  <si>
    <t xml:space="preserve">1?</t>
  </si>
  <si>
    <t xml:space="preserve">Turn 1 (right)</t>
  </si>
  <si>
    <t xml:space="preserve">Turn 2 (right)</t>
  </si>
  <si>
    <t xml:space="preserve">Turn 3 (right)</t>
  </si>
  <si>
    <t xml:space="preserve">Turn 4 (left)</t>
  </si>
  <si>
    <t xml:space="preserve">Turn 5 (right)</t>
  </si>
  <si>
    <t xml:space="preserve">Turn 6 (right)</t>
  </si>
  <si>
    <t xml:space="preserve">Yoda 062 - Yoda 062 - 2018-09-14 13-05-21</t>
  </si>
  <si>
    <t xml:space="preserve">Yoda 030 - Yoda 030 - 2018-07-21 15-22-42</t>
  </si>
  <si>
    <t xml:space="preserve">miss the sign to take the right exit- backed up to the exit 18:37. paranoid by the automated system 21:12</t>
  </si>
  <si>
    <t xml:space="preserve">Yoda 092 - Yoda 092 - 2019-02-12 17-03-27</t>
  </si>
  <si>
    <t xml:space="preserve">no sound</t>
  </si>
  <si>
    <t xml:space="preserve">-</t>
  </si>
  <si>
    <t xml:space="preserve">Yoda - Yoda 021 - 2018-07-16 18-47-12</t>
  </si>
  <si>
    <t xml:space="preserve">hard to tell if he is holding the wheel with his left hand becuase of the lighting. stop on road and didn't move for a long time after system ask him to enable automation (system crushed) 17:10</t>
  </si>
  <si>
    <t xml:space="preserve">&lt;DROVE MANUALLY&gt;</t>
  </si>
  <si>
    <t xml:space="preserve">NULL</t>
  </si>
  <si>
    <t xml:space="preserve">NULL(DROVE MANUALLY)</t>
  </si>
  <si>
    <t xml:space="preserve">RespCam_047_FaceRecording-1_(50,MALE,1034)</t>
  </si>
  <si>
    <t xml:space="preserve">holding wheel</t>
  </si>
  <si>
    <t xml:space="preserve">looking both sides</t>
  </si>
  <si>
    <t xml:space="preserve">Participant didn't Noticed Road Sign.</t>
  </si>
  <si>
    <t xml:space="preserve">Participant Noticed Road Sign.</t>
  </si>
  <si>
    <t xml:space="preserve">notice the bicycle lane and the rider</t>
  </si>
  <si>
    <t xml:space="preserve">took over just after pass the first tree</t>
  </si>
  <si>
    <t xml:space="preserve">yes</t>
  </si>
  <si>
    <t xml:space="preserve">no (hit the trees and almost go over the island to the other side)</t>
  </si>
  <si>
    <t xml:space="preserve">video very dark- can't see the eyes. almost falling asleep, yawn 26:47, 31:00. no sound, taking the wrong truns a few times 37:00</t>
  </si>
  <si>
    <t xml:space="preserve">Yoda 080 - Yoda 0802 - 2019-01-18 15-02-06</t>
  </si>
  <si>
    <t xml:space="preserve">Participant Noticed Road Sign</t>
  </si>
  <si>
    <t xml:space="preserve">Participant Noticed Road Sign </t>
  </si>
  <si>
    <t xml:space="preserve">holding wheel when sees construction and take over</t>
  </si>
  <si>
    <t xml:space="preserve">a little sleepy</t>
  </si>
  <si>
    <t xml:space="preserve">looking left</t>
  </si>
  <si>
    <t xml:space="preserve">almost falling asleep</t>
  </si>
  <si>
    <t xml:space="preserve">a little sleepy 16:50, 29:19, 31:00, 36:40</t>
  </si>
  <si>
    <t xml:space="preserve">Yoda 081 - Yoda 081 - 2019-01-18 17-58-01</t>
  </si>
  <si>
    <t xml:space="preserve">study ended- took the wrong turn 16:44 so didn't have any more event</t>
  </si>
  <si>
    <t xml:space="preserve">no sound, have some trouble to engage automation. take the wrong turn 16:44 so didn't have any more event</t>
  </si>
  <si>
    <t xml:space="preserve">IGNORE</t>
  </si>
  <si>
    <t xml:space="preserve">Participant ended run. Use the remainder of 882 for complete set.</t>
  </si>
  <si>
    <t xml:space="preserve">RespCam_0882_FaceRecording-1_(0,MALE,1071).wmv</t>
  </si>
  <si>
    <t xml:space="preserve">Use 88 for the first three events</t>
  </si>
  <si>
    <t xml:space="preserve">RespCam_0932_FaceRecording-1_(0,MALE,1072).wmv</t>
  </si>
  <si>
    <t xml:space="preserve">Use the 93 trial for the first few events. We can use the events in this starting from the turn left on to the highway exit.</t>
  </si>
  <si>
    <t xml:space="preserve">For Road Sign Noticing : If noticed → 1 , If not noticed → 0
For Behavior: If Steering Wheel is held → 1 , If not held → 0
For Take-over: If there is a ToC → 1 , If there is no ToC → 0
For success in final event: yes → 1 , no → 0
Green Box indicates sleepy behavior
Black Box indicates data to be avoided.</t>
  </si>
</sst>
</file>

<file path=xl/styles.xml><?xml version="1.0" encoding="utf-8"?>
<styleSheet xmlns="http://schemas.openxmlformats.org/spreadsheetml/2006/main">
  <numFmts count="1">
    <numFmt numFmtId="164" formatCode="General"/>
  </numFmts>
  <fonts count="19">
    <font>
      <sz val="10"/>
      <color rgb="FF000000"/>
      <name val="Arial"/>
      <family val="0"/>
      <charset val="1"/>
    </font>
    <font>
      <sz val="10"/>
      <name val="Arial"/>
      <family val="0"/>
    </font>
    <font>
      <sz val="10"/>
      <name val="Arial"/>
      <family val="0"/>
    </font>
    <font>
      <sz val="10"/>
      <name val="Arial"/>
      <family val="0"/>
    </font>
    <font>
      <sz val="12"/>
      <color rgb="FF000000"/>
      <name val="Arial"/>
      <family val="2"/>
      <charset val="1"/>
    </font>
    <font>
      <sz val="16"/>
      <color rgb="FF222222"/>
      <name val="Arial"/>
      <family val="2"/>
      <charset val="1"/>
    </font>
    <font>
      <b val="true"/>
      <sz val="12"/>
      <color rgb="FF000000"/>
      <name val="Arial"/>
      <family val="2"/>
      <charset val="1"/>
    </font>
    <font>
      <sz val="12"/>
      <name val="Arial"/>
      <family val="2"/>
      <charset val="1"/>
    </font>
    <font>
      <vertAlign val="superscript"/>
      <sz val="12"/>
      <color rgb="FF000000"/>
      <name val="Arial"/>
      <family val="2"/>
      <charset val="1"/>
    </font>
    <font>
      <sz val="22"/>
      <color rgb="FF595959"/>
      <name val="Calibri"/>
      <family val="2"/>
    </font>
    <font>
      <sz val="26"/>
      <color rgb="FF595959"/>
      <name val="Calibri"/>
      <family val="2"/>
    </font>
    <font>
      <sz val="14"/>
      <color rgb="FF595959"/>
      <name val="Calibri"/>
      <family val="2"/>
    </font>
    <font>
      <sz val="9"/>
      <color rgb="FF595959"/>
      <name val="Calibri"/>
      <family val="2"/>
    </font>
    <font>
      <b val="true"/>
      <sz val="12"/>
      <color rgb="FF000000"/>
      <name val="Arial"/>
      <family val="0"/>
      <charset val="1"/>
    </font>
    <font>
      <sz val="10"/>
      <color rgb="FF000000"/>
      <name val="Arial"/>
      <family val="2"/>
      <charset val="1"/>
    </font>
    <font>
      <sz val="20"/>
      <color rgb="FF595959"/>
      <name val="Calibri"/>
      <family val="2"/>
    </font>
    <font>
      <sz val="16"/>
      <color rgb="FF595959"/>
      <name val="Calibri"/>
      <family val="2"/>
    </font>
    <font>
      <sz val="20"/>
      <name val="Arial"/>
      <family val="2"/>
    </font>
    <font>
      <sz val="15"/>
      <color rgb="FF595959"/>
      <name val="Calibri"/>
      <family val="2"/>
    </font>
  </fonts>
  <fills count="11">
    <fill>
      <patternFill patternType="none"/>
    </fill>
    <fill>
      <patternFill patternType="gray125"/>
    </fill>
    <fill>
      <patternFill patternType="solid">
        <fgColor rgb="FFBFBFBF"/>
        <bgColor rgb="FFD9D9D9"/>
      </patternFill>
    </fill>
    <fill>
      <patternFill patternType="solid">
        <fgColor rgb="FFFFFF00"/>
        <bgColor rgb="FFFFF200"/>
      </patternFill>
    </fill>
    <fill>
      <patternFill patternType="solid">
        <fgColor rgb="FF62A73B"/>
        <bgColor rgb="FF808000"/>
      </patternFill>
    </fill>
    <fill>
      <patternFill patternType="solid">
        <fgColor rgb="FFFFFFFF"/>
        <bgColor rgb="FFFFFFCC"/>
      </patternFill>
    </fill>
    <fill>
      <patternFill patternType="solid">
        <fgColor rgb="FF92D050"/>
        <bgColor rgb="FF62A73B"/>
      </patternFill>
    </fill>
    <fill>
      <patternFill patternType="solid">
        <fgColor rgb="FF000000"/>
        <bgColor rgb="FF222222"/>
      </patternFill>
    </fill>
    <fill>
      <patternFill patternType="solid">
        <fgColor rgb="FF00B0F0"/>
        <bgColor rgb="FF33CCCC"/>
      </patternFill>
    </fill>
    <fill>
      <patternFill patternType="solid">
        <fgColor rgb="FFFFC000"/>
        <bgColor rgb="FFFF9900"/>
      </patternFill>
    </fill>
    <fill>
      <patternFill patternType="solid">
        <fgColor rgb="FFFFF200"/>
        <bgColor rgb="FFFFFF00"/>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0" fillId="0" borderId="1" xfId="0" applyFont="false" applyBorder="true" applyAlignment="true" applyProtection="false">
      <alignment horizontal="left"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left" vertical="bottom" textRotation="0" wrapText="false" indent="0" shrinkToFit="false"/>
      <protection locked="true" hidden="false"/>
    </xf>
    <xf numFmtId="164" fontId="4" fillId="5" borderId="1" xfId="0" applyFont="true" applyBorder="true" applyAlignment="true" applyProtection="false">
      <alignment horizontal="left"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7"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4" fillId="7"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right"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10" borderId="1" xfId="0" applyFont="true" applyBorder="true" applyAlignment="true" applyProtection="false">
      <alignment horizontal="left" vertical="bottom" textRotation="0" wrapText="false" indent="0" shrinkToFit="false"/>
      <protection locked="true" hidden="false"/>
    </xf>
    <xf numFmtId="164" fontId="0" fillId="7" borderId="1" xfId="0" applyFont="false" applyBorder="tru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2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4472C4"/>
      <rgbColor rgb="FF33CCCC"/>
      <rgbColor rgb="FF92D050"/>
      <rgbColor rgb="FFFFC000"/>
      <rgbColor rgb="FFFF9900"/>
      <rgbColor rgb="FFED7D31"/>
      <rgbColor rgb="FF595959"/>
      <rgbColor rgb="FF969696"/>
      <rgbColor rgb="FF003366"/>
      <rgbColor rgb="FF62A73B"/>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2200" spc="-1" strike="noStrike">
                <a:solidFill>
                  <a:srgbClr val="595959"/>
                </a:solidFill>
                <a:latin typeface="Calibri"/>
              </a:defRPr>
            </a:pPr>
            <a:r>
              <a:rPr b="0" sz="2200" spc="-1" strike="noStrike">
                <a:solidFill>
                  <a:srgbClr val="595959"/>
                </a:solidFill>
                <a:latin typeface="Calibri"/>
              </a:rPr>
              <a:t>Presence of Sleepy/Drowsy Behavior Prior to Event </a:t>
            </a:r>
          </a:p>
        </c:rich>
      </c:tx>
      <c:layout>
        <c:manualLayout>
          <c:xMode val="edge"/>
          <c:yMode val="edge"/>
          <c:x val="0.384664015264719"/>
          <c:y val="0.0160244603256465"/>
        </c:manualLayout>
      </c:layout>
      <c:overlay val="0"/>
      <c:spPr>
        <a:noFill/>
        <a:ln>
          <a:noFill/>
        </a:ln>
      </c:spPr>
    </c:title>
    <c:autoTitleDeleted val="0"/>
    <c:plotArea>
      <c:layout>
        <c:manualLayout>
          <c:layoutTarget val="inner"/>
          <c:xMode val="edge"/>
          <c:yMode val="edge"/>
          <c:x val="0.0537138784799651"/>
          <c:y val="0.0659581522139542"/>
          <c:w val="0.900204602404653"/>
          <c:h val="0.903853238046121"/>
        </c:manualLayout>
      </c:layout>
      <c:lineChart>
        <c:grouping val="standard"/>
        <c:varyColors val="0"/>
        <c:ser>
          <c:idx val="0"/>
          <c:order val="0"/>
          <c:tx>
            <c:strRef>
              <c:f>"NTNP"</c:f>
              <c:strCache>
                <c:ptCount val="1"/>
                <c:pt idx="0">
                  <c:v>NTNP</c:v>
                </c:pt>
              </c:strCache>
            </c:strRef>
          </c:tx>
          <c:spPr>
            <a:solidFill>
              <a:srgbClr val="4472c4"/>
            </a:solidFill>
            <a:ln w="28440">
              <a:solidFill>
                <a:srgbClr val="4472c4"/>
              </a:solidFill>
              <a:round/>
            </a:ln>
          </c:spPr>
          <c:marker>
            <c:symbol val="circle"/>
            <c:size val="5"/>
            <c:spPr>
              <a:solidFill>
                <a:srgbClr val="4472c4"/>
              </a:solidFill>
            </c:spPr>
          </c:marker>
          <c:dLbls>
            <c:numFmt formatCode="General" sourceLinked="1"/>
            <c:dLblPos val="r"/>
            <c:showLegendKey val="0"/>
            <c:showVal val="0"/>
            <c:showCatName val="0"/>
            <c:showSerName val="0"/>
            <c:showPercent val="0"/>
            <c:showLeaderLines val="0"/>
          </c:dLbls>
          <c:cat>
            <c:strRef>
              <c:f>results_sleepy!$M$1:$T$1</c:f>
              <c:strCache>
                <c:ptCount val="8"/>
                <c:pt idx="0">
                  <c:v>Event 1</c:v>
                </c:pt>
                <c:pt idx="1">
                  <c:v>Event 2</c:v>
                </c:pt>
                <c:pt idx="2">
                  <c:v>Event 3</c:v>
                </c:pt>
                <c:pt idx="3">
                  <c:v>Event 4</c:v>
                </c:pt>
                <c:pt idx="4">
                  <c:v>Event 5</c:v>
                </c:pt>
                <c:pt idx="5">
                  <c:v>Event 6</c:v>
                </c:pt>
                <c:pt idx="6">
                  <c:v>Event 7</c:v>
                </c:pt>
                <c:pt idx="7">
                  <c:v>Event 8</c:v>
                </c:pt>
              </c:strCache>
            </c:strRef>
          </c:cat>
          <c:val>
            <c:numRef>
              <c:f>results_sleepy!$M$17:$T$17</c:f>
              <c:numCache>
                <c:formatCode>General</c:formatCode>
                <c:ptCount val="8"/>
                <c:pt idx="0">
                  <c:v>0</c:v>
                </c:pt>
                <c:pt idx="1">
                  <c:v>0.0769230769230769</c:v>
                </c:pt>
                <c:pt idx="2">
                  <c:v>0.0769230769230769</c:v>
                </c:pt>
                <c:pt idx="3">
                  <c:v>0</c:v>
                </c:pt>
                <c:pt idx="4">
                  <c:v>0.153846153846154</c:v>
                </c:pt>
                <c:pt idx="5">
                  <c:v>0.0769230769230769</c:v>
                </c:pt>
                <c:pt idx="6">
                  <c:v>0.307692307692308</c:v>
                </c:pt>
                <c:pt idx="7">
                  <c:v>0.230769230769231</c:v>
                </c:pt>
              </c:numCache>
            </c:numRef>
          </c:val>
          <c:smooth val="0"/>
        </c:ser>
        <c:ser>
          <c:idx val="1"/>
          <c:order val="1"/>
          <c:tx>
            <c:strRef>
              <c:f>"YTYP"</c:f>
              <c:strCache>
                <c:ptCount val="1"/>
                <c:pt idx="0">
                  <c:v>YTYP</c:v>
                </c:pt>
              </c:strCache>
            </c:strRef>
          </c:tx>
          <c:spPr>
            <a:solidFill>
              <a:srgbClr val="ffc000"/>
            </a:solidFill>
            <a:ln w="28440">
              <a:solidFill>
                <a:srgbClr val="ffc000"/>
              </a:solidFill>
              <a:round/>
            </a:ln>
          </c:spPr>
          <c:marker>
            <c:symbol val="circle"/>
            <c:size val="5"/>
            <c:spPr>
              <a:solidFill>
                <a:srgbClr val="ffc000"/>
              </a:solidFill>
            </c:spPr>
          </c:marker>
          <c:dLbls>
            <c:numFmt formatCode="General" sourceLinked="1"/>
            <c:dLblPos val="r"/>
            <c:showLegendKey val="0"/>
            <c:showVal val="0"/>
            <c:showCatName val="0"/>
            <c:showSerName val="0"/>
            <c:showPercent val="0"/>
            <c:showLeaderLines val="0"/>
          </c:dLbls>
          <c:cat>
            <c:strRef>
              <c:f>results_sleepy!$M$1:$T$1</c:f>
              <c:strCache>
                <c:ptCount val="8"/>
                <c:pt idx="0">
                  <c:v>Event 1</c:v>
                </c:pt>
                <c:pt idx="1">
                  <c:v>Event 2</c:v>
                </c:pt>
                <c:pt idx="2">
                  <c:v>Event 3</c:v>
                </c:pt>
                <c:pt idx="3">
                  <c:v>Event 4</c:v>
                </c:pt>
                <c:pt idx="4">
                  <c:v>Event 5</c:v>
                </c:pt>
                <c:pt idx="5">
                  <c:v>Event 6</c:v>
                </c:pt>
                <c:pt idx="6">
                  <c:v>Event 7</c:v>
                </c:pt>
                <c:pt idx="7">
                  <c:v>Event 8</c:v>
                </c:pt>
              </c:strCache>
            </c:strRef>
          </c:cat>
          <c:val>
            <c:numRef>
              <c:f>results_sleepy!$M$60:$T$60</c:f>
              <c:numCache>
                <c:formatCode>General</c:formatCode>
                <c:ptCount val="8"/>
                <c:pt idx="0">
                  <c:v>0</c:v>
                </c:pt>
                <c:pt idx="1">
                  <c:v>0.0714285714285714</c:v>
                </c:pt>
                <c:pt idx="2">
                  <c:v>0.0714285714285714</c:v>
                </c:pt>
                <c:pt idx="3">
                  <c:v>0</c:v>
                </c:pt>
                <c:pt idx="4">
                  <c:v>0.285714285714286</c:v>
                </c:pt>
                <c:pt idx="5">
                  <c:v>0.214285714285714</c:v>
                </c:pt>
                <c:pt idx="6">
                  <c:v>0.214285714285714</c:v>
                </c:pt>
                <c:pt idx="7">
                  <c:v>0.285714285714286</c:v>
                </c:pt>
              </c:numCache>
            </c:numRef>
          </c:val>
          <c:smooth val="0"/>
        </c:ser>
        <c:hiLowLines>
          <c:spPr>
            <a:ln>
              <a:noFill/>
            </a:ln>
          </c:spPr>
        </c:hiLowLines>
        <c:marker val="1"/>
        <c:axId val="97615164"/>
        <c:axId val="74537600"/>
      </c:lineChart>
      <c:catAx>
        <c:axId val="9761516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2600" spc="-1" strike="noStrike">
                <a:solidFill>
                  <a:srgbClr val="595959"/>
                </a:solidFill>
                <a:latin typeface="Calibri"/>
              </a:defRPr>
            </a:pPr>
          </a:p>
        </c:txPr>
        <c:crossAx val="74537600"/>
        <c:crossesAt val="0"/>
        <c:auto val="1"/>
        <c:lblAlgn val="ctr"/>
        <c:lblOffset val="100"/>
      </c:catAx>
      <c:valAx>
        <c:axId val="7453760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2600" spc="-1" strike="noStrike">
                <a:solidFill>
                  <a:srgbClr val="595959"/>
                </a:solidFill>
                <a:latin typeface="Calibri"/>
              </a:defRPr>
            </a:pPr>
          </a:p>
        </c:txPr>
        <c:crossAx val="97615164"/>
        <c:crossesAt val="1"/>
        <c:crossBetween val="midCat"/>
      </c:valAx>
      <c:spPr>
        <a:noFill/>
        <a:ln>
          <a:noFill/>
        </a:ln>
      </c:spPr>
    </c:plotArea>
    <c:legend>
      <c:layout>
        <c:manualLayout>
          <c:xMode val="edge"/>
          <c:yMode val="edge"/>
          <c:x val="0.728808883371267"/>
          <c:y val="0.744921076381854"/>
          <c:w val="0.2238685871277"/>
          <c:h val="0.185386428939807"/>
        </c:manualLayout>
      </c:layout>
      <c:spPr>
        <a:noFill/>
        <a:ln>
          <a:noFill/>
        </a:ln>
      </c:spPr>
      <c:txPr>
        <a:bodyPr/>
        <a:lstStyle/>
        <a:p>
          <a:pPr>
            <a:defRPr b="0" sz="14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EVENTS</a:t>
            </a:r>
          </a:p>
        </c:rich>
      </c:tx>
      <c:overlay val="0"/>
      <c:spPr>
        <a:noFill/>
        <a:ln>
          <a:noFill/>
        </a:ln>
      </c:spPr>
    </c:title>
    <c:autoTitleDeleted val="0"/>
    <c:plotArea>
      <c:lineChart>
        <c:grouping val="standard"/>
        <c:varyColors val="0"/>
        <c:ser>
          <c:idx val="0"/>
          <c:order val="0"/>
          <c:tx>
            <c:strRef>
              <c:f>"NTNP"</c:f>
              <c:strCache>
                <c:ptCount val="1"/>
                <c:pt idx="0">
                  <c:v>NTNP</c:v>
                </c:pt>
              </c:strCache>
            </c:strRef>
          </c:tx>
          <c:spPr>
            <a:solidFill>
              <a:srgbClr val="4472c4"/>
            </a:solidFill>
            <a:ln w="28440">
              <a:solidFill>
                <a:srgbClr val="4472c4"/>
              </a:solidFill>
              <a:round/>
            </a:ln>
          </c:spPr>
          <c:marker>
            <c:symbol val="circle"/>
            <c:size val="5"/>
            <c:spPr>
              <a:solidFill>
                <a:srgbClr val="4472c4"/>
              </a:solidFill>
            </c:spPr>
          </c:marker>
          <c:dLbls>
            <c:numFmt formatCode="General" sourceLinked="1"/>
            <c:dLblPos val="r"/>
            <c:showLegendKey val="0"/>
            <c:showVal val="0"/>
            <c:showCatName val="0"/>
            <c:showSerName val="0"/>
            <c:showPercent val="0"/>
            <c:showLeaderLines val="0"/>
          </c:dLbls>
          <c:errBars>
            <c:errDir val="y"/>
            <c:errBarType val="both"/>
            <c:errValType val="cust"/>
            <c:noEndCap val="0"/>
            <c:plus>
              <c:numRef>
                <c:f>'GSR PEAK'!$B$57:$I$57</c:f>
                <c:numCache>
                  <c:formatCode>General</c:formatCode>
                  <c:ptCount val="8"/>
                  <c:pt idx="0">
                    <c:v>0.503076952118745</c:v>
                  </c:pt>
                  <c:pt idx="1">
                    <c:v>1.38555154592666</c:v>
                  </c:pt>
                  <c:pt idx="2">
                    <c:v>0.432176884509262</c:v>
                  </c:pt>
                  <c:pt idx="3">
                    <c:v>1.35973853695808</c:v>
                  </c:pt>
                  <c:pt idx="4">
                    <c:v>1.16349430951099</c:v>
                  </c:pt>
                  <c:pt idx="5">
                    <c:v>1.02045201457471</c:v>
                  </c:pt>
                  <c:pt idx="6">
                    <c:v>0.660578259075816</c:v>
                  </c:pt>
                  <c:pt idx="7">
                    <c:v>0.832203090279695</c:v>
                  </c:pt>
                </c:numCache>
              </c:numRef>
            </c:plus>
            <c:minus>
              <c:numRef>
                <c:f>'GSR PEAK'!$B$57:$I$57</c:f>
                <c:numCache>
                  <c:formatCode>General</c:formatCode>
                  <c:ptCount val="8"/>
                  <c:pt idx="0">
                    <c:v>0.503076952118745</c:v>
                  </c:pt>
                  <c:pt idx="1">
                    <c:v>1.38555154592666</c:v>
                  </c:pt>
                  <c:pt idx="2">
                    <c:v>0.432176884509262</c:v>
                  </c:pt>
                  <c:pt idx="3">
                    <c:v>1.35973853695808</c:v>
                  </c:pt>
                  <c:pt idx="4">
                    <c:v>1.16349430951099</c:v>
                  </c:pt>
                  <c:pt idx="5">
                    <c:v>1.02045201457471</c:v>
                  </c:pt>
                  <c:pt idx="6">
                    <c:v>0.660578259075816</c:v>
                  </c:pt>
                  <c:pt idx="7">
                    <c:v>0.832203090279695</c:v>
                  </c:pt>
                </c:numCache>
              </c:numRef>
            </c:minus>
          </c:errBars>
          <c:cat>
            <c:strRef>
              <c:f>results_sleepy!$M$1:$T$1</c:f>
              <c:strCache>
                <c:ptCount val="8"/>
                <c:pt idx="0">
                  <c:v>Event 1</c:v>
                </c:pt>
                <c:pt idx="1">
                  <c:v>Event 2</c:v>
                </c:pt>
                <c:pt idx="2">
                  <c:v>Event 3</c:v>
                </c:pt>
                <c:pt idx="3">
                  <c:v>Event 4</c:v>
                </c:pt>
                <c:pt idx="4">
                  <c:v>Event 5</c:v>
                </c:pt>
                <c:pt idx="5">
                  <c:v>Event 6</c:v>
                </c:pt>
                <c:pt idx="6">
                  <c:v>Event 7</c:v>
                </c:pt>
                <c:pt idx="7">
                  <c:v>Event 8</c:v>
                </c:pt>
              </c:strCache>
            </c:strRef>
          </c:cat>
          <c:val>
            <c:numRef>
              <c:f>'GSR PEAK'!$B$56:$I$56</c:f>
              <c:numCache>
                <c:formatCode>General</c:formatCode>
                <c:ptCount val="8"/>
                <c:pt idx="0">
                  <c:v>2.55555555555556</c:v>
                </c:pt>
                <c:pt idx="1">
                  <c:v>3.55555555555556</c:v>
                </c:pt>
                <c:pt idx="2">
                  <c:v>2.36363636363636</c:v>
                </c:pt>
                <c:pt idx="3">
                  <c:v>4.4</c:v>
                </c:pt>
                <c:pt idx="4">
                  <c:v>3.90909090909091</c:v>
                </c:pt>
                <c:pt idx="5">
                  <c:v>4.63636363636364</c:v>
                </c:pt>
                <c:pt idx="6">
                  <c:v>3</c:v>
                </c:pt>
                <c:pt idx="7">
                  <c:v>2.72727272727273</c:v>
                </c:pt>
              </c:numCache>
            </c:numRef>
          </c:val>
          <c:smooth val="0"/>
        </c:ser>
        <c:ser>
          <c:idx val="1"/>
          <c:order val="1"/>
          <c:tx>
            <c:strRef>
              <c:f>"YTYP"</c:f>
              <c:strCache>
                <c:ptCount val="1"/>
                <c:pt idx="0">
                  <c:v>YTYP</c:v>
                </c:pt>
              </c:strCache>
            </c:strRef>
          </c:tx>
          <c:spPr>
            <a:solidFill>
              <a:srgbClr val="ed7d31"/>
            </a:solidFill>
            <a:ln w="28440">
              <a:solidFill>
                <a:srgbClr val="ed7d31"/>
              </a:solidFill>
              <a:round/>
            </a:ln>
          </c:spPr>
          <c:marker>
            <c:symbol val="circle"/>
            <c:size val="5"/>
            <c:spPr>
              <a:solidFill>
                <a:srgbClr val="ed7d31"/>
              </a:solidFill>
            </c:spPr>
          </c:marker>
          <c:dLbls>
            <c:numFmt formatCode="General" sourceLinked="1"/>
            <c:dLblPos val="r"/>
            <c:showLegendKey val="0"/>
            <c:showVal val="0"/>
            <c:showCatName val="0"/>
            <c:showSerName val="0"/>
            <c:showPercent val="0"/>
            <c:showLeaderLines val="0"/>
          </c:dLbls>
          <c:errBars>
            <c:errDir val="y"/>
            <c:errBarType val="both"/>
            <c:errValType val="cust"/>
            <c:noEndCap val="0"/>
            <c:plus>
              <c:numRef>
                <c:f>'GSR PEAK'!$B$75:$I$75</c:f>
                <c:numCache>
                  <c:formatCode>General</c:formatCode>
                  <c:ptCount val="8"/>
                  <c:pt idx="0">
                    <c:v>1.35027120358553</c:v>
                  </c:pt>
                  <c:pt idx="1">
                    <c:v>1.52228623192251</c:v>
                  </c:pt>
                  <c:pt idx="2">
                    <c:v>1.0039370231001</c:v>
                  </c:pt>
                  <c:pt idx="3">
                    <c:v>1.35120597088585</c:v>
                  </c:pt>
                  <c:pt idx="4">
                    <c:v>1.6931815925427</c:v>
                  </c:pt>
                  <c:pt idx="5">
                    <c:v>1.73773526921615</c:v>
                  </c:pt>
                  <c:pt idx="6">
                    <c:v>1.32231641828239</c:v>
                  </c:pt>
                  <c:pt idx="7">
                    <c:v>1.02868139107269</c:v>
                  </c:pt>
                </c:numCache>
              </c:numRef>
            </c:plus>
            <c:minus>
              <c:numRef>
                <c:f>'GSR PEAK'!$B$75:$I$75</c:f>
                <c:numCache>
                  <c:formatCode>General</c:formatCode>
                  <c:ptCount val="8"/>
                  <c:pt idx="0">
                    <c:v>1.35027120358553</c:v>
                  </c:pt>
                  <c:pt idx="1">
                    <c:v>1.52228623192251</c:v>
                  </c:pt>
                  <c:pt idx="2">
                    <c:v>1.0039370231001</c:v>
                  </c:pt>
                  <c:pt idx="3">
                    <c:v>1.35120597088585</c:v>
                  </c:pt>
                  <c:pt idx="4">
                    <c:v>1.6931815925427</c:v>
                  </c:pt>
                  <c:pt idx="5">
                    <c:v>1.73773526921615</c:v>
                  </c:pt>
                  <c:pt idx="6">
                    <c:v>1.32231641828239</c:v>
                  </c:pt>
                  <c:pt idx="7">
                    <c:v>1.02868139107269</c:v>
                  </c:pt>
                </c:numCache>
              </c:numRef>
            </c:minus>
          </c:errBars>
          <c:cat>
            <c:strRef>
              <c:f>results_sleepy!$M$1:$T$1</c:f>
              <c:strCache>
                <c:ptCount val="8"/>
                <c:pt idx="0">
                  <c:v>Event 1</c:v>
                </c:pt>
                <c:pt idx="1">
                  <c:v>Event 2</c:v>
                </c:pt>
                <c:pt idx="2">
                  <c:v>Event 3</c:v>
                </c:pt>
                <c:pt idx="3">
                  <c:v>Event 4</c:v>
                </c:pt>
                <c:pt idx="4">
                  <c:v>Event 5</c:v>
                </c:pt>
                <c:pt idx="5">
                  <c:v>Event 6</c:v>
                </c:pt>
                <c:pt idx="6">
                  <c:v>Event 7</c:v>
                </c:pt>
                <c:pt idx="7">
                  <c:v>Event 8</c:v>
                </c:pt>
              </c:strCache>
            </c:strRef>
          </c:cat>
          <c:val>
            <c:numRef>
              <c:f>'GSR PEAK'!$B$74:$I$74</c:f>
              <c:numCache>
                <c:formatCode>General</c:formatCode>
                <c:ptCount val="8"/>
                <c:pt idx="0">
                  <c:v>4.33333333333333</c:v>
                </c:pt>
                <c:pt idx="1">
                  <c:v>5.90909090909091</c:v>
                </c:pt>
                <c:pt idx="2">
                  <c:v>5.46153846153846</c:v>
                </c:pt>
                <c:pt idx="3">
                  <c:v>6.5</c:v>
                </c:pt>
                <c:pt idx="4">
                  <c:v>7.53846153846154</c:v>
                </c:pt>
                <c:pt idx="5">
                  <c:v>7.61538461538462</c:v>
                </c:pt>
                <c:pt idx="6">
                  <c:v>4.69230769230769</c:v>
                </c:pt>
                <c:pt idx="7">
                  <c:v>4.61538461538462</c:v>
                </c:pt>
              </c:numCache>
            </c:numRef>
          </c:val>
          <c:smooth val="0"/>
        </c:ser>
        <c:hiLowLines>
          <c:spPr>
            <a:ln>
              <a:noFill/>
            </a:ln>
          </c:spPr>
        </c:hiLowLines>
        <c:marker val="1"/>
        <c:axId val="68879549"/>
        <c:axId val="8739708"/>
      </c:lineChart>
      <c:catAx>
        <c:axId val="6887954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739708"/>
        <c:crosses val="autoZero"/>
        <c:auto val="1"/>
        <c:lblAlgn val="ctr"/>
        <c:lblOffset val="100"/>
      </c:catAx>
      <c:valAx>
        <c:axId val="873970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8879549"/>
        <c:crosses val="autoZero"/>
        <c:crossBetween val="midCat"/>
      </c:valAx>
      <c:spPr>
        <a:noFill/>
        <a:ln>
          <a:noFill/>
        </a:ln>
      </c:spPr>
    </c:plotArea>
    <c:legend>
      <c:layout>
        <c:manualLayout>
          <c:xMode val="edge"/>
          <c:yMode val="edge"/>
          <c:x val="0.528905359179019"/>
          <c:y val="0.651034219807454"/>
          <c:w val="0.0973829750840983"/>
          <c:h val="0.113250714966635"/>
        </c:manualLayout>
      </c:layout>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events</a:t>
            </a:r>
          </a:p>
        </c:rich>
      </c:tx>
      <c:overlay val="0"/>
      <c:spPr>
        <a:noFill/>
        <a:ln>
          <a:noFill/>
        </a:ln>
      </c:spPr>
    </c:title>
    <c:autoTitleDeleted val="0"/>
    <c:plotArea>
      <c:barChart>
        <c:barDir val="col"/>
        <c:grouping val="clustered"/>
        <c:varyColors val="0"/>
        <c:ser>
          <c:idx val="0"/>
          <c:order val="0"/>
          <c:spPr>
            <a:solidFill>
              <a:srgbClr val="4472c4"/>
            </a:solidFill>
            <a:ln>
              <a:noFill/>
            </a:ln>
          </c:spPr>
          <c:invertIfNegative val="0"/>
          <c:dPt>
            <c:idx val="1"/>
            <c:invertIfNegative val="0"/>
            <c:spPr>
              <a:solidFill>
                <a:srgbClr val="ed7d31"/>
              </a:solidFill>
              <a:ln>
                <a:noFill/>
              </a:ln>
            </c:spPr>
          </c:dPt>
          <c:dLbls>
            <c:numFmt formatCode="General" sourceLinked="1"/>
            <c:dLbl>
              <c:idx val="1"/>
              <c:dLblPos val="outEnd"/>
              <c:showLegendKey val="0"/>
              <c:showVal val="0"/>
              <c:showCatName val="0"/>
              <c:showSerName val="0"/>
              <c:showPercent val="0"/>
            </c:dLbl>
            <c:dLblPos val="outEnd"/>
            <c:showLegendKey val="0"/>
            <c:showVal val="0"/>
            <c:showCatName val="0"/>
            <c:showSerName val="0"/>
            <c:showPercent val="0"/>
            <c:showLeaderLines val="0"/>
          </c:dLbls>
          <c:errBars>
            <c:errDir val="y"/>
            <c:errBarType val="both"/>
            <c:errValType val="cust"/>
            <c:noEndCap val="0"/>
            <c:plus>
              <c:numRef>
                <c:f>'GSR PEAK'!$K$57,'GSR PEAK'!$K$75</c:f>
                <c:numCache>
                  <c:formatCode>General</c:formatCode>
                  <c:ptCount val="2"/>
                  <c:pt idx="0">
                    <c:v>0.305056179051424</c:v>
                  </c:pt>
                  <c:pt idx="1">
                    <c:v>0.457222251216873</c:v>
                  </c:pt>
                </c:numCache>
              </c:numRef>
            </c:plus>
            <c:minus>
              <c:numRef>
                <c:f>'GSR PEAK'!$K$57,'GSR PEAK'!$K$75</c:f>
                <c:numCache>
                  <c:formatCode>General</c:formatCode>
                  <c:ptCount val="2"/>
                  <c:pt idx="0">
                    <c:v>0.305056179051424</c:v>
                  </c:pt>
                  <c:pt idx="1">
                    <c:v>0.457222251216873</c:v>
                  </c:pt>
                </c:numCache>
              </c:numRef>
            </c:minus>
          </c:errBars>
          <c:cat>
            <c:strRef>
              <c:f>results!$A$3,results!$A$45</c:f>
              <c:strCache>
                <c:ptCount val="2"/>
                <c:pt idx="0">
                  <c:v>NTNP</c:v>
                </c:pt>
                <c:pt idx="1">
                  <c:v>YTYP</c:v>
                </c:pt>
              </c:strCache>
            </c:strRef>
          </c:cat>
          <c:val>
            <c:numRef>
              <c:f>'GSR PEAK'!$K$56,'GSR PEAK'!$K$74</c:f>
              <c:numCache>
                <c:formatCode>General</c:formatCode>
                <c:ptCount val="2"/>
                <c:pt idx="0">
                  <c:v>3.39343434343434</c:v>
                </c:pt>
                <c:pt idx="1">
                  <c:v>5.83318764568765</c:v>
                </c:pt>
              </c:numCache>
            </c:numRef>
          </c:val>
        </c:ser>
        <c:gapWidth val="219"/>
        <c:overlap val="-27"/>
        <c:axId val="75409762"/>
        <c:axId val="27757783"/>
      </c:barChart>
      <c:catAx>
        <c:axId val="7540976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7757783"/>
        <c:crosses val="autoZero"/>
        <c:auto val="1"/>
        <c:lblAlgn val="ctr"/>
        <c:lblOffset val="100"/>
      </c:catAx>
      <c:valAx>
        <c:axId val="2775778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5409762"/>
        <c:crosses val="autoZero"/>
      </c:valAx>
      <c:spPr>
        <a:noFill/>
        <a:ln>
          <a:noFill/>
        </a:ln>
      </c:spPr>
    </c:plotArea>
    <c:legend>
      <c:layout>
        <c:manualLayout>
          <c:xMode val="edge"/>
          <c:yMode val="edge"/>
          <c:x val="0.342758181946702"/>
          <c:y val="0.203202940404306"/>
          <c:w val="0.156864131203167"/>
          <c:h val="0.31731652881712"/>
        </c:manualLayout>
      </c:layout>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GSR NTNP</a:t>
            </a:r>
          </a:p>
        </c:rich>
      </c:tx>
      <c:overlay val="0"/>
      <c:spPr>
        <a:noFill/>
        <a:ln>
          <a:noFill/>
        </a:ln>
      </c:spPr>
    </c:title>
    <c:autoTitleDeleted val="0"/>
    <c:plotArea>
      <c:barChart>
        <c:barDir val="col"/>
        <c:grouping val="clustered"/>
        <c:varyColors val="0"/>
        <c:ser>
          <c:idx val="0"/>
          <c:order val="0"/>
          <c:tx>
            <c:strRef>
              <c:f>"NTNP"</c:f>
              <c:strCache>
                <c:ptCount val="1"/>
                <c:pt idx="0">
                  <c:v>NTNP</c:v>
                </c:pt>
              </c:strCache>
            </c:strRef>
          </c:tx>
          <c:spPr>
            <a:solidFill>
              <a:srgbClr val="4472c4"/>
            </a:solidFill>
            <a:ln>
              <a:noFill/>
            </a:ln>
          </c:spPr>
          <c:invertIfNegative val="0"/>
          <c:dPt>
            <c:idx val="1"/>
            <c:invertIfNegative val="0"/>
            <c:spPr>
              <a:solidFill>
                <a:srgbClr val="ed7d31"/>
              </a:solidFill>
              <a:ln>
                <a:noFill/>
              </a:ln>
            </c:spPr>
          </c:dPt>
          <c:dLbls>
            <c:numFmt formatCode="General" sourceLinked="1"/>
            <c:dLbl>
              <c:idx val="1"/>
              <c:dLblPos val="outEnd"/>
              <c:showLegendKey val="0"/>
              <c:showVal val="0"/>
              <c:showCatName val="0"/>
              <c:showSerName val="0"/>
              <c:showPercent val="0"/>
            </c:dLbl>
            <c:dLblPos val="outEnd"/>
            <c:showLegendKey val="0"/>
            <c:showVal val="0"/>
            <c:showCatName val="0"/>
            <c:showSerName val="0"/>
            <c:showPercent val="0"/>
            <c:showLeaderLines val="0"/>
          </c:dLbls>
          <c:errBars>
            <c:errDir val="y"/>
            <c:errBarType val="both"/>
            <c:errValType val="cust"/>
            <c:noEndCap val="0"/>
            <c:plus>
              <c:numRef>
                <c:f>'GSR PEAK'!$B$155,'GSR PEAK'!$E$155</c:f>
                <c:numCache>
                  <c:formatCode>General</c:formatCode>
                  <c:ptCount val="2"/>
                  <c:pt idx="0">
                    <c:v>0.725232539773658</c:v>
                  </c:pt>
                  <c:pt idx="1">
                    <c:v>0.868182870482158</c:v>
                  </c:pt>
                </c:numCache>
              </c:numRef>
            </c:plus>
            <c:minus>
              <c:numRef>
                <c:f>'GSR PEAK'!$B$155,'GSR PEAK'!$E$155</c:f>
                <c:numCache>
                  <c:formatCode>General</c:formatCode>
                  <c:ptCount val="2"/>
                  <c:pt idx="0">
                    <c:v>0.725232539773658</c:v>
                  </c:pt>
                  <c:pt idx="1">
                    <c:v>0.868182870482158</c:v>
                  </c:pt>
                </c:numCache>
              </c:numRef>
            </c:minus>
          </c:errBars>
          <c:cat>
            <c:strRef>
              <c:f>'GSR PEAK'!$G$125:$H$125</c:f>
              <c:strCache>
                <c:ptCount val="2"/>
                <c:pt idx="0">
                  <c:v>before</c:v>
                </c:pt>
                <c:pt idx="1">
                  <c:v>after</c:v>
                </c:pt>
              </c:strCache>
            </c:strRef>
          </c:cat>
          <c:val>
            <c:numRef>
              <c:f>'GSR PEAK'!$B$154,'GSR PEAK'!$E$154</c:f>
              <c:numCache>
                <c:formatCode>General</c:formatCode>
                <c:ptCount val="2"/>
                <c:pt idx="0">
                  <c:v>3.05555555555556</c:v>
                </c:pt>
                <c:pt idx="1">
                  <c:v>4.14285714285714</c:v>
                </c:pt>
              </c:numCache>
            </c:numRef>
          </c:val>
        </c:ser>
        <c:gapWidth val="219"/>
        <c:overlap val="-27"/>
        <c:axId val="36990500"/>
        <c:axId val="90969652"/>
      </c:barChart>
      <c:catAx>
        <c:axId val="3699050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0969652"/>
        <c:crosses val="autoZero"/>
        <c:auto val="1"/>
        <c:lblAlgn val="ctr"/>
        <c:lblOffset val="100"/>
      </c:catAx>
      <c:valAx>
        <c:axId val="90969652"/>
        <c:scaling>
          <c:orientation val="minMax"/>
          <c:max val="9"/>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6990500"/>
        <c:crosses val="autoZero"/>
      </c:valAx>
      <c:spPr>
        <a:noFill/>
        <a:ln>
          <a:noFill/>
        </a:ln>
      </c:spPr>
    </c:plotArea>
    <c:legend>
      <c:legendPos val="r"/>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GSR YTYP</a:t>
            </a:r>
          </a:p>
        </c:rich>
      </c:tx>
      <c:overlay val="0"/>
      <c:spPr>
        <a:noFill/>
        <a:ln>
          <a:noFill/>
        </a:ln>
      </c:spPr>
    </c:title>
    <c:autoTitleDeleted val="0"/>
    <c:plotArea>
      <c:barChart>
        <c:barDir val="col"/>
        <c:grouping val="clustered"/>
        <c:varyColors val="0"/>
        <c:ser>
          <c:idx val="0"/>
          <c:order val="0"/>
          <c:tx>
            <c:strRef>
              <c:f>"YTYP"</c:f>
              <c:strCache>
                <c:ptCount val="1"/>
                <c:pt idx="0">
                  <c:v>YTYP</c:v>
                </c:pt>
              </c:strCache>
            </c:strRef>
          </c:tx>
          <c:spPr>
            <a:solidFill>
              <a:srgbClr val="4472c4"/>
            </a:solidFill>
            <a:ln>
              <a:noFill/>
            </a:ln>
          </c:spPr>
          <c:invertIfNegative val="0"/>
          <c:dPt>
            <c:idx val="1"/>
            <c:invertIfNegative val="0"/>
            <c:spPr>
              <a:solidFill>
                <a:srgbClr val="ed7d31"/>
              </a:solidFill>
              <a:ln>
                <a:noFill/>
              </a:ln>
            </c:spPr>
          </c:dPt>
          <c:dLbls>
            <c:numFmt formatCode="General" sourceLinked="1"/>
            <c:dLbl>
              <c:idx val="1"/>
              <c:dLblPos val="outEnd"/>
              <c:showLegendKey val="0"/>
              <c:showVal val="0"/>
              <c:showCatName val="0"/>
              <c:showSerName val="0"/>
              <c:showPercent val="0"/>
            </c:dLbl>
            <c:dLblPos val="outEnd"/>
            <c:showLegendKey val="0"/>
            <c:showVal val="0"/>
            <c:showCatName val="0"/>
            <c:showSerName val="0"/>
            <c:showPercent val="0"/>
            <c:showLeaderLines val="0"/>
          </c:dLbls>
          <c:errBars>
            <c:errDir val="y"/>
            <c:errBarType val="both"/>
            <c:errValType val="cust"/>
            <c:noEndCap val="0"/>
            <c:plus>
              <c:numRef>
                <c:f>'GSR PEAK'!$L$161,'GSR PEAK'!$M$161</c:f>
                <c:numCache>
                  <c:formatCode>General</c:formatCode>
                  <c:ptCount val="2"/>
                  <c:pt idx="0">
                    <c:v>1.00377359831437</c:v>
                  </c:pt>
                  <c:pt idx="1">
                    <c:v>1.07622798080456</c:v>
                  </c:pt>
                </c:numCache>
              </c:numRef>
            </c:plus>
            <c:minus>
              <c:numRef>
                <c:f>'GSR PEAK'!$L$161,'GSR PEAK'!$M$161</c:f>
                <c:numCache>
                  <c:formatCode>General</c:formatCode>
                  <c:ptCount val="2"/>
                  <c:pt idx="0">
                    <c:v>1.00377359831437</c:v>
                  </c:pt>
                  <c:pt idx="1">
                    <c:v>1.07622798080456</c:v>
                  </c:pt>
                </c:numCache>
              </c:numRef>
            </c:minus>
          </c:errBars>
          <c:cat>
            <c:strRef>
              <c:f>'GSR PEAK'!$G$125:$H$125</c:f>
              <c:strCache>
                <c:ptCount val="2"/>
                <c:pt idx="0">
                  <c:v>before</c:v>
                </c:pt>
                <c:pt idx="1">
                  <c:v>after</c:v>
                </c:pt>
              </c:strCache>
            </c:strRef>
          </c:cat>
          <c:val>
            <c:numRef>
              <c:f>'GSR PEAK'!$L$160:$M$160</c:f>
              <c:numCache>
                <c:formatCode>General</c:formatCode>
                <c:ptCount val="2"/>
                <c:pt idx="0">
                  <c:v>5.08695652173913</c:v>
                </c:pt>
                <c:pt idx="1">
                  <c:v>7.04</c:v>
                </c:pt>
              </c:numCache>
            </c:numRef>
          </c:val>
        </c:ser>
        <c:gapWidth val="219"/>
        <c:overlap val="-27"/>
        <c:axId val="46971345"/>
        <c:axId val="33920388"/>
      </c:barChart>
      <c:catAx>
        <c:axId val="4697134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3920388"/>
        <c:crosses val="autoZero"/>
        <c:auto val="1"/>
        <c:lblAlgn val="ctr"/>
        <c:lblOffset val="100"/>
      </c:catAx>
      <c:valAx>
        <c:axId val="3392038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6971345"/>
        <c:crosses val="autoZero"/>
      </c:valAx>
      <c:spPr>
        <a:noFill/>
        <a:ln>
          <a:noFill/>
        </a:ln>
      </c:spPr>
    </c:plotArea>
    <c:legend>
      <c:legendPos val="r"/>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ROAD SIGN</a:t>
            </a:r>
          </a:p>
        </c:rich>
      </c:tx>
      <c:overlay val="0"/>
      <c:spPr>
        <a:noFill/>
        <a:ln>
          <a:noFill/>
        </a:ln>
      </c:spPr>
    </c:title>
    <c:autoTitleDeleted val="0"/>
    <c:plotArea>
      <c:lineChart>
        <c:grouping val="standard"/>
        <c:varyColors val="0"/>
        <c:ser>
          <c:idx val="0"/>
          <c:order val="0"/>
          <c:tx>
            <c:strRef>
              <c:f>"NTNP"</c:f>
              <c:strCache>
                <c:ptCount val="1"/>
                <c:pt idx="0">
                  <c:v>NTNP</c:v>
                </c:pt>
              </c:strCache>
            </c:strRef>
          </c:tx>
          <c:spPr>
            <a:solidFill>
              <a:srgbClr val="4472c4"/>
            </a:solidFill>
            <a:ln w="28440">
              <a:solidFill>
                <a:srgbClr val="4472c4"/>
              </a:solidFill>
              <a:round/>
            </a:ln>
          </c:spPr>
          <c:marker>
            <c:symbol val="circle"/>
            <c:size val="5"/>
            <c:spPr>
              <a:solidFill>
                <a:srgbClr val="4472c4"/>
              </a:solidFill>
            </c:spPr>
          </c:marker>
          <c:dLbls>
            <c:numFmt formatCode="General" sourceLinked="1"/>
            <c:dLblPos val="r"/>
            <c:showLegendKey val="0"/>
            <c:showVal val="0"/>
            <c:showCatName val="0"/>
            <c:showSerName val="0"/>
            <c:showPercent val="0"/>
            <c:showLeaderLines val="0"/>
          </c:dLbls>
          <c:cat>
            <c:strRef>
              <c:f>results!$D$1:$K$1</c:f>
              <c:strCache>
                <c:ptCount val="8"/>
                <c:pt idx="0">
                  <c:v>Event 1</c:v>
                </c:pt>
                <c:pt idx="1">
                  <c:v>Event 2</c:v>
                </c:pt>
                <c:pt idx="2">
                  <c:v>Event 3</c:v>
                </c:pt>
                <c:pt idx="3">
                  <c:v>Event 4</c:v>
                </c:pt>
                <c:pt idx="4">
                  <c:v>Event 5</c:v>
                </c:pt>
                <c:pt idx="5">
                  <c:v>Event 6</c:v>
                </c:pt>
                <c:pt idx="6">
                  <c:v>Event 8</c:v>
                </c:pt>
                <c:pt idx="7">
                  <c:v/>
                </c:pt>
              </c:strCache>
            </c:strRef>
          </c:cat>
          <c:val>
            <c:numRef>
              <c:f>GSR!$B$19:$H$19</c:f>
              <c:numCache>
                <c:formatCode>General</c:formatCode>
                <c:ptCount val="7"/>
                <c:pt idx="0">
                  <c:v>0.181818181818182</c:v>
                </c:pt>
                <c:pt idx="1">
                  <c:v>0.181818181818182</c:v>
                </c:pt>
                <c:pt idx="2">
                  <c:v>0.181818181818182</c:v>
                </c:pt>
                <c:pt idx="3">
                  <c:v>0.636363636363636</c:v>
                </c:pt>
                <c:pt idx="4">
                  <c:v>0.636363636363636</c:v>
                </c:pt>
                <c:pt idx="5">
                  <c:v>0.545454545454545</c:v>
                </c:pt>
                <c:pt idx="6">
                  <c:v>0.363636363636364</c:v>
                </c:pt>
              </c:numCache>
            </c:numRef>
          </c:val>
          <c:smooth val="0"/>
        </c:ser>
        <c:ser>
          <c:idx val="1"/>
          <c:order val="1"/>
          <c:tx>
            <c:strRef>
              <c:f>"YTYP"</c:f>
              <c:strCache>
                <c:ptCount val="1"/>
                <c:pt idx="0">
                  <c:v>YTYP</c:v>
                </c:pt>
              </c:strCache>
            </c:strRef>
          </c:tx>
          <c:spPr>
            <a:solidFill>
              <a:srgbClr val="ed7d31"/>
            </a:solidFill>
            <a:ln w="28440">
              <a:solidFill>
                <a:srgbClr val="ed7d31"/>
              </a:solidFill>
              <a:round/>
            </a:ln>
          </c:spPr>
          <c:marker>
            <c:symbol val="circle"/>
            <c:size val="5"/>
            <c:spPr>
              <a:solidFill>
                <a:srgbClr val="ed7d31"/>
              </a:solidFill>
            </c:spPr>
          </c:marker>
          <c:dLbls>
            <c:numFmt formatCode="General" sourceLinked="1"/>
            <c:dLblPos val="r"/>
            <c:showLegendKey val="0"/>
            <c:showVal val="0"/>
            <c:showCatName val="0"/>
            <c:showSerName val="0"/>
            <c:showPercent val="0"/>
            <c:showLeaderLines val="0"/>
          </c:dLbls>
          <c:cat>
            <c:strRef>
              <c:f>results!$D$1:$K$1</c:f>
              <c:strCache>
                <c:ptCount val="8"/>
                <c:pt idx="0">
                  <c:v>Event 1</c:v>
                </c:pt>
                <c:pt idx="1">
                  <c:v>Event 2</c:v>
                </c:pt>
                <c:pt idx="2">
                  <c:v>Event 3</c:v>
                </c:pt>
                <c:pt idx="3">
                  <c:v>Event 4</c:v>
                </c:pt>
                <c:pt idx="4">
                  <c:v>Event 5</c:v>
                </c:pt>
                <c:pt idx="5">
                  <c:v>Event 6</c:v>
                </c:pt>
                <c:pt idx="6">
                  <c:v>Event 8</c:v>
                </c:pt>
                <c:pt idx="7">
                  <c:v/>
                </c:pt>
              </c:strCache>
            </c:strRef>
          </c:cat>
          <c:val>
            <c:numRef>
              <c:f>GSR!$B$32:$H$32</c:f>
              <c:numCache>
                <c:formatCode>General</c:formatCode>
                <c:ptCount val="7"/>
                <c:pt idx="0">
                  <c:v>0.428571428571429</c:v>
                </c:pt>
                <c:pt idx="1">
                  <c:v>0.571428571428571</c:v>
                </c:pt>
                <c:pt idx="2">
                  <c:v>0.428571428571429</c:v>
                </c:pt>
                <c:pt idx="3">
                  <c:v>0.571428571428571</c:v>
                </c:pt>
                <c:pt idx="4">
                  <c:v>0.285714285714286</c:v>
                </c:pt>
                <c:pt idx="5">
                  <c:v>0.428571428571429</c:v>
                </c:pt>
                <c:pt idx="6">
                  <c:v>0.285714285714286</c:v>
                </c:pt>
              </c:numCache>
            </c:numRef>
          </c:val>
          <c:smooth val="0"/>
        </c:ser>
        <c:hiLowLines>
          <c:spPr>
            <a:ln>
              <a:noFill/>
            </a:ln>
          </c:spPr>
        </c:hiLowLines>
        <c:marker val="1"/>
        <c:axId val="33066557"/>
        <c:axId val="99118749"/>
      </c:lineChart>
      <c:catAx>
        <c:axId val="3306655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9118749"/>
        <c:crosses val="autoZero"/>
        <c:auto val="1"/>
        <c:lblAlgn val="ctr"/>
        <c:lblOffset val="100"/>
      </c:catAx>
      <c:valAx>
        <c:axId val="9911874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3066557"/>
        <c:crosses val="autoZero"/>
        <c:crossBetween val="midCat"/>
      </c:valAx>
      <c:spPr>
        <a:noFill/>
        <a:ln>
          <a:noFill/>
        </a:ln>
      </c:spPr>
    </c:plotArea>
    <c:legend>
      <c:layout>
        <c:manualLayout>
          <c:xMode val="edge"/>
          <c:yMode val="edge"/>
          <c:x val="0.528888368553533"/>
          <c:y val="0.651052080357993"/>
          <c:w val="0.0973539398196932"/>
          <c:h val="0.113216530184727"/>
        </c:manualLayout>
      </c:layout>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road sign</a:t>
            </a:r>
          </a:p>
        </c:rich>
      </c:tx>
      <c:overlay val="0"/>
      <c:spPr>
        <a:noFill/>
        <a:ln>
          <a:noFill/>
        </a:ln>
      </c:spPr>
    </c:title>
    <c:autoTitleDeleted val="0"/>
    <c:plotArea>
      <c:barChart>
        <c:barDir val="col"/>
        <c:grouping val="clustered"/>
        <c:varyColors val="0"/>
        <c:ser>
          <c:idx val="0"/>
          <c:order val="0"/>
          <c:spPr>
            <a:solidFill>
              <a:srgbClr val="4472c4"/>
            </a:solidFill>
            <a:ln>
              <a:noFill/>
            </a:ln>
          </c:spPr>
          <c:invertIfNegative val="0"/>
          <c:dPt>
            <c:idx val="1"/>
            <c:invertIfNegative val="0"/>
            <c:spPr>
              <a:solidFill>
                <a:srgbClr val="ed7d31"/>
              </a:solidFill>
              <a:ln>
                <a:noFill/>
              </a:ln>
            </c:spPr>
          </c:dPt>
          <c:dLbls>
            <c:numFmt formatCode="General" sourceLinked="1"/>
            <c:dLbl>
              <c:idx val="1"/>
              <c:dLblPos val="outEnd"/>
              <c:showLegendKey val="0"/>
              <c:showVal val="0"/>
              <c:showCatName val="0"/>
              <c:showSerName val="0"/>
              <c:showPercent val="0"/>
            </c:dLbl>
            <c:dLblPos val="outEnd"/>
            <c:showLegendKey val="0"/>
            <c:showVal val="0"/>
            <c:showCatName val="0"/>
            <c:showSerName val="0"/>
            <c:showPercent val="0"/>
            <c:showLeaderLines val="0"/>
          </c:dLbls>
          <c:errBars>
            <c:errDir val="y"/>
            <c:errBarType val="both"/>
            <c:errValType val="cust"/>
            <c:noEndCap val="0"/>
            <c:plus>
              <c:numRef>
                <c:f>GSR!$J$20,GSR!$J$33</c:f>
                <c:numCache>
                  <c:formatCode>General</c:formatCode>
                  <c:ptCount val="2"/>
                  <c:pt idx="0">
                    <c:v>0.0811038701090701</c:v>
                  </c:pt>
                  <c:pt idx="1">
                    <c:v>0.0440866714177407</c:v>
                  </c:pt>
                </c:numCache>
              </c:numRef>
            </c:plus>
            <c:minus>
              <c:numRef>
                <c:f>GSR!$J$20,GSR!$J$33</c:f>
                <c:numCache>
                  <c:formatCode>General</c:formatCode>
                  <c:ptCount val="2"/>
                  <c:pt idx="0">
                    <c:v>0.0811038701090701</c:v>
                  </c:pt>
                  <c:pt idx="1">
                    <c:v>0.0440866714177407</c:v>
                  </c:pt>
                </c:numCache>
              </c:numRef>
            </c:minus>
          </c:errBars>
          <c:cat>
            <c:strRef>
              <c:f>results!$A$3,results!$A$45</c:f>
              <c:strCache>
                <c:ptCount val="2"/>
                <c:pt idx="0">
                  <c:v>NTNP</c:v>
                </c:pt>
                <c:pt idx="1">
                  <c:v>YTYP</c:v>
                </c:pt>
              </c:strCache>
            </c:strRef>
          </c:cat>
          <c:val>
            <c:numRef>
              <c:f>GSR!$J$19,GSR!$J$32</c:f>
              <c:numCache>
                <c:formatCode>General</c:formatCode>
                <c:ptCount val="2"/>
                <c:pt idx="0">
                  <c:v>0.38961038961039</c:v>
                </c:pt>
                <c:pt idx="1">
                  <c:v>0.428571428571429</c:v>
                </c:pt>
              </c:numCache>
            </c:numRef>
          </c:val>
        </c:ser>
        <c:gapWidth val="219"/>
        <c:overlap val="-27"/>
        <c:axId val="10936769"/>
        <c:axId val="47657146"/>
      </c:barChart>
      <c:catAx>
        <c:axId val="1093676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7657146"/>
        <c:crosses val="autoZero"/>
        <c:auto val="1"/>
        <c:lblAlgn val="ctr"/>
        <c:lblOffset val="100"/>
      </c:catAx>
      <c:valAx>
        <c:axId val="4765714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0936769"/>
        <c:crosses val="autoZero"/>
      </c:valAx>
      <c:spPr>
        <a:noFill/>
        <a:ln>
          <a:noFill/>
        </a:ln>
      </c:spPr>
    </c:plotArea>
    <c:legend>
      <c:layout>
        <c:manualLayout>
          <c:xMode val="edge"/>
          <c:yMode val="edge"/>
          <c:x val="0.342758181946702"/>
          <c:y val="0.203176269851687"/>
          <c:w val="0.156864131203167"/>
          <c:h val="0.317274875295353"/>
        </c:manualLayout>
      </c:layout>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EVENT</a:t>
            </a:r>
          </a:p>
        </c:rich>
      </c:tx>
      <c:overlay val="0"/>
      <c:spPr>
        <a:noFill/>
        <a:ln>
          <a:noFill/>
        </a:ln>
      </c:spPr>
    </c:title>
    <c:autoTitleDeleted val="0"/>
    <c:plotArea>
      <c:lineChart>
        <c:grouping val="standard"/>
        <c:varyColors val="0"/>
        <c:ser>
          <c:idx val="0"/>
          <c:order val="0"/>
          <c:tx>
            <c:strRef>
              <c:f>"NTNP"</c:f>
              <c:strCache>
                <c:ptCount val="1"/>
                <c:pt idx="0">
                  <c:v>NTNP</c:v>
                </c:pt>
              </c:strCache>
            </c:strRef>
          </c:tx>
          <c:spPr>
            <a:solidFill>
              <a:srgbClr val="4472c4"/>
            </a:solidFill>
            <a:ln w="28440">
              <a:solidFill>
                <a:srgbClr val="4472c4"/>
              </a:solidFill>
              <a:round/>
            </a:ln>
          </c:spPr>
          <c:marker>
            <c:symbol val="circle"/>
            <c:size val="5"/>
            <c:spPr>
              <a:solidFill>
                <a:srgbClr val="4472c4"/>
              </a:solidFill>
            </c:spPr>
          </c:marker>
          <c:dLbls>
            <c:numFmt formatCode="General" sourceLinked="1"/>
            <c:dLblPos val="r"/>
            <c:showLegendKey val="0"/>
            <c:showVal val="0"/>
            <c:showCatName val="0"/>
            <c:showSerName val="0"/>
            <c:showPercent val="0"/>
            <c:showLeaderLines val="0"/>
          </c:dLbls>
          <c:cat>
            <c:strRef>
              <c:f>results_sleepy!$M$1:$T$1</c:f>
              <c:strCache>
                <c:ptCount val="8"/>
                <c:pt idx="0">
                  <c:v>Event 1</c:v>
                </c:pt>
                <c:pt idx="1">
                  <c:v>Event 2</c:v>
                </c:pt>
                <c:pt idx="2">
                  <c:v>Event 3</c:v>
                </c:pt>
                <c:pt idx="3">
                  <c:v>Event 4</c:v>
                </c:pt>
                <c:pt idx="4">
                  <c:v>Event 5</c:v>
                </c:pt>
                <c:pt idx="5">
                  <c:v>Event 6</c:v>
                </c:pt>
                <c:pt idx="6">
                  <c:v>Event 7</c:v>
                </c:pt>
                <c:pt idx="7">
                  <c:v>Event 8</c:v>
                </c:pt>
              </c:strCache>
            </c:strRef>
          </c:cat>
          <c:val>
            <c:numRef>
              <c:f>GSR!$B$56:$I$56</c:f>
              <c:numCache>
                <c:formatCode>General</c:formatCode>
                <c:ptCount val="8"/>
                <c:pt idx="0">
                  <c:v>0.181818181818182</c:v>
                </c:pt>
                <c:pt idx="1">
                  <c:v>0.454545454545455</c:v>
                </c:pt>
                <c:pt idx="2">
                  <c:v>0.818181818181818</c:v>
                </c:pt>
                <c:pt idx="3">
                  <c:v>0.545454545454545</c:v>
                </c:pt>
                <c:pt idx="4">
                  <c:v>0.727272727272727</c:v>
                </c:pt>
                <c:pt idx="5">
                  <c:v>0.818181818181818</c:v>
                </c:pt>
                <c:pt idx="6">
                  <c:v>0.545454545454545</c:v>
                </c:pt>
                <c:pt idx="7">
                  <c:v>0.909090909090909</c:v>
                </c:pt>
              </c:numCache>
            </c:numRef>
          </c:val>
          <c:smooth val="0"/>
        </c:ser>
        <c:ser>
          <c:idx val="1"/>
          <c:order val="1"/>
          <c:tx>
            <c:strRef>
              <c:f>"YTYP"</c:f>
              <c:strCache>
                <c:ptCount val="1"/>
                <c:pt idx="0">
                  <c:v>YTYP</c:v>
                </c:pt>
              </c:strCache>
            </c:strRef>
          </c:tx>
          <c:spPr>
            <a:solidFill>
              <a:srgbClr val="ed7d31"/>
            </a:solidFill>
            <a:ln w="28440">
              <a:solidFill>
                <a:srgbClr val="ed7d31"/>
              </a:solidFill>
              <a:round/>
            </a:ln>
          </c:spPr>
          <c:marker>
            <c:symbol val="circle"/>
            <c:size val="5"/>
            <c:spPr>
              <a:solidFill>
                <a:srgbClr val="ed7d31"/>
              </a:solidFill>
            </c:spPr>
          </c:marker>
          <c:dLbls>
            <c:numFmt formatCode="General" sourceLinked="1"/>
            <c:dLblPos val="r"/>
            <c:showLegendKey val="0"/>
            <c:showVal val="0"/>
            <c:showCatName val="0"/>
            <c:showSerName val="0"/>
            <c:showPercent val="0"/>
            <c:showLeaderLines val="0"/>
          </c:dLbls>
          <c:cat>
            <c:strRef>
              <c:f>results_sleepy!$M$1:$T$1</c:f>
              <c:strCache>
                <c:ptCount val="8"/>
                <c:pt idx="0">
                  <c:v>Event 1</c:v>
                </c:pt>
                <c:pt idx="1">
                  <c:v>Event 2</c:v>
                </c:pt>
                <c:pt idx="2">
                  <c:v>Event 3</c:v>
                </c:pt>
                <c:pt idx="3">
                  <c:v>Event 4</c:v>
                </c:pt>
                <c:pt idx="4">
                  <c:v>Event 5</c:v>
                </c:pt>
                <c:pt idx="5">
                  <c:v>Event 6</c:v>
                </c:pt>
                <c:pt idx="6">
                  <c:v>Event 7</c:v>
                </c:pt>
                <c:pt idx="7">
                  <c:v>Event 8</c:v>
                </c:pt>
              </c:strCache>
            </c:strRef>
          </c:cat>
          <c:val>
            <c:numRef>
              <c:f>GSR!$B$70:$I$70</c:f>
              <c:numCache>
                <c:formatCode>General</c:formatCode>
                <c:ptCount val="8"/>
                <c:pt idx="0">
                  <c:v>0.714285714285714</c:v>
                </c:pt>
                <c:pt idx="1">
                  <c:v>0.714285714285714</c:v>
                </c:pt>
                <c:pt idx="2">
                  <c:v>1</c:v>
                </c:pt>
                <c:pt idx="3">
                  <c:v>0.857142857142857</c:v>
                </c:pt>
                <c:pt idx="4">
                  <c:v>0.428571428571429</c:v>
                </c:pt>
                <c:pt idx="5">
                  <c:v>0.714285714285714</c:v>
                </c:pt>
                <c:pt idx="6">
                  <c:v>0.571428571428571</c:v>
                </c:pt>
                <c:pt idx="7">
                  <c:v>0.857142857142857</c:v>
                </c:pt>
              </c:numCache>
            </c:numRef>
          </c:val>
          <c:smooth val="0"/>
        </c:ser>
        <c:hiLowLines>
          <c:spPr>
            <a:ln>
              <a:noFill/>
            </a:ln>
          </c:spPr>
        </c:hiLowLines>
        <c:marker val="1"/>
        <c:axId val="93532623"/>
        <c:axId val="40169192"/>
      </c:lineChart>
      <c:catAx>
        <c:axId val="9353262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0169192"/>
        <c:crosses val="autoZero"/>
        <c:auto val="1"/>
        <c:lblAlgn val="ctr"/>
        <c:lblOffset val="100"/>
      </c:catAx>
      <c:valAx>
        <c:axId val="4016919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3532623"/>
        <c:crosses val="autoZero"/>
        <c:crossBetween val="midCat"/>
      </c:valAx>
      <c:spPr>
        <a:noFill/>
        <a:ln>
          <a:noFill/>
        </a:ln>
      </c:spPr>
    </c:plotArea>
    <c:legend>
      <c:layout>
        <c:manualLayout>
          <c:xMode val="edge"/>
          <c:yMode val="edge"/>
          <c:x val="0.528888368553533"/>
          <c:y val="0.651052080357993"/>
          <c:w val="0.0973539398196932"/>
          <c:h val="0.113216530184727"/>
        </c:manualLayout>
      </c:layout>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events</a:t>
            </a:r>
          </a:p>
        </c:rich>
      </c:tx>
      <c:overlay val="0"/>
      <c:spPr>
        <a:noFill/>
        <a:ln>
          <a:noFill/>
        </a:ln>
      </c:spPr>
    </c:title>
    <c:autoTitleDeleted val="0"/>
    <c:plotArea>
      <c:barChart>
        <c:barDir val="col"/>
        <c:grouping val="clustered"/>
        <c:varyColors val="0"/>
        <c:ser>
          <c:idx val="0"/>
          <c:order val="0"/>
          <c:spPr>
            <a:solidFill>
              <a:srgbClr val="4472c4"/>
            </a:solidFill>
            <a:ln>
              <a:noFill/>
            </a:ln>
          </c:spPr>
          <c:invertIfNegative val="0"/>
          <c:dPt>
            <c:idx val="1"/>
            <c:invertIfNegative val="0"/>
            <c:spPr>
              <a:solidFill>
                <a:srgbClr val="ed7d31"/>
              </a:solidFill>
              <a:ln>
                <a:noFill/>
              </a:ln>
            </c:spPr>
          </c:dPt>
          <c:dLbls>
            <c:numFmt formatCode="General" sourceLinked="1"/>
            <c:dLbl>
              <c:idx val="1"/>
              <c:dLblPos val="outEnd"/>
              <c:showLegendKey val="0"/>
              <c:showVal val="0"/>
              <c:showCatName val="0"/>
              <c:showSerName val="0"/>
              <c:showPercent val="0"/>
            </c:dLbl>
            <c:dLblPos val="outEnd"/>
            <c:showLegendKey val="0"/>
            <c:showVal val="0"/>
            <c:showCatName val="0"/>
            <c:showSerName val="0"/>
            <c:showPercent val="0"/>
            <c:showLeaderLines val="0"/>
          </c:dLbls>
          <c:errBars>
            <c:errDir val="y"/>
            <c:errBarType val="both"/>
            <c:errValType val="cust"/>
            <c:noEndCap val="0"/>
            <c:plus>
              <c:numRef>
                <c:f>GSR!$K$57,GSR!$K$71</c:f>
                <c:numCache>
                  <c:formatCode>General</c:formatCode>
                  <c:ptCount val="2"/>
                  <c:pt idx="0">
                    <c:v>0.0849291322047293</c:v>
                  </c:pt>
                  <c:pt idx="1">
                    <c:v>0.0629538912206789</c:v>
                  </c:pt>
                </c:numCache>
              </c:numRef>
            </c:plus>
            <c:minus>
              <c:numRef>
                <c:f>GSR!$K$57,GSR!$K$71</c:f>
                <c:numCache>
                  <c:formatCode>General</c:formatCode>
                  <c:ptCount val="2"/>
                  <c:pt idx="0">
                    <c:v>0.0849291322047293</c:v>
                  </c:pt>
                  <c:pt idx="1">
                    <c:v>0.0629538912206789</c:v>
                  </c:pt>
                </c:numCache>
              </c:numRef>
            </c:minus>
          </c:errBars>
          <c:cat>
            <c:strRef>
              <c:f>results!$A$3,results!$A$45</c:f>
              <c:strCache>
                <c:ptCount val="2"/>
                <c:pt idx="0">
                  <c:v>NTNP</c:v>
                </c:pt>
                <c:pt idx="1">
                  <c:v>YTYP</c:v>
                </c:pt>
              </c:strCache>
            </c:strRef>
          </c:cat>
          <c:val>
            <c:numRef>
              <c:f>GSR!$K$56,GSR!$K$70</c:f>
              <c:numCache>
                <c:formatCode>General</c:formatCode>
                <c:ptCount val="2"/>
                <c:pt idx="0">
                  <c:v>0.625</c:v>
                </c:pt>
                <c:pt idx="1">
                  <c:v>0.732142857142857</c:v>
                </c:pt>
              </c:numCache>
            </c:numRef>
          </c:val>
        </c:ser>
        <c:gapWidth val="219"/>
        <c:overlap val="-27"/>
        <c:axId val="46506306"/>
        <c:axId val="74724381"/>
      </c:barChart>
      <c:catAx>
        <c:axId val="4650630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4724381"/>
        <c:crosses val="autoZero"/>
        <c:auto val="1"/>
        <c:lblAlgn val="ctr"/>
        <c:lblOffset val="100"/>
      </c:catAx>
      <c:valAx>
        <c:axId val="7472438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6506306"/>
        <c:crosses val="autoZero"/>
      </c:valAx>
      <c:spPr>
        <a:noFill/>
        <a:ln>
          <a:noFill/>
        </a:ln>
      </c:spPr>
    </c:plotArea>
    <c:legend>
      <c:layout>
        <c:manualLayout>
          <c:xMode val="edge"/>
          <c:yMode val="edge"/>
          <c:x val="0.342758181946702"/>
          <c:y val="0.203202940404306"/>
          <c:w val="0.156864131203167"/>
          <c:h val="0.31731652881712"/>
        </c:manualLayout>
      </c:layout>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event 8</a:t>
            </a:r>
          </a:p>
        </c:rich>
      </c:tx>
      <c:overlay val="0"/>
      <c:spPr>
        <a:noFill/>
        <a:ln>
          <a:noFill/>
        </a:ln>
      </c:spPr>
    </c:title>
    <c:autoTitleDeleted val="0"/>
    <c:plotArea>
      <c:barChart>
        <c:barDir val="col"/>
        <c:grouping val="clustered"/>
        <c:varyColors val="0"/>
        <c:ser>
          <c:idx val="0"/>
          <c:order val="0"/>
          <c:spPr>
            <a:solidFill>
              <a:srgbClr val="4472c4"/>
            </a:solidFill>
            <a:ln>
              <a:noFill/>
            </a:ln>
          </c:spPr>
          <c:invertIfNegative val="0"/>
          <c:dPt>
            <c:idx val="1"/>
            <c:invertIfNegative val="0"/>
            <c:spPr>
              <a:solidFill>
                <a:srgbClr val="ed7d31"/>
              </a:solidFill>
              <a:ln>
                <a:noFill/>
              </a:ln>
            </c:spPr>
          </c:dPt>
          <c:dLbls>
            <c:numFmt formatCode="General" sourceLinked="1"/>
            <c:dLbl>
              <c:idx val="1"/>
              <c:dLblPos val="outEnd"/>
              <c:showLegendKey val="0"/>
              <c:showVal val="0"/>
              <c:showCatName val="0"/>
              <c:showSerName val="0"/>
              <c:showPercent val="0"/>
            </c:dLbl>
            <c:dLblPos val="outEnd"/>
            <c:showLegendKey val="0"/>
            <c:showVal val="0"/>
            <c:showCatName val="0"/>
            <c:showSerName val="0"/>
            <c:showPercent val="0"/>
            <c:showLeaderLines val="0"/>
          </c:dLbls>
          <c:cat>
            <c:strRef>
              <c:f>results!$A$3,results!$A$45</c:f>
              <c:strCache>
                <c:ptCount val="2"/>
                <c:pt idx="0">
                  <c:v>NTNP</c:v>
                </c:pt>
                <c:pt idx="1">
                  <c:v>YTYP</c:v>
                </c:pt>
              </c:strCache>
            </c:strRef>
          </c:cat>
          <c:val>
            <c:numRef>
              <c:f>GSR!$I$56,GSR!$I$70</c:f>
              <c:numCache>
                <c:formatCode>General</c:formatCode>
                <c:ptCount val="2"/>
                <c:pt idx="0">
                  <c:v>0.909090909090909</c:v>
                </c:pt>
                <c:pt idx="1">
                  <c:v>0.857142857142857</c:v>
                </c:pt>
              </c:numCache>
            </c:numRef>
          </c:val>
        </c:ser>
        <c:gapWidth val="219"/>
        <c:overlap val="-27"/>
        <c:axId val="56576171"/>
        <c:axId val="20168815"/>
      </c:barChart>
      <c:catAx>
        <c:axId val="5657617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0168815"/>
        <c:crosses val="autoZero"/>
        <c:auto val="1"/>
        <c:lblAlgn val="ctr"/>
        <c:lblOffset val="100"/>
      </c:catAx>
      <c:valAx>
        <c:axId val="20168815"/>
        <c:scaling>
          <c:orientation val="minMax"/>
          <c:min val="0"/>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6576171"/>
        <c:crosses val="autoZero"/>
      </c:valAx>
      <c:spPr>
        <a:noFill/>
        <a:ln>
          <a:noFill/>
        </a:ln>
      </c:spPr>
    </c:plotArea>
    <c:legend>
      <c:layout>
        <c:manualLayout>
          <c:xMode val="edge"/>
          <c:yMode val="edge"/>
          <c:x val="0.342758181946702"/>
          <c:y val="0.203176269851687"/>
          <c:w val="0.156864131203167"/>
          <c:h val="0.317274875295353"/>
        </c:manualLayout>
      </c:layout>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ROAD SIGN</a:t>
            </a:r>
          </a:p>
        </c:rich>
      </c:tx>
      <c:overlay val="0"/>
      <c:spPr>
        <a:noFill/>
        <a:ln>
          <a:noFill/>
        </a:ln>
      </c:spPr>
    </c:title>
    <c:autoTitleDeleted val="0"/>
    <c:plotArea>
      <c:lineChart>
        <c:grouping val="standard"/>
        <c:varyColors val="0"/>
        <c:ser>
          <c:idx val="0"/>
          <c:order val="0"/>
          <c:tx>
            <c:strRef>
              <c:f>"NTNP"</c:f>
              <c:strCache>
                <c:ptCount val="1"/>
                <c:pt idx="0">
                  <c:v>NTNP</c:v>
                </c:pt>
              </c:strCache>
            </c:strRef>
          </c:tx>
          <c:spPr>
            <a:solidFill>
              <a:srgbClr val="4472c4"/>
            </a:solidFill>
            <a:ln w="28440">
              <a:solidFill>
                <a:srgbClr val="4472c4"/>
              </a:solidFill>
              <a:round/>
            </a:ln>
          </c:spPr>
          <c:marker>
            <c:symbol val="circle"/>
            <c:size val="5"/>
            <c:spPr>
              <a:solidFill>
                <a:srgbClr val="4472c4"/>
              </a:solidFill>
            </c:spPr>
          </c:marker>
          <c:dLbls>
            <c:numFmt formatCode="General" sourceLinked="1"/>
            <c:dLblPos val="r"/>
            <c:showLegendKey val="0"/>
            <c:showVal val="0"/>
            <c:showCatName val="0"/>
            <c:showSerName val="0"/>
            <c:showPercent val="0"/>
            <c:showLeaderLines val="0"/>
          </c:dLbls>
          <c:cat>
            <c:strRef>
              <c:f>results!$D$1:$J$1</c:f>
              <c:strCache>
                <c:ptCount val="7"/>
                <c:pt idx="0">
                  <c:v>Event 1</c:v>
                </c:pt>
                <c:pt idx="1">
                  <c:v>Event 2</c:v>
                </c:pt>
                <c:pt idx="2">
                  <c:v>Event 3</c:v>
                </c:pt>
                <c:pt idx="3">
                  <c:v>Event 4</c:v>
                </c:pt>
                <c:pt idx="4">
                  <c:v>Event 5</c:v>
                </c:pt>
                <c:pt idx="5">
                  <c:v>Event 6</c:v>
                </c:pt>
                <c:pt idx="6">
                  <c:v>Event 8</c:v>
                </c:pt>
              </c:strCache>
            </c:strRef>
          </c:cat>
          <c:val>
            <c:numRef>
              <c:f>results!$D$17:$J$17</c:f>
              <c:numCache>
                <c:formatCode>General</c:formatCode>
                <c:ptCount val="7"/>
                <c:pt idx="0">
                  <c:v>0.923076923076923</c:v>
                </c:pt>
                <c:pt idx="1">
                  <c:v>0.692307692307692</c:v>
                </c:pt>
                <c:pt idx="2">
                  <c:v>1</c:v>
                </c:pt>
                <c:pt idx="3">
                  <c:v>0.615384615384615</c:v>
                </c:pt>
                <c:pt idx="4">
                  <c:v>0.846153846153846</c:v>
                </c:pt>
                <c:pt idx="5">
                  <c:v>0.923076923076923</c:v>
                </c:pt>
                <c:pt idx="6">
                  <c:v>0.538461538461538</c:v>
                </c:pt>
              </c:numCache>
            </c:numRef>
          </c:val>
          <c:smooth val="0"/>
        </c:ser>
        <c:ser>
          <c:idx val="1"/>
          <c:order val="1"/>
          <c:tx>
            <c:strRef>
              <c:f>"YTYP"</c:f>
              <c:strCache>
                <c:ptCount val="1"/>
                <c:pt idx="0">
                  <c:v>YTYP</c:v>
                </c:pt>
              </c:strCache>
            </c:strRef>
          </c:tx>
          <c:spPr>
            <a:solidFill>
              <a:srgbClr val="ffc000"/>
            </a:solidFill>
            <a:ln w="28440">
              <a:solidFill>
                <a:srgbClr val="ffc000"/>
              </a:solidFill>
              <a:round/>
            </a:ln>
          </c:spPr>
          <c:marker>
            <c:symbol val="circle"/>
            <c:size val="5"/>
            <c:spPr>
              <a:solidFill>
                <a:srgbClr val="ffc000"/>
              </a:solidFill>
            </c:spPr>
          </c:marker>
          <c:dLbls>
            <c:numFmt formatCode="General" sourceLinked="1"/>
            <c:dLblPos val="r"/>
            <c:showLegendKey val="0"/>
            <c:showVal val="0"/>
            <c:showCatName val="0"/>
            <c:showSerName val="0"/>
            <c:showPercent val="0"/>
            <c:showLeaderLines val="0"/>
          </c:dLbls>
          <c:cat>
            <c:strRef>
              <c:f>results!$D$1:$J$1</c:f>
              <c:strCache>
                <c:ptCount val="7"/>
                <c:pt idx="0">
                  <c:v>Event 1</c:v>
                </c:pt>
                <c:pt idx="1">
                  <c:v>Event 2</c:v>
                </c:pt>
                <c:pt idx="2">
                  <c:v>Event 3</c:v>
                </c:pt>
                <c:pt idx="3">
                  <c:v>Event 4</c:v>
                </c:pt>
                <c:pt idx="4">
                  <c:v>Event 5</c:v>
                </c:pt>
                <c:pt idx="5">
                  <c:v>Event 6</c:v>
                </c:pt>
                <c:pt idx="6">
                  <c:v>Event 8</c:v>
                </c:pt>
              </c:strCache>
            </c:strRef>
          </c:cat>
          <c:val>
            <c:numRef>
              <c:f>results!$D$60:$J$60</c:f>
              <c:numCache>
                <c:formatCode>General</c:formatCode>
                <c:ptCount val="7"/>
                <c:pt idx="0">
                  <c:v>0.928571428571429</c:v>
                </c:pt>
                <c:pt idx="1">
                  <c:v>0.785714285714286</c:v>
                </c:pt>
                <c:pt idx="2">
                  <c:v>0.714285714285714</c:v>
                </c:pt>
                <c:pt idx="3">
                  <c:v>0.642857142857143</c:v>
                </c:pt>
                <c:pt idx="4">
                  <c:v>0.857142857142857</c:v>
                </c:pt>
                <c:pt idx="5">
                  <c:v>1</c:v>
                </c:pt>
                <c:pt idx="6">
                  <c:v>0.5</c:v>
                </c:pt>
              </c:numCache>
            </c:numRef>
          </c:val>
          <c:smooth val="0"/>
        </c:ser>
        <c:hiLowLines>
          <c:spPr>
            <a:ln>
              <a:noFill/>
            </a:ln>
          </c:spPr>
        </c:hiLowLines>
        <c:marker val="1"/>
        <c:axId val="31270078"/>
        <c:axId val="20354511"/>
      </c:lineChart>
      <c:catAx>
        <c:axId val="3127007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0354511"/>
        <c:crosses val="autoZero"/>
        <c:auto val="1"/>
        <c:lblAlgn val="ctr"/>
        <c:lblOffset val="100"/>
      </c:catAx>
      <c:valAx>
        <c:axId val="2035451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1270078"/>
        <c:crosses val="autoZero"/>
        <c:crossBetween val="midCat"/>
      </c:valAx>
      <c:spPr>
        <a:noFill/>
        <a:ln>
          <a:noFill/>
        </a:ln>
      </c:spPr>
    </c:plotArea>
    <c:legend>
      <c:layout>
        <c:manualLayout>
          <c:xMode val="edge"/>
          <c:yMode val="edge"/>
          <c:x val="0.52892513147787"/>
          <c:y val="0.651085300837776"/>
          <c:w val="0.223850608675097"/>
          <c:h val="0.185280396077311"/>
        </c:manualLayout>
      </c:layout>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tx>
            <c:strRef>
              <c:f>"NTNP"</c:f>
              <c:strCache>
                <c:ptCount val="1"/>
                <c:pt idx="0">
                  <c:v>NTNP</c:v>
                </c:pt>
              </c:strCache>
            </c:strRef>
          </c:tx>
          <c:spPr>
            <a:solidFill>
              <a:srgbClr val="4472c4"/>
            </a:solidFill>
            <a:ln w="28440">
              <a:solidFill>
                <a:srgbClr val="4472c4"/>
              </a:solidFill>
              <a:round/>
            </a:ln>
          </c:spPr>
          <c:marker>
            <c:symbol val="circle"/>
            <c:size val="5"/>
            <c:spPr>
              <a:solidFill>
                <a:srgbClr val="4472c4"/>
              </a:solidFill>
            </c:spPr>
          </c:marker>
          <c:dLbls>
            <c:numFmt formatCode="General" sourceLinked="1"/>
            <c:dLblPos val="r"/>
            <c:showLegendKey val="0"/>
            <c:showVal val="0"/>
            <c:showCatName val="0"/>
            <c:showSerName val="0"/>
            <c:showPercent val="0"/>
            <c:showLeaderLines val="0"/>
          </c:dLbls>
          <c:cat>
            <c:strRef>
              <c:f>results_sleepy!$M$1:$T$1</c:f>
              <c:strCache>
                <c:ptCount val="8"/>
                <c:pt idx="0">
                  <c:v>Event 1</c:v>
                </c:pt>
                <c:pt idx="1">
                  <c:v>Event 2</c:v>
                </c:pt>
                <c:pt idx="2">
                  <c:v>Event 3</c:v>
                </c:pt>
                <c:pt idx="3">
                  <c:v>Event 4</c:v>
                </c:pt>
                <c:pt idx="4">
                  <c:v>Event 5</c:v>
                </c:pt>
                <c:pt idx="5">
                  <c:v>Event 6</c:v>
                </c:pt>
                <c:pt idx="6">
                  <c:v>Event 7</c:v>
                </c:pt>
                <c:pt idx="7">
                  <c:v>Event 8</c:v>
                </c:pt>
              </c:strCache>
            </c:strRef>
          </c:cat>
          <c:val>
            <c:numRef>
              <c:f>results_sleepy!$W$17:$AC$17</c:f>
              <c:numCache>
                <c:formatCode>General</c:formatCode>
                <c:ptCount val="7"/>
                <c:pt idx="0">
                  <c:v>0.153846153846154</c:v>
                </c:pt>
                <c:pt idx="1">
                  <c:v>0</c:v>
                </c:pt>
                <c:pt idx="2">
                  <c:v>0.923076923076923</c:v>
                </c:pt>
                <c:pt idx="3">
                  <c:v>0.153846153846154</c:v>
                </c:pt>
                <c:pt idx="4">
                  <c:v>0</c:v>
                </c:pt>
                <c:pt idx="5">
                  <c:v>0.153846153846154</c:v>
                </c:pt>
                <c:pt idx="6">
                  <c:v>0</c:v>
                </c:pt>
              </c:numCache>
            </c:numRef>
          </c:val>
          <c:smooth val="0"/>
        </c:ser>
        <c:ser>
          <c:idx val="1"/>
          <c:order val="1"/>
          <c:tx>
            <c:strRef>
              <c:f>"YTYP"</c:f>
              <c:strCache>
                <c:ptCount val="1"/>
                <c:pt idx="0">
                  <c:v>YTYP</c:v>
                </c:pt>
              </c:strCache>
            </c:strRef>
          </c:tx>
          <c:spPr>
            <a:solidFill>
              <a:srgbClr val="ffc000"/>
            </a:solidFill>
            <a:ln w="28440">
              <a:solidFill>
                <a:srgbClr val="ffc000"/>
              </a:solidFill>
              <a:round/>
            </a:ln>
          </c:spPr>
          <c:marker>
            <c:symbol val="circle"/>
            <c:size val="5"/>
            <c:spPr>
              <a:solidFill>
                <a:srgbClr val="ffc000"/>
              </a:solidFill>
            </c:spPr>
          </c:marker>
          <c:dLbls>
            <c:numFmt formatCode="General" sourceLinked="1"/>
            <c:dLblPos val="r"/>
            <c:showLegendKey val="0"/>
            <c:showVal val="0"/>
            <c:showCatName val="0"/>
            <c:showSerName val="0"/>
            <c:showPercent val="0"/>
            <c:showLeaderLines val="0"/>
          </c:dLbls>
          <c:cat>
            <c:strRef>
              <c:f>results_sleepy!$M$1:$T$1</c:f>
              <c:strCache>
                <c:ptCount val="8"/>
                <c:pt idx="0">
                  <c:v>Event 1</c:v>
                </c:pt>
                <c:pt idx="1">
                  <c:v>Event 2</c:v>
                </c:pt>
                <c:pt idx="2">
                  <c:v>Event 3</c:v>
                </c:pt>
                <c:pt idx="3">
                  <c:v>Event 4</c:v>
                </c:pt>
                <c:pt idx="4">
                  <c:v>Event 5</c:v>
                </c:pt>
                <c:pt idx="5">
                  <c:v>Event 6</c:v>
                </c:pt>
                <c:pt idx="6">
                  <c:v>Event 7</c:v>
                </c:pt>
                <c:pt idx="7">
                  <c:v>Event 8</c:v>
                </c:pt>
              </c:strCache>
            </c:strRef>
          </c:cat>
          <c:val>
            <c:numRef>
              <c:f>results_sleepy!$W$60:$AC$60</c:f>
              <c:numCache>
                <c:formatCode>General</c:formatCode>
                <c:ptCount val="7"/>
                <c:pt idx="0">
                  <c:v>0.142857142857143</c:v>
                </c:pt>
                <c:pt idx="1">
                  <c:v>0</c:v>
                </c:pt>
                <c:pt idx="2">
                  <c:v>0.928571428571429</c:v>
                </c:pt>
                <c:pt idx="3">
                  <c:v>0.153846153846154</c:v>
                </c:pt>
                <c:pt idx="4">
                  <c:v>0</c:v>
                </c:pt>
                <c:pt idx="5">
                  <c:v>0</c:v>
                </c:pt>
                <c:pt idx="6">
                  <c:v>0</c:v>
                </c:pt>
              </c:numCache>
            </c:numRef>
          </c:val>
          <c:smooth val="0"/>
        </c:ser>
        <c:hiLowLines>
          <c:spPr>
            <a:ln>
              <a:noFill/>
            </a:ln>
          </c:spPr>
        </c:hiLowLines>
        <c:marker val="1"/>
        <c:axId val="78173690"/>
        <c:axId val="69950626"/>
      </c:lineChart>
      <c:catAx>
        <c:axId val="7817369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2600" spc="-1" strike="noStrike">
                <a:solidFill>
                  <a:srgbClr val="595959"/>
                </a:solidFill>
                <a:latin typeface="Calibri"/>
              </a:defRPr>
            </a:pPr>
          </a:p>
        </c:txPr>
        <c:crossAx val="69950626"/>
        <c:crossesAt val="0"/>
        <c:auto val="1"/>
        <c:lblAlgn val="ctr"/>
        <c:lblOffset val="100"/>
      </c:catAx>
      <c:valAx>
        <c:axId val="6995062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2600" spc="-1" strike="noStrike">
                <a:solidFill>
                  <a:srgbClr val="595959"/>
                </a:solidFill>
                <a:latin typeface="Calibri"/>
              </a:defRPr>
            </a:pPr>
          </a:p>
        </c:txPr>
        <c:crossAx val="78173690"/>
        <c:crossesAt val="1"/>
        <c:crossBetween val="midCat"/>
      </c:valAx>
      <c:spPr>
        <a:noFill/>
        <a:ln>
          <a:noFill/>
        </a:ln>
      </c:spPr>
    </c:plotArea>
    <c:legend>
      <c:layout>
        <c:manualLayout>
          <c:xMode val="edge"/>
          <c:yMode val="edge"/>
          <c:x val="0.528928525763969"/>
          <c:y val="0.651088348271447"/>
          <c:w val="0.223859604257904"/>
          <c:h val="0.185349197033559"/>
        </c:manualLayout>
      </c:layout>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2000" spc="-1" strike="noStrike">
                <a:solidFill>
                  <a:srgbClr val="595959"/>
                </a:solidFill>
                <a:latin typeface="Calibri"/>
              </a:defRPr>
            </a:pPr>
            <a:r>
              <a:rPr b="0" sz="2000" spc="-1" strike="noStrike">
                <a:solidFill>
                  <a:srgbClr val="595959"/>
                </a:solidFill>
                <a:latin typeface="Calibri"/>
              </a:rPr>
              <a:t>Preparedness for Critical Event</a:t>
            </a:r>
          </a:p>
        </c:rich>
      </c:tx>
      <c:overlay val="0"/>
      <c:spPr>
        <a:noFill/>
        <a:ln>
          <a:noFill/>
        </a:ln>
      </c:spPr>
    </c:title>
    <c:autoTitleDeleted val="0"/>
    <c:plotArea>
      <c:layout>
        <c:manualLayout>
          <c:layoutTarget val="inner"/>
          <c:xMode val="edge"/>
          <c:yMode val="edge"/>
          <c:x val="0.0679494009380256"/>
          <c:y val="0.0599409448818898"/>
          <c:w val="0.885629824616381"/>
          <c:h val="0.901889763779528"/>
        </c:manualLayout>
      </c:layout>
      <c:lineChart>
        <c:grouping val="standard"/>
        <c:varyColors val="0"/>
        <c:ser>
          <c:idx val="0"/>
          <c:order val="0"/>
          <c:tx>
            <c:strRef>
              <c:f>"NTNP"</c:f>
              <c:strCache>
                <c:ptCount val="1"/>
                <c:pt idx="0">
                  <c:v>NTNP</c:v>
                </c:pt>
              </c:strCache>
            </c:strRef>
          </c:tx>
          <c:spPr>
            <a:solidFill>
              <a:srgbClr val="4472c4"/>
            </a:solidFill>
            <a:ln w="28440">
              <a:solidFill>
                <a:srgbClr val="4472c4"/>
              </a:solidFill>
              <a:round/>
            </a:ln>
          </c:spPr>
          <c:marker>
            <c:symbol val="circle"/>
            <c:size val="5"/>
            <c:spPr>
              <a:solidFill>
                <a:srgbClr val="4472c4"/>
              </a:solidFill>
            </c:spPr>
          </c:marker>
          <c:dLbls>
            <c:numFmt formatCode="General" sourceLinked="1"/>
            <c:dLblPos val="r"/>
            <c:showLegendKey val="0"/>
            <c:showVal val="0"/>
            <c:showCatName val="0"/>
            <c:showSerName val="0"/>
            <c:showPercent val="0"/>
            <c:showLeaderLines val="0"/>
          </c:dLbls>
          <c:cat>
            <c:strRef>
              <c:f>results!$M$1:$T$1</c:f>
              <c:strCache>
                <c:ptCount val="8"/>
                <c:pt idx="0">
                  <c:v>Event 1</c:v>
                </c:pt>
                <c:pt idx="1">
                  <c:v>Event 2</c:v>
                </c:pt>
                <c:pt idx="2">
                  <c:v>Event 3</c:v>
                </c:pt>
                <c:pt idx="3">
                  <c:v>Event 4</c:v>
                </c:pt>
                <c:pt idx="4">
                  <c:v>Event 5</c:v>
                </c:pt>
                <c:pt idx="5">
                  <c:v>Event 6</c:v>
                </c:pt>
                <c:pt idx="6">
                  <c:v>Event 7</c:v>
                </c:pt>
                <c:pt idx="7">
                  <c:v>Event 8</c:v>
                </c:pt>
              </c:strCache>
            </c:strRef>
          </c:cat>
          <c:val>
            <c:numRef>
              <c:f>results!$M$17:$T$17</c:f>
              <c:numCache>
                <c:formatCode>General</c:formatCode>
                <c:ptCount val="8"/>
                <c:pt idx="0">
                  <c:v>0.384615384615385</c:v>
                </c:pt>
                <c:pt idx="1">
                  <c:v>0.307692307692308</c:v>
                </c:pt>
                <c:pt idx="2">
                  <c:v>0.153846153846154</c:v>
                </c:pt>
                <c:pt idx="3">
                  <c:v>0.384615384615385</c:v>
                </c:pt>
                <c:pt idx="4">
                  <c:v>0.230769230769231</c:v>
                </c:pt>
                <c:pt idx="5">
                  <c:v>0.307692307692308</c:v>
                </c:pt>
                <c:pt idx="6">
                  <c:v>0.153846153846154</c:v>
                </c:pt>
                <c:pt idx="7">
                  <c:v>0.153846153846154</c:v>
                </c:pt>
              </c:numCache>
            </c:numRef>
          </c:val>
          <c:smooth val="0"/>
        </c:ser>
        <c:ser>
          <c:idx val="1"/>
          <c:order val="1"/>
          <c:tx>
            <c:strRef>
              <c:f>"YTYP"</c:f>
              <c:strCache>
                <c:ptCount val="1"/>
                <c:pt idx="0">
                  <c:v>YTYP</c:v>
                </c:pt>
              </c:strCache>
            </c:strRef>
          </c:tx>
          <c:spPr>
            <a:solidFill>
              <a:srgbClr val="ffc000"/>
            </a:solidFill>
            <a:ln w="28440">
              <a:solidFill>
                <a:srgbClr val="ffc000"/>
              </a:solidFill>
              <a:round/>
            </a:ln>
          </c:spPr>
          <c:marker>
            <c:symbol val="circle"/>
            <c:size val="5"/>
            <c:spPr>
              <a:solidFill>
                <a:srgbClr val="ffc000"/>
              </a:solidFill>
            </c:spPr>
          </c:marker>
          <c:dLbls>
            <c:numFmt formatCode="General" sourceLinked="1"/>
            <c:dLblPos val="r"/>
            <c:showLegendKey val="0"/>
            <c:showVal val="0"/>
            <c:showCatName val="0"/>
            <c:showSerName val="0"/>
            <c:showPercent val="0"/>
            <c:showLeaderLines val="0"/>
          </c:dLbls>
          <c:cat>
            <c:strRef>
              <c:f>results!$M$1:$T$1</c:f>
              <c:strCache>
                <c:ptCount val="8"/>
                <c:pt idx="0">
                  <c:v>Event 1</c:v>
                </c:pt>
                <c:pt idx="1">
                  <c:v>Event 2</c:v>
                </c:pt>
                <c:pt idx="2">
                  <c:v>Event 3</c:v>
                </c:pt>
                <c:pt idx="3">
                  <c:v>Event 4</c:v>
                </c:pt>
                <c:pt idx="4">
                  <c:v>Event 5</c:v>
                </c:pt>
                <c:pt idx="5">
                  <c:v>Event 6</c:v>
                </c:pt>
                <c:pt idx="6">
                  <c:v>Event 7</c:v>
                </c:pt>
                <c:pt idx="7">
                  <c:v>Event 8</c:v>
                </c:pt>
              </c:strCache>
            </c:strRef>
          </c:cat>
          <c:val>
            <c:numRef>
              <c:f>results!$M$60:$T$60</c:f>
              <c:numCache>
                <c:formatCode>General</c:formatCode>
                <c:ptCount val="8"/>
                <c:pt idx="0">
                  <c:v>0.571428571428571</c:v>
                </c:pt>
                <c:pt idx="1">
                  <c:v>0.428571428571429</c:v>
                </c:pt>
                <c:pt idx="2">
                  <c:v>0.357142857142857</c:v>
                </c:pt>
                <c:pt idx="3">
                  <c:v>0.5</c:v>
                </c:pt>
                <c:pt idx="4">
                  <c:v>0.357142857142857</c:v>
                </c:pt>
                <c:pt idx="5">
                  <c:v>0.384615384615385</c:v>
                </c:pt>
                <c:pt idx="6">
                  <c:v>0.285714285714286</c:v>
                </c:pt>
                <c:pt idx="7">
                  <c:v>0.285714285714286</c:v>
                </c:pt>
              </c:numCache>
            </c:numRef>
          </c:val>
          <c:smooth val="0"/>
        </c:ser>
        <c:hiLowLines>
          <c:spPr>
            <a:ln>
              <a:noFill/>
            </a:ln>
          </c:spPr>
        </c:hiLowLines>
        <c:marker val="1"/>
        <c:axId val="82439068"/>
        <c:axId val="30787300"/>
      </c:lineChart>
      <c:catAx>
        <c:axId val="8243906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2600" spc="-1" strike="noStrike">
                <a:solidFill>
                  <a:srgbClr val="595959"/>
                </a:solidFill>
                <a:latin typeface="Calibri"/>
              </a:defRPr>
            </a:pPr>
          </a:p>
        </c:txPr>
        <c:crossAx val="30787300"/>
        <c:crosses val="autoZero"/>
        <c:auto val="1"/>
        <c:lblAlgn val="ctr"/>
        <c:lblOffset val="100"/>
      </c:catAx>
      <c:valAx>
        <c:axId val="3078730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2600" spc="-1" strike="noStrike">
                <a:solidFill>
                  <a:srgbClr val="595959"/>
                </a:solidFill>
                <a:latin typeface="Calibri"/>
              </a:defRPr>
            </a:pPr>
          </a:p>
        </c:txPr>
        <c:crossAx val="82439068"/>
        <c:crossesAt val="1"/>
        <c:crossBetween val="midCat"/>
      </c:valAx>
      <c:spPr>
        <a:noFill/>
        <a:ln>
          <a:noFill/>
        </a:ln>
      </c:spPr>
    </c:plotArea>
    <c:legend>
      <c:layout>
        <c:manualLayout>
          <c:xMode val="edge"/>
          <c:yMode val="edge"/>
          <c:x val="0.708606227737562"/>
          <c:y val="0.0514370078740158"/>
          <c:w val="0.223854092675385"/>
          <c:h val="0.18529892320715"/>
        </c:manualLayout>
      </c:layout>
      <c:spPr>
        <a:noFill/>
        <a:ln>
          <a:noFill/>
        </a:ln>
      </c:spPr>
      <c:txPr>
        <a:bodyPr/>
        <a:lstStyle/>
        <a:p>
          <a:pPr>
            <a:defRPr b="0" sz="16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2200" spc="-1" strike="noStrike">
                <a:solidFill>
                  <a:srgbClr val="595959"/>
                </a:solidFill>
                <a:latin typeface="Calibri"/>
              </a:defRPr>
            </a:pPr>
            <a:r>
              <a:rPr b="0" sz="2200" spc="-1" strike="noStrike">
                <a:solidFill>
                  <a:srgbClr val="595959"/>
                </a:solidFill>
                <a:latin typeface="Calibri"/>
              </a:rPr>
              <a:t>TakeOver Before Event</a:t>
            </a:r>
          </a:p>
        </c:rich>
      </c:tx>
      <c:overlay val="0"/>
      <c:spPr>
        <a:noFill/>
        <a:ln>
          <a:noFill/>
        </a:ln>
      </c:spPr>
    </c:title>
    <c:autoTitleDeleted val="0"/>
    <c:plotArea>
      <c:lineChart>
        <c:grouping val="standard"/>
        <c:varyColors val="0"/>
        <c:ser>
          <c:idx val="0"/>
          <c:order val="0"/>
          <c:tx>
            <c:strRef>
              <c:f>"NTNP"</c:f>
              <c:strCache>
                <c:ptCount val="1"/>
                <c:pt idx="0">
                  <c:v>NTNP</c:v>
                </c:pt>
              </c:strCache>
            </c:strRef>
          </c:tx>
          <c:spPr>
            <a:solidFill>
              <a:srgbClr val="4472c4"/>
            </a:solidFill>
            <a:ln w="28440">
              <a:solidFill>
                <a:srgbClr val="4472c4"/>
              </a:solidFill>
              <a:round/>
            </a:ln>
          </c:spPr>
          <c:marker>
            <c:symbol val="circle"/>
            <c:size val="5"/>
            <c:spPr>
              <a:solidFill>
                <a:srgbClr val="4472c4"/>
              </a:solidFill>
            </c:spPr>
          </c:marker>
          <c:dLbls>
            <c:numFmt formatCode="General" sourceLinked="1"/>
            <c:dLblPos val="r"/>
            <c:showLegendKey val="0"/>
            <c:showVal val="0"/>
            <c:showCatName val="0"/>
            <c:showSerName val="0"/>
            <c:showPercent val="0"/>
            <c:showLeaderLines val="0"/>
          </c:dLbls>
          <c:cat>
            <c:strRef>
              <c:f>results!$M$1:$T$1</c:f>
              <c:strCache>
                <c:ptCount val="8"/>
                <c:pt idx="0">
                  <c:v>Event 1</c:v>
                </c:pt>
                <c:pt idx="1">
                  <c:v>Event 2</c:v>
                </c:pt>
                <c:pt idx="2">
                  <c:v>Event 3</c:v>
                </c:pt>
                <c:pt idx="3">
                  <c:v>Event 4</c:v>
                </c:pt>
                <c:pt idx="4">
                  <c:v>Event 5</c:v>
                </c:pt>
                <c:pt idx="5">
                  <c:v>Event 6</c:v>
                </c:pt>
                <c:pt idx="6">
                  <c:v>Event 7</c:v>
                </c:pt>
                <c:pt idx="7">
                  <c:v>Event 8</c:v>
                </c:pt>
              </c:strCache>
            </c:strRef>
          </c:cat>
          <c:val>
            <c:numRef>
              <c:f>results!$W$17:$AC$17</c:f>
              <c:numCache>
                <c:formatCode>General</c:formatCode>
                <c:ptCount val="7"/>
                <c:pt idx="0">
                  <c:v>0.153846153846154</c:v>
                </c:pt>
                <c:pt idx="1">
                  <c:v>0</c:v>
                </c:pt>
                <c:pt idx="2">
                  <c:v>0.384615384615385</c:v>
                </c:pt>
                <c:pt idx="3">
                  <c:v>0.153846153846154</c:v>
                </c:pt>
                <c:pt idx="4">
                  <c:v>0</c:v>
                </c:pt>
                <c:pt idx="5">
                  <c:v>0.153846153846154</c:v>
                </c:pt>
                <c:pt idx="6">
                  <c:v>0</c:v>
                </c:pt>
              </c:numCache>
            </c:numRef>
          </c:val>
          <c:smooth val="0"/>
        </c:ser>
        <c:ser>
          <c:idx val="1"/>
          <c:order val="1"/>
          <c:tx>
            <c:strRef>
              <c:f>"YTYP"</c:f>
              <c:strCache>
                <c:ptCount val="1"/>
                <c:pt idx="0">
                  <c:v>YTYP</c:v>
                </c:pt>
              </c:strCache>
            </c:strRef>
          </c:tx>
          <c:spPr>
            <a:solidFill>
              <a:srgbClr val="ffc000"/>
            </a:solidFill>
            <a:ln w="28440">
              <a:solidFill>
                <a:srgbClr val="ffc000"/>
              </a:solidFill>
              <a:round/>
            </a:ln>
          </c:spPr>
          <c:marker>
            <c:symbol val="circle"/>
            <c:size val="5"/>
            <c:spPr>
              <a:solidFill>
                <a:srgbClr val="ffc000"/>
              </a:solidFill>
            </c:spPr>
          </c:marker>
          <c:dLbls>
            <c:numFmt formatCode="General" sourceLinked="1"/>
            <c:dLblPos val="r"/>
            <c:showLegendKey val="0"/>
            <c:showVal val="0"/>
            <c:showCatName val="0"/>
            <c:showSerName val="0"/>
            <c:showPercent val="0"/>
            <c:showLeaderLines val="0"/>
          </c:dLbls>
          <c:cat>
            <c:strRef>
              <c:f>results!$M$1:$T$1</c:f>
              <c:strCache>
                <c:ptCount val="8"/>
                <c:pt idx="0">
                  <c:v>Event 1</c:v>
                </c:pt>
                <c:pt idx="1">
                  <c:v>Event 2</c:v>
                </c:pt>
                <c:pt idx="2">
                  <c:v>Event 3</c:v>
                </c:pt>
                <c:pt idx="3">
                  <c:v>Event 4</c:v>
                </c:pt>
                <c:pt idx="4">
                  <c:v>Event 5</c:v>
                </c:pt>
                <c:pt idx="5">
                  <c:v>Event 6</c:v>
                </c:pt>
                <c:pt idx="6">
                  <c:v>Event 7</c:v>
                </c:pt>
                <c:pt idx="7">
                  <c:v>Event 8</c:v>
                </c:pt>
              </c:strCache>
            </c:strRef>
          </c:cat>
          <c:val>
            <c:numRef>
              <c:f>results!$W$60:$AC$60</c:f>
              <c:numCache>
                <c:formatCode>General</c:formatCode>
                <c:ptCount val="7"/>
                <c:pt idx="0">
                  <c:v>0.142857142857143</c:v>
                </c:pt>
                <c:pt idx="1">
                  <c:v>0</c:v>
                </c:pt>
                <c:pt idx="2">
                  <c:v>0.357142857142857</c:v>
                </c:pt>
                <c:pt idx="3">
                  <c:v>0.153846153846154</c:v>
                </c:pt>
                <c:pt idx="4">
                  <c:v>0</c:v>
                </c:pt>
                <c:pt idx="5">
                  <c:v>0</c:v>
                </c:pt>
                <c:pt idx="6">
                  <c:v>0</c:v>
                </c:pt>
              </c:numCache>
            </c:numRef>
          </c:val>
          <c:smooth val="0"/>
        </c:ser>
        <c:hiLowLines>
          <c:spPr>
            <a:ln>
              <a:noFill/>
            </a:ln>
          </c:spPr>
        </c:hiLowLines>
        <c:marker val="1"/>
        <c:axId val="75317807"/>
        <c:axId val="21456306"/>
      </c:lineChart>
      <c:catAx>
        <c:axId val="75317807"/>
        <c:scaling>
          <c:orientation val="minMax"/>
        </c:scaling>
        <c:delete val="0"/>
        <c:axPos val="b"/>
        <c:title>
          <c:tx>
            <c:rich>
              <a:bodyPr rot="0"/>
              <a:lstStyle/>
              <a:p>
                <a:pPr>
                  <a:defRPr b="0" sz="2000" spc="-1" strike="noStrike">
                    <a:latin typeface="Arial"/>
                  </a:defRPr>
                </a:pPr>
                <a:r>
                  <a:rPr b="0" sz="2000" spc="-1" strike="noStrike">
                    <a:latin typeface="Arial"/>
                  </a:rPr>
                  <a:t>Fraction of Participants</a:t>
                </a:r>
              </a:p>
            </c:rich>
          </c:tx>
          <c:overlay val="0"/>
          <c:spPr>
            <a:noFill/>
            <a:ln>
              <a:noFill/>
            </a:ln>
          </c:spPr>
        </c:title>
        <c:numFmt formatCode="General" sourceLinked="1"/>
        <c:majorTickMark val="none"/>
        <c:minorTickMark val="none"/>
        <c:tickLblPos val="nextTo"/>
        <c:spPr>
          <a:ln w="9360">
            <a:solidFill>
              <a:srgbClr val="d9d9d9"/>
            </a:solidFill>
            <a:round/>
          </a:ln>
        </c:spPr>
        <c:txPr>
          <a:bodyPr/>
          <a:lstStyle/>
          <a:p>
            <a:pPr>
              <a:defRPr b="0" sz="2200" spc="-1" strike="noStrike">
                <a:solidFill>
                  <a:srgbClr val="595959"/>
                </a:solidFill>
                <a:latin typeface="Calibri"/>
              </a:defRPr>
            </a:pPr>
          </a:p>
        </c:txPr>
        <c:crossAx val="21456306"/>
        <c:crosses val="autoZero"/>
        <c:auto val="1"/>
        <c:lblAlgn val="ctr"/>
        <c:lblOffset val="100"/>
      </c:catAx>
      <c:valAx>
        <c:axId val="21456306"/>
        <c:scaling>
          <c:orientation val="minMax"/>
        </c:scaling>
        <c:delete val="0"/>
        <c:axPos val="l"/>
        <c:majorGridlines>
          <c:spPr>
            <a:ln w="9360">
              <a:solidFill>
                <a:srgbClr val="d9d9d9"/>
              </a:solidFill>
              <a:round/>
            </a:ln>
          </c:spPr>
        </c:majorGridlines>
        <c:title>
          <c:tx>
            <c:rich>
              <a:bodyPr rot="-5400000"/>
              <a:lstStyle/>
              <a:p>
                <a:pPr>
                  <a:defRPr b="0" sz="2000" spc="-1" strike="noStrike">
                    <a:latin typeface="Arial"/>
                  </a:defRPr>
                </a:pPr>
                <a:r>
                  <a:rPr b="0" sz="2000" spc="-1" strike="noStrike">
                    <a:latin typeface="Arial"/>
                  </a:rPr>
                  <a:t>Events</a:t>
                </a:r>
              </a:p>
            </c:rich>
          </c:tx>
          <c:overlay val="0"/>
          <c:spPr>
            <a:noFill/>
            <a:ln>
              <a:noFill/>
            </a:ln>
          </c:spPr>
        </c:title>
        <c:numFmt formatCode="General" sourceLinked="0"/>
        <c:majorTickMark val="none"/>
        <c:minorTickMark val="none"/>
        <c:tickLblPos val="nextTo"/>
        <c:spPr>
          <a:ln w="6480">
            <a:noFill/>
          </a:ln>
        </c:spPr>
        <c:txPr>
          <a:bodyPr/>
          <a:lstStyle/>
          <a:p>
            <a:pPr>
              <a:defRPr b="0" sz="2200" spc="-1" strike="noStrike">
                <a:solidFill>
                  <a:srgbClr val="595959"/>
                </a:solidFill>
                <a:latin typeface="Calibri"/>
              </a:defRPr>
            </a:pPr>
          </a:p>
        </c:txPr>
        <c:crossAx val="75317807"/>
        <c:crossesAt val="1"/>
        <c:crossBetween val="midCat"/>
      </c:valAx>
      <c:spPr>
        <a:noFill/>
        <a:ln>
          <a:noFill/>
        </a:ln>
      </c:spPr>
    </c:plotArea>
    <c:legend>
      <c:layout>
        <c:manualLayout>
          <c:xMode val="edge"/>
          <c:yMode val="edge"/>
          <c:x val="0.52893798688438"/>
          <c:y val="0.651071958520237"/>
          <c:w val="0.223859247604062"/>
          <c:h val="0.185365853658537"/>
        </c:manualLayout>
      </c:layout>
      <c:spPr>
        <a:noFill/>
        <a:ln>
          <a:noFill/>
        </a:ln>
      </c:spPr>
      <c:txPr>
        <a:bodyPr/>
        <a:lstStyle/>
        <a:p>
          <a:pPr>
            <a:defRPr b="0" sz="15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successful navigation</a:t>
            </a:r>
          </a:p>
        </c:rich>
      </c:tx>
      <c:overlay val="0"/>
      <c:spPr>
        <a:noFill/>
        <a:ln>
          <a:noFill/>
        </a:ln>
      </c:spPr>
    </c:title>
    <c:autoTitleDeleted val="0"/>
    <c:plotArea>
      <c:barChart>
        <c:barDir val="col"/>
        <c:grouping val="clustered"/>
        <c:varyColors val="0"/>
        <c:ser>
          <c:idx val="0"/>
          <c:order val="0"/>
          <c:spPr>
            <a:solidFill>
              <a:srgbClr val="4472c4"/>
            </a:solidFill>
            <a:ln>
              <a:noFill/>
            </a:ln>
          </c:spPr>
          <c:invertIfNegative val="0"/>
          <c:dPt>
            <c:idx val="1"/>
            <c:invertIfNegative val="0"/>
            <c:spPr>
              <a:solidFill>
                <a:srgbClr val="ed7d31"/>
              </a:solidFill>
              <a:ln>
                <a:noFill/>
              </a:ln>
            </c:spPr>
          </c:dPt>
          <c:dLbls>
            <c:numFmt formatCode="General" sourceLinked="1"/>
            <c:dLbl>
              <c:idx val="1"/>
              <c:dLblPos val="outEnd"/>
              <c:showLegendKey val="0"/>
              <c:showVal val="0"/>
              <c:showCatName val="0"/>
              <c:showSerName val="0"/>
              <c:showPercent val="0"/>
            </c:dLbl>
            <c:dLblPos val="outEnd"/>
            <c:showLegendKey val="0"/>
            <c:showVal val="0"/>
            <c:showCatName val="0"/>
            <c:showSerName val="0"/>
            <c:showPercent val="0"/>
            <c:showLeaderLines val="0"/>
          </c:dLbls>
          <c:cat>
            <c:strRef>
              <c:f>results!$A$3,results!$A$46</c:f>
              <c:strCache>
                <c:ptCount val="2"/>
                <c:pt idx="0">
                  <c:v>NTNP</c:v>
                </c:pt>
                <c:pt idx="1">
                  <c:v>YTYP</c:v>
                </c:pt>
              </c:strCache>
            </c:strRef>
          </c:cat>
          <c:val>
            <c:numRef>
              <c:f>results!$AG$17,results!$AG$60</c:f>
              <c:numCache>
                <c:formatCode>General</c:formatCode>
                <c:ptCount val="2"/>
                <c:pt idx="0">
                  <c:v>0.538461538461538</c:v>
                </c:pt>
                <c:pt idx="1">
                  <c:v>0.428571428571429</c:v>
                </c:pt>
              </c:numCache>
            </c:numRef>
          </c:val>
        </c:ser>
        <c:gapWidth val="219"/>
        <c:overlap val="-27"/>
        <c:axId val="53641031"/>
        <c:axId val="61018340"/>
      </c:barChart>
      <c:catAx>
        <c:axId val="5364103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1018340"/>
        <c:crosses val="autoZero"/>
        <c:auto val="1"/>
        <c:lblAlgn val="ctr"/>
        <c:lblOffset val="100"/>
      </c:catAx>
      <c:valAx>
        <c:axId val="6101834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3641031"/>
        <c:crosses val="autoZero"/>
      </c:valAx>
      <c:spPr>
        <a:noFill/>
        <a:ln>
          <a:noFill/>
        </a:ln>
      </c:spPr>
    </c:plotArea>
    <c:plotVisOnly val="1"/>
    <c:dispBlanksAs val="gap"/>
  </c:chart>
  <c:spPr>
    <a:solidFill>
      <a:srgbClr val="ffffff"/>
    </a:solidFill>
    <a:ln w="9360">
      <a:solidFill>
        <a:srgbClr val="d9d9d9"/>
      </a:solidFill>
      <a:round/>
    </a:ln>
  </c:spPr>
</c:chartSpace>
</file>

<file path=xl/charts/chart2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road sign</a:t>
            </a:r>
          </a:p>
        </c:rich>
      </c:tx>
      <c:overlay val="0"/>
      <c:spPr>
        <a:noFill/>
        <a:ln>
          <a:noFill/>
        </a:ln>
      </c:spPr>
    </c:title>
    <c:autoTitleDeleted val="0"/>
    <c:plotArea>
      <c:barChart>
        <c:barDir val="col"/>
        <c:grouping val="clustered"/>
        <c:varyColors val="0"/>
        <c:ser>
          <c:idx val="0"/>
          <c:order val="0"/>
          <c:spPr>
            <a:solidFill>
              <a:srgbClr val="4472c4"/>
            </a:solidFill>
            <a:ln>
              <a:noFill/>
            </a:ln>
          </c:spPr>
          <c:invertIfNegative val="0"/>
          <c:dPt>
            <c:idx val="1"/>
            <c:invertIfNegative val="0"/>
            <c:spPr>
              <a:solidFill>
                <a:srgbClr val="ed7d31"/>
              </a:solidFill>
              <a:ln>
                <a:noFill/>
              </a:ln>
            </c:spPr>
          </c:dPt>
          <c:dLbls>
            <c:numFmt formatCode="General" sourceLinked="1"/>
            <c:dLbl>
              <c:idx val="1"/>
              <c:dLblPos val="outEnd"/>
              <c:showLegendKey val="0"/>
              <c:showVal val="0"/>
              <c:showCatName val="0"/>
              <c:showSerName val="0"/>
              <c:showPercent val="0"/>
            </c:dLbl>
            <c:dLblPos val="outEnd"/>
            <c:showLegendKey val="0"/>
            <c:showVal val="0"/>
            <c:showCatName val="0"/>
            <c:showSerName val="0"/>
            <c:showPercent val="0"/>
            <c:showLeaderLines val="0"/>
          </c:dLbls>
          <c:errBars>
            <c:errDir val="y"/>
            <c:errBarType val="both"/>
            <c:errValType val="cust"/>
            <c:noEndCap val="0"/>
            <c:plus>
              <c:numRef>
                <c:f>results!$K$19,results!$K$62</c:f>
                <c:numCache>
                  <c:formatCode>General</c:formatCode>
                  <c:ptCount val="2"/>
                  <c:pt idx="0">
                    <c:v>0.0665417660241208</c:v>
                  </c:pt>
                  <c:pt idx="1">
                    <c:v>0.0650718587405067</c:v>
                  </c:pt>
                </c:numCache>
              </c:numRef>
            </c:plus>
            <c:minus>
              <c:numRef>
                <c:f>results!$K$19,results!$K$62</c:f>
                <c:numCache>
                  <c:formatCode>General</c:formatCode>
                  <c:ptCount val="2"/>
                  <c:pt idx="0">
                    <c:v>0.0665417660241208</c:v>
                  </c:pt>
                  <c:pt idx="1">
                    <c:v>0.0650718587405067</c:v>
                  </c:pt>
                </c:numCache>
              </c:numRef>
            </c:minus>
          </c:errBars>
          <c:cat>
            <c:strRef>
              <c:f>results!$A$3,results!$A$45</c:f>
              <c:strCache>
                <c:ptCount val="2"/>
                <c:pt idx="0">
                  <c:v>NTNP</c:v>
                </c:pt>
                <c:pt idx="1">
                  <c:v>YTYP</c:v>
                </c:pt>
              </c:strCache>
            </c:strRef>
          </c:cat>
          <c:val>
            <c:numRef>
              <c:f>results!$K$17,results!$K$60</c:f>
              <c:numCache>
                <c:formatCode>General</c:formatCode>
                <c:ptCount val="2"/>
                <c:pt idx="0">
                  <c:v>0.791208791208791</c:v>
                </c:pt>
                <c:pt idx="1">
                  <c:v>0.775510204081633</c:v>
                </c:pt>
              </c:numCache>
            </c:numRef>
          </c:val>
        </c:ser>
        <c:gapWidth val="219"/>
        <c:overlap val="-27"/>
        <c:axId val="32682751"/>
        <c:axId val="8782038"/>
      </c:barChart>
      <c:catAx>
        <c:axId val="3268275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782038"/>
        <c:crosses val="autoZero"/>
        <c:auto val="1"/>
        <c:lblAlgn val="ctr"/>
        <c:lblOffset val="100"/>
      </c:catAx>
      <c:valAx>
        <c:axId val="878203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2682751"/>
        <c:crosses val="autoZero"/>
      </c:valAx>
      <c:spPr>
        <a:noFill/>
        <a:ln>
          <a:noFill/>
        </a:ln>
      </c:spPr>
    </c:plotArea>
    <c:legend>
      <c:layout>
        <c:manualLayout>
          <c:xMode val="edge"/>
          <c:yMode val="edge"/>
          <c:x val="0.638924095197859"/>
          <c:y val="0.054245604470492"/>
          <c:w val="0.156890359833815"/>
          <c:h val="0.317202835332606"/>
        </c:manualLayout>
      </c:layout>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behavior</a:t>
            </a:r>
          </a:p>
        </c:rich>
      </c:tx>
      <c:overlay val="0"/>
      <c:spPr>
        <a:noFill/>
        <a:ln>
          <a:noFill/>
        </a:ln>
      </c:spPr>
    </c:title>
    <c:autoTitleDeleted val="0"/>
    <c:plotArea>
      <c:barChart>
        <c:barDir val="col"/>
        <c:grouping val="clustered"/>
        <c:varyColors val="0"/>
        <c:ser>
          <c:idx val="0"/>
          <c:order val="0"/>
          <c:spPr>
            <a:solidFill>
              <a:srgbClr val="4472c4"/>
            </a:solidFill>
            <a:ln>
              <a:noFill/>
            </a:ln>
          </c:spPr>
          <c:invertIfNegative val="0"/>
          <c:dPt>
            <c:idx val="1"/>
            <c:invertIfNegative val="0"/>
            <c:spPr>
              <a:solidFill>
                <a:srgbClr val="ed7d31"/>
              </a:solidFill>
              <a:ln>
                <a:noFill/>
              </a:ln>
            </c:spPr>
          </c:dPt>
          <c:dLbls>
            <c:numFmt formatCode="General" sourceLinked="1"/>
            <c:dLbl>
              <c:idx val="1"/>
              <c:dLblPos val="outEnd"/>
              <c:showLegendKey val="0"/>
              <c:showVal val="0"/>
              <c:showCatName val="0"/>
              <c:showSerName val="0"/>
              <c:showPercent val="0"/>
            </c:dLbl>
            <c:dLblPos val="outEnd"/>
            <c:showLegendKey val="0"/>
            <c:showVal val="0"/>
            <c:showCatName val="0"/>
            <c:showSerName val="0"/>
            <c:showPercent val="0"/>
            <c:showLeaderLines val="0"/>
          </c:dLbls>
          <c:errBars>
            <c:errDir val="y"/>
            <c:errBarType val="both"/>
            <c:errValType val="cust"/>
            <c:noEndCap val="0"/>
            <c:plus>
              <c:numRef>
                <c:f>results!$U$19,results!$U$62</c:f>
                <c:numCache>
                  <c:formatCode>General</c:formatCode>
                  <c:ptCount val="2"/>
                  <c:pt idx="0">
                    <c:v>0.0354225191160099</c:v>
                  </c:pt>
                  <c:pt idx="1">
                    <c:v>0.0353873073827047</c:v>
                  </c:pt>
                </c:numCache>
              </c:numRef>
            </c:plus>
            <c:minus>
              <c:numRef>
                <c:f>results!$U$19,results!$U$62</c:f>
                <c:numCache>
                  <c:formatCode>General</c:formatCode>
                  <c:ptCount val="2"/>
                  <c:pt idx="0">
                    <c:v>0.0354225191160099</c:v>
                  </c:pt>
                  <c:pt idx="1">
                    <c:v>0.0353873073827047</c:v>
                  </c:pt>
                </c:numCache>
              </c:numRef>
            </c:minus>
          </c:errBars>
          <c:cat>
            <c:strRef>
              <c:f>results!$A$3,results!$A$45</c:f>
              <c:strCache>
                <c:ptCount val="2"/>
                <c:pt idx="0">
                  <c:v>NTNP</c:v>
                </c:pt>
                <c:pt idx="1">
                  <c:v>YTYP</c:v>
                </c:pt>
              </c:strCache>
            </c:strRef>
          </c:cat>
          <c:val>
            <c:numRef>
              <c:f>results!$U$17,results!$U$60</c:f>
              <c:numCache>
                <c:formatCode>General</c:formatCode>
                <c:ptCount val="2"/>
                <c:pt idx="0">
                  <c:v>0.259615384615385</c:v>
                </c:pt>
                <c:pt idx="1">
                  <c:v>0.396291208791209</c:v>
                </c:pt>
              </c:numCache>
            </c:numRef>
          </c:val>
        </c:ser>
        <c:gapWidth val="219"/>
        <c:overlap val="-27"/>
        <c:axId val="95179912"/>
        <c:axId val="897926"/>
      </c:barChart>
      <c:catAx>
        <c:axId val="9517991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97926"/>
        <c:crosses val="autoZero"/>
        <c:auto val="1"/>
        <c:lblAlgn val="ctr"/>
        <c:lblOffset val="100"/>
      </c:catAx>
      <c:valAx>
        <c:axId val="89792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5179912"/>
        <c:crosses val="autoZero"/>
      </c:valAx>
      <c:spPr>
        <a:noFill/>
        <a:ln>
          <a:noFill/>
        </a:ln>
      </c:spPr>
    </c:plotArea>
    <c:legend>
      <c:layout>
        <c:manualLayout>
          <c:xMode val="edge"/>
          <c:yMode val="edge"/>
          <c:x val="0.342768624137445"/>
          <c:y val="0.203216573531416"/>
          <c:w val="0.156890359833815"/>
          <c:h val="0.317202835332606"/>
        </c:manualLayout>
      </c:layout>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takeover</a:t>
            </a:r>
          </a:p>
        </c:rich>
      </c:tx>
      <c:overlay val="0"/>
      <c:spPr>
        <a:noFill/>
        <a:ln>
          <a:noFill/>
        </a:ln>
      </c:spPr>
    </c:title>
    <c:autoTitleDeleted val="0"/>
    <c:plotArea>
      <c:barChart>
        <c:barDir val="col"/>
        <c:grouping val="clustered"/>
        <c:varyColors val="0"/>
        <c:ser>
          <c:idx val="0"/>
          <c:order val="0"/>
          <c:spPr>
            <a:solidFill>
              <a:srgbClr val="4472c4"/>
            </a:solidFill>
            <a:ln>
              <a:noFill/>
            </a:ln>
          </c:spPr>
          <c:invertIfNegative val="0"/>
          <c:dPt>
            <c:idx val="1"/>
            <c:invertIfNegative val="0"/>
            <c:spPr>
              <a:solidFill>
                <a:srgbClr val="ed7d31"/>
              </a:solidFill>
              <a:ln>
                <a:noFill/>
              </a:ln>
            </c:spPr>
          </c:dPt>
          <c:dLbls>
            <c:numFmt formatCode="General" sourceLinked="1"/>
            <c:dLbl>
              <c:idx val="1"/>
              <c:dLblPos val="outEnd"/>
              <c:showLegendKey val="0"/>
              <c:showVal val="0"/>
              <c:showCatName val="0"/>
              <c:showSerName val="0"/>
              <c:showPercent val="0"/>
            </c:dLbl>
            <c:dLblPos val="outEnd"/>
            <c:showLegendKey val="0"/>
            <c:showVal val="0"/>
            <c:showCatName val="0"/>
            <c:showSerName val="0"/>
            <c:showPercent val="0"/>
            <c:showLeaderLines val="0"/>
          </c:dLbls>
          <c:errBars>
            <c:errDir val="y"/>
            <c:errBarType val="both"/>
            <c:errValType val="cust"/>
            <c:noEndCap val="0"/>
            <c:plus>
              <c:numRef>
                <c:f>results!$AE$19,results!$AE$62</c:f>
                <c:numCache>
                  <c:formatCode>General</c:formatCode>
                  <c:ptCount val="2"/>
                  <c:pt idx="0">
                    <c:v>0.118991251800592</c:v>
                  </c:pt>
                  <c:pt idx="1">
                    <c:v>0.113457594740665</c:v>
                  </c:pt>
                </c:numCache>
              </c:numRef>
            </c:plus>
            <c:minus>
              <c:numRef>
                <c:f>results!$AE$19,results!$AE$62</c:f>
                <c:numCache>
                  <c:formatCode>General</c:formatCode>
                  <c:ptCount val="2"/>
                  <c:pt idx="0">
                    <c:v>0.118991251800592</c:v>
                  </c:pt>
                  <c:pt idx="1">
                    <c:v>0.113457594740665</c:v>
                  </c:pt>
                </c:numCache>
              </c:numRef>
            </c:minus>
          </c:errBars>
          <c:cat>
            <c:strRef>
              <c:f>results!$A$3,results!$A$45</c:f>
              <c:strCache>
                <c:ptCount val="2"/>
                <c:pt idx="0">
                  <c:v>NTNP</c:v>
                </c:pt>
                <c:pt idx="1">
                  <c:v>YTYP</c:v>
                </c:pt>
              </c:strCache>
            </c:strRef>
          </c:cat>
          <c:val>
            <c:numRef>
              <c:f>results!$AE$17,results!$AE$60</c:f>
              <c:numCache>
                <c:formatCode>General</c:formatCode>
                <c:ptCount val="2"/>
                <c:pt idx="0">
                  <c:v>0.230769230769231</c:v>
                </c:pt>
                <c:pt idx="1">
                  <c:v>0.197802197802198</c:v>
                </c:pt>
              </c:numCache>
            </c:numRef>
          </c:val>
        </c:ser>
        <c:gapWidth val="219"/>
        <c:overlap val="-27"/>
        <c:axId val="15099682"/>
        <c:axId val="82516882"/>
      </c:barChart>
      <c:catAx>
        <c:axId val="1509968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2516882"/>
        <c:crosses val="autoZero"/>
        <c:auto val="1"/>
        <c:lblAlgn val="ctr"/>
        <c:lblOffset val="100"/>
      </c:catAx>
      <c:valAx>
        <c:axId val="8251688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5099682"/>
        <c:crosses val="autoZero"/>
      </c:valAx>
      <c:spPr>
        <a:noFill/>
        <a:ln>
          <a:noFill/>
        </a:ln>
      </c:spPr>
    </c:plotArea>
    <c:legend>
      <c:layout>
        <c:manualLayout>
          <c:xMode val="edge"/>
          <c:yMode val="edge"/>
          <c:x val="0.604492325024644"/>
          <c:y val="0.148562082595066"/>
          <c:w val="0.156890359833815"/>
          <c:h val="0.317202835332606"/>
        </c:manualLayout>
      </c:layout>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sleepiness</a:t>
            </a:r>
          </a:p>
        </c:rich>
      </c:tx>
      <c:overlay val="0"/>
      <c:spPr>
        <a:noFill/>
        <a:ln>
          <a:noFill/>
        </a:ln>
      </c:spPr>
    </c:title>
    <c:autoTitleDeleted val="0"/>
    <c:plotArea>
      <c:barChart>
        <c:barDir val="col"/>
        <c:grouping val="clustered"/>
        <c:varyColors val="0"/>
        <c:ser>
          <c:idx val="0"/>
          <c:order val="0"/>
          <c:spPr>
            <a:solidFill>
              <a:srgbClr val="4472c4"/>
            </a:solidFill>
            <a:ln>
              <a:noFill/>
            </a:ln>
          </c:spPr>
          <c:invertIfNegative val="0"/>
          <c:dPt>
            <c:idx val="1"/>
            <c:invertIfNegative val="0"/>
            <c:spPr>
              <a:solidFill>
                <a:srgbClr val="ed7d31"/>
              </a:solidFill>
              <a:ln>
                <a:noFill/>
              </a:ln>
            </c:spPr>
          </c:dPt>
          <c:dLbls>
            <c:numFmt formatCode="General" sourceLinked="1"/>
            <c:dLbl>
              <c:idx val="1"/>
              <c:dLblPos val="outEnd"/>
              <c:showLegendKey val="0"/>
              <c:showVal val="0"/>
              <c:showCatName val="0"/>
              <c:showSerName val="0"/>
              <c:showPercent val="0"/>
            </c:dLbl>
            <c:dLblPos val="outEnd"/>
            <c:showLegendKey val="0"/>
            <c:showVal val="0"/>
            <c:showCatName val="0"/>
            <c:showSerName val="0"/>
            <c:showPercent val="0"/>
            <c:showLeaderLines val="0"/>
          </c:dLbls>
          <c:errBars>
            <c:errDir val="y"/>
            <c:errBarType val="both"/>
            <c:errValType val="cust"/>
            <c:noEndCap val="0"/>
            <c:plus>
              <c:numRef>
                <c:f>results_sleepy!$U$19,results_sleepy!$U$62</c:f>
                <c:numCache>
                  <c:formatCode>General</c:formatCode>
                  <c:ptCount val="2"/>
                  <c:pt idx="0">
                    <c:v>0.0384615384615385</c:v>
                  </c:pt>
                  <c:pt idx="1">
                    <c:v>0.0426867360476569</c:v>
                  </c:pt>
                </c:numCache>
              </c:numRef>
            </c:plus>
            <c:minus>
              <c:numRef>
                <c:f>results_sleepy!$U$19,results_sleepy!$U$62</c:f>
                <c:numCache>
                  <c:formatCode>General</c:formatCode>
                  <c:ptCount val="2"/>
                  <c:pt idx="0">
                    <c:v>0.0384615384615385</c:v>
                  </c:pt>
                  <c:pt idx="1">
                    <c:v>0.0426867360476569</c:v>
                  </c:pt>
                </c:numCache>
              </c:numRef>
            </c:minus>
          </c:errBars>
          <c:cat>
            <c:strRef>
              <c:f>results_sleepy!$A$3,results_sleepy!$A$45</c:f>
              <c:strCache>
                <c:ptCount val="2"/>
                <c:pt idx="0">
                  <c:v>NTNP</c:v>
                </c:pt>
                <c:pt idx="1">
                  <c:v>YTYP</c:v>
                </c:pt>
              </c:strCache>
            </c:strRef>
          </c:cat>
          <c:val>
            <c:numRef>
              <c:f>results_sleepy!$U$17,results_sleepy!$U$60</c:f>
              <c:numCache>
                <c:formatCode>General</c:formatCode>
                <c:ptCount val="2"/>
                <c:pt idx="0">
                  <c:v>0.115384615384615</c:v>
                </c:pt>
                <c:pt idx="1">
                  <c:v>0.142857142857143</c:v>
                </c:pt>
              </c:numCache>
            </c:numRef>
          </c:val>
        </c:ser>
        <c:gapWidth val="219"/>
        <c:overlap val="-27"/>
        <c:axId val="83126866"/>
        <c:axId val="67387639"/>
      </c:barChart>
      <c:catAx>
        <c:axId val="8312686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7387639"/>
        <c:crosses val="autoZero"/>
        <c:auto val="1"/>
        <c:lblAlgn val="ctr"/>
        <c:lblOffset val="100"/>
      </c:catAx>
      <c:valAx>
        <c:axId val="6738763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3126866"/>
        <c:crosses val="autoZero"/>
      </c:valAx>
      <c:spPr>
        <a:noFill/>
        <a:ln>
          <a:noFill/>
        </a:ln>
      </c:spPr>
    </c:plotArea>
    <c:legend>
      <c:layout>
        <c:manualLayout>
          <c:xMode val="edge"/>
          <c:yMode val="edge"/>
          <c:x val="0.342786769880366"/>
          <c:y val="0.203216573531416"/>
          <c:w val="0.15687240481385"/>
          <c:h val="0.317202835332606"/>
        </c:manualLayout>
      </c:layout>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CHANGE IN HR</a:t>
            </a:r>
          </a:p>
        </c:rich>
      </c:tx>
      <c:overlay val="0"/>
      <c:spPr>
        <a:noFill/>
        <a:ln>
          <a:noFill/>
        </a:ln>
      </c:spPr>
    </c:title>
    <c:autoTitleDeleted val="0"/>
    <c:plotArea>
      <c:lineChart>
        <c:grouping val="standard"/>
        <c:varyColors val="0"/>
        <c:ser>
          <c:idx val="0"/>
          <c:order val="0"/>
          <c:tx>
            <c:strRef>
              <c:f>"NTNP"</c:f>
              <c:strCache>
                <c:ptCount val="1"/>
                <c:pt idx="0">
                  <c:v>NTNP</c:v>
                </c:pt>
              </c:strCache>
            </c:strRef>
          </c:tx>
          <c:spPr>
            <a:solidFill>
              <a:srgbClr val="4472c4"/>
            </a:solidFill>
            <a:ln w="28440">
              <a:solidFill>
                <a:srgbClr val="4472c4"/>
              </a:solidFill>
              <a:round/>
            </a:ln>
          </c:spPr>
          <c:marker>
            <c:symbol val="circle"/>
            <c:size val="5"/>
            <c:spPr>
              <a:solidFill>
                <a:srgbClr val="4472c4"/>
              </a:solidFill>
            </c:spPr>
          </c:marker>
          <c:dLbls>
            <c:numFmt formatCode="General" sourceLinked="1"/>
            <c:dLblPos val="r"/>
            <c:showLegendKey val="0"/>
            <c:showVal val="0"/>
            <c:showCatName val="0"/>
            <c:showSerName val="0"/>
            <c:showPercent val="0"/>
            <c:showLeaderLines val="0"/>
          </c:dLbls>
          <c:errBars>
            <c:errDir val="y"/>
            <c:errBarType val="both"/>
            <c:errValType val="cust"/>
            <c:noEndCap val="0"/>
            <c:plus>
              <c:numRef>
                <c:f>HR!$L$17:$S$17</c:f>
                <c:numCache>
                  <c:formatCode>General</c:formatCode>
                  <c:ptCount val="8"/>
                  <c:pt idx="0">
                    <c:v>4.79809013524322</c:v>
                  </c:pt>
                  <c:pt idx="1">
                    <c:v>1.56636051359395</c:v>
                  </c:pt>
                  <c:pt idx="2">
                    <c:v>8.01314891291509</c:v>
                  </c:pt>
                  <c:pt idx="3">
                    <c:v>2.7074776925774</c:v>
                  </c:pt>
                  <c:pt idx="4">
                    <c:v>2.10980802217046</c:v>
                  </c:pt>
                  <c:pt idx="5">
                    <c:v>2.97453192606091</c:v>
                  </c:pt>
                  <c:pt idx="6">
                    <c:v>1.90606854907439</c:v>
                  </c:pt>
                  <c:pt idx="7">
                    <c:v>5.68332579639692</c:v>
                  </c:pt>
                </c:numCache>
              </c:numRef>
            </c:plus>
            <c:minus>
              <c:numRef>
                <c:f>HR!$L$17:$S$17</c:f>
                <c:numCache>
                  <c:formatCode>General</c:formatCode>
                  <c:ptCount val="8"/>
                  <c:pt idx="0">
                    <c:v>4.79809013524322</c:v>
                  </c:pt>
                  <c:pt idx="1">
                    <c:v>1.56636051359395</c:v>
                  </c:pt>
                  <c:pt idx="2">
                    <c:v>8.01314891291509</c:v>
                  </c:pt>
                  <c:pt idx="3">
                    <c:v>2.7074776925774</c:v>
                  </c:pt>
                  <c:pt idx="4">
                    <c:v>2.10980802217046</c:v>
                  </c:pt>
                  <c:pt idx="5">
                    <c:v>2.97453192606091</c:v>
                  </c:pt>
                  <c:pt idx="6">
                    <c:v>1.90606854907439</c:v>
                  </c:pt>
                  <c:pt idx="7">
                    <c:v>5.68332579639692</c:v>
                  </c:pt>
                </c:numCache>
              </c:numRef>
            </c:minus>
          </c:errBars>
          <c:val>
            <c:numRef>
              <c:f>HR!$L$16:$S$16</c:f>
              <c:numCache>
                <c:formatCode>General</c:formatCode>
                <c:ptCount val="8"/>
                <c:pt idx="0">
                  <c:v>14.9051939687941</c:v>
                </c:pt>
                <c:pt idx="1">
                  <c:v>9.96418752802065</c:v>
                </c:pt>
                <c:pt idx="2">
                  <c:v>35.5070799754228</c:v>
                </c:pt>
                <c:pt idx="3">
                  <c:v>14.3007518256287</c:v>
                </c:pt>
                <c:pt idx="4">
                  <c:v>13.0588431014958</c:v>
                </c:pt>
                <c:pt idx="5">
                  <c:v>13.1778968069584</c:v>
                </c:pt>
                <c:pt idx="6">
                  <c:v>9.89332733972646</c:v>
                </c:pt>
                <c:pt idx="7">
                  <c:v>23.0483739188319</c:v>
                </c:pt>
              </c:numCache>
            </c:numRef>
          </c:val>
          <c:smooth val="0"/>
        </c:ser>
        <c:ser>
          <c:idx val="1"/>
          <c:order val="1"/>
          <c:tx>
            <c:strRef>
              <c:f>"YTYP"</c:f>
              <c:strCache>
                <c:ptCount val="1"/>
                <c:pt idx="0">
                  <c:v>YTYP</c:v>
                </c:pt>
              </c:strCache>
            </c:strRef>
          </c:tx>
          <c:spPr>
            <a:solidFill>
              <a:srgbClr val="ed7d31"/>
            </a:solidFill>
            <a:ln w="28440">
              <a:solidFill>
                <a:srgbClr val="ed7d31"/>
              </a:solidFill>
              <a:round/>
            </a:ln>
          </c:spPr>
          <c:marker>
            <c:symbol val="circle"/>
            <c:size val="5"/>
            <c:spPr>
              <a:solidFill>
                <a:srgbClr val="ed7d31"/>
              </a:solidFill>
            </c:spPr>
          </c:marker>
          <c:dLbls>
            <c:numFmt formatCode="General" sourceLinked="1"/>
            <c:dLblPos val="r"/>
            <c:showLegendKey val="0"/>
            <c:showVal val="0"/>
            <c:showCatName val="0"/>
            <c:showSerName val="0"/>
            <c:showPercent val="0"/>
            <c:showLeaderLines val="0"/>
          </c:dLbls>
          <c:errBars>
            <c:errDir val="y"/>
            <c:errBarType val="both"/>
            <c:errValType val="cust"/>
            <c:noEndCap val="0"/>
            <c:plus>
              <c:numRef>
                <c:f>HR!$L$69:$S$69</c:f>
                <c:numCache>
                  <c:formatCode>General</c:formatCode>
                  <c:ptCount val="8"/>
                  <c:pt idx="0">
                    <c:v>1.87842800723496</c:v>
                  </c:pt>
                  <c:pt idx="1">
                    <c:v>1.17298022632847</c:v>
                  </c:pt>
                  <c:pt idx="2">
                    <c:v>3.80902229526955</c:v>
                  </c:pt>
                  <c:pt idx="3">
                    <c:v>4.78828172228099</c:v>
                  </c:pt>
                  <c:pt idx="4">
                    <c:v>3.06801800781089</c:v>
                  </c:pt>
                  <c:pt idx="5">
                    <c:v>2.01517628906886</c:v>
                  </c:pt>
                  <c:pt idx="6">
                    <c:v>2.33507984297057</c:v>
                  </c:pt>
                  <c:pt idx="7">
                    <c:v>7.7605019096394</c:v>
                  </c:pt>
                </c:numCache>
              </c:numRef>
            </c:plus>
            <c:minus>
              <c:numRef>
                <c:f>HR!$L$69:$S$69</c:f>
                <c:numCache>
                  <c:formatCode>General</c:formatCode>
                  <c:ptCount val="8"/>
                  <c:pt idx="0">
                    <c:v>1.87842800723496</c:v>
                  </c:pt>
                  <c:pt idx="1">
                    <c:v>1.17298022632847</c:v>
                  </c:pt>
                  <c:pt idx="2">
                    <c:v>3.80902229526955</c:v>
                  </c:pt>
                  <c:pt idx="3">
                    <c:v>4.78828172228099</c:v>
                  </c:pt>
                  <c:pt idx="4">
                    <c:v>3.06801800781089</c:v>
                  </c:pt>
                  <c:pt idx="5">
                    <c:v>2.01517628906886</c:v>
                  </c:pt>
                  <c:pt idx="6">
                    <c:v>2.33507984297057</c:v>
                  </c:pt>
                  <c:pt idx="7">
                    <c:v>7.7605019096394</c:v>
                  </c:pt>
                </c:numCache>
              </c:numRef>
            </c:minus>
          </c:errBars>
          <c:val>
            <c:numRef>
              <c:f>HR!$L$68:$S$68</c:f>
              <c:numCache>
                <c:formatCode>General</c:formatCode>
                <c:ptCount val="8"/>
                <c:pt idx="0">
                  <c:v>11.6510140065393</c:v>
                </c:pt>
                <c:pt idx="1">
                  <c:v>9.06584822364987</c:v>
                </c:pt>
                <c:pt idx="2">
                  <c:v>19.6589009866363</c:v>
                </c:pt>
                <c:pt idx="3">
                  <c:v>17.589135968762</c:v>
                </c:pt>
                <c:pt idx="4">
                  <c:v>14.4639961267</c:v>
                </c:pt>
                <c:pt idx="5">
                  <c:v>12.3226249328618</c:v>
                </c:pt>
                <c:pt idx="6">
                  <c:v>8.6753150347992</c:v>
                </c:pt>
                <c:pt idx="7">
                  <c:v>29.1160770201802</c:v>
                </c:pt>
              </c:numCache>
            </c:numRef>
          </c:val>
          <c:smooth val="0"/>
        </c:ser>
        <c:hiLowLines>
          <c:spPr>
            <a:ln>
              <a:noFill/>
            </a:ln>
          </c:spPr>
        </c:hiLowLines>
        <c:marker val="1"/>
        <c:axId val="77725636"/>
        <c:axId val="81954310"/>
      </c:lineChart>
      <c:catAx>
        <c:axId val="7772563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1954310"/>
        <c:crosses val="autoZero"/>
        <c:auto val="1"/>
        <c:lblAlgn val="ctr"/>
        <c:lblOffset val="100"/>
      </c:catAx>
      <c:valAx>
        <c:axId val="8195431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7725636"/>
        <c:crosses val="autoZero"/>
        <c:crossBetween val="midCat"/>
      </c:valAx>
      <c:spPr>
        <a:noFill/>
        <a:ln>
          <a:noFill/>
        </a:ln>
      </c:spPr>
    </c:plotArea>
    <c:legend>
      <c:layout>
        <c:manualLayout>
          <c:xMode val="edge"/>
          <c:yMode val="edge"/>
          <c:x val="0.728718891402715"/>
          <c:y val="0.744898876404494"/>
          <c:w val="0.107402955525702"/>
          <c:h val="0.101132686084142"/>
        </c:manualLayout>
      </c:layout>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CHANGE IN HR</a:t>
            </a:r>
          </a:p>
        </c:rich>
      </c:tx>
      <c:overlay val="0"/>
      <c:spPr>
        <a:noFill/>
        <a:ln>
          <a:noFill/>
        </a:ln>
      </c:spPr>
    </c:title>
    <c:autoTitleDeleted val="0"/>
    <c:plotArea>
      <c:barChart>
        <c:barDir val="col"/>
        <c:grouping val="clustered"/>
        <c:varyColors val="0"/>
        <c:ser>
          <c:idx val="0"/>
          <c:order val="0"/>
          <c:spPr>
            <a:solidFill>
              <a:srgbClr val="4472c4"/>
            </a:solidFill>
            <a:ln>
              <a:noFill/>
            </a:ln>
          </c:spPr>
          <c:invertIfNegative val="0"/>
          <c:dPt>
            <c:idx val="1"/>
            <c:invertIfNegative val="0"/>
            <c:spPr>
              <a:solidFill>
                <a:srgbClr val="ed7d31"/>
              </a:solidFill>
              <a:ln>
                <a:noFill/>
              </a:ln>
            </c:spPr>
          </c:dPt>
          <c:dLbls>
            <c:numFmt formatCode="General" sourceLinked="1"/>
            <c:dLbl>
              <c:idx val="1"/>
              <c:dLblPos val="outEnd"/>
              <c:showLegendKey val="0"/>
              <c:showVal val="0"/>
              <c:showCatName val="0"/>
              <c:showSerName val="0"/>
              <c:showPercent val="0"/>
            </c:dLbl>
            <c:dLblPos val="outEnd"/>
            <c:showLegendKey val="0"/>
            <c:showVal val="0"/>
            <c:showCatName val="0"/>
            <c:showSerName val="0"/>
            <c:showPercent val="0"/>
            <c:showLeaderLines val="0"/>
          </c:dLbls>
          <c:errBars>
            <c:errDir val="y"/>
            <c:errBarType val="both"/>
            <c:errValType val="cust"/>
            <c:noEndCap val="0"/>
            <c:plus>
              <c:numRef>
                <c:f>HR!$U$18,HR!$U$70</c:f>
                <c:numCache>
                  <c:formatCode>General</c:formatCode>
                  <c:ptCount val="2"/>
                  <c:pt idx="0">
                    <c:v>3.04825141922792</c:v>
                  </c:pt>
                  <c:pt idx="1">
                    <c:v>2.39326232569624</c:v>
                  </c:pt>
                </c:numCache>
              </c:numRef>
            </c:plus>
            <c:minus>
              <c:numRef>
                <c:f>HR!$U$18,HR!$U$70</c:f>
                <c:numCache>
                  <c:formatCode>General</c:formatCode>
                  <c:ptCount val="2"/>
                  <c:pt idx="0">
                    <c:v>3.04825141922792</c:v>
                  </c:pt>
                  <c:pt idx="1">
                    <c:v>2.39326232569624</c:v>
                  </c:pt>
                </c:numCache>
              </c:numRef>
            </c:minus>
          </c:errBars>
          <c:cat>
            <c:strRef>
              <c:f>results_sleepy!$A$3,results_sleepy!$A$45</c:f>
              <c:strCache>
                <c:ptCount val="2"/>
                <c:pt idx="0">
                  <c:v>NTNP</c:v>
                </c:pt>
                <c:pt idx="1">
                  <c:v>YTYP</c:v>
                </c:pt>
              </c:strCache>
            </c:strRef>
          </c:cat>
          <c:val>
            <c:numRef>
              <c:f>HR!$U$16,HR!$U$68</c:f>
              <c:numCache>
                <c:formatCode>General</c:formatCode>
                <c:ptCount val="2"/>
                <c:pt idx="0">
                  <c:v>16.7319568081099</c:v>
                </c:pt>
                <c:pt idx="1">
                  <c:v>15.3178640375161</c:v>
                </c:pt>
              </c:numCache>
            </c:numRef>
          </c:val>
        </c:ser>
        <c:gapWidth val="219"/>
        <c:overlap val="-27"/>
        <c:axId val="60930454"/>
        <c:axId val="94373580"/>
      </c:barChart>
      <c:catAx>
        <c:axId val="6093045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4373580"/>
        <c:crosses val="autoZero"/>
        <c:auto val="1"/>
        <c:lblAlgn val="ctr"/>
        <c:lblOffset val="100"/>
      </c:catAx>
      <c:valAx>
        <c:axId val="9437358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0930454"/>
        <c:crosses val="autoZero"/>
      </c:valAx>
      <c:spPr>
        <a:noFill/>
        <a:ln>
          <a:noFill/>
        </a:ln>
      </c:spPr>
    </c:plotArea>
    <c:legend>
      <c:layout>
        <c:manualLayout>
          <c:xMode val="edge"/>
          <c:yMode val="edge"/>
          <c:x val="0.342773026776952"/>
          <c:y val="0.203118644067797"/>
          <c:w val="0.156887486855941"/>
          <c:h val="0.317195551939246"/>
        </c:manualLayout>
      </c:layout>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CHANGE IN HR</a:t>
            </a:r>
          </a:p>
        </c:rich>
      </c:tx>
      <c:overlay val="0"/>
      <c:spPr>
        <a:noFill/>
        <a:ln>
          <a:noFill/>
        </a:ln>
      </c:spPr>
    </c:title>
    <c:autoTitleDeleted val="0"/>
    <c:plotArea>
      <c:lineChart>
        <c:grouping val="standard"/>
        <c:varyColors val="0"/>
        <c:ser>
          <c:idx val="0"/>
          <c:order val="0"/>
          <c:tx>
            <c:strRef>
              <c:f>"NTNP"</c:f>
              <c:strCache>
                <c:ptCount val="1"/>
                <c:pt idx="0">
                  <c:v>NTNP</c:v>
                </c:pt>
              </c:strCache>
            </c:strRef>
          </c:tx>
          <c:spPr>
            <a:solidFill>
              <a:srgbClr val="4472c4"/>
            </a:solidFill>
            <a:ln w="28440">
              <a:solidFill>
                <a:srgbClr val="4472c4"/>
              </a:solidFill>
              <a:round/>
            </a:ln>
          </c:spPr>
          <c:marker>
            <c:symbol val="circle"/>
            <c:size val="5"/>
            <c:spPr>
              <a:solidFill>
                <a:srgbClr val="4472c4"/>
              </a:solidFill>
            </c:spPr>
          </c:marker>
          <c:dLbls>
            <c:numFmt formatCode="General" sourceLinked="1"/>
            <c:dLblPos val="r"/>
            <c:showLegendKey val="0"/>
            <c:showVal val="0"/>
            <c:showCatName val="0"/>
            <c:showSerName val="0"/>
            <c:showPercent val="0"/>
            <c:showLeaderLines val="0"/>
          </c:dLbls>
          <c:errBars>
            <c:errDir val="y"/>
            <c:errBarType val="both"/>
            <c:errValType val="cust"/>
            <c:noEndCap val="0"/>
            <c:plus>
              <c:numRef>
                <c:f>HR!$AH$17:$AO$17</c:f>
                <c:numCache>
                  <c:formatCode>General</c:formatCode>
                  <c:ptCount val="8"/>
                  <c:pt idx="0">
                    <c:v>0.401636280104723</c:v>
                  </c:pt>
                  <c:pt idx="1">
                    <c:v>0.326895838372517</c:v>
                  </c:pt>
                  <c:pt idx="2">
                    <c:v>0.787526588646506</c:v>
                  </c:pt>
                  <c:pt idx="3">
                    <c:v>0.475839778792333</c:v>
                  </c:pt>
                  <c:pt idx="4">
                    <c:v>0.428852763656759</c:v>
                  </c:pt>
                  <c:pt idx="5">
                    <c:v>0.416362699397434</c:v>
                  </c:pt>
                  <c:pt idx="6">
                    <c:v>0.305454343247322</c:v>
                  </c:pt>
                  <c:pt idx="7">
                    <c:v>0.652861068751547</c:v>
                  </c:pt>
                </c:numCache>
              </c:numRef>
            </c:plus>
            <c:minus>
              <c:numRef>
                <c:f>HR!$AH$17:$AO$17</c:f>
                <c:numCache>
                  <c:formatCode>General</c:formatCode>
                  <c:ptCount val="8"/>
                  <c:pt idx="0">
                    <c:v>0.401636280104723</c:v>
                  </c:pt>
                  <c:pt idx="1">
                    <c:v>0.326895838372517</c:v>
                  </c:pt>
                  <c:pt idx="2">
                    <c:v>0.787526588646506</c:v>
                  </c:pt>
                  <c:pt idx="3">
                    <c:v>0.475839778792333</c:v>
                  </c:pt>
                  <c:pt idx="4">
                    <c:v>0.428852763656759</c:v>
                  </c:pt>
                  <c:pt idx="5">
                    <c:v>0.416362699397434</c:v>
                  </c:pt>
                  <c:pt idx="6">
                    <c:v>0.305454343247322</c:v>
                  </c:pt>
                  <c:pt idx="7">
                    <c:v>0.652861068751547</c:v>
                  </c:pt>
                </c:numCache>
              </c:numRef>
            </c:minus>
          </c:errBars>
          <c:val>
            <c:numRef>
              <c:f>HR!$AH$16:$AO$16</c:f>
              <c:numCache>
                <c:formatCode>General</c:formatCode>
                <c:ptCount val="8"/>
                <c:pt idx="0">
                  <c:v>0.401636280104723</c:v>
                </c:pt>
                <c:pt idx="1">
                  <c:v>0.326895838372517</c:v>
                </c:pt>
                <c:pt idx="2">
                  <c:v>0.787526588646506</c:v>
                </c:pt>
                <c:pt idx="3">
                  <c:v>0.475839778792333</c:v>
                </c:pt>
                <c:pt idx="4">
                  <c:v>0.428852763656759</c:v>
                </c:pt>
                <c:pt idx="5">
                  <c:v>0.416362699397434</c:v>
                </c:pt>
                <c:pt idx="6">
                  <c:v>0.305454343247322</c:v>
                </c:pt>
                <c:pt idx="7">
                  <c:v>0.652861068751547</c:v>
                </c:pt>
              </c:numCache>
            </c:numRef>
          </c:val>
          <c:smooth val="0"/>
        </c:ser>
        <c:ser>
          <c:idx val="1"/>
          <c:order val="1"/>
          <c:tx>
            <c:strRef>
              <c:f>"YTYP"</c:f>
              <c:strCache>
                <c:ptCount val="1"/>
                <c:pt idx="0">
                  <c:v>YTYP</c:v>
                </c:pt>
              </c:strCache>
            </c:strRef>
          </c:tx>
          <c:spPr>
            <a:solidFill>
              <a:srgbClr val="ed7d31"/>
            </a:solidFill>
            <a:ln w="28440">
              <a:solidFill>
                <a:srgbClr val="ed7d31"/>
              </a:solidFill>
              <a:round/>
            </a:ln>
          </c:spPr>
          <c:marker>
            <c:symbol val="circle"/>
            <c:size val="5"/>
            <c:spPr>
              <a:solidFill>
                <a:srgbClr val="ed7d31"/>
              </a:solidFill>
            </c:spPr>
          </c:marker>
          <c:dLbls>
            <c:numFmt formatCode="General" sourceLinked="1"/>
            <c:dLblPos val="r"/>
            <c:showLegendKey val="0"/>
            <c:showVal val="0"/>
            <c:showCatName val="0"/>
            <c:showSerName val="0"/>
            <c:showPercent val="0"/>
            <c:showLeaderLines val="0"/>
          </c:dLbls>
          <c:errBars>
            <c:errDir val="y"/>
            <c:errBarType val="both"/>
            <c:errValType val="cust"/>
            <c:noEndCap val="0"/>
            <c:plus>
              <c:numRef>
                <c:f>HR!$AH$68:$AO$68</c:f>
                <c:numCache>
                  <c:formatCode>General</c:formatCode>
                  <c:ptCount val="8"/>
                  <c:pt idx="0">
                    <c:v>0.430892404604798</c:v>
                  </c:pt>
                  <c:pt idx="1">
                    <c:v>0.369663154577917</c:v>
                  </c:pt>
                  <c:pt idx="2">
                    <c:v>0.684165284510458</c:v>
                  </c:pt>
                  <c:pt idx="3">
                    <c:v>0.517592867187403</c:v>
                  </c:pt>
                  <c:pt idx="4">
                    <c:v>0.518063979938111</c:v>
                  </c:pt>
                  <c:pt idx="5">
                    <c:v>0.458670732280468</c:v>
                  </c:pt>
                  <c:pt idx="6">
                    <c:v>0.36315033534075</c:v>
                  </c:pt>
                  <c:pt idx="7">
                    <c:v>0.736922292020773</c:v>
                  </c:pt>
                </c:numCache>
              </c:numRef>
            </c:plus>
            <c:minus>
              <c:numRef>
                <c:f>HR!$AH$68:$AO$68</c:f>
                <c:numCache>
                  <c:formatCode>General</c:formatCode>
                  <c:ptCount val="8"/>
                  <c:pt idx="0">
                    <c:v>0.430892404604798</c:v>
                  </c:pt>
                  <c:pt idx="1">
                    <c:v>0.369663154577917</c:v>
                  </c:pt>
                  <c:pt idx="2">
                    <c:v>0.684165284510458</c:v>
                  </c:pt>
                  <c:pt idx="3">
                    <c:v>0.517592867187403</c:v>
                  </c:pt>
                  <c:pt idx="4">
                    <c:v>0.518063979938111</c:v>
                  </c:pt>
                  <c:pt idx="5">
                    <c:v>0.458670732280468</c:v>
                  </c:pt>
                  <c:pt idx="6">
                    <c:v>0.36315033534075</c:v>
                  </c:pt>
                  <c:pt idx="7">
                    <c:v>0.736922292020773</c:v>
                  </c:pt>
                </c:numCache>
              </c:numRef>
            </c:minus>
          </c:errBars>
          <c:val>
            <c:numRef>
              <c:f>HR!$AH$67:$AO$67</c:f>
              <c:numCache>
                <c:formatCode>General</c:formatCode>
                <c:ptCount val="8"/>
                <c:pt idx="0">
                  <c:v>0.430892404604798</c:v>
                </c:pt>
                <c:pt idx="1">
                  <c:v>0.369663154577917</c:v>
                </c:pt>
                <c:pt idx="2">
                  <c:v>0.684165284510458</c:v>
                </c:pt>
                <c:pt idx="3">
                  <c:v>0.517592867187403</c:v>
                </c:pt>
                <c:pt idx="4">
                  <c:v>0.518063979938111</c:v>
                </c:pt>
                <c:pt idx="5">
                  <c:v>0.458670732280468</c:v>
                </c:pt>
                <c:pt idx="6">
                  <c:v>0.36315033534075</c:v>
                </c:pt>
                <c:pt idx="7">
                  <c:v>0.736922292020773</c:v>
                </c:pt>
              </c:numCache>
            </c:numRef>
          </c:val>
          <c:smooth val="0"/>
        </c:ser>
        <c:hiLowLines>
          <c:spPr>
            <a:ln>
              <a:noFill/>
            </a:ln>
          </c:spPr>
        </c:hiLowLines>
        <c:marker val="1"/>
        <c:axId val="46204704"/>
        <c:axId val="67284225"/>
      </c:lineChart>
      <c:catAx>
        <c:axId val="4620470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7284225"/>
        <c:crosses val="autoZero"/>
        <c:auto val="1"/>
        <c:lblAlgn val="ctr"/>
        <c:lblOffset val="100"/>
      </c:catAx>
      <c:valAx>
        <c:axId val="6728422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6204704"/>
        <c:crosses val="autoZero"/>
        <c:crossBetween val="midCat"/>
      </c:valAx>
      <c:spPr>
        <a:noFill/>
        <a:ln>
          <a:noFill/>
        </a:ln>
      </c:spPr>
    </c:plotArea>
    <c:legend>
      <c:layout>
        <c:manualLayout>
          <c:xMode val="edge"/>
          <c:yMode val="edge"/>
          <c:x val="0.72875166002656"/>
          <c:y val="0.744831925220205"/>
          <c:w val="0.107377647918188"/>
          <c:h val="0.101123595505618"/>
        </c:manualLayout>
      </c:layout>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CHANGE IN HR</a:t>
            </a:r>
          </a:p>
        </c:rich>
      </c:tx>
      <c:overlay val="0"/>
      <c:spPr>
        <a:noFill/>
        <a:ln>
          <a:noFill/>
        </a:ln>
      </c:spPr>
    </c:title>
    <c:autoTitleDeleted val="0"/>
    <c:plotArea>
      <c:barChart>
        <c:barDir val="col"/>
        <c:grouping val="clustered"/>
        <c:varyColors val="0"/>
        <c:ser>
          <c:idx val="0"/>
          <c:order val="0"/>
          <c:spPr>
            <a:solidFill>
              <a:srgbClr val="4472c4"/>
            </a:solidFill>
            <a:ln>
              <a:noFill/>
            </a:ln>
          </c:spPr>
          <c:invertIfNegative val="0"/>
          <c:dPt>
            <c:idx val="1"/>
            <c:invertIfNegative val="0"/>
            <c:spPr>
              <a:solidFill>
                <a:srgbClr val="ed7d31"/>
              </a:solidFill>
              <a:ln>
                <a:noFill/>
              </a:ln>
            </c:spPr>
          </c:dPt>
          <c:dLbls>
            <c:numFmt formatCode="General" sourceLinked="1"/>
            <c:dLbl>
              <c:idx val="1"/>
              <c:dLblPos val="outEnd"/>
              <c:showLegendKey val="0"/>
              <c:showVal val="0"/>
              <c:showCatName val="0"/>
              <c:showSerName val="0"/>
              <c:showPercent val="0"/>
            </c:dLbl>
            <c:dLblPos val="outEnd"/>
            <c:showLegendKey val="0"/>
            <c:showVal val="0"/>
            <c:showCatName val="0"/>
            <c:showSerName val="0"/>
            <c:showPercent val="0"/>
            <c:showLeaderLines val="0"/>
          </c:dLbls>
          <c:errBars>
            <c:errDir val="y"/>
            <c:errBarType val="both"/>
            <c:errValType val="cust"/>
            <c:noEndCap val="0"/>
            <c:plus>
              <c:numRef>
                <c:f>HR!$AQ$18,HR!$AQ$69</c:f>
                <c:numCache>
                  <c:formatCode>General</c:formatCode>
                  <c:ptCount val="2"/>
                  <c:pt idx="0">
                    <c:v>0.0583915708401761</c:v>
                  </c:pt>
                  <c:pt idx="1">
                    <c:v>0.0485691361704947</c:v>
                  </c:pt>
                </c:numCache>
              </c:numRef>
            </c:plus>
            <c:minus>
              <c:numRef>
                <c:f>HR!$AQ$18,HR!$AQ$69</c:f>
                <c:numCache>
                  <c:formatCode>General</c:formatCode>
                  <c:ptCount val="2"/>
                  <c:pt idx="0">
                    <c:v>0.0583915708401761</c:v>
                  </c:pt>
                  <c:pt idx="1">
                    <c:v>0.0485691361704947</c:v>
                  </c:pt>
                </c:numCache>
              </c:numRef>
            </c:minus>
          </c:errBars>
          <c:cat>
            <c:strRef>
              <c:f>results_sleepy!$A$3,results_sleepy!$A$45</c:f>
              <c:strCache>
                <c:ptCount val="2"/>
                <c:pt idx="0">
                  <c:v>NTNP</c:v>
                </c:pt>
                <c:pt idx="1">
                  <c:v>YTYP</c:v>
                </c:pt>
              </c:strCache>
            </c:strRef>
          </c:cat>
          <c:val>
            <c:numRef>
              <c:f>HR!$AQ$16,HR!$AQ$67</c:f>
              <c:numCache>
                <c:formatCode>General</c:formatCode>
                <c:ptCount val="2"/>
                <c:pt idx="0">
                  <c:v>0.474428670121143</c:v>
                </c:pt>
                <c:pt idx="1">
                  <c:v>0.509890131307585</c:v>
                </c:pt>
              </c:numCache>
            </c:numRef>
          </c:val>
        </c:ser>
        <c:gapWidth val="219"/>
        <c:overlap val="-27"/>
        <c:axId val="54259756"/>
        <c:axId val="17759705"/>
      </c:barChart>
      <c:catAx>
        <c:axId val="5425975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7759705"/>
        <c:crosses val="autoZero"/>
        <c:auto val="1"/>
        <c:lblAlgn val="ctr"/>
        <c:lblOffset val="100"/>
      </c:catAx>
      <c:valAx>
        <c:axId val="1775970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4259756"/>
        <c:crosses val="autoZero"/>
      </c:valAx>
      <c:spPr>
        <a:noFill/>
        <a:ln>
          <a:noFill/>
        </a:ln>
      </c:spPr>
    </c:plotArea>
    <c:legend>
      <c:layout>
        <c:manualLayout>
          <c:xMode val="edge"/>
          <c:yMode val="edge"/>
          <c:x val="0.342757192832155"/>
          <c:y val="0.203118644067797"/>
          <c:w val="0.156861345137798"/>
          <c:h val="0.317195551939246"/>
        </c:manualLayout>
      </c:layout>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NTNP</a:t>
            </a:r>
          </a:p>
        </c:rich>
      </c:tx>
      <c:overlay val="0"/>
      <c:spPr>
        <a:noFill/>
        <a:ln>
          <a:noFill/>
        </a:ln>
      </c:spPr>
    </c:title>
    <c:autoTitleDeleted val="0"/>
    <c:plotArea>
      <c:barChart>
        <c:barDir val="col"/>
        <c:grouping val="clustered"/>
        <c:varyColors val="0"/>
        <c:ser>
          <c:idx val="0"/>
          <c:order val="0"/>
          <c:spPr>
            <a:solidFill>
              <a:srgbClr val="4472c4"/>
            </a:solidFill>
            <a:ln>
              <a:noFill/>
            </a:ln>
          </c:spPr>
          <c:invertIfNegative val="0"/>
          <c:dPt>
            <c:idx val="1"/>
            <c:invertIfNegative val="0"/>
            <c:spPr>
              <a:solidFill>
                <a:srgbClr val="ed7d31"/>
              </a:solidFill>
              <a:ln>
                <a:noFill/>
              </a:ln>
            </c:spPr>
          </c:dPt>
          <c:dLbls>
            <c:numFmt formatCode="General" sourceLinked="1"/>
            <c:dLbl>
              <c:idx val="1"/>
              <c:dLblPos val="outEnd"/>
              <c:showLegendKey val="0"/>
              <c:showVal val="0"/>
              <c:showCatName val="0"/>
              <c:showSerName val="0"/>
              <c:showPercent val="0"/>
            </c:dLbl>
            <c:dLblPos val="outEnd"/>
            <c:showLegendKey val="0"/>
            <c:showVal val="0"/>
            <c:showCatName val="0"/>
            <c:showSerName val="0"/>
            <c:showPercent val="0"/>
            <c:showLeaderLines val="0"/>
          </c:dLbls>
          <c:errBars>
            <c:errDir val="y"/>
            <c:errBarType val="both"/>
            <c:errValType val="cust"/>
            <c:noEndCap val="0"/>
            <c:plus>
              <c:numRef>
                <c:f>HR!$J$106:$K$106</c:f>
                <c:numCache>
                  <c:formatCode>General</c:formatCode>
                  <c:ptCount val="2"/>
                  <c:pt idx="0">
                    <c:v>2.52154168229461</c:v>
                  </c:pt>
                  <c:pt idx="1">
                    <c:v>1.68613091303236</c:v>
                  </c:pt>
                </c:numCache>
              </c:numRef>
            </c:plus>
            <c:minus>
              <c:numRef>
                <c:f>HR!$J$106:$K$106</c:f>
                <c:numCache>
                  <c:formatCode>General</c:formatCode>
                  <c:ptCount val="2"/>
                  <c:pt idx="0">
                    <c:v>2.52154168229461</c:v>
                  </c:pt>
                  <c:pt idx="1">
                    <c:v>1.68613091303236</c:v>
                  </c:pt>
                </c:numCache>
              </c:numRef>
            </c:minus>
          </c:errBars>
          <c:cat>
            <c:strRef>
              <c:f>HR!$J$72:$K$72</c:f>
              <c:strCache>
                <c:ptCount val="2"/>
                <c:pt idx="0">
                  <c:v>before </c:v>
                </c:pt>
                <c:pt idx="1">
                  <c:v>after</c:v>
                </c:pt>
              </c:strCache>
            </c:strRef>
          </c:cat>
          <c:val>
            <c:numRef>
              <c:f>HR!$J$105:$K$105</c:f>
              <c:numCache>
                <c:formatCode>General</c:formatCode>
                <c:ptCount val="2"/>
                <c:pt idx="0">
                  <c:v>12.4346907484074</c:v>
                </c:pt>
                <c:pt idx="1">
                  <c:v>13.6797974635623</c:v>
                </c:pt>
              </c:numCache>
            </c:numRef>
          </c:val>
        </c:ser>
        <c:gapWidth val="219"/>
        <c:overlap val="-27"/>
        <c:axId val="43976378"/>
        <c:axId val="79901515"/>
      </c:barChart>
      <c:catAx>
        <c:axId val="4397637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9901515"/>
        <c:crosses val="autoZero"/>
        <c:auto val="1"/>
        <c:lblAlgn val="ctr"/>
        <c:lblOffset val="100"/>
      </c:catAx>
      <c:valAx>
        <c:axId val="7990151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3976378"/>
        <c:crosses val="autoZero"/>
      </c:valAx>
      <c:spPr>
        <a:noFill/>
        <a:ln>
          <a:noFill/>
        </a:ln>
      </c:spPr>
    </c:plotArea>
    <c:legend>
      <c:layout>
        <c:manualLayout>
          <c:xMode val="edge"/>
          <c:yMode val="edge"/>
          <c:x val="0.342800057085771"/>
          <c:y val="0.203118644067797"/>
          <c:w val="0.156854349532577"/>
          <c:h val="0.317195551939246"/>
        </c:manualLayout>
      </c:layout>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YTYP</a:t>
            </a:r>
          </a:p>
        </c:rich>
      </c:tx>
      <c:overlay val="0"/>
      <c:spPr>
        <a:noFill/>
        <a:ln>
          <a:noFill/>
        </a:ln>
      </c:spPr>
    </c:title>
    <c:autoTitleDeleted val="0"/>
    <c:plotArea>
      <c:barChart>
        <c:barDir val="col"/>
        <c:grouping val="clustered"/>
        <c:varyColors val="0"/>
        <c:ser>
          <c:idx val="0"/>
          <c:order val="0"/>
          <c:spPr>
            <a:solidFill>
              <a:srgbClr val="4472c4"/>
            </a:solidFill>
            <a:ln>
              <a:noFill/>
            </a:ln>
          </c:spPr>
          <c:invertIfNegative val="0"/>
          <c:dPt>
            <c:idx val="1"/>
            <c:invertIfNegative val="0"/>
            <c:spPr>
              <a:solidFill>
                <a:srgbClr val="ed7d31"/>
              </a:solidFill>
              <a:ln>
                <a:noFill/>
              </a:ln>
            </c:spPr>
          </c:dPt>
          <c:dLbls>
            <c:numFmt formatCode="General" sourceLinked="1"/>
            <c:dLbl>
              <c:idx val="1"/>
              <c:dLblPos val="outEnd"/>
              <c:showLegendKey val="0"/>
              <c:showVal val="0"/>
              <c:showCatName val="0"/>
              <c:showSerName val="0"/>
              <c:showPercent val="0"/>
            </c:dLbl>
            <c:dLblPos val="outEnd"/>
            <c:showLegendKey val="0"/>
            <c:showVal val="0"/>
            <c:showCatName val="0"/>
            <c:showSerName val="0"/>
            <c:showPercent val="0"/>
            <c:showLeaderLines val="0"/>
          </c:dLbls>
          <c:errBars>
            <c:errDir val="y"/>
            <c:errBarType val="both"/>
            <c:errValType val="cust"/>
            <c:noEndCap val="0"/>
            <c:plus>
              <c:numRef>
                <c:f>HR!$M$102:$N$102</c:f>
                <c:numCache>
                  <c:formatCode>General</c:formatCode>
                  <c:ptCount val="2"/>
                  <c:pt idx="0">
                    <c:v>1.11681184159082</c:v>
                  </c:pt>
                  <c:pt idx="1">
                    <c:v>2.79577492876919</c:v>
                  </c:pt>
                </c:numCache>
              </c:numRef>
            </c:plus>
            <c:minus>
              <c:numRef>
                <c:f>HR!$M$102:$N$102</c:f>
                <c:numCache>
                  <c:formatCode>General</c:formatCode>
                  <c:ptCount val="2"/>
                  <c:pt idx="0">
                    <c:v>1.11681184159082</c:v>
                  </c:pt>
                  <c:pt idx="1">
                    <c:v>2.79577492876919</c:v>
                  </c:pt>
                </c:numCache>
              </c:numRef>
            </c:minus>
          </c:errBars>
          <c:cat>
            <c:strRef>
              <c:f>HR!$J$72:$K$72</c:f>
              <c:strCache>
                <c:ptCount val="2"/>
                <c:pt idx="0">
                  <c:v>before </c:v>
                </c:pt>
                <c:pt idx="1">
                  <c:v>after</c:v>
                </c:pt>
              </c:strCache>
            </c:strRef>
          </c:cat>
          <c:val>
            <c:numRef>
              <c:f>HR!$M$101:$N$101</c:f>
              <c:numCache>
                <c:formatCode>General</c:formatCode>
                <c:ptCount val="2"/>
                <c:pt idx="0">
                  <c:v>10.3584311150946</c:v>
                </c:pt>
                <c:pt idx="1">
                  <c:v>16.026566047731</c:v>
                </c:pt>
              </c:numCache>
            </c:numRef>
          </c:val>
        </c:ser>
        <c:gapWidth val="219"/>
        <c:overlap val="-27"/>
        <c:axId val="75093939"/>
        <c:axId val="50098108"/>
      </c:barChart>
      <c:catAx>
        <c:axId val="7509393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0098108"/>
        <c:crosses val="autoZero"/>
        <c:auto val="1"/>
        <c:lblAlgn val="ctr"/>
        <c:lblOffset val="100"/>
      </c:catAx>
      <c:valAx>
        <c:axId val="5009810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5093939"/>
        <c:crosses val="autoZero"/>
      </c:valAx>
      <c:spPr>
        <a:noFill/>
        <a:ln>
          <a:noFill/>
        </a:ln>
      </c:spPr>
    </c:plotArea>
    <c:legend>
      <c:layout>
        <c:manualLayout>
          <c:xMode val="edge"/>
          <c:yMode val="edge"/>
          <c:x val="0.342784952274003"/>
          <c:y val="0.203118644067797"/>
          <c:w val="0.156875131606654"/>
          <c:h val="0.317195551939246"/>
        </c:manualLayout>
      </c:layout>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
</Relationships>
</file>

<file path=xl/drawings/_rels/drawing2.xml.rels><?xml version="1.0" encoding="UTF-8"?>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 Id="rId4" Type="http://schemas.openxmlformats.org/officeDocument/2006/relationships/chart" Target="../charts/chart7.xml"/><Relationship Id="rId5" Type="http://schemas.openxmlformats.org/officeDocument/2006/relationships/chart" Target="../charts/chart8.xml"/><Relationship Id="rId6" Type="http://schemas.openxmlformats.org/officeDocument/2006/relationships/chart" Target="../charts/chart9.xml"/>
</Relationships>
</file>

<file path=xl/drawings/_rels/drawing3.xml.rels><?xml version="1.0" encoding="UTF-8"?>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 Id="rId4" Type="http://schemas.openxmlformats.org/officeDocument/2006/relationships/chart" Target="../charts/chart13.xml"/>
</Relationships>
</file>

<file path=xl/drawings/_rels/drawing4.xml.rels><?xml version="1.0" encoding="UTF-8"?>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 Id="rId3" Type="http://schemas.openxmlformats.org/officeDocument/2006/relationships/chart" Target="../charts/chart16.xml"/><Relationship Id="rId4" Type="http://schemas.openxmlformats.org/officeDocument/2006/relationships/chart" Target="../charts/chart17.xml"/><Relationship Id="rId5" Type="http://schemas.openxmlformats.org/officeDocument/2006/relationships/chart" Target="../charts/chart18.xml"/>
</Relationships>
</file>

<file path=xl/drawings/_rels/drawing5.xml.rels><?xml version="1.0" encoding="UTF-8"?>
<Relationships xmlns="http://schemas.openxmlformats.org/package/2006/relationships"><Relationship Id="rId1" Type="http://schemas.openxmlformats.org/officeDocument/2006/relationships/chart" Target="../charts/chart19.xml"/><Relationship Id="rId2" Type="http://schemas.openxmlformats.org/officeDocument/2006/relationships/chart" Target="../charts/chart20.xml"/><Relationship Id="rId3" Type="http://schemas.openxmlformats.org/officeDocument/2006/relationships/chart" Target="../charts/chart21.xml"/><Relationship Id="rId4" Type="http://schemas.openxmlformats.org/officeDocument/2006/relationships/chart" Target="../charts/chart22.xml"/><Relationship Id="rId5" Type="http://schemas.openxmlformats.org/officeDocument/2006/relationships/chart" Target="../charts/chart23.xml"/><Relationship Id="rId6" Type="http://schemas.openxmlformats.org/officeDocument/2006/relationships/chart" Target="../charts/chart24.xml"/><Relationship Id="rId7" Type="http://schemas.openxmlformats.org/officeDocument/2006/relationships/chart" Target="../charts/chart2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213120</xdr:colOff>
      <xdr:row>48</xdr:row>
      <xdr:rowOff>203760</xdr:rowOff>
    </xdr:from>
    <xdr:to>
      <xdr:col>33</xdr:col>
      <xdr:colOff>6141600</xdr:colOff>
      <xdr:row>143</xdr:row>
      <xdr:rowOff>139680</xdr:rowOff>
    </xdr:to>
    <xdr:graphicFrame>
      <xdr:nvGraphicFramePr>
        <xdr:cNvPr id="0" name="Chart 2"/>
        <xdr:cNvGraphicFramePr/>
      </xdr:nvGraphicFramePr>
      <xdr:xfrm>
        <a:off x="7840440" y="11354040"/>
        <a:ext cx="31318920" cy="19544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466920</xdr:colOff>
      <xdr:row>164</xdr:row>
      <xdr:rowOff>99360</xdr:rowOff>
    </xdr:from>
    <xdr:to>
      <xdr:col>33</xdr:col>
      <xdr:colOff>3393360</xdr:colOff>
      <xdr:row>257</xdr:row>
      <xdr:rowOff>117000</xdr:rowOff>
    </xdr:to>
    <xdr:graphicFrame>
      <xdr:nvGraphicFramePr>
        <xdr:cNvPr id="1" name="Chart 3"/>
        <xdr:cNvGraphicFramePr/>
      </xdr:nvGraphicFramePr>
      <xdr:xfrm>
        <a:off x="8094240" y="35125920"/>
        <a:ext cx="28316880" cy="189151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873360</xdr:colOff>
      <xdr:row>44</xdr:row>
      <xdr:rowOff>105480</xdr:rowOff>
    </xdr:from>
    <xdr:to>
      <xdr:col>3</xdr:col>
      <xdr:colOff>591840</xdr:colOff>
      <xdr:row>56</xdr:row>
      <xdr:rowOff>3240</xdr:rowOff>
    </xdr:to>
    <xdr:graphicFrame>
      <xdr:nvGraphicFramePr>
        <xdr:cNvPr id="2" name="Chart 6"/>
        <xdr:cNvGraphicFramePr/>
      </xdr:nvGraphicFramePr>
      <xdr:xfrm>
        <a:off x="1496160" y="10341360"/>
        <a:ext cx="5115240" cy="26409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18720</xdr:colOff>
      <xdr:row>100</xdr:row>
      <xdr:rowOff>81360</xdr:rowOff>
    </xdr:from>
    <xdr:to>
      <xdr:col>9</xdr:col>
      <xdr:colOff>135000</xdr:colOff>
      <xdr:row>124</xdr:row>
      <xdr:rowOff>47520</xdr:rowOff>
    </xdr:to>
    <xdr:graphicFrame>
      <xdr:nvGraphicFramePr>
        <xdr:cNvPr id="3" name="Chart 1"/>
        <xdr:cNvGraphicFramePr/>
      </xdr:nvGraphicFramePr>
      <xdr:xfrm>
        <a:off x="5861880" y="17010360"/>
        <a:ext cx="5091480" cy="4004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0</xdr:colOff>
      <xdr:row>84</xdr:row>
      <xdr:rowOff>0</xdr:rowOff>
    </xdr:from>
    <xdr:to>
      <xdr:col>9</xdr:col>
      <xdr:colOff>160200</xdr:colOff>
      <xdr:row>100</xdr:row>
      <xdr:rowOff>12960</xdr:rowOff>
    </xdr:to>
    <xdr:graphicFrame>
      <xdr:nvGraphicFramePr>
        <xdr:cNvPr id="4" name="Chart 2"/>
        <xdr:cNvGraphicFramePr/>
      </xdr:nvGraphicFramePr>
      <xdr:xfrm>
        <a:off x="5843160" y="14287320"/>
        <a:ext cx="5135400" cy="26546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31</xdr:col>
      <xdr:colOff>279360</xdr:colOff>
      <xdr:row>89</xdr:row>
      <xdr:rowOff>9360</xdr:rowOff>
    </xdr:from>
    <xdr:to>
      <xdr:col>40</xdr:col>
      <xdr:colOff>94320</xdr:colOff>
      <xdr:row>112</xdr:row>
      <xdr:rowOff>140760</xdr:rowOff>
    </xdr:to>
    <xdr:graphicFrame>
      <xdr:nvGraphicFramePr>
        <xdr:cNvPr id="5" name="Chart 4"/>
        <xdr:cNvGraphicFramePr/>
      </xdr:nvGraphicFramePr>
      <xdr:xfrm>
        <a:off x="25778880" y="15122160"/>
        <a:ext cx="5421240" cy="40050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31</xdr:col>
      <xdr:colOff>336960</xdr:colOff>
      <xdr:row>71</xdr:row>
      <xdr:rowOff>76320</xdr:rowOff>
    </xdr:from>
    <xdr:to>
      <xdr:col>39</xdr:col>
      <xdr:colOff>395640</xdr:colOff>
      <xdr:row>87</xdr:row>
      <xdr:rowOff>89280</xdr:rowOff>
    </xdr:to>
    <xdr:graphicFrame>
      <xdr:nvGraphicFramePr>
        <xdr:cNvPr id="6" name="Chart 5"/>
        <xdr:cNvGraphicFramePr/>
      </xdr:nvGraphicFramePr>
      <xdr:xfrm>
        <a:off x="25836480" y="12217320"/>
        <a:ext cx="5042160" cy="2654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971280</xdr:colOff>
      <xdr:row>109</xdr:row>
      <xdr:rowOff>29880</xdr:rowOff>
    </xdr:from>
    <xdr:to>
      <xdr:col>17</xdr:col>
      <xdr:colOff>55800</xdr:colOff>
      <xdr:row>125</xdr:row>
      <xdr:rowOff>42840</xdr:rowOff>
    </xdr:to>
    <xdr:graphicFrame>
      <xdr:nvGraphicFramePr>
        <xdr:cNvPr id="7" name="Chart 6"/>
        <xdr:cNvGraphicFramePr/>
      </xdr:nvGraphicFramePr>
      <xdr:xfrm>
        <a:off x="11789640" y="18520920"/>
        <a:ext cx="5044680" cy="265464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134640</xdr:colOff>
      <xdr:row>109</xdr:row>
      <xdr:rowOff>29880</xdr:rowOff>
    </xdr:from>
    <xdr:to>
      <xdr:col>25</xdr:col>
      <xdr:colOff>280080</xdr:colOff>
      <xdr:row>125</xdr:row>
      <xdr:rowOff>42840</xdr:rowOff>
    </xdr:to>
    <xdr:graphicFrame>
      <xdr:nvGraphicFramePr>
        <xdr:cNvPr id="8" name="Chart 7"/>
        <xdr:cNvGraphicFramePr/>
      </xdr:nvGraphicFramePr>
      <xdr:xfrm>
        <a:off x="16913160" y="18520920"/>
        <a:ext cx="5128920" cy="265464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20</xdr:col>
      <xdr:colOff>240120</xdr:colOff>
      <xdr:row>51</xdr:row>
      <xdr:rowOff>49680</xdr:rowOff>
    </xdr:from>
    <xdr:to>
      <xdr:col>25</xdr:col>
      <xdr:colOff>909000</xdr:colOff>
      <xdr:row>74</xdr:row>
      <xdr:rowOff>28800</xdr:rowOff>
    </xdr:to>
    <xdr:graphicFrame>
      <xdr:nvGraphicFramePr>
        <xdr:cNvPr id="9" name="Chart 3"/>
        <xdr:cNvGraphicFramePr/>
      </xdr:nvGraphicFramePr>
      <xdr:xfrm>
        <a:off x="23549400" y="8545680"/>
        <a:ext cx="6314040" cy="3776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1028880</xdr:colOff>
      <xdr:row>27</xdr:row>
      <xdr:rowOff>50760</xdr:rowOff>
    </xdr:from>
    <xdr:to>
      <xdr:col>21</xdr:col>
      <xdr:colOff>476280</xdr:colOff>
      <xdr:row>43</xdr:row>
      <xdr:rowOff>113400</xdr:rowOff>
    </xdr:to>
    <xdr:graphicFrame>
      <xdr:nvGraphicFramePr>
        <xdr:cNvPr id="10" name="Chart 4"/>
        <xdr:cNvGraphicFramePr/>
      </xdr:nvGraphicFramePr>
      <xdr:xfrm>
        <a:off x="19822320" y="4546440"/>
        <a:ext cx="5092560" cy="27421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101160</xdr:colOff>
      <xdr:row>94</xdr:row>
      <xdr:rowOff>144360</xdr:rowOff>
    </xdr:from>
    <xdr:to>
      <xdr:col>14</xdr:col>
      <xdr:colOff>573480</xdr:colOff>
      <xdr:row>111</xdr:row>
      <xdr:rowOff>91800</xdr:rowOff>
    </xdr:to>
    <xdr:graphicFrame>
      <xdr:nvGraphicFramePr>
        <xdr:cNvPr id="11" name="Chart 5"/>
        <xdr:cNvGraphicFramePr/>
      </xdr:nvGraphicFramePr>
      <xdr:xfrm>
        <a:off x="11955960" y="15739920"/>
        <a:ext cx="5152680" cy="27540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663840</xdr:colOff>
      <xdr:row>94</xdr:row>
      <xdr:rowOff>129960</xdr:rowOff>
    </xdr:from>
    <xdr:to>
      <xdr:col>19</xdr:col>
      <xdr:colOff>111240</xdr:colOff>
      <xdr:row>111</xdr:row>
      <xdr:rowOff>77400</xdr:rowOff>
    </xdr:to>
    <xdr:graphicFrame>
      <xdr:nvGraphicFramePr>
        <xdr:cNvPr id="12" name="Chart 7"/>
        <xdr:cNvGraphicFramePr/>
      </xdr:nvGraphicFramePr>
      <xdr:xfrm>
        <a:off x="17199000" y="15725520"/>
        <a:ext cx="5092560" cy="27540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269640</xdr:colOff>
      <xdr:row>11</xdr:row>
      <xdr:rowOff>88920</xdr:rowOff>
    </xdr:from>
    <xdr:to>
      <xdr:col>16</xdr:col>
      <xdr:colOff>774000</xdr:colOff>
      <xdr:row>34</xdr:row>
      <xdr:rowOff>72360</xdr:rowOff>
    </xdr:to>
    <xdr:graphicFrame>
      <xdr:nvGraphicFramePr>
        <xdr:cNvPr id="13" name="Chart 1"/>
        <xdr:cNvGraphicFramePr/>
      </xdr:nvGraphicFramePr>
      <xdr:xfrm>
        <a:off x="13253400" y="1942920"/>
        <a:ext cx="6149520" cy="3780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1072440</xdr:colOff>
      <xdr:row>10</xdr:row>
      <xdr:rowOff>34200</xdr:rowOff>
    </xdr:from>
    <xdr:to>
      <xdr:col>21</xdr:col>
      <xdr:colOff>519840</xdr:colOff>
      <xdr:row>26</xdr:row>
      <xdr:rowOff>135000</xdr:rowOff>
    </xdr:to>
    <xdr:graphicFrame>
      <xdr:nvGraphicFramePr>
        <xdr:cNvPr id="14" name="Chart 4"/>
        <xdr:cNvGraphicFramePr/>
      </xdr:nvGraphicFramePr>
      <xdr:xfrm>
        <a:off x="19701360" y="1722960"/>
        <a:ext cx="5092560" cy="27424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571680</xdr:colOff>
      <xdr:row>35</xdr:row>
      <xdr:rowOff>0</xdr:rowOff>
    </xdr:from>
    <xdr:to>
      <xdr:col>16</xdr:col>
      <xdr:colOff>1076040</xdr:colOff>
      <xdr:row>57</xdr:row>
      <xdr:rowOff>110520</xdr:rowOff>
    </xdr:to>
    <xdr:graphicFrame>
      <xdr:nvGraphicFramePr>
        <xdr:cNvPr id="15" name="Chart 5"/>
        <xdr:cNvGraphicFramePr/>
      </xdr:nvGraphicFramePr>
      <xdr:xfrm>
        <a:off x="13555440" y="5816520"/>
        <a:ext cx="6149520" cy="37807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1028880</xdr:colOff>
      <xdr:row>27</xdr:row>
      <xdr:rowOff>50760</xdr:rowOff>
    </xdr:from>
    <xdr:to>
      <xdr:col>21</xdr:col>
      <xdr:colOff>476280</xdr:colOff>
      <xdr:row>43</xdr:row>
      <xdr:rowOff>113400</xdr:rowOff>
    </xdr:to>
    <xdr:graphicFrame>
      <xdr:nvGraphicFramePr>
        <xdr:cNvPr id="16" name="Chart 6"/>
        <xdr:cNvGraphicFramePr/>
      </xdr:nvGraphicFramePr>
      <xdr:xfrm>
        <a:off x="19657800" y="4546440"/>
        <a:ext cx="5092560" cy="27421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1003320</xdr:colOff>
      <xdr:row>45</xdr:row>
      <xdr:rowOff>127080</xdr:rowOff>
    </xdr:from>
    <xdr:to>
      <xdr:col>21</xdr:col>
      <xdr:colOff>450720</xdr:colOff>
      <xdr:row>62</xdr:row>
      <xdr:rowOff>63000</xdr:rowOff>
    </xdr:to>
    <xdr:graphicFrame>
      <xdr:nvGraphicFramePr>
        <xdr:cNvPr id="17" name="Chart 7"/>
        <xdr:cNvGraphicFramePr/>
      </xdr:nvGraphicFramePr>
      <xdr:xfrm>
        <a:off x="19632240" y="7632720"/>
        <a:ext cx="5092560" cy="27424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574200</xdr:colOff>
      <xdr:row>116</xdr:row>
      <xdr:rowOff>119160</xdr:rowOff>
    </xdr:from>
    <xdr:to>
      <xdr:col>4</xdr:col>
      <xdr:colOff>316800</xdr:colOff>
      <xdr:row>135</xdr:row>
      <xdr:rowOff>39240</xdr:rowOff>
    </xdr:to>
    <xdr:graphicFrame>
      <xdr:nvGraphicFramePr>
        <xdr:cNvPr id="18" name="Chart 1"/>
        <xdr:cNvGraphicFramePr/>
      </xdr:nvGraphicFramePr>
      <xdr:xfrm>
        <a:off x="1197000" y="25391880"/>
        <a:ext cx="6091920" cy="3781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25</xdr:col>
      <xdr:colOff>528840</xdr:colOff>
      <xdr:row>109</xdr:row>
      <xdr:rowOff>63360</xdr:rowOff>
    </xdr:from>
    <xdr:to>
      <xdr:col>48</xdr:col>
      <xdr:colOff>510480</xdr:colOff>
      <xdr:row>199</xdr:row>
      <xdr:rowOff>63000</xdr:rowOff>
    </xdr:to>
    <xdr:graphicFrame>
      <xdr:nvGraphicFramePr>
        <xdr:cNvPr id="19" name="Chart 2"/>
        <xdr:cNvGraphicFramePr/>
      </xdr:nvGraphicFramePr>
      <xdr:xfrm>
        <a:off x="26548920" y="23913720"/>
        <a:ext cx="34463520" cy="182876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38</xdr:col>
      <xdr:colOff>511200</xdr:colOff>
      <xdr:row>34</xdr:row>
      <xdr:rowOff>0</xdr:rowOff>
    </xdr:from>
    <xdr:to>
      <xdr:col>70</xdr:col>
      <xdr:colOff>493560</xdr:colOff>
      <xdr:row>134</xdr:row>
      <xdr:rowOff>126360</xdr:rowOff>
    </xdr:to>
    <xdr:graphicFrame>
      <xdr:nvGraphicFramePr>
        <xdr:cNvPr id="20" name="Chart 3"/>
        <xdr:cNvGraphicFramePr/>
      </xdr:nvGraphicFramePr>
      <xdr:xfrm>
        <a:off x="50783400" y="7949880"/>
        <a:ext cx="32717880" cy="211068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590040</xdr:colOff>
      <xdr:row>19</xdr:row>
      <xdr:rowOff>24840</xdr:rowOff>
    </xdr:from>
    <xdr:to>
      <xdr:col>9</xdr:col>
      <xdr:colOff>463680</xdr:colOff>
      <xdr:row>30</xdr:row>
      <xdr:rowOff>156240</xdr:rowOff>
    </xdr:to>
    <xdr:graphicFrame>
      <xdr:nvGraphicFramePr>
        <xdr:cNvPr id="21" name="Chart 4"/>
        <xdr:cNvGraphicFramePr/>
      </xdr:nvGraphicFramePr>
      <xdr:xfrm>
        <a:off x="7562160" y="4545720"/>
        <a:ext cx="5140800" cy="26460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423360</xdr:colOff>
      <xdr:row>18</xdr:row>
      <xdr:rowOff>218880</xdr:rowOff>
    </xdr:from>
    <xdr:to>
      <xdr:col>4</xdr:col>
      <xdr:colOff>209520</xdr:colOff>
      <xdr:row>30</xdr:row>
      <xdr:rowOff>116640</xdr:rowOff>
    </xdr:to>
    <xdr:graphicFrame>
      <xdr:nvGraphicFramePr>
        <xdr:cNvPr id="22" name="Chart 5"/>
        <xdr:cNvGraphicFramePr/>
      </xdr:nvGraphicFramePr>
      <xdr:xfrm>
        <a:off x="2069280" y="4511160"/>
        <a:ext cx="5112360" cy="26409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467280</xdr:colOff>
      <xdr:row>30</xdr:row>
      <xdr:rowOff>189720</xdr:rowOff>
    </xdr:from>
    <xdr:to>
      <xdr:col>4</xdr:col>
      <xdr:colOff>253440</xdr:colOff>
      <xdr:row>42</xdr:row>
      <xdr:rowOff>87480</xdr:rowOff>
    </xdr:to>
    <xdr:graphicFrame>
      <xdr:nvGraphicFramePr>
        <xdr:cNvPr id="23" name="Chart 6"/>
        <xdr:cNvGraphicFramePr/>
      </xdr:nvGraphicFramePr>
      <xdr:xfrm>
        <a:off x="2113200" y="7225200"/>
        <a:ext cx="5112360" cy="264096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437760</xdr:colOff>
      <xdr:row>42</xdr:row>
      <xdr:rowOff>204480</xdr:rowOff>
    </xdr:from>
    <xdr:to>
      <xdr:col>4</xdr:col>
      <xdr:colOff>223920</xdr:colOff>
      <xdr:row>54</xdr:row>
      <xdr:rowOff>102240</xdr:rowOff>
    </xdr:to>
    <xdr:graphicFrame>
      <xdr:nvGraphicFramePr>
        <xdr:cNvPr id="24" name="Chart 7"/>
        <xdr:cNvGraphicFramePr/>
      </xdr:nvGraphicFramePr>
      <xdr:xfrm>
        <a:off x="2083680" y="9983160"/>
        <a:ext cx="5112360" cy="264096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D1048558"/>
  <sheetViews>
    <sheetView showFormulas="false" showGridLines="true" showRowColHeaders="true" showZeros="true" rightToLeft="false" tabSelected="true" showOutlineSymbols="true" defaultGridColor="true" view="normal" topLeftCell="A85" colorId="64" zoomScale="50" zoomScaleNormal="50" zoomScalePageLayoutView="100" workbookViewId="0">
      <selection pane="topLeft" activeCell="AH153" activeCellId="0" sqref="AH153"/>
    </sheetView>
  </sheetViews>
  <sheetFormatPr defaultRowHeight="16" zeroHeight="false" outlineLevelRow="0" outlineLevelCol="0"/>
  <cols>
    <col collapsed="false" customWidth="true" hidden="false" outlineLevel="0" max="1" min="1" style="0" width="8.83"/>
    <col collapsed="false" customWidth="true" hidden="false" outlineLevel="0" max="2" min="2" style="1" width="14.5"/>
    <col collapsed="false" customWidth="true" hidden="false" outlineLevel="0" max="3" min="3" style="1" width="61.99"/>
    <col collapsed="false" customWidth="true" hidden="false" outlineLevel="0" max="4" min="4" style="2" width="22.79"/>
    <col collapsed="false" customWidth="true" hidden="false" outlineLevel="0" max="5" min="5" style="2" width="20.65"/>
    <col collapsed="false" customWidth="true" hidden="false" outlineLevel="0" max="11" min="6" style="2" width="13.5"/>
    <col collapsed="false" customWidth="true" hidden="false" outlineLevel="0" max="21" min="12" style="1" width="13.5"/>
    <col collapsed="false" customWidth="true" hidden="false" outlineLevel="0" max="22" min="22" style="1" width="10"/>
    <col collapsed="false" customWidth="true" hidden="false" outlineLevel="0" max="23" min="23" style="1" width="9"/>
    <col collapsed="false" customWidth="true" hidden="false" outlineLevel="0" max="24" min="24" style="1" width="7.49"/>
    <col collapsed="false" customWidth="true" hidden="false" outlineLevel="0" max="25" min="25" style="1" width="6.83"/>
    <col collapsed="false" customWidth="true" hidden="false" outlineLevel="0" max="26" min="26" style="1" width="12.17"/>
    <col collapsed="false" customWidth="true" hidden="false" outlineLevel="0" max="27" min="27" style="1" width="7"/>
    <col collapsed="false" customWidth="true" hidden="false" outlineLevel="0" max="28" min="28" style="1" width="11.84"/>
    <col collapsed="false" customWidth="false" hidden="false" outlineLevel="0" max="29" min="29" style="1" width="11.5"/>
    <col collapsed="false" customWidth="true" hidden="false" outlineLevel="0" max="33" min="30" style="1" width="11.84"/>
    <col collapsed="false" customWidth="true" hidden="false" outlineLevel="0" max="34" min="34" style="1" width="195.83"/>
    <col collapsed="false" customWidth="true" hidden="false" outlineLevel="0" max="1017" min="35" style="1" width="14.5"/>
    <col collapsed="false" customWidth="true" hidden="false" outlineLevel="0" max="1019" min="1018" style="3" width="14.5"/>
    <col collapsed="false" customWidth="true" hidden="false" outlineLevel="0" max="1025" min="1020" style="0" width="8.83"/>
  </cols>
  <sheetData>
    <row r="1" s="4" customFormat="true" ht="16" hidden="false" customHeight="false" outlineLevel="0" collapsed="false">
      <c r="B1" s="4" t="s">
        <v>0</v>
      </c>
      <c r="C1" s="4" t="s">
        <v>1</v>
      </c>
      <c r="D1" s="5" t="s">
        <v>2</v>
      </c>
      <c r="E1" s="5" t="s">
        <v>3</v>
      </c>
      <c r="F1" s="5" t="s">
        <v>4</v>
      </c>
      <c r="G1" s="5" t="s">
        <v>5</v>
      </c>
      <c r="H1" s="5" t="s">
        <v>6</v>
      </c>
      <c r="I1" s="5" t="s">
        <v>7</v>
      </c>
      <c r="J1" s="5" t="s">
        <v>8</v>
      </c>
      <c r="K1" s="5"/>
      <c r="L1" s="6"/>
      <c r="M1" s="6" t="s">
        <v>2</v>
      </c>
      <c r="N1" s="6" t="s">
        <v>3</v>
      </c>
      <c r="O1" s="6" t="s">
        <v>4</v>
      </c>
      <c r="P1" s="6" t="s">
        <v>9</v>
      </c>
      <c r="Q1" s="6" t="s">
        <v>6</v>
      </c>
      <c r="R1" s="6" t="s">
        <v>7</v>
      </c>
      <c r="S1" s="6" t="s">
        <v>10</v>
      </c>
      <c r="T1" s="6" t="s">
        <v>8</v>
      </c>
      <c r="U1" s="6"/>
      <c r="W1" s="6" t="s">
        <v>11</v>
      </c>
      <c r="X1" s="6" t="s">
        <v>12</v>
      </c>
      <c r="Y1" s="6" t="s">
        <v>13</v>
      </c>
      <c r="Z1" s="6" t="s">
        <v>14</v>
      </c>
      <c r="AA1" s="6" t="s">
        <v>15</v>
      </c>
      <c r="AB1" s="6" t="s">
        <v>16</v>
      </c>
      <c r="AC1" s="6" t="s">
        <v>17</v>
      </c>
      <c r="AD1" s="6" t="s">
        <v>18</v>
      </c>
      <c r="AE1" s="6"/>
      <c r="AF1" s="6"/>
      <c r="AG1" s="6" t="s">
        <v>18</v>
      </c>
      <c r="AH1" s="4" t="s">
        <v>19</v>
      </c>
      <c r="AMD1" s="7"/>
    </row>
    <row r="2" s="8" customFormat="true" ht="34" hidden="false" customHeight="false" outlineLevel="0" collapsed="false">
      <c r="D2" s="9" t="s">
        <v>20</v>
      </c>
      <c r="E2" s="9" t="s">
        <v>20</v>
      </c>
      <c r="F2" s="9" t="s">
        <v>20</v>
      </c>
      <c r="G2" s="9" t="s">
        <v>20</v>
      </c>
      <c r="H2" s="9" t="s">
        <v>20</v>
      </c>
      <c r="I2" s="9" t="s">
        <v>20</v>
      </c>
      <c r="J2" s="9" t="s">
        <v>21</v>
      </c>
      <c r="K2" s="9"/>
      <c r="M2" s="8" t="s">
        <v>22</v>
      </c>
      <c r="N2" s="8" t="s">
        <v>22</v>
      </c>
      <c r="O2" s="8" t="s">
        <v>22</v>
      </c>
      <c r="P2" s="8" t="s">
        <v>22</v>
      </c>
      <c r="Q2" s="8" t="s">
        <v>22</v>
      </c>
      <c r="R2" s="8" t="s">
        <v>22</v>
      </c>
      <c r="S2" s="8" t="s">
        <v>22</v>
      </c>
      <c r="T2" s="8" t="s">
        <v>22</v>
      </c>
      <c r="W2" s="8" t="s">
        <v>23</v>
      </c>
      <c r="X2" s="8" t="s">
        <v>23</v>
      </c>
      <c r="Y2" s="8" t="s">
        <v>23</v>
      </c>
      <c r="Z2" s="8" t="s">
        <v>23</v>
      </c>
      <c r="AA2" s="8" t="s">
        <v>23</v>
      </c>
      <c r="AB2" s="8" t="s">
        <v>23</v>
      </c>
      <c r="AC2" s="8" t="s">
        <v>23</v>
      </c>
      <c r="AD2" s="8" t="s">
        <v>24</v>
      </c>
      <c r="AG2" s="8" t="s">
        <v>25</v>
      </c>
      <c r="AMD2" s="10"/>
    </row>
    <row r="3" customFormat="false" ht="18" hidden="false" customHeight="true" outlineLevel="0" collapsed="false">
      <c r="A3" s="11" t="s">
        <v>26</v>
      </c>
      <c r="B3" s="1" t="n">
        <v>2</v>
      </c>
      <c r="C3" s="1" t="s">
        <v>27</v>
      </c>
      <c r="D3" s="2" t="n">
        <v>1</v>
      </c>
      <c r="E3" s="2" t="n">
        <v>0</v>
      </c>
      <c r="F3" s="2" t="n">
        <v>1</v>
      </c>
      <c r="G3" s="2" t="n">
        <v>0</v>
      </c>
      <c r="H3" s="2" t="n">
        <v>1</v>
      </c>
      <c r="I3" s="2" t="n">
        <v>0</v>
      </c>
      <c r="J3" s="2" t="n">
        <v>1</v>
      </c>
      <c r="M3" s="1" t="n">
        <v>0</v>
      </c>
      <c r="N3" s="1" t="n">
        <v>0</v>
      </c>
      <c r="O3" s="1" t="n">
        <v>0</v>
      </c>
      <c r="P3" s="1" t="n">
        <v>0</v>
      </c>
      <c r="Q3" s="1" t="n">
        <v>0</v>
      </c>
      <c r="R3" s="1" t="n">
        <v>0</v>
      </c>
      <c r="S3" s="1" t="n">
        <v>0</v>
      </c>
      <c r="T3" s="1" t="n">
        <v>0</v>
      </c>
      <c r="W3" s="1" t="n">
        <v>0</v>
      </c>
      <c r="X3" s="1" t="n">
        <v>0</v>
      </c>
      <c r="Y3" s="1" t="n">
        <v>1</v>
      </c>
      <c r="Z3" s="1" t="n">
        <v>0</v>
      </c>
      <c r="AA3" s="1" t="n">
        <v>0</v>
      </c>
      <c r="AB3" s="1" t="n">
        <v>0</v>
      </c>
      <c r="AC3" s="1" t="n">
        <v>0</v>
      </c>
      <c r="AD3" s="1" t="n">
        <v>1</v>
      </c>
      <c r="AG3" s="1" t="n">
        <v>1</v>
      </c>
      <c r="AH3" s="1" t="s">
        <v>28</v>
      </c>
    </row>
    <row r="4" customFormat="false" ht="18" hidden="false" customHeight="true" outlineLevel="0" collapsed="false">
      <c r="A4" s="11" t="s">
        <v>26</v>
      </c>
      <c r="B4" s="1" t="n">
        <v>4</v>
      </c>
      <c r="C4" s="1" t="s">
        <v>29</v>
      </c>
      <c r="D4" s="2" t="n">
        <v>1</v>
      </c>
      <c r="E4" s="2" t="n">
        <v>0</v>
      </c>
      <c r="F4" s="2" t="n">
        <v>1</v>
      </c>
      <c r="G4" s="2" t="n">
        <v>0</v>
      </c>
      <c r="H4" s="2" t="n">
        <v>1</v>
      </c>
      <c r="I4" s="2" t="n">
        <v>1</v>
      </c>
      <c r="J4" s="2" t="n">
        <v>1</v>
      </c>
      <c r="M4" s="1" t="n">
        <v>0</v>
      </c>
      <c r="N4" s="1" t="n">
        <v>0</v>
      </c>
      <c r="O4" s="1" t="n">
        <v>0</v>
      </c>
      <c r="P4" s="1" t="n">
        <v>0</v>
      </c>
      <c r="Q4" s="12" t="n">
        <v>1</v>
      </c>
      <c r="R4" s="1" t="n">
        <v>0</v>
      </c>
      <c r="S4" s="1" t="n">
        <v>0</v>
      </c>
      <c r="T4" s="1" t="n">
        <v>0</v>
      </c>
      <c r="W4" s="1" t="n">
        <v>0</v>
      </c>
      <c r="X4" s="1" t="n">
        <v>0</v>
      </c>
      <c r="Y4" s="1" t="n">
        <v>1</v>
      </c>
      <c r="Z4" s="1" t="n">
        <v>1</v>
      </c>
      <c r="AA4" s="1" t="n">
        <v>0</v>
      </c>
      <c r="AB4" s="1" t="n">
        <v>0</v>
      </c>
      <c r="AC4" s="1" t="n">
        <v>0</v>
      </c>
      <c r="AD4" s="1" t="n">
        <v>1</v>
      </c>
      <c r="AG4" s="1" t="n">
        <v>0</v>
      </c>
      <c r="AH4" s="1" t="s">
        <v>30</v>
      </c>
    </row>
    <row r="5" customFormat="false" ht="18" hidden="false" customHeight="true" outlineLevel="0" collapsed="false">
      <c r="A5" s="11" t="s">
        <v>26</v>
      </c>
      <c r="B5" s="1" t="n">
        <v>5</v>
      </c>
      <c r="C5" s="1" t="s">
        <v>31</v>
      </c>
      <c r="D5" s="2" t="n">
        <v>1</v>
      </c>
      <c r="E5" s="2" t="n">
        <v>0</v>
      </c>
      <c r="F5" s="2" t="n">
        <v>1</v>
      </c>
      <c r="G5" s="2" t="n">
        <v>0</v>
      </c>
      <c r="H5" s="2" t="n">
        <v>1</v>
      </c>
      <c r="I5" s="2" t="n">
        <v>1</v>
      </c>
      <c r="J5" s="2" t="n">
        <v>0</v>
      </c>
      <c r="M5" s="1" t="n">
        <v>0</v>
      </c>
      <c r="N5" s="1" t="n">
        <v>0</v>
      </c>
      <c r="O5" s="1" t="n">
        <v>0</v>
      </c>
      <c r="P5" s="1" t="n">
        <v>0</v>
      </c>
      <c r="Q5" s="1" t="n">
        <v>0</v>
      </c>
      <c r="R5" s="1" t="n">
        <v>0</v>
      </c>
      <c r="S5" s="1" t="n">
        <v>0</v>
      </c>
      <c r="T5" s="1" t="n">
        <v>0</v>
      </c>
      <c r="W5" s="1" t="n">
        <v>0</v>
      </c>
      <c r="X5" s="1" t="n">
        <v>0</v>
      </c>
      <c r="Y5" s="1" t="n">
        <v>1</v>
      </c>
      <c r="Z5" s="1" t="n">
        <v>0</v>
      </c>
      <c r="AA5" s="1" t="n">
        <v>0</v>
      </c>
      <c r="AB5" s="1" t="n">
        <v>0</v>
      </c>
      <c r="AC5" s="1" t="n">
        <v>0</v>
      </c>
      <c r="AD5" s="1" t="n">
        <v>1</v>
      </c>
      <c r="AG5" s="1" t="n">
        <v>1</v>
      </c>
      <c r="AH5" s="1" t="s">
        <v>32</v>
      </c>
    </row>
    <row r="6" customFormat="false" ht="18" hidden="false" customHeight="true" outlineLevel="0" collapsed="false">
      <c r="A6" s="11" t="s">
        <v>26</v>
      </c>
      <c r="B6" s="1" t="n">
        <v>7</v>
      </c>
      <c r="C6" s="1" t="s">
        <v>33</v>
      </c>
      <c r="D6" s="2" t="n">
        <v>1</v>
      </c>
      <c r="E6" s="2" t="n">
        <v>1</v>
      </c>
      <c r="F6" s="2" t="n">
        <v>1</v>
      </c>
      <c r="G6" s="2" t="n">
        <v>1</v>
      </c>
      <c r="H6" s="2" t="n">
        <v>1</v>
      </c>
      <c r="I6" s="2" t="n">
        <v>1</v>
      </c>
      <c r="J6" s="2" t="n">
        <v>0</v>
      </c>
      <c r="M6" s="1" t="n">
        <v>0</v>
      </c>
      <c r="N6" s="1" t="n">
        <v>0</v>
      </c>
      <c r="O6" s="1" t="n">
        <v>0</v>
      </c>
      <c r="P6" s="1" t="n">
        <v>0</v>
      </c>
      <c r="Q6" s="1" t="n">
        <v>0</v>
      </c>
      <c r="R6" s="1" t="n">
        <v>0</v>
      </c>
      <c r="S6" s="1" t="n">
        <v>0</v>
      </c>
      <c r="T6" s="1" t="n">
        <v>0</v>
      </c>
      <c r="W6" s="1" t="n">
        <v>0</v>
      </c>
      <c r="X6" s="1" t="n">
        <v>0</v>
      </c>
      <c r="Y6" s="1" t="n">
        <v>1</v>
      </c>
      <c r="Z6" s="1" t="n">
        <v>0</v>
      </c>
      <c r="AA6" s="1" t="n">
        <v>0</v>
      </c>
      <c r="AB6" s="1" t="n">
        <v>0</v>
      </c>
      <c r="AC6" s="1" t="n">
        <v>0</v>
      </c>
      <c r="AD6" s="1" t="n">
        <v>1</v>
      </c>
      <c r="AG6" s="1" t="n">
        <v>1</v>
      </c>
      <c r="AH6" s="13" t="s">
        <v>34</v>
      </c>
    </row>
    <row r="7" customFormat="false" ht="18" hidden="false" customHeight="true" outlineLevel="0" collapsed="false">
      <c r="A7" s="11" t="s">
        <v>26</v>
      </c>
      <c r="B7" s="1" t="n">
        <v>8</v>
      </c>
      <c r="C7" s="1" t="s">
        <v>35</v>
      </c>
      <c r="D7" s="2" t="n">
        <v>0</v>
      </c>
      <c r="E7" s="2" t="n">
        <v>0</v>
      </c>
      <c r="F7" s="2" t="n">
        <v>1</v>
      </c>
      <c r="G7" s="2" t="n">
        <v>0</v>
      </c>
      <c r="H7" s="2" t="n">
        <v>1</v>
      </c>
      <c r="I7" s="2" t="n">
        <v>1</v>
      </c>
      <c r="J7" s="2" t="n">
        <v>1</v>
      </c>
      <c r="M7" s="1" t="n">
        <v>0</v>
      </c>
      <c r="N7" s="1" t="n">
        <v>0</v>
      </c>
      <c r="O7" s="1" t="n">
        <v>0</v>
      </c>
      <c r="P7" s="1" t="n">
        <v>0</v>
      </c>
      <c r="Q7" s="12" t="n">
        <v>1</v>
      </c>
      <c r="R7" s="12" t="n">
        <v>1</v>
      </c>
      <c r="S7" s="12" t="n">
        <v>1</v>
      </c>
      <c r="T7" s="12" t="n">
        <v>1</v>
      </c>
      <c r="W7" s="1" t="n">
        <v>0</v>
      </c>
      <c r="X7" s="1" t="n">
        <v>0</v>
      </c>
      <c r="Y7" s="1" t="n">
        <v>1</v>
      </c>
      <c r="Z7" s="1" t="n">
        <v>0</v>
      </c>
      <c r="AA7" s="1" t="n">
        <v>0</v>
      </c>
      <c r="AB7" s="1" t="n">
        <v>0</v>
      </c>
      <c r="AC7" s="1" t="n">
        <v>0</v>
      </c>
      <c r="AD7" s="1" t="n">
        <v>1</v>
      </c>
      <c r="AG7" s="1" t="n">
        <v>1</v>
      </c>
      <c r="AH7" s="1" t="s">
        <v>36</v>
      </c>
    </row>
    <row r="8" customFormat="false" ht="18" hidden="false" customHeight="true" outlineLevel="0" collapsed="false">
      <c r="A8" s="11" t="s">
        <v>26</v>
      </c>
      <c r="B8" s="1" t="n">
        <v>9</v>
      </c>
      <c r="C8" s="1" t="s">
        <v>37</v>
      </c>
      <c r="D8" s="2" t="n">
        <v>1</v>
      </c>
      <c r="E8" s="2" t="n">
        <v>1</v>
      </c>
      <c r="F8" s="2" t="n">
        <v>1</v>
      </c>
      <c r="G8" s="2" t="n">
        <v>1</v>
      </c>
      <c r="H8" s="2" t="n">
        <v>1</v>
      </c>
      <c r="I8" s="2" t="n">
        <v>1</v>
      </c>
      <c r="J8" s="2" t="n">
        <v>1</v>
      </c>
      <c r="M8" s="1" t="n">
        <v>0</v>
      </c>
      <c r="N8" s="1" t="n">
        <v>0</v>
      </c>
      <c r="O8" s="1" t="n">
        <v>0</v>
      </c>
      <c r="P8" s="1" t="n">
        <v>0</v>
      </c>
      <c r="Q8" s="1" t="n">
        <v>0</v>
      </c>
      <c r="R8" s="1" t="n">
        <v>0</v>
      </c>
      <c r="S8" s="12" t="n">
        <v>1</v>
      </c>
      <c r="T8" s="1" t="n">
        <v>0</v>
      </c>
      <c r="W8" s="1" t="n">
        <v>0</v>
      </c>
      <c r="X8" s="1" t="n">
        <v>0</v>
      </c>
      <c r="Y8" s="1" t="n">
        <v>1</v>
      </c>
      <c r="Z8" s="1" t="n">
        <v>1</v>
      </c>
      <c r="AA8" s="1" t="n">
        <v>0</v>
      </c>
      <c r="AB8" s="1" t="n">
        <v>0</v>
      </c>
      <c r="AC8" s="1" t="n">
        <v>0</v>
      </c>
      <c r="AD8" s="1" t="n">
        <v>1</v>
      </c>
      <c r="AG8" s="1" t="n">
        <v>1</v>
      </c>
      <c r="AH8" s="1" t="s">
        <v>38</v>
      </c>
    </row>
    <row r="9" customFormat="false" ht="18" hidden="false" customHeight="true" outlineLevel="0" collapsed="false">
      <c r="A9" s="11" t="s">
        <v>26</v>
      </c>
      <c r="B9" s="1" t="n">
        <v>10</v>
      </c>
      <c r="C9" s="1" t="s">
        <v>39</v>
      </c>
      <c r="D9" s="2" t="n">
        <v>1</v>
      </c>
      <c r="E9" s="2" t="n">
        <v>1</v>
      </c>
      <c r="F9" s="2" t="n">
        <v>1</v>
      </c>
      <c r="G9" s="2" t="n">
        <v>1</v>
      </c>
      <c r="H9" s="2" t="n">
        <v>0</v>
      </c>
      <c r="I9" s="2" t="n">
        <v>1</v>
      </c>
      <c r="J9" s="2" t="n">
        <v>0</v>
      </c>
      <c r="M9" s="1" t="n">
        <v>0</v>
      </c>
      <c r="N9" s="1" t="n">
        <v>0</v>
      </c>
      <c r="O9" s="1" t="n">
        <v>0</v>
      </c>
      <c r="P9" s="1" t="n">
        <v>0</v>
      </c>
      <c r="Q9" s="1" t="n">
        <v>0</v>
      </c>
      <c r="R9" s="1" t="n">
        <v>0</v>
      </c>
      <c r="S9" s="1" t="n">
        <v>0</v>
      </c>
      <c r="T9" s="1" t="n">
        <v>0</v>
      </c>
      <c r="W9" s="1" t="n">
        <v>1</v>
      </c>
      <c r="X9" s="1" t="n">
        <v>0</v>
      </c>
      <c r="Y9" s="1" t="n">
        <v>1</v>
      </c>
      <c r="Z9" s="1" t="n">
        <v>0</v>
      </c>
      <c r="AA9" s="1" t="n">
        <v>0</v>
      </c>
      <c r="AB9" s="1" t="n">
        <v>0</v>
      </c>
      <c r="AC9" s="1" t="n">
        <v>0</v>
      </c>
      <c r="AD9" s="1" t="n">
        <v>1</v>
      </c>
      <c r="AG9" s="1" t="n">
        <v>0</v>
      </c>
      <c r="AH9" s="1" t="s">
        <v>40</v>
      </c>
    </row>
    <row r="10" customFormat="false" ht="18" hidden="false" customHeight="true" outlineLevel="0" collapsed="false">
      <c r="A10" s="11" t="s">
        <v>26</v>
      </c>
      <c r="B10" s="1" t="n">
        <v>11</v>
      </c>
      <c r="C10" s="1" t="s">
        <v>41</v>
      </c>
      <c r="D10" s="2" t="n">
        <v>1</v>
      </c>
      <c r="E10" s="2" t="n">
        <v>1</v>
      </c>
      <c r="F10" s="2" t="n">
        <v>1</v>
      </c>
      <c r="G10" s="2" t="n">
        <v>1</v>
      </c>
      <c r="H10" s="2" t="n">
        <v>0</v>
      </c>
      <c r="I10" s="2" t="n">
        <v>1</v>
      </c>
      <c r="J10" s="2" t="n">
        <v>0</v>
      </c>
      <c r="M10" s="1" t="n">
        <v>0</v>
      </c>
      <c r="N10" s="12" t="n">
        <v>1</v>
      </c>
      <c r="O10" s="12" t="n">
        <v>1</v>
      </c>
      <c r="P10" s="1" t="n">
        <v>0</v>
      </c>
      <c r="Q10" s="1" t="n">
        <v>0</v>
      </c>
      <c r="R10" s="1" t="n">
        <v>0</v>
      </c>
      <c r="S10" s="1" t="n">
        <v>0</v>
      </c>
      <c r="T10" s="12" t="n">
        <v>1</v>
      </c>
      <c r="W10" s="1" t="n">
        <v>0</v>
      </c>
      <c r="X10" s="1" t="n">
        <v>0</v>
      </c>
      <c r="Y10" s="1" t="n">
        <v>1</v>
      </c>
      <c r="Z10" s="1" t="n">
        <v>0</v>
      </c>
      <c r="AA10" s="1" t="n">
        <v>0</v>
      </c>
      <c r="AB10" s="1" t="n">
        <v>0</v>
      </c>
      <c r="AC10" s="1" t="n">
        <v>0</v>
      </c>
      <c r="AD10" s="1" t="n">
        <v>1</v>
      </c>
      <c r="AG10" s="1" t="n">
        <v>0</v>
      </c>
      <c r="AH10" s="1" t="s">
        <v>42</v>
      </c>
    </row>
    <row r="11" customFormat="false" ht="18" hidden="false" customHeight="true" outlineLevel="0" collapsed="false">
      <c r="A11" s="11" t="s">
        <v>26</v>
      </c>
      <c r="B11" s="1" t="n">
        <v>12</v>
      </c>
      <c r="C11" s="1" t="s">
        <v>43</v>
      </c>
      <c r="D11" s="2" t="n">
        <v>1</v>
      </c>
      <c r="E11" s="2" t="n">
        <v>1</v>
      </c>
      <c r="F11" s="2" t="n">
        <v>1</v>
      </c>
      <c r="G11" s="2" t="n">
        <v>0</v>
      </c>
      <c r="H11" s="2" t="n">
        <v>1</v>
      </c>
      <c r="I11" s="2" t="n">
        <v>1</v>
      </c>
      <c r="J11" s="2" t="n">
        <v>0</v>
      </c>
      <c r="M11" s="1" t="n">
        <v>0</v>
      </c>
      <c r="N11" s="1" t="n">
        <v>0</v>
      </c>
      <c r="O11" s="1" t="n">
        <v>0</v>
      </c>
      <c r="P11" s="1" t="n">
        <v>0</v>
      </c>
      <c r="Q11" s="1" t="n">
        <v>0</v>
      </c>
      <c r="R11" s="1" t="n">
        <v>0</v>
      </c>
      <c r="S11" s="1" t="n">
        <v>0</v>
      </c>
      <c r="T11" s="1" t="n">
        <v>0</v>
      </c>
      <c r="W11" s="1" t="n">
        <v>0</v>
      </c>
      <c r="X11" s="1" t="n">
        <v>0</v>
      </c>
      <c r="Y11" s="1" t="n">
        <v>1</v>
      </c>
      <c r="Z11" s="1" t="n">
        <v>0</v>
      </c>
      <c r="AA11" s="1" t="n">
        <v>0</v>
      </c>
      <c r="AB11" s="1" t="n">
        <v>1</v>
      </c>
      <c r="AC11" s="1" t="n">
        <v>0</v>
      </c>
      <c r="AD11" s="1" t="n">
        <v>1</v>
      </c>
      <c r="AG11" s="1" t="n">
        <v>0</v>
      </c>
      <c r="AH11" s="1" t="s">
        <v>44</v>
      </c>
    </row>
    <row r="12" customFormat="false" ht="18" hidden="false" customHeight="true" outlineLevel="0" collapsed="false">
      <c r="A12" s="11" t="s">
        <v>26</v>
      </c>
      <c r="B12" s="1" t="n">
        <v>13</v>
      </c>
      <c r="C12" s="1" t="s">
        <v>45</v>
      </c>
      <c r="D12" s="2" t="n">
        <v>1</v>
      </c>
      <c r="E12" s="2" t="n">
        <v>1</v>
      </c>
      <c r="F12" s="2" t="n">
        <v>1</v>
      </c>
      <c r="G12" s="2" t="n">
        <v>1</v>
      </c>
      <c r="H12" s="2" t="n">
        <v>1</v>
      </c>
      <c r="I12" s="2" t="n">
        <v>1</v>
      </c>
      <c r="J12" s="2" t="n">
        <v>1</v>
      </c>
      <c r="M12" s="1" t="n">
        <v>0</v>
      </c>
      <c r="N12" s="1" t="n">
        <v>0</v>
      </c>
      <c r="O12" s="1" t="n">
        <v>0</v>
      </c>
      <c r="P12" s="1" t="n">
        <v>0</v>
      </c>
      <c r="Q12" s="1" t="n">
        <v>0</v>
      </c>
      <c r="R12" s="1" t="n">
        <v>0</v>
      </c>
      <c r="S12" s="12" t="n">
        <v>1</v>
      </c>
      <c r="T12" s="12" t="n">
        <v>1</v>
      </c>
      <c r="W12" s="1" t="n">
        <v>0</v>
      </c>
      <c r="X12" s="1" t="n">
        <v>0</v>
      </c>
      <c r="Y12" s="1" t="n">
        <v>1</v>
      </c>
      <c r="Z12" s="1" t="n">
        <v>0</v>
      </c>
      <c r="AA12" s="1" t="n">
        <v>0</v>
      </c>
      <c r="AB12" s="1" t="n">
        <v>0</v>
      </c>
      <c r="AC12" s="1" t="n">
        <v>0</v>
      </c>
      <c r="AD12" s="1" t="n">
        <v>1</v>
      </c>
      <c r="AG12" s="1" t="n">
        <v>0</v>
      </c>
      <c r="AH12" s="1" t="s">
        <v>46</v>
      </c>
    </row>
    <row r="13" customFormat="false" ht="18" hidden="false" customHeight="true" outlineLevel="0" collapsed="false">
      <c r="A13" s="11" t="s">
        <v>26</v>
      </c>
      <c r="B13" s="1" t="n">
        <v>16</v>
      </c>
      <c r="C13" s="1" t="s">
        <v>47</v>
      </c>
      <c r="D13" s="2" t="n">
        <v>1</v>
      </c>
      <c r="E13" s="2" t="n">
        <v>1</v>
      </c>
      <c r="F13" s="2" t="n">
        <v>1</v>
      </c>
      <c r="G13" s="2" t="n">
        <v>1</v>
      </c>
      <c r="H13" s="2" t="n">
        <v>1</v>
      </c>
      <c r="I13" s="2" t="n">
        <v>1</v>
      </c>
      <c r="J13" s="2" t="n">
        <v>1</v>
      </c>
      <c r="M13" s="1" t="n">
        <v>0</v>
      </c>
      <c r="N13" s="1" t="n">
        <v>0</v>
      </c>
      <c r="O13" s="1" t="n">
        <v>0</v>
      </c>
      <c r="P13" s="1" t="n">
        <v>0</v>
      </c>
      <c r="Q13" s="1" t="n">
        <v>0</v>
      </c>
      <c r="R13" s="1" t="n">
        <v>0</v>
      </c>
      <c r="S13" s="1" t="n">
        <v>0</v>
      </c>
      <c r="T13" s="1" t="n">
        <v>0</v>
      </c>
      <c r="W13" s="1" t="n">
        <v>0</v>
      </c>
      <c r="X13" s="1" t="n">
        <v>0</v>
      </c>
      <c r="Y13" s="1" t="n">
        <v>1</v>
      </c>
      <c r="Z13" s="1" t="n">
        <v>0</v>
      </c>
      <c r="AA13" s="1" t="n">
        <v>0</v>
      </c>
      <c r="AB13" s="1" t="n">
        <v>0</v>
      </c>
      <c r="AC13" s="1" t="n">
        <v>0</v>
      </c>
      <c r="AD13" s="1" t="n">
        <v>1</v>
      </c>
      <c r="AG13" s="1" t="n">
        <v>1</v>
      </c>
    </row>
    <row r="14" customFormat="false" ht="18" hidden="false" customHeight="true" outlineLevel="0" collapsed="false">
      <c r="A14" s="11" t="s">
        <v>26</v>
      </c>
      <c r="B14" s="1" t="n">
        <v>64</v>
      </c>
      <c r="C14" s="1" t="s">
        <v>48</v>
      </c>
      <c r="D14" s="2" t="n">
        <v>1</v>
      </c>
      <c r="E14" s="2" t="n">
        <v>1</v>
      </c>
      <c r="F14" s="2" t="n">
        <v>1</v>
      </c>
      <c r="G14" s="2" t="n">
        <v>1</v>
      </c>
      <c r="H14" s="2" t="n">
        <v>1</v>
      </c>
      <c r="I14" s="2" t="n">
        <v>1</v>
      </c>
      <c r="J14" s="2" t="n">
        <v>1</v>
      </c>
      <c r="M14" s="1" t="n">
        <v>0</v>
      </c>
      <c r="N14" s="1" t="n">
        <v>0</v>
      </c>
      <c r="O14" s="1" t="n">
        <v>0</v>
      </c>
      <c r="P14" s="1" t="n">
        <v>0</v>
      </c>
      <c r="Q14" s="1" t="n">
        <v>0</v>
      </c>
      <c r="R14" s="1" t="n">
        <v>0</v>
      </c>
      <c r="S14" s="1" t="n">
        <v>0</v>
      </c>
      <c r="T14" s="1" t="n">
        <v>0</v>
      </c>
      <c r="W14" s="1" t="n">
        <v>1</v>
      </c>
      <c r="X14" s="1" t="n">
        <v>0</v>
      </c>
      <c r="Y14" s="1" t="n">
        <v>1</v>
      </c>
      <c r="Z14" s="1" t="n">
        <v>0</v>
      </c>
      <c r="AA14" s="1" t="n">
        <v>0</v>
      </c>
      <c r="AB14" s="1" t="n">
        <v>1</v>
      </c>
      <c r="AC14" s="1" t="n">
        <v>0</v>
      </c>
      <c r="AD14" s="1" t="n">
        <v>1</v>
      </c>
      <c r="AG14" s="1" t="n">
        <v>1</v>
      </c>
      <c r="AH14" s="1" t="s">
        <v>49</v>
      </c>
    </row>
    <row r="15" customFormat="false" ht="18" hidden="false" customHeight="true" outlineLevel="0" collapsed="false">
      <c r="A15" s="11" t="s">
        <v>26</v>
      </c>
      <c r="B15" s="1" t="n">
        <v>98</v>
      </c>
      <c r="C15" s="1" t="s">
        <v>50</v>
      </c>
      <c r="D15" s="2" t="n">
        <v>1</v>
      </c>
      <c r="E15" s="2" t="n">
        <v>1</v>
      </c>
      <c r="F15" s="2" t="n">
        <v>1</v>
      </c>
      <c r="G15" s="2" t="n">
        <v>1</v>
      </c>
      <c r="H15" s="2" t="n">
        <v>1</v>
      </c>
      <c r="I15" s="2" t="n">
        <v>1</v>
      </c>
      <c r="J15" s="2" t="n">
        <v>0</v>
      </c>
      <c r="M15" s="1" t="n">
        <v>0</v>
      </c>
      <c r="N15" s="1" t="n">
        <v>0</v>
      </c>
      <c r="O15" s="1" t="n">
        <v>0</v>
      </c>
      <c r="P15" s="1" t="n">
        <v>0</v>
      </c>
      <c r="Q15" s="1" t="n">
        <v>0</v>
      </c>
      <c r="R15" s="1" t="n">
        <v>0</v>
      </c>
      <c r="S15" s="12" t="n">
        <v>1</v>
      </c>
      <c r="T15" s="1" t="n">
        <v>0</v>
      </c>
      <c r="W15" s="1" t="n">
        <v>0</v>
      </c>
      <c r="X15" s="1" t="n">
        <v>0</v>
      </c>
      <c r="Y15" s="1" t="n">
        <v>0</v>
      </c>
      <c r="Z15" s="1" t="n">
        <v>0</v>
      </c>
      <c r="AA15" s="1" t="n">
        <v>0</v>
      </c>
      <c r="AB15" s="1" t="n">
        <v>0</v>
      </c>
      <c r="AC15" s="1" t="n">
        <v>0</v>
      </c>
      <c r="AD15" s="1" t="n">
        <v>1</v>
      </c>
      <c r="AG15" s="1" t="n">
        <v>0</v>
      </c>
      <c r="AH15" s="1" t="s">
        <v>51</v>
      </c>
    </row>
    <row r="16" customFormat="false" ht="18" hidden="false" customHeight="true" outlineLevel="0" collapsed="false">
      <c r="A16" s="11"/>
    </row>
    <row r="17" customFormat="false" ht="18" hidden="false" customHeight="true" outlineLevel="0" collapsed="false">
      <c r="D17" s="2" t="n">
        <f aca="false">SUM(D3:D15)/COUNT(D3:D15)</f>
        <v>0.923076923076923</v>
      </c>
      <c r="E17" s="2" t="n">
        <f aca="false">SUM(E3:E15)/COUNT(E3:E15)</f>
        <v>0.692307692307692</v>
      </c>
      <c r="F17" s="2" t="n">
        <f aca="false">SUM(F3:F15)/COUNT(F3:F15)</f>
        <v>1</v>
      </c>
      <c r="G17" s="2" t="n">
        <f aca="false">SUM(G3:G15)/COUNT(G3:G15)</f>
        <v>0.615384615384615</v>
      </c>
      <c r="H17" s="2" t="n">
        <f aca="false">SUM(H3:H15)/COUNT(H3:H15)</f>
        <v>0.846153846153846</v>
      </c>
      <c r="I17" s="2" t="n">
        <f aca="false">SUM(I3:I15)/COUNT(I3:I15)</f>
        <v>0.923076923076923</v>
      </c>
      <c r="J17" s="2" t="n">
        <f aca="false">SUM(J3:J15)/COUNT(J3:J15)</f>
        <v>0.538461538461538</v>
      </c>
      <c r="K17" s="2" t="n">
        <f aca="false">AVERAGE(D17:J17)</f>
        <v>0.791208791208791</v>
      </c>
      <c r="M17" s="1" t="n">
        <f aca="false">SUM(M3:M15)/COUNT(M3:M15)</f>
        <v>0</v>
      </c>
      <c r="N17" s="1" t="n">
        <f aca="false">SUM(N3:N15)/COUNT(N3:N15)</f>
        <v>0.0769230769230769</v>
      </c>
      <c r="O17" s="1" t="n">
        <f aca="false">SUM(O3:O15)/COUNT(O3:O15)</f>
        <v>0.0769230769230769</v>
      </c>
      <c r="P17" s="1" t="n">
        <f aca="false">SUM(P3:P15)/COUNT(P3:P15)</f>
        <v>0</v>
      </c>
      <c r="Q17" s="1" t="n">
        <f aca="false">SUM(Q3:Q15)/COUNT(Q3:Q15)</f>
        <v>0.153846153846154</v>
      </c>
      <c r="R17" s="1" t="n">
        <f aca="false">SUM(R3:R15)/COUNT(R3:R15)</f>
        <v>0.0769230769230769</v>
      </c>
      <c r="S17" s="1" t="n">
        <f aca="false">SUM(S3:S15)/COUNT(S3:S15)</f>
        <v>0.307692307692308</v>
      </c>
      <c r="T17" s="1" t="n">
        <f aca="false">SUM(T3:T15)/COUNT(T3:T15)</f>
        <v>0.230769230769231</v>
      </c>
      <c r="U17" s="1" t="n">
        <f aca="false">AVERAGE(M17:T17)</f>
        <v>0.115384615384615</v>
      </c>
      <c r="V17" s="0"/>
      <c r="W17" s="1" t="n">
        <f aca="false">SUM(W3:W15)/COUNT(W3:W15)</f>
        <v>0.153846153846154</v>
      </c>
      <c r="X17" s="1" t="n">
        <f aca="false">SUM(X3:X15)/COUNT(X3:X15)</f>
        <v>0</v>
      </c>
      <c r="Y17" s="1" t="n">
        <f aca="false">SUM(Y3:Y15)/COUNT(Y3:Y15)</f>
        <v>0.923076923076923</v>
      </c>
      <c r="Z17" s="1" t="n">
        <f aca="false">SUM(Z3:Z15)/COUNT(Z3:Z15)</f>
        <v>0.153846153846154</v>
      </c>
      <c r="AA17" s="1" t="n">
        <f aca="false">SUM(AA3:AA15)/COUNT(AA3:AA15)</f>
        <v>0</v>
      </c>
      <c r="AB17" s="1" t="n">
        <f aca="false">SUM(AB3:AB15)/COUNT(AB3:AB15)</f>
        <v>0.153846153846154</v>
      </c>
      <c r="AC17" s="1" t="n">
        <f aca="false">SUM(AC3:AC15)/COUNT(AC3:AC15)</f>
        <v>0</v>
      </c>
      <c r="AD17" s="1" t="n">
        <f aca="false">SUM(AD3:AD15)/COUNT(AD3:AD15)</f>
        <v>1</v>
      </c>
      <c r="AE17" s="1" t="n">
        <f aca="false">AVERAGE(W17:AD17)</f>
        <v>0.298076923076923</v>
      </c>
      <c r="AG17" s="1" t="n">
        <f aca="false">SUM(AG3:AG15)/COUNT(AG3:AG15)</f>
        <v>0.538461538461538</v>
      </c>
    </row>
    <row r="18" customFormat="false" ht="18" hidden="false" customHeight="true" outlineLevel="0" collapsed="false">
      <c r="K18" s="2" t="n">
        <f aca="false">STDEV(D17:J17)</f>
        <v>0.176052964698871</v>
      </c>
      <c r="U18" s="1" t="n">
        <f aca="false">STDEV(M17:T17)</f>
        <v>0.108785658644084</v>
      </c>
      <c r="V18" s="0"/>
      <c r="AE18" s="1" t="n">
        <f aca="false">STDEV(W17:AD17)</f>
        <v>0.416152119595858</v>
      </c>
    </row>
    <row r="19" customFormat="false" ht="18" hidden="false" customHeight="true" outlineLevel="0" collapsed="false">
      <c r="A19" s="14" t="s">
        <v>52</v>
      </c>
      <c r="B19" s="1" t="n">
        <v>22</v>
      </c>
      <c r="C19" s="1" t="s">
        <v>53</v>
      </c>
      <c r="D19" s="2" t="n">
        <v>1</v>
      </c>
      <c r="E19" s="2" t="n">
        <v>1</v>
      </c>
      <c r="F19" s="2" t="n">
        <v>1</v>
      </c>
      <c r="G19" s="2" t="n">
        <v>1</v>
      </c>
      <c r="H19" s="2" t="n">
        <v>1</v>
      </c>
      <c r="I19" s="2" t="n">
        <v>1</v>
      </c>
      <c r="J19" s="2" t="n">
        <v>0</v>
      </c>
      <c r="K19" s="15" t="n">
        <f aca="false">STDEV(D17:J17 )/SQRT(COUNT(D17:J17))</f>
        <v>0.0665417660241208</v>
      </c>
      <c r="Q19" s="13"/>
      <c r="R19" s="13"/>
      <c r="S19" s="13"/>
      <c r="T19" s="12"/>
      <c r="U19" s="16" t="n">
        <f aca="false">STDEV(M17:T17 )/SQRT(COUNT(M17:T17))</f>
        <v>0.0384615384615385</v>
      </c>
      <c r="W19" s="1" t="n">
        <v>0</v>
      </c>
      <c r="X19" s="1" t="n">
        <v>0</v>
      </c>
      <c r="Y19" s="1" t="n">
        <v>1</v>
      </c>
      <c r="Z19" s="1" t="n">
        <v>0</v>
      </c>
      <c r="AA19" s="1" t="n">
        <v>0</v>
      </c>
      <c r="AB19" s="1" t="n">
        <v>0</v>
      </c>
      <c r="AC19" s="1" t="n">
        <v>0</v>
      </c>
      <c r="AD19" s="1" t="n">
        <v>1</v>
      </c>
      <c r="AE19" s="16" t="n">
        <f aca="false">STDEV(W17:AD17 )/SQRT(COUNT(W17:AD17))</f>
        <v>0.147131992885693</v>
      </c>
      <c r="AG19" s="1" t="n">
        <v>0</v>
      </c>
      <c r="AH19" s="1" t="s">
        <v>54</v>
      </c>
    </row>
    <row r="20" customFormat="false" ht="18" hidden="false" customHeight="true" outlineLevel="0" collapsed="false">
      <c r="A20" s="14" t="s">
        <v>52</v>
      </c>
      <c r="B20" s="1" t="n">
        <v>23</v>
      </c>
      <c r="C20" s="1" t="s">
        <v>55</v>
      </c>
      <c r="D20" s="2" t="n">
        <v>1</v>
      </c>
      <c r="E20" s="2" t="n">
        <v>0</v>
      </c>
      <c r="F20" s="2" t="n">
        <v>1</v>
      </c>
      <c r="G20" s="2" t="n">
        <v>0</v>
      </c>
      <c r="H20" s="2" t="n">
        <v>1</v>
      </c>
      <c r="I20" s="2" t="n">
        <v>1</v>
      </c>
      <c r="J20" s="2" t="n">
        <v>0</v>
      </c>
      <c r="P20" s="13"/>
      <c r="W20" s="1" t="n">
        <v>0</v>
      </c>
      <c r="X20" s="1" t="n">
        <v>0</v>
      </c>
      <c r="Y20" s="1" t="n">
        <v>1</v>
      </c>
      <c r="Z20" s="1" t="n">
        <v>0</v>
      </c>
      <c r="AA20" s="1" t="n">
        <v>0</v>
      </c>
      <c r="AB20" s="1" t="n">
        <v>1</v>
      </c>
      <c r="AC20" s="1" t="n">
        <v>0</v>
      </c>
      <c r="AD20" s="1" t="n">
        <v>1</v>
      </c>
      <c r="AG20" s="1" t="n">
        <v>1</v>
      </c>
      <c r="AH20" s="1" t="s">
        <v>56</v>
      </c>
    </row>
    <row r="21" customFormat="false" ht="18" hidden="false" customHeight="true" outlineLevel="0" collapsed="false">
      <c r="A21" s="14" t="s">
        <v>52</v>
      </c>
      <c r="B21" s="1" t="n">
        <v>24</v>
      </c>
      <c r="C21" s="1" t="s">
        <v>57</v>
      </c>
      <c r="D21" s="2" t="n">
        <v>0</v>
      </c>
      <c r="E21" s="2" t="n">
        <v>1</v>
      </c>
      <c r="F21" s="2" t="n">
        <v>1</v>
      </c>
      <c r="G21" s="2" t="n">
        <v>1</v>
      </c>
      <c r="H21" s="2" t="n">
        <v>1</v>
      </c>
      <c r="I21" s="2" t="n">
        <v>1</v>
      </c>
      <c r="J21" s="2" t="n">
        <v>1</v>
      </c>
      <c r="Q21" s="13"/>
      <c r="W21" s="1" t="n">
        <v>0</v>
      </c>
      <c r="X21" s="1" t="n">
        <v>0</v>
      </c>
      <c r="Y21" s="1" t="n">
        <v>1</v>
      </c>
      <c r="Z21" s="1" t="n">
        <v>0</v>
      </c>
      <c r="AA21" s="1" t="n">
        <v>0</v>
      </c>
      <c r="AB21" s="1" t="n">
        <v>0</v>
      </c>
      <c r="AC21" s="1" t="n">
        <v>0</v>
      </c>
      <c r="AD21" s="1" t="n">
        <v>1</v>
      </c>
      <c r="AG21" s="1" t="n">
        <v>1</v>
      </c>
      <c r="AH21" s="1" t="s">
        <v>58</v>
      </c>
    </row>
    <row r="22" customFormat="false" ht="18" hidden="false" customHeight="true" outlineLevel="0" collapsed="false">
      <c r="A22" s="14" t="s">
        <v>52</v>
      </c>
      <c r="B22" s="1" t="n">
        <v>25</v>
      </c>
      <c r="C22" s="1" t="s">
        <v>59</v>
      </c>
      <c r="D22" s="2" t="n">
        <v>1</v>
      </c>
      <c r="E22" s="2" t="n">
        <v>1</v>
      </c>
      <c r="F22" s="2" t="n">
        <v>1</v>
      </c>
      <c r="G22" s="2" t="n">
        <v>0</v>
      </c>
      <c r="H22" s="2" t="n">
        <v>1</v>
      </c>
      <c r="I22" s="2" t="n">
        <v>0</v>
      </c>
      <c r="J22" s="2" t="n">
        <v>0</v>
      </c>
      <c r="W22" s="1" t="n">
        <v>1</v>
      </c>
      <c r="X22" s="1" t="n">
        <v>0</v>
      </c>
      <c r="Y22" s="1" t="n">
        <v>1</v>
      </c>
      <c r="Z22" s="1" t="n">
        <v>0</v>
      </c>
      <c r="AA22" s="1" t="n">
        <v>0</v>
      </c>
      <c r="AB22" s="1" t="n">
        <v>0</v>
      </c>
      <c r="AC22" s="1" t="n">
        <v>0</v>
      </c>
      <c r="AD22" s="1" t="n">
        <v>1</v>
      </c>
      <c r="AG22" s="1" t="n">
        <v>1</v>
      </c>
      <c r="AH22" s="1" t="s">
        <v>60</v>
      </c>
    </row>
    <row r="23" customFormat="false" ht="18" hidden="false" customHeight="true" outlineLevel="0" collapsed="false">
      <c r="A23" s="14" t="s">
        <v>52</v>
      </c>
      <c r="B23" s="1" t="n">
        <v>28</v>
      </c>
      <c r="C23" s="1" t="s">
        <v>61</v>
      </c>
      <c r="D23" s="2" t="n">
        <v>1</v>
      </c>
      <c r="E23" s="2" t="n">
        <v>0</v>
      </c>
      <c r="F23" s="2" t="n">
        <v>1</v>
      </c>
      <c r="G23" s="2" t="n">
        <v>0</v>
      </c>
      <c r="H23" s="2" t="n">
        <v>1</v>
      </c>
      <c r="I23" s="2" t="n">
        <v>1</v>
      </c>
      <c r="J23" s="2" t="n">
        <v>0</v>
      </c>
      <c r="W23" s="1" t="n">
        <v>1</v>
      </c>
      <c r="X23" s="1" t="n">
        <v>0</v>
      </c>
      <c r="Y23" s="1" t="n">
        <v>1</v>
      </c>
      <c r="Z23" s="1" t="n">
        <v>1</v>
      </c>
      <c r="AA23" s="1" t="n">
        <v>0</v>
      </c>
      <c r="AB23" s="1" t="n">
        <v>0</v>
      </c>
      <c r="AC23" s="1" t="n">
        <v>0</v>
      </c>
      <c r="AD23" s="1" t="n">
        <v>1</v>
      </c>
      <c r="AG23" s="1" t="n">
        <v>1</v>
      </c>
      <c r="AH23" s="1" t="s">
        <v>62</v>
      </c>
    </row>
    <row r="24" customFormat="false" ht="18" hidden="false" customHeight="true" outlineLevel="0" collapsed="false">
      <c r="A24" s="14" t="s">
        <v>52</v>
      </c>
      <c r="B24" s="1" t="n">
        <v>32</v>
      </c>
      <c r="C24" s="1" t="s">
        <v>63</v>
      </c>
      <c r="D24" s="2" t="n">
        <v>1</v>
      </c>
      <c r="E24" s="2" t="n">
        <v>1</v>
      </c>
      <c r="F24" s="2" t="n">
        <v>1</v>
      </c>
      <c r="G24" s="2" t="n">
        <v>1</v>
      </c>
      <c r="H24" s="2" t="n">
        <v>1</v>
      </c>
      <c r="I24" s="2" t="n">
        <v>1</v>
      </c>
      <c r="J24" s="2" t="n">
        <v>1</v>
      </c>
      <c r="W24" s="1" t="n">
        <v>0</v>
      </c>
      <c r="X24" s="1" t="n">
        <v>0</v>
      </c>
      <c r="Y24" s="1" t="n">
        <v>0</v>
      </c>
      <c r="Z24" s="1" t="n">
        <v>0</v>
      </c>
      <c r="AA24" s="1" t="n">
        <v>0</v>
      </c>
      <c r="AB24" s="1" t="n">
        <v>0</v>
      </c>
      <c r="AC24" s="1" t="n">
        <v>0</v>
      </c>
      <c r="AD24" s="1" t="n">
        <v>1</v>
      </c>
      <c r="AG24" s="1" t="n">
        <v>1</v>
      </c>
      <c r="AH24" s="1" t="s">
        <v>64</v>
      </c>
    </row>
    <row r="25" customFormat="false" ht="18" hidden="false" customHeight="true" outlineLevel="0" collapsed="false">
      <c r="A25" s="14" t="s">
        <v>52</v>
      </c>
      <c r="B25" s="1" t="n">
        <v>66</v>
      </c>
      <c r="C25" s="1" t="s">
        <v>65</v>
      </c>
      <c r="D25" s="2" t="n">
        <v>1</v>
      </c>
      <c r="E25" s="2" t="n">
        <v>0</v>
      </c>
      <c r="F25" s="2" t="n">
        <v>1</v>
      </c>
      <c r="G25" s="2" t="n">
        <v>0</v>
      </c>
      <c r="H25" s="2" t="n">
        <v>0</v>
      </c>
      <c r="I25" s="2" t="n">
        <v>1</v>
      </c>
      <c r="J25" s="2" t="n">
        <v>1</v>
      </c>
      <c r="O25" s="17"/>
      <c r="W25" s="1" t="n">
        <v>1</v>
      </c>
      <c r="X25" s="1" t="n">
        <v>0</v>
      </c>
      <c r="Y25" s="17" t="n">
        <v>1</v>
      </c>
      <c r="Z25" s="1" t="n">
        <v>0</v>
      </c>
      <c r="AA25" s="1" t="n">
        <v>0</v>
      </c>
      <c r="AB25" s="1" t="n">
        <v>0</v>
      </c>
      <c r="AC25" s="1" t="n">
        <v>0</v>
      </c>
      <c r="AD25" s="1" t="n">
        <v>1</v>
      </c>
      <c r="AG25" s="1" t="n">
        <v>0</v>
      </c>
      <c r="AH25" s="18" t="s">
        <v>66</v>
      </c>
    </row>
    <row r="26" customFormat="false" ht="18" hidden="false" customHeight="true" outlineLevel="0" collapsed="false">
      <c r="A26" s="14" t="s">
        <v>52</v>
      </c>
      <c r="B26" s="1" t="n">
        <v>67</v>
      </c>
      <c r="C26" s="1" t="s">
        <v>67</v>
      </c>
      <c r="D26" s="2" t="n">
        <v>1</v>
      </c>
      <c r="E26" s="2" t="n">
        <v>0</v>
      </c>
      <c r="F26" s="2" t="n">
        <v>1</v>
      </c>
      <c r="G26" s="2" t="n">
        <v>0</v>
      </c>
      <c r="H26" s="2" t="n">
        <v>0</v>
      </c>
      <c r="I26" s="2" t="n">
        <v>1</v>
      </c>
      <c r="J26" s="2" t="n">
        <v>1</v>
      </c>
      <c r="Q26" s="13"/>
      <c r="W26" s="1" t="n">
        <v>1</v>
      </c>
      <c r="X26" s="1" t="n">
        <v>1</v>
      </c>
      <c r="Y26" s="1" t="n">
        <v>1</v>
      </c>
      <c r="Z26" s="1" t="n">
        <v>0</v>
      </c>
      <c r="AA26" s="1" t="n">
        <v>0</v>
      </c>
      <c r="AB26" s="1" t="n">
        <v>0</v>
      </c>
      <c r="AC26" s="1" t="n">
        <v>0</v>
      </c>
      <c r="AD26" s="1" t="n">
        <v>1</v>
      </c>
      <c r="AG26" s="1" t="n">
        <v>0</v>
      </c>
      <c r="AH26" s="13" t="s">
        <v>68</v>
      </c>
    </row>
    <row r="27" customFormat="false" ht="18" hidden="false" customHeight="true" outlineLevel="0" collapsed="false">
      <c r="A27" s="14" t="s">
        <v>52</v>
      </c>
      <c r="B27" s="1" t="n">
        <v>69</v>
      </c>
      <c r="C27" s="1" t="s">
        <v>69</v>
      </c>
      <c r="D27" s="2" t="n">
        <v>1</v>
      </c>
      <c r="E27" s="2" t="n">
        <v>1</v>
      </c>
      <c r="F27" s="2" t="n">
        <v>0</v>
      </c>
      <c r="G27" s="2" t="n">
        <v>0</v>
      </c>
      <c r="H27" s="2" t="n">
        <v>1</v>
      </c>
      <c r="I27" s="2" t="n">
        <v>1</v>
      </c>
      <c r="J27" s="2" t="n">
        <v>0</v>
      </c>
      <c r="Q27" s="13"/>
      <c r="W27" s="1" t="n">
        <v>0</v>
      </c>
      <c r="X27" s="1" t="n">
        <v>0</v>
      </c>
      <c r="Y27" s="1" t="n">
        <v>1</v>
      </c>
      <c r="Z27" s="1" t="n">
        <v>1</v>
      </c>
      <c r="AA27" s="1" t="n">
        <v>1</v>
      </c>
      <c r="AB27" s="1" t="n">
        <v>1</v>
      </c>
      <c r="AC27" s="1" t="n">
        <v>0</v>
      </c>
      <c r="AD27" s="1" t="n">
        <v>1</v>
      </c>
      <c r="AG27" s="1" t="n">
        <v>1</v>
      </c>
      <c r="AH27" s="1" t="s">
        <v>70</v>
      </c>
    </row>
    <row r="28" customFormat="false" ht="18" hidden="false" customHeight="true" outlineLevel="0" collapsed="false">
      <c r="A28" s="14" t="s">
        <v>52</v>
      </c>
      <c r="B28" s="1" t="n">
        <v>76</v>
      </c>
      <c r="C28" s="1" t="s">
        <v>71</v>
      </c>
      <c r="D28" s="2" t="n">
        <v>1</v>
      </c>
      <c r="E28" s="2" t="n">
        <v>1</v>
      </c>
      <c r="F28" s="2" t="n">
        <v>1</v>
      </c>
      <c r="G28" s="2" t="n">
        <v>1</v>
      </c>
      <c r="H28" s="2" t="n">
        <v>1</v>
      </c>
      <c r="I28" s="2" t="n">
        <v>1</v>
      </c>
      <c r="J28" s="2" t="n">
        <v>1</v>
      </c>
      <c r="Q28" s="13"/>
      <c r="W28" s="1" t="n">
        <v>0</v>
      </c>
      <c r="X28" s="1" t="n">
        <v>0</v>
      </c>
      <c r="Y28" s="1" t="n">
        <v>1</v>
      </c>
      <c r="Z28" s="1" t="n">
        <v>0</v>
      </c>
      <c r="AA28" s="1" t="n">
        <v>0</v>
      </c>
      <c r="AB28" s="1" t="n">
        <v>0</v>
      </c>
      <c r="AC28" s="1" t="n">
        <v>0</v>
      </c>
      <c r="AD28" s="1" t="n">
        <v>1</v>
      </c>
      <c r="AG28" s="1" t="n">
        <v>0</v>
      </c>
      <c r="AH28" s="1" t="s">
        <v>72</v>
      </c>
    </row>
    <row r="29" customFormat="false" ht="18" hidden="false" customHeight="true" outlineLevel="0" collapsed="false">
      <c r="A29" s="14" t="s">
        <v>52</v>
      </c>
      <c r="B29" s="1" t="n">
        <v>77</v>
      </c>
      <c r="C29" s="1" t="s">
        <v>73</v>
      </c>
      <c r="D29" s="2" t="n">
        <v>1</v>
      </c>
      <c r="E29" s="2" t="n">
        <v>1</v>
      </c>
      <c r="F29" s="2" t="n">
        <v>0</v>
      </c>
      <c r="G29" s="2" t="n">
        <v>0</v>
      </c>
      <c r="H29" s="2" t="n">
        <v>1</v>
      </c>
      <c r="I29" s="2" t="n">
        <v>0</v>
      </c>
      <c r="J29" s="2" t="n">
        <v>0</v>
      </c>
      <c r="T29" s="12"/>
      <c r="W29" s="1" t="n">
        <v>1</v>
      </c>
      <c r="X29" s="1" t="n">
        <v>0</v>
      </c>
      <c r="Y29" s="1" t="n">
        <v>1</v>
      </c>
      <c r="Z29" s="1" t="n">
        <v>0</v>
      </c>
      <c r="AA29" s="1" t="n">
        <v>0</v>
      </c>
      <c r="AB29" s="1" t="n">
        <v>0</v>
      </c>
      <c r="AC29" s="1" t="n">
        <v>0</v>
      </c>
      <c r="AD29" s="1" t="n">
        <v>1</v>
      </c>
      <c r="AG29" s="1" t="n">
        <v>0</v>
      </c>
      <c r="AH29" s="1" t="s">
        <v>74</v>
      </c>
    </row>
    <row r="30" customFormat="false" ht="18" hidden="false" customHeight="true" outlineLevel="0" collapsed="false">
      <c r="A30" s="14"/>
    </row>
    <row r="31" customFormat="false" ht="18" hidden="false" customHeight="true" outlineLevel="0" collapsed="false">
      <c r="D31" s="2" t="n">
        <f aca="false">SUM(D19:D29)/COUNT(D19:D29)</f>
        <v>0.909090909090909</v>
      </c>
      <c r="E31" s="2" t="n">
        <f aca="false">SUM(E19:E29)/COUNT(E19:E29)</f>
        <v>0.636363636363636</v>
      </c>
      <c r="F31" s="2" t="n">
        <f aca="false">SUM(F19:F29)/COUNT(F19:F29)</f>
        <v>0.818181818181818</v>
      </c>
      <c r="G31" s="2" t="n">
        <f aca="false">SUM(G19:G29)/COUNT(G19:G29)</f>
        <v>0.363636363636364</v>
      </c>
      <c r="H31" s="2" t="n">
        <f aca="false">SUM(H19:H29)/COUNT(H19:H29)</f>
        <v>0.818181818181818</v>
      </c>
      <c r="I31" s="2" t="n">
        <f aca="false">SUM(I19:I29)/COUNT(I19:I29)</f>
        <v>0.818181818181818</v>
      </c>
      <c r="J31" s="2" t="n">
        <f aca="false">SUM(J19:J29)/COUNT(J19:J29)</f>
        <v>0.454545454545455</v>
      </c>
      <c r="K31" s="2" t="n">
        <f aca="false">AVERAGE(D31:J31)</f>
        <v>0.688311688311688</v>
      </c>
      <c r="M31" s="1" t="e">
        <f aca="false">SUM(M19:M29)/COUNT(M19:M29)</f>
        <v>#DIV/0!</v>
      </c>
      <c r="N31" s="1" t="e">
        <f aca="false">SUM(N19:N29)/COUNT(N19:N29)</f>
        <v>#DIV/0!</v>
      </c>
      <c r="O31" s="1" t="e">
        <f aca="false">SUM(O19:O29)/COUNT(O19:O29)</f>
        <v>#DIV/0!</v>
      </c>
      <c r="P31" s="1" t="e">
        <f aca="false">SUM(P19:P29)/COUNT(P19:P29)</f>
        <v>#DIV/0!</v>
      </c>
      <c r="Q31" s="1" t="e">
        <f aca="false">SUM(Q19:Q29)/COUNT(Q19:Q29)</f>
        <v>#DIV/0!</v>
      </c>
      <c r="R31" s="1" t="e">
        <f aca="false">SUM(R19:R29)/COUNT(R19:R29)</f>
        <v>#DIV/0!</v>
      </c>
      <c r="S31" s="1" t="e">
        <f aca="false">SUM(S19:S29)/COUNT(S19:S29)</f>
        <v>#DIV/0!</v>
      </c>
      <c r="T31" s="1" t="e">
        <f aca="false">SUM(T19:T29)/COUNT(T19:T29)</f>
        <v>#DIV/0!</v>
      </c>
      <c r="U31" s="1" t="e">
        <f aca="false">AVERAGE(M31:T31)</f>
        <v>#DIV/0!</v>
      </c>
      <c r="V31" s="0"/>
      <c r="W31" s="1" t="n">
        <f aca="false">SUM(W19:W29)/COUNT(W19:W29)</f>
        <v>0.454545454545455</v>
      </c>
      <c r="X31" s="1" t="n">
        <f aca="false">SUM(X19:X29)/COUNT(X19:X29)</f>
        <v>0.0909090909090909</v>
      </c>
      <c r="Y31" s="1" t="n">
        <f aca="false">SUM(Y19:Y29)/COUNT(Y19:Y29)</f>
        <v>0.909090909090909</v>
      </c>
      <c r="Z31" s="1" t="n">
        <f aca="false">SUM(Z19:Z29)/COUNT(Z19:Z29)</f>
        <v>0.181818181818182</v>
      </c>
      <c r="AA31" s="1" t="n">
        <f aca="false">SUM(AA19:AA29)/COUNT(AA19:AA29)</f>
        <v>0.0909090909090909</v>
      </c>
      <c r="AB31" s="1" t="n">
        <f aca="false">SUM(AB19:AB29)/COUNT(AB19:AB29)</f>
        <v>0.181818181818182</v>
      </c>
      <c r="AC31" s="1" t="n">
        <f aca="false">SUM(AC19:AC29)/COUNT(AC19:AC29)</f>
        <v>0</v>
      </c>
      <c r="AD31" s="1" t="n">
        <f aca="false">SUM(AD19:AD29)/COUNT(AD19:AD29)</f>
        <v>1</v>
      </c>
      <c r="AE31" s="1" t="n">
        <f aca="false">AVERAGE(W31:AD31)</f>
        <v>0.363636363636364</v>
      </c>
      <c r="AG31" s="1" t="n">
        <f aca="false">SUM(AG19:AG29)/COUNT(AG19:AG29)</f>
        <v>0.545454545454546</v>
      </c>
    </row>
    <row r="32" customFormat="false" ht="18" hidden="false" customHeight="true" outlineLevel="0" collapsed="false">
      <c r="K32" s="2" t="n">
        <f aca="false">STDEV(D31:J31)</f>
        <v>0.209006194018586</v>
      </c>
      <c r="U32" s="1" t="e">
        <f aca="false">STDEV(M31:T31)</f>
        <v>#DIV/0!</v>
      </c>
      <c r="V32" s="0"/>
      <c r="AE32" s="1" t="n">
        <f aca="false">STDEV(W31:AD31)</f>
        <v>0.38874362459989</v>
      </c>
    </row>
    <row r="33" customFormat="false" ht="18" hidden="false" customHeight="true" outlineLevel="0" collapsed="false">
      <c r="A33" s="19" t="s">
        <v>75</v>
      </c>
      <c r="B33" s="1" t="n">
        <v>37</v>
      </c>
      <c r="C33" s="1" t="s">
        <v>76</v>
      </c>
      <c r="D33" s="2" t="n">
        <v>1</v>
      </c>
      <c r="E33" s="2" t="n">
        <v>1</v>
      </c>
      <c r="F33" s="2" t="n">
        <v>0</v>
      </c>
      <c r="G33" s="2" t="n">
        <v>1</v>
      </c>
      <c r="H33" s="2" t="n">
        <v>1</v>
      </c>
      <c r="I33" s="2" t="n">
        <v>1</v>
      </c>
      <c r="J33" s="2" t="n">
        <v>1</v>
      </c>
      <c r="K33" s="15" t="n">
        <f aca="false">STDEV(D31:J31 )/SQRT(COUNT(D31:J31))</f>
        <v>0.078996915977899</v>
      </c>
      <c r="Q33" s="12"/>
      <c r="S33" s="20"/>
      <c r="U33" s="16" t="e">
        <f aca="false">STDEV(M31:T31 )/SQRT(COUNT(M31:T31))</f>
        <v>#DIV/0!</v>
      </c>
      <c r="W33" s="1" t="n">
        <v>0</v>
      </c>
      <c r="X33" s="1" t="n">
        <v>0</v>
      </c>
      <c r="Y33" s="1" t="n">
        <v>1</v>
      </c>
      <c r="Z33" s="1" t="n">
        <v>0</v>
      </c>
      <c r="AA33" s="1" t="n">
        <v>0</v>
      </c>
      <c r="AB33" s="1" t="n">
        <v>0</v>
      </c>
      <c r="AC33" s="20"/>
      <c r="AD33" s="1" t="n">
        <v>1</v>
      </c>
      <c r="AE33" s="16" t="n">
        <f aca="false">STDEV(W31:AD31 )/SQRT(COUNT(W31:AD31))</f>
        <v>0.13744162654881</v>
      </c>
      <c r="AG33" s="1" t="n">
        <v>1</v>
      </c>
      <c r="AH33" s="8" t="s">
        <v>77</v>
      </c>
    </row>
    <row r="34" customFormat="false" ht="18" hidden="false" customHeight="true" outlineLevel="0" collapsed="false">
      <c r="A34" s="19" t="s">
        <v>75</v>
      </c>
      <c r="B34" s="1" t="n">
        <v>40</v>
      </c>
      <c r="C34" s="1" t="s">
        <v>78</v>
      </c>
      <c r="D34" s="2" t="n">
        <v>1</v>
      </c>
      <c r="E34" s="2" t="n">
        <v>1</v>
      </c>
      <c r="F34" s="2" t="n">
        <v>1</v>
      </c>
      <c r="G34" s="2" t="n">
        <v>0</v>
      </c>
      <c r="H34" s="2" t="n">
        <v>1</v>
      </c>
      <c r="I34" s="2" t="n">
        <v>1</v>
      </c>
      <c r="J34" s="2" t="n">
        <v>1</v>
      </c>
      <c r="Q34" s="13"/>
      <c r="W34" s="1" t="n">
        <v>1</v>
      </c>
      <c r="X34" s="1" t="n">
        <v>1</v>
      </c>
      <c r="Y34" s="1" t="n">
        <v>1</v>
      </c>
      <c r="Z34" s="1" t="n">
        <v>0</v>
      </c>
      <c r="AA34" s="1" t="n">
        <v>0</v>
      </c>
      <c r="AB34" s="1" t="n">
        <v>0</v>
      </c>
      <c r="AC34" s="1" t="n">
        <v>0</v>
      </c>
      <c r="AD34" s="1" t="n">
        <v>1</v>
      </c>
      <c r="AG34" s="1" t="n">
        <v>1</v>
      </c>
      <c r="AH34" s="1" t="s">
        <v>79</v>
      </c>
    </row>
    <row r="35" customFormat="false" ht="18" hidden="false" customHeight="true" outlineLevel="0" collapsed="false">
      <c r="A35" s="19" t="s">
        <v>75</v>
      </c>
      <c r="B35" s="1" t="n">
        <v>42</v>
      </c>
      <c r="C35" s="1" t="s">
        <v>80</v>
      </c>
      <c r="D35" s="2" t="n">
        <v>1</v>
      </c>
      <c r="E35" s="2" t="n">
        <v>1</v>
      </c>
      <c r="F35" s="2" t="n">
        <v>1</v>
      </c>
      <c r="G35" s="2" t="n">
        <v>0</v>
      </c>
      <c r="H35" s="2" t="n">
        <v>1</v>
      </c>
      <c r="I35" s="2" t="n">
        <v>0</v>
      </c>
      <c r="J35" s="2" t="n">
        <v>1</v>
      </c>
      <c r="Q35" s="13"/>
      <c r="W35" s="1" t="n">
        <v>0</v>
      </c>
      <c r="X35" s="1" t="n">
        <v>0</v>
      </c>
      <c r="Y35" s="1" t="n">
        <v>1</v>
      </c>
      <c r="Z35" s="1" t="n">
        <v>0</v>
      </c>
      <c r="AA35" s="1" t="n">
        <v>0</v>
      </c>
      <c r="AB35" s="1" t="n">
        <v>0</v>
      </c>
      <c r="AC35" s="1" t="n">
        <v>0</v>
      </c>
      <c r="AD35" s="1" t="n">
        <v>1</v>
      </c>
      <c r="AG35" s="1" t="n">
        <v>0</v>
      </c>
      <c r="AH35" s="1" t="s">
        <v>81</v>
      </c>
    </row>
    <row r="36" customFormat="false" ht="18" hidden="false" customHeight="true" outlineLevel="0" collapsed="false">
      <c r="A36" s="19" t="s">
        <v>75</v>
      </c>
      <c r="B36" s="1" t="n">
        <v>45</v>
      </c>
      <c r="C36" s="1" t="s">
        <v>82</v>
      </c>
      <c r="D36" s="2" t="n">
        <v>0</v>
      </c>
      <c r="E36" s="2" t="n">
        <v>1</v>
      </c>
      <c r="F36" s="2" t="n">
        <v>1</v>
      </c>
      <c r="G36" s="2" t="n">
        <v>0</v>
      </c>
      <c r="H36" s="2" t="n">
        <v>1</v>
      </c>
      <c r="I36" s="2" t="n">
        <v>1</v>
      </c>
      <c r="J36" s="2" t="n">
        <v>1</v>
      </c>
      <c r="Q36" s="13"/>
      <c r="W36" s="1" t="n">
        <v>0</v>
      </c>
      <c r="X36" s="1" t="n">
        <v>0</v>
      </c>
      <c r="Y36" s="1" t="n">
        <v>1</v>
      </c>
      <c r="Z36" s="1" t="n">
        <v>0</v>
      </c>
      <c r="AA36" s="1" t="n">
        <v>0</v>
      </c>
      <c r="AB36" s="1" t="n">
        <v>0</v>
      </c>
      <c r="AC36" s="1" t="n">
        <v>0</v>
      </c>
      <c r="AD36" s="1" t="n">
        <v>1</v>
      </c>
      <c r="AG36" s="1" t="n">
        <v>1</v>
      </c>
      <c r="AH36" s="1" t="s">
        <v>83</v>
      </c>
    </row>
    <row r="37" customFormat="false" ht="18" hidden="false" customHeight="true" outlineLevel="0" collapsed="false">
      <c r="A37" s="19" t="s">
        <v>75</v>
      </c>
      <c r="B37" s="1" t="n">
        <v>46</v>
      </c>
      <c r="C37" s="1" t="s">
        <v>84</v>
      </c>
      <c r="D37" s="2" t="n">
        <v>1</v>
      </c>
      <c r="E37" s="2" t="n">
        <v>1</v>
      </c>
      <c r="F37" s="2" t="n">
        <v>1</v>
      </c>
      <c r="G37" s="2" t="n">
        <v>0</v>
      </c>
      <c r="H37" s="2" t="n">
        <v>0</v>
      </c>
      <c r="I37" s="2" t="n">
        <v>0</v>
      </c>
      <c r="J37" s="2" t="n">
        <v>1</v>
      </c>
      <c r="Q37" s="12"/>
      <c r="R37" s="12"/>
      <c r="T37" s="12"/>
      <c r="W37" s="1" t="n">
        <v>0</v>
      </c>
      <c r="X37" s="1" t="n">
        <v>0</v>
      </c>
      <c r="Y37" s="1" t="n">
        <v>1</v>
      </c>
      <c r="Z37" s="1" t="n">
        <v>0</v>
      </c>
      <c r="AA37" s="1" t="n">
        <v>0</v>
      </c>
      <c r="AB37" s="1" t="n">
        <v>0</v>
      </c>
      <c r="AC37" s="1" t="n">
        <v>0</v>
      </c>
      <c r="AD37" s="1" t="n">
        <v>1</v>
      </c>
      <c r="AG37" s="1" t="n">
        <v>0</v>
      </c>
      <c r="AH37" s="1" t="s">
        <v>85</v>
      </c>
    </row>
    <row r="38" customFormat="false" ht="18" hidden="false" customHeight="true" outlineLevel="0" collapsed="false">
      <c r="A38" s="19" t="s">
        <v>75</v>
      </c>
      <c r="B38" s="1" t="n">
        <v>71</v>
      </c>
      <c r="C38" s="1" t="s">
        <v>86</v>
      </c>
      <c r="D38" s="2" t="n">
        <v>1</v>
      </c>
      <c r="E38" s="2" t="n">
        <v>1</v>
      </c>
      <c r="F38" s="2" t="n">
        <v>0</v>
      </c>
      <c r="G38" s="2" t="n">
        <v>0</v>
      </c>
      <c r="H38" s="2" t="n">
        <v>1</v>
      </c>
      <c r="I38" s="2" t="n">
        <v>0</v>
      </c>
      <c r="J38" s="2" t="n">
        <v>0</v>
      </c>
      <c r="O38" s="12"/>
      <c r="Q38" s="12"/>
      <c r="T38" s="12"/>
      <c r="W38" s="1" t="n">
        <v>0</v>
      </c>
      <c r="X38" s="1" t="n">
        <v>0</v>
      </c>
      <c r="Y38" s="1" t="n">
        <v>1</v>
      </c>
      <c r="Z38" s="1" t="n">
        <v>0</v>
      </c>
      <c r="AA38" s="1" t="n">
        <v>0</v>
      </c>
      <c r="AB38" s="1" t="n">
        <v>0</v>
      </c>
      <c r="AC38" s="1" t="n">
        <v>0</v>
      </c>
      <c r="AD38" s="1" t="n">
        <v>1</v>
      </c>
      <c r="AG38" s="1" t="n">
        <v>0</v>
      </c>
      <c r="AH38" s="1" t="s">
        <v>87</v>
      </c>
    </row>
    <row r="39" customFormat="false" ht="18" hidden="false" customHeight="true" outlineLevel="0" collapsed="false">
      <c r="A39" s="19" t="s">
        <v>75</v>
      </c>
      <c r="B39" s="1" t="n">
        <v>88</v>
      </c>
      <c r="C39" s="21" t="s">
        <v>88</v>
      </c>
      <c r="D39" s="2" t="n">
        <v>1</v>
      </c>
      <c r="E39" s="2" t="n">
        <v>0</v>
      </c>
      <c r="F39" s="2" t="n">
        <v>1</v>
      </c>
      <c r="G39" s="2" t="n">
        <v>0</v>
      </c>
      <c r="H39" s="2" t="n">
        <v>1</v>
      </c>
      <c r="I39" s="2" t="n">
        <v>1</v>
      </c>
      <c r="J39" s="2" t="n">
        <v>1</v>
      </c>
      <c r="Q39" s="12"/>
      <c r="W39" s="1" t="s">
        <v>89</v>
      </c>
      <c r="X39" s="1" t="n">
        <v>0</v>
      </c>
      <c r="Y39" s="1" t="n">
        <v>1</v>
      </c>
      <c r="Z39" s="1" t="n">
        <v>0</v>
      </c>
      <c r="AA39" s="1" t="n">
        <v>0</v>
      </c>
      <c r="AB39" s="1" t="n">
        <v>0</v>
      </c>
      <c r="AC39" s="1" t="n">
        <v>0</v>
      </c>
      <c r="AD39" s="1" t="n">
        <v>1</v>
      </c>
      <c r="AG39" s="1" t="n">
        <v>0</v>
      </c>
      <c r="AH39" s="1" t="s">
        <v>90</v>
      </c>
    </row>
    <row r="40" customFormat="false" ht="18" hidden="false" customHeight="true" outlineLevel="0" collapsed="false">
      <c r="A40" s="19" t="s">
        <v>75</v>
      </c>
      <c r="B40" s="1" t="n">
        <v>89</v>
      </c>
      <c r="C40" s="1" t="s">
        <v>91</v>
      </c>
      <c r="D40" s="2" t="n">
        <v>1</v>
      </c>
      <c r="E40" s="2" t="n">
        <v>1</v>
      </c>
      <c r="F40" s="2" t="n">
        <v>1</v>
      </c>
      <c r="G40" s="2" t="n">
        <v>1</v>
      </c>
      <c r="H40" s="2" t="n">
        <v>1</v>
      </c>
      <c r="I40" s="2" t="n">
        <v>0</v>
      </c>
      <c r="J40" s="2" t="n">
        <v>0</v>
      </c>
      <c r="Q40" s="12"/>
      <c r="R40" s="12"/>
      <c r="S40" s="12"/>
      <c r="T40" s="12"/>
      <c r="W40" s="1" t="n">
        <v>0</v>
      </c>
      <c r="X40" s="1" t="n">
        <v>0</v>
      </c>
      <c r="Y40" s="1" t="n">
        <v>1</v>
      </c>
      <c r="Z40" s="1" t="n">
        <v>0</v>
      </c>
      <c r="AA40" s="1" t="n">
        <v>0</v>
      </c>
      <c r="AB40" s="1" t="n">
        <v>0</v>
      </c>
      <c r="AC40" s="1" t="n">
        <v>0</v>
      </c>
      <c r="AD40" s="1" t="n">
        <v>0</v>
      </c>
      <c r="AG40" s="1" t="n">
        <v>0</v>
      </c>
      <c r="AH40" s="1" t="s">
        <v>92</v>
      </c>
    </row>
    <row r="41" customFormat="false" ht="18" hidden="false" customHeight="true" outlineLevel="0" collapsed="false">
      <c r="A41" s="19" t="s">
        <v>75</v>
      </c>
      <c r="B41" s="1" t="n">
        <v>90</v>
      </c>
      <c r="C41" s="1" t="s">
        <v>93</v>
      </c>
      <c r="D41" s="2" t="n">
        <v>1</v>
      </c>
      <c r="E41" s="2" t="n">
        <v>1</v>
      </c>
      <c r="F41" s="2" t="n">
        <v>1</v>
      </c>
      <c r="G41" s="2" t="n">
        <v>1</v>
      </c>
      <c r="H41" s="2" t="n">
        <v>1</v>
      </c>
      <c r="I41" s="2" t="n">
        <v>1</v>
      </c>
      <c r="J41" s="2" t="n">
        <v>0</v>
      </c>
      <c r="T41" s="12"/>
      <c r="W41" s="1" t="n">
        <v>1</v>
      </c>
      <c r="X41" s="1" t="n">
        <v>0</v>
      </c>
      <c r="Y41" s="1" t="n">
        <v>1</v>
      </c>
      <c r="Z41" s="1" t="n">
        <v>0</v>
      </c>
      <c r="AA41" s="1" t="n">
        <v>0</v>
      </c>
      <c r="AB41" s="1" t="n">
        <v>0</v>
      </c>
      <c r="AC41" s="1" t="n">
        <v>0</v>
      </c>
      <c r="AD41" s="1" t="n">
        <v>1</v>
      </c>
      <c r="AG41" s="1" t="n">
        <v>1</v>
      </c>
      <c r="AH41" s="1" t="s">
        <v>94</v>
      </c>
    </row>
    <row r="42" customFormat="false" ht="18" hidden="false" customHeight="true" outlineLevel="0" collapsed="false">
      <c r="A42" s="19"/>
    </row>
    <row r="43" customFormat="false" ht="18" hidden="false" customHeight="true" outlineLevel="0" collapsed="false">
      <c r="D43" s="2" t="n">
        <f aca="false">SUM(D33:D41)/COUNT(D33:D41)</f>
        <v>0.888888888888889</v>
      </c>
      <c r="E43" s="2" t="n">
        <f aca="false">SUM(E33:E41)/COUNT(E33:E41)</f>
        <v>0.888888888888889</v>
      </c>
      <c r="F43" s="2" t="n">
        <f aca="false">SUM(F33:F41)/COUNT(F33:F41)</f>
        <v>0.777777777777778</v>
      </c>
      <c r="G43" s="2" t="n">
        <f aca="false">SUM(G33:G41)/COUNT(G33:G41)</f>
        <v>0.333333333333333</v>
      </c>
      <c r="H43" s="2" t="n">
        <f aca="false">SUM(H33:H41)/COUNT(H33:H41)</f>
        <v>0.888888888888889</v>
      </c>
      <c r="I43" s="2" t="n">
        <f aca="false">SUM(I33:I41)/COUNT(I33:I41)</f>
        <v>0.555555555555556</v>
      </c>
      <c r="J43" s="2" t="n">
        <f aca="false">SUM(J33:J41)/COUNT(J33:J41)</f>
        <v>0.666666666666667</v>
      </c>
      <c r="K43" s="2" t="n">
        <f aca="false">AVERAGE(D43:J43)</f>
        <v>0.714285714285714</v>
      </c>
      <c r="M43" s="1" t="e">
        <f aca="false">SUM(M33:M41)/COUNT(M33:M41)</f>
        <v>#DIV/0!</v>
      </c>
      <c r="N43" s="1" t="e">
        <f aca="false">SUM(N33:N41)/COUNT(N33:N41)</f>
        <v>#DIV/0!</v>
      </c>
      <c r="O43" s="1" t="e">
        <f aca="false">SUM(O33:O41)/COUNT(O33:O41)</f>
        <v>#DIV/0!</v>
      </c>
      <c r="P43" s="1" t="e">
        <f aca="false">SUM(P33:P41)/COUNT(P33:P41)</f>
        <v>#DIV/0!</v>
      </c>
      <c r="Q43" s="1" t="e">
        <f aca="false">SUM(Q33:Q41)/COUNT(Q33:Q41)</f>
        <v>#DIV/0!</v>
      </c>
      <c r="R43" s="1" t="e">
        <f aca="false">SUM(R33:R41)/COUNT(R33:R41)</f>
        <v>#DIV/0!</v>
      </c>
      <c r="S43" s="1" t="e">
        <f aca="false">SUM(S33:S41)/COUNT(S33:S41)</f>
        <v>#DIV/0!</v>
      </c>
      <c r="T43" s="1" t="e">
        <f aca="false">SUM(T33:T41)/COUNT(T33:T41)</f>
        <v>#DIV/0!</v>
      </c>
      <c r="U43" s="1" t="e">
        <f aca="false">AVERAGE(M43:T43)</f>
        <v>#DIV/0!</v>
      </c>
      <c r="V43" s="0"/>
      <c r="W43" s="1" t="n">
        <f aca="false">SUM(W33:W41)/COUNT(W33:W41)</f>
        <v>0.25</v>
      </c>
      <c r="X43" s="1" t="n">
        <f aca="false">SUM(X33:X41)/COUNT(X33:X41)</f>
        <v>0.111111111111111</v>
      </c>
      <c r="Y43" s="1" t="n">
        <f aca="false">SUM(Y33:Y41)/COUNT(Y33:Y41)</f>
        <v>1</v>
      </c>
      <c r="Z43" s="1" t="n">
        <f aca="false">SUM(Z33:Z41)/COUNT(Z33:Z41)</f>
        <v>0</v>
      </c>
      <c r="AA43" s="1" t="n">
        <f aca="false">SUM(AA33:AA41)/COUNT(AA33:AA41)</f>
        <v>0</v>
      </c>
      <c r="AB43" s="1" t="n">
        <f aca="false">SUM(AB33:AB41)/COUNT(AB33:AB41)</f>
        <v>0</v>
      </c>
      <c r="AC43" s="1" t="n">
        <f aca="false">SUM(AC33:AC41)/COUNT(AC33:AC41)</f>
        <v>0</v>
      </c>
      <c r="AD43" s="1" t="n">
        <f aca="false">SUM(AD33:AD41)/COUNT(AD33:AD41)</f>
        <v>0.888888888888889</v>
      </c>
      <c r="AE43" s="1" t="n">
        <f aca="false">AVERAGE(W43:AD43)</f>
        <v>0.28125</v>
      </c>
      <c r="AG43" s="1" t="n">
        <f aca="false">SUM(AG33:AG41)/COUNT(AG33:AG41)</f>
        <v>0.444444444444444</v>
      </c>
    </row>
    <row r="44" customFormat="false" ht="18" hidden="false" customHeight="true" outlineLevel="0" collapsed="false">
      <c r="K44" s="2" t="n">
        <f aca="false">STDEV(D43:J43)</f>
        <v>0.211375495824743</v>
      </c>
      <c r="U44" s="1" t="e">
        <f aca="false">STDEV(M43:T43)</f>
        <v>#DIV/0!</v>
      </c>
      <c r="V44" s="0"/>
      <c r="AE44" s="1" t="n">
        <f aca="false">STDEV(W43:AD43)</f>
        <v>0.419550207416478</v>
      </c>
    </row>
    <row r="45" customFormat="false" ht="18" hidden="false" customHeight="true" outlineLevel="0" collapsed="false">
      <c r="A45" s="22" t="s">
        <v>95</v>
      </c>
      <c r="B45" s="1" t="n">
        <v>80</v>
      </c>
      <c r="C45" s="1" t="s">
        <v>96</v>
      </c>
      <c r="D45" s="2" t="n">
        <v>1</v>
      </c>
      <c r="E45" s="2" t="n">
        <v>1</v>
      </c>
      <c r="F45" s="2" t="n">
        <v>1</v>
      </c>
      <c r="G45" s="2" t="n">
        <v>0</v>
      </c>
      <c r="H45" s="2" t="n">
        <v>1</v>
      </c>
      <c r="I45" s="2" t="n">
        <v>1</v>
      </c>
      <c r="J45" s="2" t="n">
        <v>1</v>
      </c>
      <c r="K45" s="15" t="n">
        <f aca="false">STDEV(D43:J43 )/SQRT(COUNT(D43:J43))</f>
        <v>0.079892427886463</v>
      </c>
      <c r="M45" s="1" t="n">
        <v>0</v>
      </c>
      <c r="N45" s="1" t="n">
        <v>0</v>
      </c>
      <c r="O45" s="1" t="n">
        <v>0</v>
      </c>
      <c r="P45" s="1" t="n">
        <v>0</v>
      </c>
      <c r="Q45" s="12" t="n">
        <v>1</v>
      </c>
      <c r="R45" s="1" t="n">
        <v>0</v>
      </c>
      <c r="S45" s="1" t="n">
        <v>0</v>
      </c>
      <c r="T45" s="12" t="n">
        <v>1</v>
      </c>
      <c r="U45" s="16" t="e">
        <f aca="false">STDEV(M43:T43 )/SQRT(COUNT(M43:T43))</f>
        <v>#DIV/0!</v>
      </c>
      <c r="W45" s="1" t="n">
        <v>0</v>
      </c>
      <c r="X45" s="1" t="n">
        <v>0</v>
      </c>
      <c r="Y45" s="1" t="n">
        <v>1</v>
      </c>
      <c r="Z45" s="1" t="n">
        <v>0</v>
      </c>
      <c r="AA45" s="1" t="n">
        <v>0</v>
      </c>
      <c r="AB45" s="1" t="n">
        <v>0</v>
      </c>
      <c r="AC45" s="1" t="s">
        <v>89</v>
      </c>
      <c r="AD45" s="1" t="n">
        <v>1</v>
      </c>
      <c r="AE45" s="16" t="n">
        <f aca="false">STDEV(W43:AD43 )/SQRT(COUNT(W43:AD43))</f>
        <v>0.148333398356207</v>
      </c>
      <c r="AG45" s="1" t="n">
        <v>1</v>
      </c>
      <c r="AH45" s="1" t="s">
        <v>97</v>
      </c>
    </row>
    <row r="46" customFormat="false" ht="18" hidden="false" customHeight="true" outlineLevel="0" collapsed="false">
      <c r="A46" s="22" t="s">
        <v>95</v>
      </c>
      <c r="B46" s="1" t="n">
        <v>55</v>
      </c>
      <c r="C46" s="1" t="s">
        <v>98</v>
      </c>
      <c r="D46" s="2" t="n">
        <v>1</v>
      </c>
      <c r="E46" s="2" t="n">
        <v>1</v>
      </c>
      <c r="F46" s="2" t="n">
        <v>0</v>
      </c>
      <c r="G46" s="2" t="n">
        <v>0</v>
      </c>
      <c r="H46" s="2" t="n">
        <v>1</v>
      </c>
      <c r="I46" s="2" t="n">
        <v>1</v>
      </c>
      <c r="J46" s="2" t="n">
        <v>1</v>
      </c>
      <c r="M46" s="1" t="n">
        <v>0</v>
      </c>
      <c r="N46" s="1" t="n">
        <v>0</v>
      </c>
      <c r="O46" s="1" t="n">
        <v>0</v>
      </c>
      <c r="P46" s="1" t="n">
        <v>0</v>
      </c>
      <c r="Q46" s="12" t="n">
        <v>1</v>
      </c>
      <c r="R46" s="12" t="n">
        <v>1</v>
      </c>
      <c r="S46" s="12" t="n">
        <v>1</v>
      </c>
      <c r="T46" s="1" t="n">
        <v>0</v>
      </c>
      <c r="W46" s="1" t="n">
        <v>0</v>
      </c>
      <c r="X46" s="1" t="n">
        <v>0</v>
      </c>
      <c r="Y46" s="1" t="n">
        <v>1</v>
      </c>
      <c r="Z46" s="1" t="n">
        <v>0</v>
      </c>
      <c r="AA46" s="1" t="n">
        <v>0</v>
      </c>
      <c r="AB46" s="1" t="n">
        <v>0</v>
      </c>
      <c r="AC46" s="1" t="n">
        <v>0</v>
      </c>
      <c r="AD46" s="1" t="n">
        <v>1</v>
      </c>
      <c r="AG46" s="1" t="n">
        <v>0</v>
      </c>
      <c r="AH46" s="1" t="s">
        <v>99</v>
      </c>
    </row>
    <row r="47" customFormat="false" ht="18" hidden="false" customHeight="true" outlineLevel="0" collapsed="false">
      <c r="A47" s="22" t="s">
        <v>95</v>
      </c>
      <c r="B47" s="1" t="n">
        <v>57</v>
      </c>
      <c r="C47" s="1" t="s">
        <v>100</v>
      </c>
      <c r="D47" s="2" t="n">
        <v>1</v>
      </c>
      <c r="E47" s="2" t="n">
        <v>1</v>
      </c>
      <c r="F47" s="2" t="n">
        <v>1</v>
      </c>
      <c r="G47" s="2" t="n">
        <v>1</v>
      </c>
      <c r="H47" s="2" t="n">
        <v>1</v>
      </c>
      <c r="I47" s="2" t="n">
        <v>1</v>
      </c>
      <c r="J47" s="2" t="n">
        <v>1</v>
      </c>
      <c r="M47" s="1" t="n">
        <v>0</v>
      </c>
      <c r="N47" s="1" t="n">
        <v>0</v>
      </c>
      <c r="O47" s="1" t="n">
        <v>0</v>
      </c>
      <c r="P47" s="1" t="n">
        <v>0</v>
      </c>
      <c r="Q47" s="1" t="n">
        <v>0</v>
      </c>
      <c r="R47" s="1" t="n">
        <v>0</v>
      </c>
      <c r="S47" s="1" t="n">
        <v>0</v>
      </c>
      <c r="T47" s="1" t="n">
        <v>0</v>
      </c>
      <c r="W47" s="1" t="n">
        <v>0</v>
      </c>
      <c r="X47" s="1" t="n">
        <v>0</v>
      </c>
      <c r="Y47" s="1" t="n">
        <v>1</v>
      </c>
      <c r="Z47" s="1" t="s">
        <v>89</v>
      </c>
      <c r="AA47" s="1" t="n">
        <v>0</v>
      </c>
      <c r="AB47" s="1" t="n">
        <v>0</v>
      </c>
      <c r="AC47" s="1" t="n">
        <v>0</v>
      </c>
      <c r="AD47" s="1" t="n">
        <v>1</v>
      </c>
      <c r="AG47" s="1" t="n">
        <v>0</v>
      </c>
      <c r="AH47" s="1" t="s">
        <v>101</v>
      </c>
    </row>
    <row r="48" customFormat="false" ht="18" hidden="false" customHeight="true" outlineLevel="0" collapsed="false">
      <c r="A48" s="22" t="s">
        <v>95</v>
      </c>
      <c r="B48" s="1" t="n">
        <v>58</v>
      </c>
      <c r="C48" s="1" t="s">
        <v>102</v>
      </c>
      <c r="D48" s="2" t="n">
        <v>1</v>
      </c>
      <c r="E48" s="2" t="n">
        <v>0</v>
      </c>
      <c r="F48" s="2" t="n">
        <v>1</v>
      </c>
      <c r="G48" s="2" t="n">
        <v>0</v>
      </c>
      <c r="H48" s="2" t="n">
        <v>1</v>
      </c>
      <c r="I48" s="2" t="n">
        <v>1</v>
      </c>
      <c r="J48" s="2" t="n">
        <v>1</v>
      </c>
      <c r="M48" s="1" t="n">
        <v>0</v>
      </c>
      <c r="N48" s="1" t="n">
        <v>0</v>
      </c>
      <c r="O48" s="1" t="n">
        <v>0</v>
      </c>
      <c r="P48" s="1" t="n">
        <v>0</v>
      </c>
      <c r="Q48" s="1" t="n">
        <v>0</v>
      </c>
      <c r="R48" s="1" t="n">
        <v>0</v>
      </c>
      <c r="S48" s="12" t="n">
        <v>1</v>
      </c>
      <c r="T48" s="12" t="n">
        <v>1</v>
      </c>
      <c r="W48" s="1" t="n">
        <v>1</v>
      </c>
      <c r="X48" s="1" t="n">
        <v>0</v>
      </c>
      <c r="Y48" s="1" t="n">
        <v>1</v>
      </c>
      <c r="Z48" s="1" t="n">
        <v>0</v>
      </c>
      <c r="AA48" s="1" t="n">
        <v>0</v>
      </c>
      <c r="AB48" s="1" t="n">
        <v>0</v>
      </c>
      <c r="AC48" s="1" t="n">
        <v>0</v>
      </c>
      <c r="AD48" s="1" t="n">
        <v>1</v>
      </c>
      <c r="AG48" s="1" t="n">
        <v>1</v>
      </c>
      <c r="AH48" s="1" t="s">
        <v>103</v>
      </c>
    </row>
    <row r="49" customFormat="false" ht="18" hidden="false" customHeight="true" outlineLevel="0" collapsed="false">
      <c r="A49" s="22" t="s">
        <v>95</v>
      </c>
      <c r="B49" s="1" t="n">
        <v>60</v>
      </c>
      <c r="C49" s="1" t="s">
        <v>104</v>
      </c>
      <c r="D49" s="2" t="n">
        <v>1</v>
      </c>
      <c r="E49" s="2" t="n">
        <v>1</v>
      </c>
      <c r="F49" s="2" t="n">
        <v>1</v>
      </c>
      <c r="G49" s="2" t="n">
        <v>1</v>
      </c>
      <c r="H49" s="2" t="n">
        <v>1</v>
      </c>
      <c r="I49" s="2" t="n">
        <v>1</v>
      </c>
      <c r="J49" s="2" t="n">
        <v>1</v>
      </c>
      <c r="M49" s="1" t="n">
        <v>0</v>
      </c>
      <c r="N49" s="1" t="n">
        <v>0</v>
      </c>
      <c r="O49" s="1" t="n">
        <v>0</v>
      </c>
      <c r="P49" s="1" t="n">
        <v>0</v>
      </c>
      <c r="Q49" s="1" t="n">
        <v>0</v>
      </c>
      <c r="R49" s="1" t="n">
        <v>0</v>
      </c>
      <c r="S49" s="1" t="n">
        <v>0</v>
      </c>
      <c r="T49" s="1" t="n">
        <v>0</v>
      </c>
      <c r="W49" s="1" t="n">
        <v>1</v>
      </c>
      <c r="X49" s="1" t="n">
        <v>0</v>
      </c>
      <c r="Y49" s="1" t="n">
        <v>1</v>
      </c>
      <c r="Z49" s="1" t="n">
        <v>0</v>
      </c>
      <c r="AA49" s="1" t="n">
        <v>0</v>
      </c>
      <c r="AB49" s="1" t="n">
        <v>0</v>
      </c>
      <c r="AC49" s="1" t="n">
        <v>0</v>
      </c>
      <c r="AD49" s="1" t="n">
        <v>1</v>
      </c>
      <c r="AG49" s="1" t="n">
        <v>0</v>
      </c>
    </row>
    <row r="50" customFormat="false" ht="18" hidden="false" customHeight="true" outlineLevel="0" collapsed="false">
      <c r="A50" s="22" t="s">
        <v>95</v>
      </c>
      <c r="B50" s="1" t="n">
        <v>84</v>
      </c>
      <c r="C50" s="1" t="s">
        <v>105</v>
      </c>
      <c r="D50" s="2" t="n">
        <v>1</v>
      </c>
      <c r="E50" s="2" t="n">
        <v>1</v>
      </c>
      <c r="F50" s="2" t="n">
        <v>0</v>
      </c>
      <c r="G50" s="2" t="n">
        <v>1</v>
      </c>
      <c r="H50" s="2" t="n">
        <v>1</v>
      </c>
      <c r="I50" s="2" t="n">
        <v>1</v>
      </c>
      <c r="J50" s="2" t="n">
        <v>1</v>
      </c>
      <c r="M50" s="1" t="n">
        <v>0</v>
      </c>
      <c r="N50" s="1" t="n">
        <v>0</v>
      </c>
      <c r="O50" s="1" t="n">
        <v>0</v>
      </c>
      <c r="P50" s="1" t="n">
        <v>0</v>
      </c>
      <c r="Q50" s="1" t="n">
        <v>0</v>
      </c>
      <c r="R50" s="1" t="n">
        <v>0</v>
      </c>
      <c r="S50" s="1" t="n">
        <v>0</v>
      </c>
      <c r="T50" s="1" t="n">
        <v>0</v>
      </c>
      <c r="W50" s="1" t="n">
        <v>0</v>
      </c>
      <c r="X50" s="1" t="n">
        <v>0</v>
      </c>
      <c r="Y50" s="1" t="n">
        <v>1</v>
      </c>
      <c r="Z50" s="1" t="n">
        <v>1</v>
      </c>
      <c r="AA50" s="1" t="n">
        <v>0</v>
      </c>
      <c r="AB50" s="1" t="n">
        <v>0</v>
      </c>
      <c r="AC50" s="1" t="n">
        <v>0</v>
      </c>
      <c r="AD50" s="1" t="n">
        <v>1</v>
      </c>
      <c r="AG50" s="1" t="n">
        <v>1</v>
      </c>
      <c r="AH50" s="13" t="s">
        <v>106</v>
      </c>
    </row>
    <row r="51" customFormat="false" ht="18" hidden="false" customHeight="true" outlineLevel="0" collapsed="false">
      <c r="A51" s="22" t="s">
        <v>95</v>
      </c>
      <c r="B51" s="1" t="n">
        <v>85</v>
      </c>
      <c r="C51" s="1" t="s">
        <v>107</v>
      </c>
      <c r="D51" s="2" t="n">
        <v>1</v>
      </c>
      <c r="E51" s="2" t="n">
        <v>0</v>
      </c>
      <c r="F51" s="2" t="n">
        <v>1</v>
      </c>
      <c r="G51" s="2" t="n">
        <v>1</v>
      </c>
      <c r="H51" s="2" t="n">
        <v>0</v>
      </c>
      <c r="I51" s="2" t="n">
        <v>1</v>
      </c>
      <c r="J51" s="2" t="n">
        <v>0</v>
      </c>
      <c r="M51" s="1" t="n">
        <v>0</v>
      </c>
      <c r="N51" s="12" t="n">
        <v>1</v>
      </c>
      <c r="O51" s="12" t="n">
        <v>1</v>
      </c>
      <c r="P51" s="1" t="n">
        <v>0</v>
      </c>
      <c r="Q51" s="1" t="n">
        <v>0</v>
      </c>
      <c r="R51" s="1" t="n">
        <v>0</v>
      </c>
      <c r="S51" s="1" t="n">
        <v>0</v>
      </c>
      <c r="T51" s="12" t="n">
        <v>1</v>
      </c>
      <c r="W51" s="1" t="n">
        <v>0</v>
      </c>
      <c r="X51" s="1" t="n">
        <v>0</v>
      </c>
      <c r="Y51" s="1" t="n">
        <v>1</v>
      </c>
      <c r="Z51" s="1" t="n">
        <v>0</v>
      </c>
      <c r="AA51" s="1" t="n">
        <v>0</v>
      </c>
      <c r="AB51" s="1" t="n">
        <v>0</v>
      </c>
      <c r="AC51" s="1" t="n">
        <v>0</v>
      </c>
      <c r="AD51" s="1" t="n">
        <v>1</v>
      </c>
      <c r="AG51" s="1" t="n">
        <v>0</v>
      </c>
      <c r="AH51" s="1" t="s">
        <v>108</v>
      </c>
    </row>
    <row r="52" customFormat="false" ht="18" hidden="false" customHeight="true" outlineLevel="0" collapsed="false">
      <c r="A52" s="22" t="s">
        <v>95</v>
      </c>
      <c r="B52" s="1" t="n">
        <v>86</v>
      </c>
      <c r="C52" s="1" t="s">
        <v>109</v>
      </c>
      <c r="D52" s="2" t="n">
        <v>1</v>
      </c>
      <c r="E52" s="2" t="n">
        <v>1</v>
      </c>
      <c r="F52" s="2" t="n">
        <v>1</v>
      </c>
      <c r="G52" s="2" t="n">
        <v>0</v>
      </c>
      <c r="H52" s="2" t="n">
        <v>1</v>
      </c>
      <c r="I52" s="2" t="n">
        <v>1</v>
      </c>
      <c r="J52" s="2" t="n">
        <v>0</v>
      </c>
      <c r="M52" s="1" t="n">
        <v>0</v>
      </c>
      <c r="N52" s="1" t="n">
        <v>0</v>
      </c>
      <c r="O52" s="1" t="n">
        <v>0</v>
      </c>
      <c r="P52" s="1" t="n">
        <v>0</v>
      </c>
      <c r="Q52" s="12" t="n">
        <v>1</v>
      </c>
      <c r="R52" s="12" t="n">
        <v>1</v>
      </c>
      <c r="S52" s="12" t="n">
        <v>1</v>
      </c>
      <c r="T52" s="1" t="n">
        <v>0</v>
      </c>
      <c r="W52" s="1" t="n">
        <v>0</v>
      </c>
      <c r="X52" s="1" t="n">
        <v>0</v>
      </c>
      <c r="Y52" s="1" t="n">
        <v>1</v>
      </c>
      <c r="Z52" s="1" t="n">
        <v>0</v>
      </c>
      <c r="AA52" s="1" t="n">
        <v>0</v>
      </c>
      <c r="AB52" s="1" t="n">
        <v>0</v>
      </c>
      <c r="AC52" s="1" t="n">
        <v>0</v>
      </c>
      <c r="AD52" s="1" t="n">
        <v>1</v>
      </c>
      <c r="AG52" s="1" t="n">
        <v>0</v>
      </c>
      <c r="AH52" s="1" t="s">
        <v>110</v>
      </c>
    </row>
    <row r="53" customFormat="false" ht="18" hidden="false" customHeight="true" outlineLevel="0" collapsed="false">
      <c r="A53" s="22" t="s">
        <v>95</v>
      </c>
      <c r="B53" s="1" t="n">
        <v>87</v>
      </c>
      <c r="C53" s="1" t="s">
        <v>111</v>
      </c>
      <c r="D53" s="2" t="n">
        <v>0</v>
      </c>
      <c r="E53" s="2" t="n">
        <v>0</v>
      </c>
      <c r="F53" s="2" t="n">
        <v>1</v>
      </c>
      <c r="G53" s="2" t="n">
        <v>1</v>
      </c>
      <c r="H53" s="2" t="n">
        <v>1</v>
      </c>
      <c r="I53" s="2" t="n">
        <v>1</v>
      </c>
      <c r="J53" s="2" t="n">
        <v>0</v>
      </c>
      <c r="M53" s="1" t="n">
        <v>0</v>
      </c>
      <c r="N53" s="1" t="n">
        <v>0</v>
      </c>
      <c r="O53" s="1" t="n">
        <v>0</v>
      </c>
      <c r="P53" s="1" t="n">
        <v>0</v>
      </c>
      <c r="Q53" s="1" t="n">
        <v>0</v>
      </c>
      <c r="R53" s="1" t="n">
        <v>0</v>
      </c>
      <c r="S53" s="1" t="n">
        <v>0</v>
      </c>
      <c r="T53" s="1" t="n">
        <v>0</v>
      </c>
      <c r="W53" s="1" t="n">
        <v>0</v>
      </c>
      <c r="X53" s="1" t="n">
        <v>0</v>
      </c>
      <c r="Y53" s="1" t="n">
        <v>1</v>
      </c>
      <c r="Z53" s="1" t="n">
        <v>0</v>
      </c>
      <c r="AA53" s="1" t="n">
        <v>0</v>
      </c>
      <c r="AB53" s="1" t="n">
        <v>0</v>
      </c>
      <c r="AC53" s="1" t="n">
        <v>0</v>
      </c>
      <c r="AD53" s="1" t="n">
        <v>1</v>
      </c>
      <c r="AG53" s="1" t="n">
        <v>0</v>
      </c>
      <c r="AH53" s="1" t="s">
        <v>112</v>
      </c>
    </row>
    <row r="54" customFormat="false" ht="18" hidden="false" customHeight="true" outlineLevel="0" collapsed="false">
      <c r="A54" s="22" t="s">
        <v>95</v>
      </c>
      <c r="B54" s="1" t="n">
        <v>93</v>
      </c>
      <c r="C54" s="1" t="s">
        <v>113</v>
      </c>
      <c r="D54" s="2" t="n">
        <v>1</v>
      </c>
      <c r="E54" s="2" t="n">
        <v>1</v>
      </c>
      <c r="F54" s="2" t="n">
        <v>1</v>
      </c>
      <c r="G54" s="2" t="n">
        <v>1</v>
      </c>
      <c r="H54" s="2" t="n">
        <v>1</v>
      </c>
      <c r="I54" s="2" t="n">
        <v>1</v>
      </c>
      <c r="J54" s="2" t="n">
        <v>0</v>
      </c>
      <c r="M54" s="1" t="n">
        <v>0</v>
      </c>
      <c r="N54" s="1" t="n">
        <v>0</v>
      </c>
      <c r="O54" s="1" t="n">
        <v>0</v>
      </c>
      <c r="P54" s="1" t="n">
        <v>0</v>
      </c>
      <c r="Q54" s="1" t="n">
        <v>0</v>
      </c>
      <c r="R54" s="12" t="n">
        <v>1</v>
      </c>
      <c r="S54" s="1" t="n">
        <v>0</v>
      </c>
      <c r="T54" s="1" t="n">
        <v>0</v>
      </c>
      <c r="W54" s="1" t="n">
        <v>0</v>
      </c>
      <c r="X54" s="1" t="n">
        <v>0</v>
      </c>
      <c r="Y54" s="1" t="n">
        <v>0</v>
      </c>
      <c r="Z54" s="1" t="n">
        <v>0</v>
      </c>
      <c r="AA54" s="1" t="n">
        <v>0</v>
      </c>
      <c r="AB54" s="1" t="n">
        <v>0</v>
      </c>
      <c r="AC54" s="1" t="n">
        <v>0</v>
      </c>
      <c r="AD54" s="1" t="n">
        <v>0</v>
      </c>
      <c r="AG54" s="1" t="n">
        <v>0</v>
      </c>
      <c r="AH54" s="1" t="s">
        <v>114</v>
      </c>
    </row>
    <row r="55" customFormat="false" ht="18" hidden="false" customHeight="true" outlineLevel="0" collapsed="false">
      <c r="A55" s="22" t="s">
        <v>95</v>
      </c>
      <c r="B55" s="1" t="n">
        <v>94</v>
      </c>
      <c r="C55" s="1" t="s">
        <v>115</v>
      </c>
      <c r="D55" s="2" t="n">
        <v>1</v>
      </c>
      <c r="E55" s="2" t="n">
        <v>1</v>
      </c>
      <c r="F55" s="2" t="n">
        <v>1</v>
      </c>
      <c r="G55" s="2" t="n">
        <v>1</v>
      </c>
      <c r="H55" s="2" t="n">
        <v>1</v>
      </c>
      <c r="I55" s="2" t="n">
        <v>1</v>
      </c>
      <c r="J55" s="2" t="n">
        <v>0</v>
      </c>
      <c r="M55" s="1" t="n">
        <v>0</v>
      </c>
      <c r="N55" s="1" t="n">
        <v>0</v>
      </c>
      <c r="O55" s="1" t="n">
        <v>0</v>
      </c>
      <c r="P55" s="1" t="n">
        <v>0</v>
      </c>
      <c r="Q55" s="1" t="n">
        <v>0</v>
      </c>
      <c r="R55" s="1" t="n">
        <v>0</v>
      </c>
      <c r="S55" s="1" t="n">
        <v>0</v>
      </c>
      <c r="T55" s="1" t="n">
        <v>0</v>
      </c>
      <c r="W55" s="1" t="n">
        <v>0</v>
      </c>
      <c r="X55" s="1" t="n">
        <v>0</v>
      </c>
      <c r="Y55" s="1" t="n">
        <v>1</v>
      </c>
      <c r="Z55" s="1" t="n">
        <v>0</v>
      </c>
      <c r="AA55" s="1" t="n">
        <v>0</v>
      </c>
      <c r="AB55" s="1" t="n">
        <v>0</v>
      </c>
      <c r="AC55" s="1" t="n">
        <v>0</v>
      </c>
      <c r="AD55" s="1" t="n">
        <v>1</v>
      </c>
      <c r="AG55" s="1" t="n">
        <v>1</v>
      </c>
      <c r="AH55" s="1" t="s">
        <v>116</v>
      </c>
    </row>
    <row r="56" customFormat="false" ht="18" hidden="false" customHeight="true" outlineLevel="0" collapsed="false">
      <c r="A56" s="22" t="s">
        <v>95</v>
      </c>
      <c r="B56" s="1" t="n">
        <v>95</v>
      </c>
      <c r="C56" s="1" t="s">
        <v>117</v>
      </c>
      <c r="D56" s="2" t="n">
        <v>1</v>
      </c>
      <c r="E56" s="2" t="n">
        <v>1</v>
      </c>
      <c r="F56" s="2" t="n">
        <v>1</v>
      </c>
      <c r="G56" s="2" t="n">
        <v>1</v>
      </c>
      <c r="H56" s="2" t="n">
        <v>1</v>
      </c>
      <c r="I56" s="2" t="n">
        <v>1</v>
      </c>
      <c r="J56" s="2" t="n">
        <v>0</v>
      </c>
      <c r="M56" s="1" t="n">
        <v>0</v>
      </c>
      <c r="N56" s="1" t="n">
        <v>0</v>
      </c>
      <c r="O56" s="1" t="n">
        <v>0</v>
      </c>
      <c r="P56" s="1" t="n">
        <v>0</v>
      </c>
      <c r="Q56" s="1" t="n">
        <v>0</v>
      </c>
      <c r="R56" s="1" t="n">
        <v>0</v>
      </c>
      <c r="S56" s="1" t="n">
        <v>0</v>
      </c>
      <c r="T56" s="1" t="n">
        <v>0</v>
      </c>
      <c r="W56" s="1" t="n">
        <v>0</v>
      </c>
      <c r="X56" s="1" t="n">
        <v>0</v>
      </c>
      <c r="Y56" s="1" t="n">
        <v>1</v>
      </c>
      <c r="Z56" s="1" t="n">
        <v>0</v>
      </c>
      <c r="AA56" s="1" t="n">
        <v>0</v>
      </c>
      <c r="AB56" s="1" t="n">
        <v>0</v>
      </c>
      <c r="AC56" s="1" t="n">
        <v>0</v>
      </c>
      <c r="AD56" s="1" t="n">
        <v>1</v>
      </c>
      <c r="AG56" s="1" t="n">
        <v>1</v>
      </c>
      <c r="AH56" s="1" t="s">
        <v>118</v>
      </c>
    </row>
    <row r="57" customFormat="false" ht="18" hidden="false" customHeight="true" outlineLevel="0" collapsed="false">
      <c r="A57" s="22" t="s">
        <v>95</v>
      </c>
      <c r="B57" s="1" t="n">
        <v>96</v>
      </c>
      <c r="C57" s="1" t="s">
        <v>119</v>
      </c>
      <c r="D57" s="2" t="n">
        <v>1</v>
      </c>
      <c r="E57" s="2" t="n">
        <v>1</v>
      </c>
      <c r="F57" s="2" t="n">
        <v>0</v>
      </c>
      <c r="G57" s="2" t="n">
        <v>1</v>
      </c>
      <c r="H57" s="2" t="n">
        <v>0</v>
      </c>
      <c r="I57" s="2" t="n">
        <v>1</v>
      </c>
      <c r="J57" s="2" t="n">
        <v>0</v>
      </c>
      <c r="M57" s="1" t="n">
        <v>0</v>
      </c>
      <c r="N57" s="1" t="n">
        <v>0</v>
      </c>
      <c r="O57" s="1" t="n">
        <v>0</v>
      </c>
      <c r="P57" s="1" t="n">
        <v>0</v>
      </c>
      <c r="Q57" s="12" t="n">
        <v>1</v>
      </c>
      <c r="R57" s="1" t="n">
        <v>0</v>
      </c>
      <c r="S57" s="1" t="n">
        <v>0</v>
      </c>
      <c r="T57" s="12" t="n">
        <v>1</v>
      </c>
      <c r="W57" s="1" t="n">
        <v>0</v>
      </c>
      <c r="X57" s="1" t="n">
        <v>0</v>
      </c>
      <c r="Y57" s="1" t="n">
        <v>1</v>
      </c>
      <c r="Z57" s="1" t="n">
        <v>0</v>
      </c>
      <c r="AA57" s="1" t="n">
        <v>0</v>
      </c>
      <c r="AB57" s="1" t="n">
        <v>0</v>
      </c>
      <c r="AC57" s="1" t="n">
        <v>0</v>
      </c>
      <c r="AD57" s="1" t="n">
        <v>1</v>
      </c>
      <c r="AG57" s="1" t="n">
        <v>0</v>
      </c>
      <c r="AH57" s="1" t="s">
        <v>120</v>
      </c>
    </row>
    <row r="58" customFormat="false" ht="18" hidden="false" customHeight="true" outlineLevel="0" collapsed="false">
      <c r="A58" s="22" t="s">
        <v>95</v>
      </c>
      <c r="B58" s="1" t="n">
        <v>97</v>
      </c>
      <c r="C58" s="1" t="s">
        <v>121</v>
      </c>
      <c r="D58" s="2" t="n">
        <v>1</v>
      </c>
      <c r="E58" s="2" t="n">
        <v>1</v>
      </c>
      <c r="F58" s="2" t="n">
        <v>0</v>
      </c>
      <c r="G58" s="2" t="n">
        <v>0</v>
      </c>
      <c r="H58" s="2" t="n">
        <v>1</v>
      </c>
      <c r="I58" s="2" t="n">
        <v>1</v>
      </c>
      <c r="J58" s="2" t="n">
        <v>1</v>
      </c>
      <c r="M58" s="1" t="n">
        <v>0</v>
      </c>
      <c r="N58" s="1" t="n">
        <v>0</v>
      </c>
      <c r="O58" s="1" t="n">
        <v>0</v>
      </c>
      <c r="P58" s="1" t="n">
        <v>0</v>
      </c>
      <c r="Q58" s="1" t="n">
        <v>0</v>
      </c>
      <c r="R58" s="1" t="n">
        <v>0</v>
      </c>
      <c r="S58" s="1" t="n">
        <v>0</v>
      </c>
      <c r="T58" s="1" t="n">
        <v>0</v>
      </c>
      <c r="W58" s="1" t="n">
        <v>0</v>
      </c>
      <c r="X58" s="1" t="n">
        <v>0</v>
      </c>
      <c r="Y58" s="1" t="n">
        <v>1</v>
      </c>
      <c r="Z58" s="1" t="n">
        <v>1</v>
      </c>
      <c r="AA58" s="1" t="n">
        <v>0</v>
      </c>
      <c r="AB58" s="1" t="n">
        <v>0</v>
      </c>
      <c r="AC58" s="1" t="n">
        <v>0</v>
      </c>
      <c r="AD58" s="1" t="n">
        <v>1</v>
      </c>
      <c r="AG58" s="1" t="n">
        <v>1</v>
      </c>
      <c r="AH58" s="1" t="s">
        <v>122</v>
      </c>
    </row>
    <row r="60" customFormat="false" ht="16" hidden="false" customHeight="false" outlineLevel="0" collapsed="false">
      <c r="D60" s="2" t="n">
        <f aca="false">SUM(D45:D58)/COUNT(D45:D58)</f>
        <v>0.928571428571429</v>
      </c>
      <c r="E60" s="2" t="n">
        <f aca="false">SUM(E45:E58)/COUNT(E45:E58)</f>
        <v>0.785714285714286</v>
      </c>
      <c r="F60" s="2" t="n">
        <f aca="false">SUM(F45:F58)/COUNT(F45:F58)</f>
        <v>0.714285714285714</v>
      </c>
      <c r="G60" s="2" t="n">
        <f aca="false">SUM(G45:G58)/COUNT(G45:G58)</f>
        <v>0.642857142857143</v>
      </c>
      <c r="H60" s="2" t="n">
        <f aca="false">SUM(H45:H58)/COUNT(H45:H58)</f>
        <v>0.857142857142857</v>
      </c>
      <c r="I60" s="2" t="n">
        <f aca="false">SUM(I45:I58)/COUNT(I45:I58)</f>
        <v>1</v>
      </c>
      <c r="J60" s="2" t="n">
        <f aca="false">SUM(J45:J58)/COUNT(J45:J58)</f>
        <v>0.5</v>
      </c>
      <c r="K60" s="2" t="n">
        <f aca="false">AVERAGE(D60:J60)</f>
        <v>0.775510204081633</v>
      </c>
      <c r="M60" s="1" t="n">
        <f aca="false">SUM(M45:M58)/COUNT(M45:M58)</f>
        <v>0</v>
      </c>
      <c r="N60" s="1" t="n">
        <f aca="false">SUM(N45:N58)/COUNT(N45:N58)</f>
        <v>0.0714285714285714</v>
      </c>
      <c r="O60" s="1" t="n">
        <f aca="false">SUM(O45:O58)/COUNT(O45:O58)</f>
        <v>0.0714285714285714</v>
      </c>
      <c r="P60" s="1" t="n">
        <f aca="false">SUM(P45:P58)/COUNT(P45:P58)</f>
        <v>0</v>
      </c>
      <c r="Q60" s="1" t="n">
        <f aca="false">SUM(Q45:Q58)/COUNT(Q45:Q58)</f>
        <v>0.285714285714286</v>
      </c>
      <c r="R60" s="1" t="n">
        <f aca="false">SUM(R45:R58)/COUNT(R45:R58)</f>
        <v>0.214285714285714</v>
      </c>
      <c r="S60" s="1" t="n">
        <f aca="false">SUM(S45:S58)/COUNT(S45:S58)</f>
        <v>0.214285714285714</v>
      </c>
      <c r="T60" s="1" t="n">
        <f aca="false">SUM(T45:T58)/COUNT(T45:T58)</f>
        <v>0.285714285714286</v>
      </c>
      <c r="U60" s="1" t="n">
        <f aca="false">AVERAGE(M60:T60)</f>
        <v>0.142857142857143</v>
      </c>
      <c r="W60" s="1" t="n">
        <f aca="false">SUM(W45:W58)/COUNT(W45:W58)</f>
        <v>0.142857142857143</v>
      </c>
      <c r="X60" s="1" t="n">
        <f aca="false">SUM(X45:X58)/COUNT(X45:X58)</f>
        <v>0</v>
      </c>
      <c r="Y60" s="1" t="n">
        <f aca="false">SUM(Y45:Y58)/COUNT(Y45:Y58)</f>
        <v>0.928571428571429</v>
      </c>
      <c r="Z60" s="1" t="n">
        <f aca="false">SUM(Z45:Z58)/COUNT(Z45:Z58)</f>
        <v>0.153846153846154</v>
      </c>
      <c r="AA60" s="1" t="n">
        <f aca="false">SUM(AA45:AA58)/COUNT(AA45:AA58)</f>
        <v>0</v>
      </c>
      <c r="AB60" s="1" t="n">
        <f aca="false">SUM(AB45:AB58)/COUNT(AB45:AB58)</f>
        <v>0</v>
      </c>
      <c r="AC60" s="1" t="n">
        <f aca="false">SUM(AC45:AC58)/COUNT(AC45:AC58)</f>
        <v>0</v>
      </c>
      <c r="AD60" s="1" t="n">
        <f aca="false">SUM(AD45:AD58)/COUNT(AD45:AD58)</f>
        <v>0.928571428571429</v>
      </c>
      <c r="AE60" s="1" t="n">
        <f aca="false">AVERAGE(W60:AD60)</f>
        <v>0.269230769230769</v>
      </c>
      <c r="AG60" s="1" t="n">
        <f aca="false">SUM(AG45:AG58)/COUNT(AG45:AG58)</f>
        <v>0.428571428571429</v>
      </c>
    </row>
    <row r="61" customFormat="false" ht="16" hidden="false" customHeight="false" outlineLevel="0" collapsed="false">
      <c r="K61" s="2" t="n">
        <f aca="false">STDEV(D60:J60)</f>
        <v>0.172163955576106</v>
      </c>
      <c r="U61" s="1" t="n">
        <f aca="false">STDEV(M60:T60)</f>
        <v>0.120736322104074</v>
      </c>
      <c r="AE61" s="1" t="n">
        <f aca="false">STDEV(W60:AD60)</f>
        <v>0.412082679192311</v>
      </c>
    </row>
    <row r="62" customFormat="false" ht="20" hidden="false" customHeight="false" outlineLevel="0" collapsed="false">
      <c r="K62" s="15" t="n">
        <f aca="false">STDEV(D60:J60 )/SQRT(COUNT(D60:J60))</f>
        <v>0.0650718587405067</v>
      </c>
      <c r="U62" s="16" t="n">
        <f aca="false">STDEV(M60:T60 )/SQRT(COUNT(M60:T60))</f>
        <v>0.0426867360476569</v>
      </c>
      <c r="AE62" s="16" t="n">
        <f aca="false">STDEV(W60:AD60 )/SQRT(COUNT(W60:AD60))</f>
        <v>0.145693228433202</v>
      </c>
    </row>
    <row r="74" customFormat="false" ht="16" hidden="false" customHeight="false" outlineLevel="0" collapsed="false">
      <c r="B74" s="1" t="s">
        <v>123</v>
      </c>
    </row>
    <row r="1048558" customFormat="false" ht="12.75" hidden="false" customHeight="true" outlineLevel="0" collapsed="false"/>
    <row r="1048559" customFormat="false" ht="12.75" hidden="false" customHeight="true" outlineLevel="0" collapsed="false"/>
    <row r="1048560" customFormat="false" ht="12.75" hidden="false" customHeight="true" outlineLevel="0" collapsed="false"/>
    <row r="1048561" customFormat="false" ht="12.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Q128"/>
  <sheetViews>
    <sheetView showFormulas="false" showGridLines="true" showRowColHeaders="true" showZeros="true" rightToLeft="false" tabSelected="false" showOutlineSymbols="true" defaultGridColor="true" view="normal" topLeftCell="D67" colorId="64" zoomScale="50" zoomScaleNormal="50" zoomScalePageLayoutView="100" workbookViewId="0">
      <selection pane="topLeft" activeCell="M106" activeCellId="0" sqref="M106"/>
    </sheetView>
  </sheetViews>
  <sheetFormatPr defaultRowHeight="13" zeroHeight="false" outlineLevelRow="0" outlineLevelCol="0"/>
  <cols>
    <col collapsed="false" customWidth="true" hidden="false" outlineLevel="0" max="1" min="1" style="0" width="10.16"/>
    <col collapsed="false" customWidth="true" hidden="false" outlineLevel="0" max="2" min="2" style="0" width="16.48"/>
    <col collapsed="false" customWidth="true" hidden="false" outlineLevel="0" max="4" min="3" style="0" width="16.67"/>
    <col collapsed="false" customWidth="true" hidden="false" outlineLevel="0" max="5" min="5" style="0" width="22.83"/>
    <col collapsed="false" customWidth="true" hidden="false" outlineLevel="0" max="7" min="6" style="0" width="16.67"/>
    <col collapsed="false" customWidth="true" hidden="false" outlineLevel="0" max="8" min="8" style="0" width="19.84"/>
    <col collapsed="false" customWidth="true" hidden="false" outlineLevel="0" max="9" min="9" style="0" width="17.33"/>
    <col collapsed="false" customWidth="true" hidden="false" outlineLevel="0" max="10" min="10" style="0" width="16.67"/>
    <col collapsed="false" customWidth="true" hidden="false" outlineLevel="0" max="12" min="11" style="0" width="8.83"/>
    <col collapsed="false" customWidth="true" hidden="false" outlineLevel="0" max="13" min="13" style="0" width="14.83"/>
    <col collapsed="false" customWidth="true" hidden="false" outlineLevel="0" max="1025" min="14" style="0" width="8.83"/>
  </cols>
  <sheetData>
    <row r="1" customFormat="false" ht="13" hidden="false" customHeight="false" outlineLevel="0" collapsed="false">
      <c r="A1" s="0" t="s">
        <v>0</v>
      </c>
      <c r="B1" s="0" t="s">
        <v>124</v>
      </c>
      <c r="C1" s="0" t="s">
        <v>125</v>
      </c>
      <c r="D1" s="0" t="s">
        <v>126</v>
      </c>
      <c r="E1" s="0" t="s">
        <v>127</v>
      </c>
      <c r="F1" s="0" t="s">
        <v>128</v>
      </c>
      <c r="G1" s="0" t="s">
        <v>129</v>
      </c>
      <c r="H1" s="0" t="s">
        <v>130</v>
      </c>
      <c r="I1" s="0" t="s">
        <v>131</v>
      </c>
      <c r="J1" s="0" t="s">
        <v>132</v>
      </c>
      <c r="L1" s="0" t="s">
        <v>125</v>
      </c>
      <c r="M1" s="0" t="s">
        <v>126</v>
      </c>
      <c r="N1" s="0" t="s">
        <v>127</v>
      </c>
      <c r="O1" s="0" t="s">
        <v>128</v>
      </c>
      <c r="P1" s="0" t="s">
        <v>129</v>
      </c>
      <c r="Q1" s="0" t="s">
        <v>130</v>
      </c>
      <c r="R1" s="0" t="s">
        <v>131</v>
      </c>
      <c r="S1" s="0" t="s">
        <v>132</v>
      </c>
      <c r="X1" s="0" t="s">
        <v>124</v>
      </c>
      <c r="Y1" s="0" t="s">
        <v>125</v>
      </c>
      <c r="Z1" s="0" t="s">
        <v>126</v>
      </c>
      <c r="AA1" s="0" t="s">
        <v>127</v>
      </c>
      <c r="AB1" s="0" t="s">
        <v>128</v>
      </c>
      <c r="AC1" s="0" t="s">
        <v>129</v>
      </c>
      <c r="AD1" s="0" t="s">
        <v>130</v>
      </c>
      <c r="AE1" s="0" t="s">
        <v>131</v>
      </c>
      <c r="AF1" s="0" t="s">
        <v>132</v>
      </c>
      <c r="AH1" s="0" t="s">
        <v>125</v>
      </c>
      <c r="AI1" s="0" t="s">
        <v>126</v>
      </c>
      <c r="AJ1" s="0" t="s">
        <v>127</v>
      </c>
      <c r="AK1" s="0" t="s">
        <v>128</v>
      </c>
      <c r="AL1" s="0" t="s">
        <v>129</v>
      </c>
      <c r="AM1" s="0" t="s">
        <v>130</v>
      </c>
      <c r="AN1" s="0" t="s">
        <v>131</v>
      </c>
      <c r="AO1" s="0" t="s">
        <v>132</v>
      </c>
    </row>
    <row r="2" customFormat="false" ht="13" hidden="false" customHeight="false" outlineLevel="0" collapsed="false">
      <c r="A2" s="0" t="s">
        <v>133</v>
      </c>
      <c r="B2" s="0" t="n">
        <v>63.023575569638</v>
      </c>
      <c r="C2" s="0" t="n">
        <v>65.4318401433376</v>
      </c>
      <c r="D2" s="0" t="n">
        <v>72.0050087138695</v>
      </c>
      <c r="E2" s="0" t="n">
        <v>75.7086334777557</v>
      </c>
      <c r="F2" s="0" t="n">
        <v>70.3204533055877</v>
      </c>
      <c r="G2" s="0" t="n">
        <v>74.0492749483637</v>
      </c>
      <c r="H2" s="0" t="n">
        <v>70.8100978623367</v>
      </c>
      <c r="I2" s="0" t="n">
        <v>68.0079333513133</v>
      </c>
      <c r="J2" s="0" t="n">
        <v>75.6122194820871</v>
      </c>
      <c r="L2" s="0" t="n">
        <f aca="false">C2-$B2</f>
        <v>2.4082645736996</v>
      </c>
      <c r="M2" s="0" t="n">
        <f aca="false">D2-$B2</f>
        <v>8.9814331442315</v>
      </c>
      <c r="N2" s="0" t="n">
        <f aca="false">E2-$B2</f>
        <v>12.6850579081177</v>
      </c>
      <c r="O2" s="0" t="n">
        <f aca="false">F2-$B2</f>
        <v>7.29687773594971</v>
      </c>
      <c r="P2" s="0" t="n">
        <f aca="false">G2-$B2</f>
        <v>11.0256993787257</v>
      </c>
      <c r="Q2" s="0" t="n">
        <f aca="false">H2-$B2</f>
        <v>7.78652229269871</v>
      </c>
      <c r="R2" s="0" t="n">
        <f aca="false">I2-$B2</f>
        <v>4.9843577816753</v>
      </c>
      <c r="S2" s="0" t="n">
        <f aca="false">J2-$B2</f>
        <v>12.5886439124491</v>
      </c>
      <c r="U2" s="0" t="n">
        <f aca="false">AVERAGE(L2:S2)</f>
        <v>8.46960709094341</v>
      </c>
      <c r="X2" s="0" t="n">
        <f aca="false">IF((MAX($B2:$J2)-MIN($B2:$J2))=0,0,(B2-MIN($B2:$J2))/(MAX($B2:$J2)-MIN($B2:$J2)))</f>
        <v>0</v>
      </c>
      <c r="Y2" s="0" t="n">
        <f aca="false">IF((MAX($B2:$J2)-MIN($B2:$J2))=0,0,(C2-MIN($B2:$J2))/(MAX($B2:$J2)-MIN($B2:$J2)))</f>
        <v>0.189850498999965</v>
      </c>
      <c r="Z2" s="0" t="n">
        <f aca="false">IF((MAX($B2:$J2)-MIN($B2:$J2))=0,0,(D2-MIN($B2:$J2))/(MAX($B2:$J2)-MIN($B2:$J2)))</f>
        <v>0.708032490611171</v>
      </c>
      <c r="AA2" s="0" t="n">
        <f aca="false">IF((MAX($B2:$J2)-MIN($B2:$J2))=0,0,(E2-MIN($B2:$J2))/(MAX($B2:$J2)-MIN($B2:$J2)))</f>
        <v>1</v>
      </c>
      <c r="AB2" s="0" t="n">
        <f aca="false">IF((MAX($B2:$J2)-MIN($B2:$J2))=0,0,(F2-MIN($B2:$J2))/(MAX($B2:$J2)-MIN($B2:$J2)))</f>
        <v>0.575234089493603</v>
      </c>
      <c r="AC2" s="0" t="n">
        <f aca="false">IF((MAX($B2:$J2)-MIN($B2:$J2))=0,0,(G2-MIN($B2:$J2))/(MAX($B2:$J2)-MIN($B2:$J2)))</f>
        <v>0.869187942111789</v>
      </c>
      <c r="AD2" s="0" t="n">
        <f aca="false">IF((MAX($B2:$J2)-MIN($B2:$J2))=0,0,(H2-MIN($B2:$J2))/(MAX($B2:$J2)-MIN($B2:$J2)))</f>
        <v>0.613834193670948</v>
      </c>
      <c r="AE2" s="0" t="n">
        <f aca="false">IF((MAX($B2:$J2)-MIN($B2:$J2))=0,0,(I2-MIN($B2:$J2))/(MAX($B2:$J2)-MIN($B2:$J2)))</f>
        <v>0.392931417245293</v>
      </c>
      <c r="AF2" s="0" t="n">
        <f aca="false">IF((MAX($B2:$J2)-MIN($B2:$J2))=0,0,(J2-MIN($B2:$J2))/(MAX($B2:$J2)-MIN($B2:$J2)))</f>
        <v>0.992399404372691</v>
      </c>
      <c r="AH2" s="0" t="n">
        <f aca="false">Y2-$X2</f>
        <v>0.189850498999965</v>
      </c>
      <c r="AI2" s="0" t="n">
        <f aca="false">Z2-$X2</f>
        <v>0.708032490611171</v>
      </c>
      <c r="AJ2" s="0" t="n">
        <f aca="false">AA2-$X2</f>
        <v>1</v>
      </c>
      <c r="AK2" s="0" t="n">
        <f aca="false">AB2-$X2</f>
        <v>0.575234089493603</v>
      </c>
      <c r="AL2" s="0" t="n">
        <f aca="false">AC2-$X2</f>
        <v>0.869187942111789</v>
      </c>
      <c r="AM2" s="0" t="n">
        <f aca="false">AD2-$X2</f>
        <v>0.613834193670948</v>
      </c>
      <c r="AN2" s="0" t="n">
        <f aca="false">AE2-$X2</f>
        <v>0.392931417245293</v>
      </c>
      <c r="AO2" s="0" t="n">
        <f aca="false">AF2-$X2</f>
        <v>0.992399404372691</v>
      </c>
      <c r="AQ2" s="0" t="n">
        <f aca="false">AVERAGE(AH2:AO2)</f>
        <v>0.667683754563183</v>
      </c>
    </row>
    <row r="3" customFormat="false" ht="13" hidden="false" customHeight="false" outlineLevel="0" collapsed="false">
      <c r="A3" s="0" t="s">
        <v>134</v>
      </c>
      <c r="B3" s="0" t="n">
        <v>78.6116341393601</v>
      </c>
      <c r="C3" s="0" t="n">
        <v>94.4632678336809</v>
      </c>
      <c r="D3" s="0" t="n">
        <v>80.6513781544369</v>
      </c>
      <c r="E3" s="0" t="n">
        <v>81.3793317491219</v>
      </c>
      <c r="F3" s="0" t="n">
        <v>92.9296431116504</v>
      </c>
      <c r="G3" s="0" t="n">
        <v>81.9437097126299</v>
      </c>
      <c r="H3" s="0" t="n">
        <v>87.8953323402999</v>
      </c>
      <c r="I3" s="0" t="n">
        <v>84.5388327708116</v>
      </c>
      <c r="J3" s="0" t="n">
        <v>98.1566382516933</v>
      </c>
      <c r="L3" s="0" t="n">
        <f aca="false">C3-$B3</f>
        <v>15.8516336943208</v>
      </c>
      <c r="M3" s="0" t="n">
        <f aca="false">D3-$B3</f>
        <v>2.03974401507679</v>
      </c>
      <c r="N3" s="0" t="n">
        <f aca="false">E3-$B3</f>
        <v>2.7676976097618</v>
      </c>
      <c r="O3" s="0" t="n">
        <f aca="false">F3-$B3</f>
        <v>14.3180089722903</v>
      </c>
      <c r="P3" s="0" t="n">
        <f aca="false">G3-$B3</f>
        <v>3.33207557326979</v>
      </c>
      <c r="Q3" s="0" t="n">
        <f aca="false">H3-$B3</f>
        <v>9.2836982009398</v>
      </c>
      <c r="R3" s="0" t="n">
        <f aca="false">I3-$B3</f>
        <v>5.92719863145149</v>
      </c>
      <c r="S3" s="0" t="n">
        <f aca="false">J3-$B3</f>
        <v>19.5450041123332</v>
      </c>
      <c r="U3" s="0" t="n">
        <f aca="false">AVERAGE(L3:S3)</f>
        <v>9.13313260118049</v>
      </c>
      <c r="X3" s="0" t="n">
        <f aca="false">IF((MAX($B3:$J3)-MIN($B3:$J3))=0,0,(B3-MIN($B3:$J3))/(MAX($B3:$J3)-MIN($B3:$J3)))</f>
        <v>0</v>
      </c>
      <c r="Y3" s="0" t="n">
        <f aca="false">IF((MAX($B3:$J3)-MIN($B3:$J3))=0,0,(C3-MIN($B3:$J3))/(MAX($B3:$J3)-MIN($B3:$J3)))</f>
        <v>0.811032507499867</v>
      </c>
      <c r="Z3" s="0" t="n">
        <f aca="false">IF((MAX($B3:$J3)-MIN($B3:$J3))=0,0,(D3-MIN($B3:$J3))/(MAX($B3:$J3)-MIN($B3:$J3)))</f>
        <v>0.104361401172061</v>
      </c>
      <c r="AA3" s="0" t="n">
        <f aca="false">IF((MAX($B3:$J3)-MIN($B3:$J3))=0,0,(E3-MIN($B3:$J3))/(MAX($B3:$J3)-MIN($B3:$J3)))</f>
        <v>0.141606396900952</v>
      </c>
      <c r="AB3" s="0" t="n">
        <f aca="false">IF((MAX($B3:$J3)-MIN($B3:$J3))=0,0,(F3-MIN($B3:$J3))/(MAX($B3:$J3)-MIN($B3:$J3)))</f>
        <v>0.732566178548687</v>
      </c>
      <c r="AC3" s="0" t="n">
        <f aca="false">IF((MAX($B3:$J3)-MIN($B3:$J3))=0,0,(G3-MIN($B3:$J3))/(MAX($B3:$J3)-MIN($B3:$J3)))</f>
        <v>0.170482213977494</v>
      </c>
      <c r="AD3" s="0" t="n">
        <f aca="false">IF((MAX($B3:$J3)-MIN($B3:$J3))=0,0,(H3-MIN($B3:$J3))/(MAX($B3:$J3)-MIN($B3:$J3)))</f>
        <v>0.474990854316661</v>
      </c>
      <c r="AE3" s="0" t="n">
        <f aca="false">IF((MAX($B3:$J3)-MIN($B3:$J3))=0,0,(I3-MIN($B3:$J3))/(MAX($B3:$J3)-MIN($B3:$J3)))</f>
        <v>0.303259011734428</v>
      </c>
      <c r="AF3" s="0" t="n">
        <f aca="false">IF((MAX($B3:$J3)-MIN($B3:$J3))=0,0,(J3-MIN($B3:$J3))/(MAX($B3:$J3)-MIN($B3:$J3)))</f>
        <v>1</v>
      </c>
      <c r="AH3" s="0" t="n">
        <f aca="false">Y3-$X3</f>
        <v>0.811032507499867</v>
      </c>
      <c r="AI3" s="0" t="n">
        <f aca="false">Z3-$X3</f>
        <v>0.104361401172061</v>
      </c>
      <c r="AJ3" s="0" t="n">
        <f aca="false">AA3-$X3</f>
        <v>0.141606396900952</v>
      </c>
      <c r="AK3" s="0" t="n">
        <f aca="false">AB3-$X3</f>
        <v>0.732566178548687</v>
      </c>
      <c r="AL3" s="0" t="n">
        <f aca="false">AC3-$X3</f>
        <v>0.170482213977494</v>
      </c>
      <c r="AM3" s="0" t="n">
        <f aca="false">AD3-$X3</f>
        <v>0.474990854316661</v>
      </c>
      <c r="AN3" s="0" t="n">
        <f aca="false">AE3-$X3</f>
        <v>0.303259011734428</v>
      </c>
      <c r="AO3" s="0" t="n">
        <f aca="false">AF3-$X3</f>
        <v>1</v>
      </c>
      <c r="AQ3" s="0" t="n">
        <f aca="false">AVERAGE(AH3:AO3)</f>
        <v>0.467287320518769</v>
      </c>
    </row>
    <row r="4" customFormat="false" ht="13" hidden="false" customHeight="false" outlineLevel="0" collapsed="false">
      <c r="A4" s="0" t="s">
        <v>135</v>
      </c>
      <c r="B4" s="0" t="n">
        <v>57.1481005290529</v>
      </c>
      <c r="C4" s="0" t="n">
        <v>67.8220475967284</v>
      </c>
      <c r="D4" s="0" t="n">
        <v>77.9451227593708</v>
      </c>
      <c r="E4" s="0" t="n">
        <v>78.0064144464868</v>
      </c>
      <c r="F4" s="0" t="n">
        <v>78.7517298121331</v>
      </c>
      <c r="G4" s="0" t="n">
        <v>80.4682340398332</v>
      </c>
      <c r="H4" s="0" t="n">
        <v>72.825262411887</v>
      </c>
      <c r="I4" s="0" t="n">
        <v>70.2145999762873</v>
      </c>
      <c r="J4" s="0" t="n">
        <v>79.0792920994206</v>
      </c>
      <c r="L4" s="0" t="n">
        <f aca="false">C4-$B4</f>
        <v>10.6739470676755</v>
      </c>
      <c r="M4" s="0" t="n">
        <f aca="false">D4-$B4</f>
        <v>20.7970222303179</v>
      </c>
      <c r="N4" s="0" t="n">
        <f aca="false">E4-$B4</f>
        <v>20.8583139174339</v>
      </c>
      <c r="O4" s="0" t="n">
        <f aca="false">F4-$B4</f>
        <v>21.6036292830802</v>
      </c>
      <c r="P4" s="0" t="n">
        <f aca="false">G4-$B4</f>
        <v>23.3201335107803</v>
      </c>
      <c r="Q4" s="0" t="n">
        <f aca="false">H4-$B4</f>
        <v>15.6771618828341</v>
      </c>
      <c r="R4" s="0" t="n">
        <f aca="false">I4-$B4</f>
        <v>13.0664994472344</v>
      </c>
      <c r="S4" s="0" t="n">
        <f aca="false">J4-$B4</f>
        <v>21.9311915703677</v>
      </c>
      <c r="U4" s="0" t="n">
        <f aca="false">AVERAGE(L4:S4)</f>
        <v>18.4909873637155</v>
      </c>
      <c r="X4" s="0" t="n">
        <f aca="false">IF((MAX($B4:$J4)-MIN($B4:$J4))=0,0,(B4-MIN($B4:$J4))/(MAX($B4:$J4)-MIN($B4:$J4)))</f>
        <v>0</v>
      </c>
      <c r="Y4" s="0" t="n">
        <f aca="false">IF((MAX($B4:$J4)-MIN($B4:$J4))=0,0,(C4-MIN($B4:$J4))/(MAX($B4:$J4)-MIN($B4:$J4)))</f>
        <v>0.457713806086968</v>
      </c>
      <c r="Z4" s="0" t="n">
        <f aca="false">IF((MAX($B4:$J4)-MIN($B4:$J4))=0,0,(D4-MIN($B4:$J4))/(MAX($B4:$J4)-MIN($B4:$J4)))</f>
        <v>0.891805453030703</v>
      </c>
      <c r="AA4" s="0" t="n">
        <f aca="false">IF((MAX($B4:$J4)-MIN($B4:$J4))=0,0,(E4-MIN($B4:$J4))/(MAX($B4:$J4)-MIN($B4:$J4)))</f>
        <v>0.894433726453223</v>
      </c>
      <c r="AB4" s="0" t="n">
        <f aca="false">IF((MAX($B4:$J4)-MIN($B4:$J4))=0,0,(F4-MIN($B4:$J4))/(MAX($B4:$J4)-MIN($B4:$J4)))</f>
        <v>0.926393893632444</v>
      </c>
      <c r="AC4" s="0" t="n">
        <f aca="false">IF((MAX($B4:$J4)-MIN($B4:$J4))=0,0,(G4-MIN($B4:$J4))/(MAX($B4:$J4)-MIN($B4:$J4)))</f>
        <v>1</v>
      </c>
      <c r="AD4" s="0" t="n">
        <f aca="false">IF((MAX($B4:$J4)-MIN($B4:$J4))=0,0,(H4-MIN($B4:$J4))/(MAX($B4:$J4)-MIN($B4:$J4)))</f>
        <v>0.672258667626707</v>
      </c>
      <c r="AE4" s="0" t="n">
        <f aca="false">IF((MAX($B4:$J4)-MIN($B4:$J4))=0,0,(I4-MIN($B4:$J4))/(MAX($B4:$J4)-MIN($B4:$J4)))</f>
        <v>0.560309804452624</v>
      </c>
      <c r="AF4" s="0" t="n">
        <f aca="false">IF((MAX($B4:$J4)-MIN($B4:$J4))=0,0,(J4-MIN($B4:$J4))/(MAX($B4:$J4)-MIN($B4:$J4)))</f>
        <v>0.94044022347597</v>
      </c>
      <c r="AH4" s="0" t="n">
        <f aca="false">Y4-$X4</f>
        <v>0.457713806086968</v>
      </c>
      <c r="AI4" s="0" t="n">
        <f aca="false">Z4-$X4</f>
        <v>0.891805453030703</v>
      </c>
      <c r="AJ4" s="0" t="n">
        <f aca="false">AA4-$X4</f>
        <v>0.894433726453223</v>
      </c>
      <c r="AK4" s="0" t="n">
        <f aca="false">AB4-$X4</f>
        <v>0.926393893632444</v>
      </c>
      <c r="AL4" s="0" t="n">
        <f aca="false">AC4-$X4</f>
        <v>1</v>
      </c>
      <c r="AM4" s="0" t="n">
        <f aca="false">AD4-$X4</f>
        <v>0.672258667626707</v>
      </c>
      <c r="AN4" s="0" t="n">
        <f aca="false">AE4-$X4</f>
        <v>0.560309804452624</v>
      </c>
      <c r="AO4" s="0" t="n">
        <f aca="false">AF4-$X4</f>
        <v>0.94044022347597</v>
      </c>
      <c r="AQ4" s="0" t="n">
        <f aca="false">AVERAGE(AH4:AO4)</f>
        <v>0.79291944684483</v>
      </c>
    </row>
    <row r="5" customFormat="false" ht="13" hidden="false" customHeight="false" outlineLevel="0" collapsed="false">
      <c r="A5" s="0" t="s">
        <v>136</v>
      </c>
      <c r="B5" s="0" t="n">
        <v>88.9315991475197</v>
      </c>
      <c r="C5" s="0" t="n">
        <v>95.5406689299179</v>
      </c>
      <c r="D5" s="0" t="n">
        <v>94.9950603927305</v>
      </c>
      <c r="E5" s="0" t="n">
        <v>101.016689266119</v>
      </c>
      <c r="F5" s="0" t="n">
        <v>96.4097702928845</v>
      </c>
      <c r="G5" s="0" t="n">
        <v>96.6865241658046</v>
      </c>
      <c r="H5" s="0" t="n">
        <v>99.2859052201474</v>
      </c>
      <c r="I5" s="0" t="n">
        <v>102.890968811335</v>
      </c>
      <c r="J5" s="0" t="n">
        <v>102.272991107706</v>
      </c>
      <c r="L5" s="0" t="n">
        <f aca="false">C5-$B5</f>
        <v>6.60906978239819</v>
      </c>
      <c r="M5" s="0" t="n">
        <f aca="false">D5-$B5</f>
        <v>6.06346124521079</v>
      </c>
      <c r="N5" s="0" t="n">
        <f aca="false">E5-$B5</f>
        <v>12.0850901185993</v>
      </c>
      <c r="O5" s="0" t="n">
        <f aca="false">F5-$B5</f>
        <v>7.4781711453648</v>
      </c>
      <c r="P5" s="0" t="n">
        <f aca="false">G5-$B5</f>
        <v>7.75492501828489</v>
      </c>
      <c r="Q5" s="0" t="n">
        <f aca="false">H5-$B5</f>
        <v>10.3543060726277</v>
      </c>
      <c r="R5" s="0" t="n">
        <f aca="false">I5-$B5</f>
        <v>13.9593696638153</v>
      </c>
      <c r="S5" s="0" t="n">
        <f aca="false">J5-$B5</f>
        <v>13.3413919601863</v>
      </c>
      <c r="U5" s="0" t="n">
        <f aca="false">AVERAGE(L5:S5)</f>
        <v>9.70572312581091</v>
      </c>
      <c r="X5" s="0" t="n">
        <f aca="false">IF((MAX($B5:$J5)-MIN($B5:$J5))=0,0,(B5-MIN($B5:$J5))/(MAX($B5:$J5)-MIN($B5:$J5)))</f>
        <v>0</v>
      </c>
      <c r="Y5" s="0" t="n">
        <f aca="false">IF((MAX($B5:$J5)-MIN($B5:$J5))=0,0,(C5-MIN($B5:$J5))/(MAX($B5:$J5)-MIN($B5:$J5)))</f>
        <v>0.473450445225321</v>
      </c>
      <c r="Z5" s="0" t="n">
        <f aca="false">IF((MAX($B5:$J5)-MIN($B5:$J5))=0,0,(D5-MIN($B5:$J5))/(MAX($B5:$J5)-MIN($B5:$J5)))</f>
        <v>0.43436497429595</v>
      </c>
      <c r="AA5" s="0" t="n">
        <f aca="false">IF((MAX($B5:$J5)-MIN($B5:$J5))=0,0,(E5-MIN($B5:$J5))/(MAX($B5:$J5)-MIN($B5:$J5)))</f>
        <v>0.865733225041357</v>
      </c>
      <c r="AB5" s="0" t="n">
        <f aca="false">IF((MAX($B5:$J5)-MIN($B5:$J5))=0,0,(F5-MIN($B5:$J5))/(MAX($B5:$J5)-MIN($B5:$J5)))</f>
        <v>0.535709801048488</v>
      </c>
      <c r="AC5" s="0" t="n">
        <f aca="false">IF((MAX($B5:$J5)-MIN($B5:$J5))=0,0,(G5-MIN($B5:$J5))/(MAX($B5:$J5)-MIN($B5:$J5)))</f>
        <v>0.555535472234594</v>
      </c>
      <c r="AD5" s="0" t="n">
        <f aca="false">IF((MAX($B5:$J5)-MIN($B5:$J5))=0,0,(H5-MIN($B5:$J5))/(MAX($B5:$J5)-MIN($B5:$J5)))</f>
        <v>0.741745961457526</v>
      </c>
      <c r="AE5" s="0" t="n">
        <f aca="false">IF((MAX($B5:$J5)-MIN($B5:$J5))=0,0,(I5-MIN($B5:$J5))/(MAX($B5:$J5)-MIN($B5:$J5)))</f>
        <v>1</v>
      </c>
      <c r="AF5" s="0" t="n">
        <f aca="false">IF((MAX($B5:$J5)-MIN($B5:$J5))=0,0,(J5-MIN($B5:$J5))/(MAX($B5:$J5)-MIN($B5:$J5)))</f>
        <v>0.955730257274375</v>
      </c>
      <c r="AH5" s="0" t="n">
        <f aca="false">Y5-$X5</f>
        <v>0.473450445225321</v>
      </c>
      <c r="AI5" s="0" t="n">
        <f aca="false">Z5-$X5</f>
        <v>0.43436497429595</v>
      </c>
      <c r="AJ5" s="0" t="n">
        <f aca="false">AA5-$X5</f>
        <v>0.865733225041357</v>
      </c>
      <c r="AK5" s="0" t="n">
        <f aca="false">AB5-$X5</f>
        <v>0.535709801048488</v>
      </c>
      <c r="AL5" s="0" t="n">
        <f aca="false">AC5-$X5</f>
        <v>0.555535472234594</v>
      </c>
      <c r="AM5" s="0" t="n">
        <f aca="false">AD5-$X5</f>
        <v>0.741745961457526</v>
      </c>
      <c r="AN5" s="0" t="n">
        <f aca="false">AE5-$X5</f>
        <v>1</v>
      </c>
      <c r="AO5" s="0" t="n">
        <f aca="false">AF5-$X5</f>
        <v>0.955730257274375</v>
      </c>
      <c r="AQ5" s="0" t="n">
        <f aca="false">AVERAGE(AH5:AO5)</f>
        <v>0.695283767072201</v>
      </c>
    </row>
    <row r="6" customFormat="false" ht="13" hidden="false" customHeight="false" outlineLevel="0" collapsed="false">
      <c r="A6" s="0" t="s">
        <v>137</v>
      </c>
      <c r="B6" s="0" t="n">
        <v>76.0020268101701</v>
      </c>
      <c r="C6" s="0" t="n">
        <v>81.4628233663195</v>
      </c>
      <c r="D6" s="0" t="n">
        <v>88.1898352550826</v>
      </c>
      <c r="E6" s="0" t="n">
        <v>148.157889308332</v>
      </c>
      <c r="F6" s="0" t="n">
        <v>92.2307111317685</v>
      </c>
      <c r="G6" s="0" t="n">
        <v>97.7648723732082</v>
      </c>
      <c r="H6" s="0" t="n">
        <v>87.0530134193917</v>
      </c>
      <c r="I6" s="0" t="n">
        <v>86.6194604772512</v>
      </c>
      <c r="J6" s="0" t="n">
        <v>101.747531790679</v>
      </c>
      <c r="L6" s="0" t="n">
        <f aca="false">C6-$B6</f>
        <v>5.4607965561494</v>
      </c>
      <c r="M6" s="0" t="n">
        <f aca="false">D6-$B6</f>
        <v>12.1878084449125</v>
      </c>
      <c r="N6" s="0" t="n">
        <f aca="false">E6-$B6</f>
        <v>72.1558624981619</v>
      </c>
      <c r="O6" s="0" t="n">
        <f aca="false">F6-$B6</f>
        <v>16.2286843215984</v>
      </c>
      <c r="P6" s="0" t="n">
        <f aca="false">G6-$B6</f>
        <v>21.7628455630381</v>
      </c>
      <c r="Q6" s="0" t="n">
        <f aca="false">H6-$B6</f>
        <v>11.0509866092216</v>
      </c>
      <c r="R6" s="0" t="n">
        <f aca="false">I6-$B6</f>
        <v>10.6174336670811</v>
      </c>
      <c r="S6" s="0" t="n">
        <f aca="false">J6-$B6</f>
        <v>25.7455049805089</v>
      </c>
      <c r="U6" s="0" t="n">
        <f aca="false">AVERAGE(L6:S6)</f>
        <v>21.901240330084</v>
      </c>
      <c r="X6" s="0" t="n">
        <f aca="false">IF((MAX($B6:$J6)-MIN($B6:$J6))=0,0,(B6-MIN($B6:$J6))/(MAX($B6:$J6)-MIN($B6:$J6)))</f>
        <v>0</v>
      </c>
      <c r="Y6" s="0" t="n">
        <f aca="false">IF((MAX($B6:$J6)-MIN($B6:$J6))=0,0,(C6-MIN($B6:$J6))/(MAX($B6:$J6)-MIN($B6:$J6)))</f>
        <v>0.0756805665830481</v>
      </c>
      <c r="Z6" s="0" t="n">
        <f aca="false">IF((MAX($B6:$J6)-MIN($B6:$J6))=0,0,(D6-MIN($B6:$J6))/(MAX($B6:$J6)-MIN($B6:$J6)))</f>
        <v>0.16890946934801</v>
      </c>
      <c r="AA6" s="0" t="n">
        <f aca="false">IF((MAX($B6:$J6)-MIN($B6:$J6))=0,0,(E6-MIN($B6:$J6))/(MAX($B6:$J6)-MIN($B6:$J6)))</f>
        <v>1</v>
      </c>
      <c r="AB6" s="0" t="n">
        <f aca="false">IF((MAX($B6:$J6)-MIN($B6:$J6))=0,0,(F6-MIN($B6:$J6))/(MAX($B6:$J6)-MIN($B6:$J6)))</f>
        <v>0.224911514598163</v>
      </c>
      <c r="AC6" s="0" t="n">
        <f aca="false">IF((MAX($B6:$J6)-MIN($B6:$J6))=0,0,(G6-MIN($B6:$J6))/(MAX($B6:$J6)-MIN($B6:$J6)))</f>
        <v>0.301608834120616</v>
      </c>
      <c r="AD6" s="0" t="n">
        <f aca="false">IF((MAX($B6:$J6)-MIN($B6:$J6))=0,0,(H6-MIN($B6:$J6))/(MAX($B6:$J6)-MIN($B6:$J6)))</f>
        <v>0.153154383117562</v>
      </c>
      <c r="AE6" s="0" t="n">
        <f aca="false">IF((MAX($B6:$J6)-MIN($B6:$J6))=0,0,(I6-MIN($B6:$J6))/(MAX($B6:$J6)-MIN($B6:$J6)))</f>
        <v>0.147145821551943</v>
      </c>
      <c r="AF6" s="0" t="n">
        <f aca="false">IF((MAX($B6:$J6)-MIN($B6:$J6))=0,0,(J6-MIN($B6:$J6))/(MAX($B6:$J6)-MIN($B6:$J6)))</f>
        <v>0.356804063996391</v>
      </c>
      <c r="AH6" s="0" t="n">
        <f aca="false">Y6-$X6</f>
        <v>0.0756805665830481</v>
      </c>
      <c r="AI6" s="0" t="n">
        <f aca="false">Z6-$X6</f>
        <v>0.16890946934801</v>
      </c>
      <c r="AJ6" s="0" t="n">
        <f aca="false">AA6-$X6</f>
        <v>1</v>
      </c>
      <c r="AK6" s="0" t="n">
        <f aca="false">AB6-$X6</f>
        <v>0.224911514598163</v>
      </c>
      <c r="AL6" s="0" t="n">
        <f aca="false">AC6-$X6</f>
        <v>0.301608834120616</v>
      </c>
      <c r="AM6" s="0" t="n">
        <f aca="false">AD6-$X6</f>
        <v>0.153154383117562</v>
      </c>
      <c r="AN6" s="0" t="n">
        <f aca="false">AE6-$X6</f>
        <v>0.147145821551943</v>
      </c>
      <c r="AO6" s="0" t="n">
        <f aca="false">AF6-$X6</f>
        <v>0.356804063996391</v>
      </c>
      <c r="AQ6" s="0" t="n">
        <f aca="false">AVERAGE(AH6:AO6)</f>
        <v>0.303526831664467</v>
      </c>
    </row>
    <row r="7" customFormat="false" ht="13" hidden="false" customHeight="false" outlineLevel="0" collapsed="false">
      <c r="A7" s="0" t="s">
        <v>138</v>
      </c>
      <c r="B7" s="0" t="n">
        <v>74.1617167832596</v>
      </c>
      <c r="C7" s="0" t="n">
        <v>85.4061235693296</v>
      </c>
      <c r="D7" s="0" t="n">
        <v>82.9956495018858</v>
      </c>
      <c r="E7" s="0" t="n">
        <v>92.4026947797436</v>
      </c>
      <c r="F7" s="0" t="n">
        <v>85.1964265926589</v>
      </c>
      <c r="G7" s="0" t="n">
        <v>84.5932517740742</v>
      </c>
      <c r="H7" s="0" t="n">
        <v>79.7648876545768</v>
      </c>
      <c r="I7" s="0" t="n">
        <v>80.128940718001</v>
      </c>
      <c r="J7" s="0" t="n">
        <v>89.4885841391228</v>
      </c>
      <c r="L7" s="0" t="n">
        <f aca="false">C7-$B7</f>
        <v>11.24440678607</v>
      </c>
      <c r="M7" s="0" t="n">
        <f aca="false">D7-$B7</f>
        <v>8.83393271862619</v>
      </c>
      <c r="N7" s="0" t="n">
        <f aca="false">E7-$B7</f>
        <v>18.240977996484</v>
      </c>
      <c r="O7" s="0" t="n">
        <f aca="false">F7-$B7</f>
        <v>11.0347098093993</v>
      </c>
      <c r="P7" s="0" t="n">
        <f aca="false">G7-$B7</f>
        <v>10.4315349908146</v>
      </c>
      <c r="Q7" s="0" t="n">
        <f aca="false">H7-$B7</f>
        <v>5.60317087131719</v>
      </c>
      <c r="R7" s="0" t="n">
        <f aca="false">I7-$B7</f>
        <v>5.9672239347414</v>
      </c>
      <c r="S7" s="0" t="n">
        <f aca="false">J7-$B7</f>
        <v>15.3268673558632</v>
      </c>
      <c r="U7" s="0" t="n">
        <f aca="false">AVERAGE(L7:S7)</f>
        <v>10.8353530579145</v>
      </c>
      <c r="X7" s="0" t="n">
        <f aca="false">IF((MAX($B7:$J7)-MIN($B7:$J7))=0,0,(B7-MIN($B7:$J7))/(MAX($B7:$J7)-MIN($B7:$J7)))</f>
        <v>0</v>
      </c>
      <c r="Y7" s="0" t="n">
        <f aca="false">IF((MAX($B7:$J7)-MIN($B7:$J7))=0,0,(C7-MIN($B7:$J7))/(MAX($B7:$J7)-MIN($B7:$J7)))</f>
        <v>0.616436618049612</v>
      </c>
      <c r="Z7" s="0" t="n">
        <f aca="false">IF((MAX($B7:$J7)-MIN($B7:$J7))=0,0,(D7-MIN($B7:$J7))/(MAX($B7:$J7)-MIN($B7:$J7)))</f>
        <v>0.484290519967129</v>
      </c>
      <c r="AA7" s="0" t="n">
        <f aca="false">IF((MAX($B7:$J7)-MIN($B7:$J7))=0,0,(E7-MIN($B7:$J7))/(MAX($B7:$J7)-MIN($B7:$J7)))</f>
        <v>1</v>
      </c>
      <c r="AB7" s="0" t="n">
        <f aca="false">IF((MAX($B7:$J7)-MIN($B7:$J7))=0,0,(F7-MIN($B7:$J7))/(MAX($B7:$J7)-MIN($B7:$J7)))</f>
        <v>0.604940689667312</v>
      </c>
      <c r="AC7" s="0" t="n">
        <f aca="false">IF((MAX($B7:$J7)-MIN($B7:$J7))=0,0,(G7-MIN($B7:$J7))/(MAX($B7:$J7)-MIN($B7:$J7)))</f>
        <v>0.571873667783893</v>
      </c>
      <c r="AD7" s="0" t="n">
        <f aca="false">IF((MAX($B7:$J7)-MIN($B7:$J7))=0,0,(H7-MIN($B7:$J7))/(MAX($B7:$J7)-MIN($B7:$J7)))</f>
        <v>0.307174915314147</v>
      </c>
      <c r="AE7" s="0" t="n">
        <f aca="false">IF((MAX($B7:$J7)-MIN($B7:$J7))=0,0,(I7-MIN($B7:$J7))/(MAX($B7:$J7)-MIN($B7:$J7)))</f>
        <v>0.327132894732486</v>
      </c>
      <c r="AF7" s="0" t="n">
        <f aca="false">IF((MAX($B7:$J7)-MIN($B7:$J7))=0,0,(J7-MIN($B7:$J7))/(MAX($B7:$J7)-MIN($B7:$J7)))</f>
        <v>0.840243728094925</v>
      </c>
      <c r="AH7" s="0" t="n">
        <f aca="false">Y7-$X7</f>
        <v>0.616436618049612</v>
      </c>
      <c r="AI7" s="0" t="n">
        <f aca="false">Z7-$X7</f>
        <v>0.484290519967129</v>
      </c>
      <c r="AJ7" s="0" t="n">
        <f aca="false">AA7-$X7</f>
        <v>1</v>
      </c>
      <c r="AK7" s="0" t="n">
        <f aca="false">AB7-$X7</f>
        <v>0.604940689667312</v>
      </c>
      <c r="AL7" s="0" t="n">
        <f aca="false">AC7-$X7</f>
        <v>0.571873667783893</v>
      </c>
      <c r="AM7" s="0" t="n">
        <f aca="false">AD7-$X7</f>
        <v>0.307174915314147</v>
      </c>
      <c r="AN7" s="0" t="n">
        <f aca="false">AE7-$X7</f>
        <v>0.327132894732486</v>
      </c>
      <c r="AO7" s="0" t="n">
        <f aca="false">AF7-$X7</f>
        <v>0.840243728094925</v>
      </c>
      <c r="AQ7" s="0" t="n">
        <f aca="false">AVERAGE(AH7:AO7)</f>
        <v>0.594011629201188</v>
      </c>
    </row>
    <row r="8" customFormat="false" ht="13" hidden="false" customHeight="false" outlineLevel="0" collapsed="false">
      <c r="A8" s="0" t="s">
        <v>139</v>
      </c>
      <c r="B8" s="0" t="n">
        <v>83.7926000460365</v>
      </c>
      <c r="C8" s="0" t="n">
        <v>90.7266816664614</v>
      </c>
      <c r="D8" s="0" t="n">
        <v>90.5428439010994</v>
      </c>
      <c r="E8" s="0" t="n">
        <v>88.410473172254</v>
      </c>
      <c r="F8" s="0" t="n">
        <v>88.7620582817057</v>
      </c>
      <c r="G8" s="0" t="n">
        <v>86.7824392421864</v>
      </c>
      <c r="H8" s="0" t="n">
        <v>94.7864972192361</v>
      </c>
      <c r="I8" s="0" t="n">
        <v>88.0730067845719</v>
      </c>
      <c r="J8" s="0" t="n">
        <v>132.537103730038</v>
      </c>
      <c r="L8" s="0" t="n">
        <f aca="false">C8-$B8</f>
        <v>6.93408162042491</v>
      </c>
      <c r="M8" s="0" t="n">
        <f aca="false">D8-$B8</f>
        <v>6.75024385506291</v>
      </c>
      <c r="N8" s="0" t="n">
        <f aca="false">E8-$B8</f>
        <v>4.6178731262175</v>
      </c>
      <c r="O8" s="0" t="n">
        <f aca="false">F8-$B8</f>
        <v>4.96945823566921</v>
      </c>
      <c r="P8" s="0" t="n">
        <f aca="false">G8-$B8</f>
        <v>2.9898391961499</v>
      </c>
      <c r="Q8" s="0" t="n">
        <f aca="false">H8-$B8</f>
        <v>10.9938971731996</v>
      </c>
      <c r="R8" s="0" t="n">
        <f aca="false">I8-$B8</f>
        <v>4.2804067385354</v>
      </c>
      <c r="S8" s="0" t="n">
        <f aca="false">J8-$B8</f>
        <v>48.7445036840015</v>
      </c>
      <c r="U8" s="0" t="n">
        <f aca="false">AVERAGE(L8:S8)</f>
        <v>11.2850379536576</v>
      </c>
      <c r="X8" s="0" t="n">
        <f aca="false">IF((MAX($B8:$J8)-MIN($B8:$J8))=0,0,(B8-MIN($B8:$J8))/(MAX($B8:$J8)-MIN($B8:$J8)))</f>
        <v>0</v>
      </c>
      <c r="Y8" s="0" t="n">
        <f aca="false">IF((MAX($B8:$J8)-MIN($B8:$J8))=0,0,(C8-MIN($B8:$J8))/(MAX($B8:$J8)-MIN($B8:$J8)))</f>
        <v>0.142253610076263</v>
      </c>
      <c r="Z8" s="0" t="n">
        <f aca="false">IF((MAX($B8:$J8)-MIN($B8:$J8))=0,0,(D8-MIN($B8:$J8))/(MAX($B8:$J8)-MIN($B8:$J8)))</f>
        <v>0.138482153779287</v>
      </c>
      <c r="AA8" s="0" t="n">
        <f aca="false">IF((MAX($B8:$J8)-MIN($B8:$J8))=0,0,(E8-MIN($B8:$J8))/(MAX($B8:$J8)-MIN($B8:$J8)))</f>
        <v>0.0947362836260274</v>
      </c>
      <c r="AB8" s="0" t="n">
        <f aca="false">IF((MAX($B8:$J8)-MIN($B8:$J8))=0,0,(F8-MIN($B8:$J8))/(MAX($B8:$J8)-MIN($B8:$J8)))</f>
        <v>0.101949099079662</v>
      </c>
      <c r="AC8" s="0" t="n">
        <f aca="false">IF((MAX($B8:$J8)-MIN($B8:$J8))=0,0,(G8-MIN($B8:$J8))/(MAX($B8:$J8)-MIN($B8:$J8)))</f>
        <v>0.0613369502238095</v>
      </c>
      <c r="AD8" s="0" t="n">
        <f aca="false">IF((MAX($B8:$J8)-MIN($B8:$J8))=0,0,(H8-MIN($B8:$J8))/(MAX($B8:$J8)-MIN($B8:$J8)))</f>
        <v>0.225541268087789</v>
      </c>
      <c r="AE8" s="0" t="n">
        <f aca="false">IF((MAX($B8:$J8)-MIN($B8:$J8))=0,0,(I8-MIN($B8:$J8))/(MAX($B8:$J8)-MIN($B8:$J8)))</f>
        <v>0.0878131156342101</v>
      </c>
      <c r="AF8" s="0" t="n">
        <f aca="false">IF((MAX($B8:$J8)-MIN($B8:$J8))=0,0,(J8-MIN($B8:$J8))/(MAX($B8:$J8)-MIN($B8:$J8)))</f>
        <v>1</v>
      </c>
      <c r="AH8" s="0" t="n">
        <f aca="false">Y8-$X8</f>
        <v>0.142253610076263</v>
      </c>
      <c r="AI8" s="0" t="n">
        <f aca="false">Z8-$X8</f>
        <v>0.138482153779287</v>
      </c>
      <c r="AJ8" s="0" t="n">
        <f aca="false">AA8-$X8</f>
        <v>0.0947362836260274</v>
      </c>
      <c r="AK8" s="0" t="n">
        <f aca="false">AB8-$X8</f>
        <v>0.101949099079662</v>
      </c>
      <c r="AL8" s="0" t="n">
        <f aca="false">AC8-$X8</f>
        <v>0.0613369502238095</v>
      </c>
      <c r="AM8" s="0" t="n">
        <f aca="false">AD8-$X8</f>
        <v>0.225541268087789</v>
      </c>
      <c r="AN8" s="0" t="n">
        <f aca="false">AE8-$X8</f>
        <v>0.0878131156342101</v>
      </c>
      <c r="AO8" s="0" t="n">
        <f aca="false">AF8-$X8</f>
        <v>1</v>
      </c>
      <c r="AQ8" s="0" t="n">
        <f aca="false">AVERAGE(AH8:AO8)</f>
        <v>0.231514060063381</v>
      </c>
    </row>
    <row r="9" customFormat="false" ht="13" hidden="false" customHeight="false" outlineLevel="0" collapsed="false">
      <c r="A9" s="0" t="s">
        <v>140</v>
      </c>
      <c r="B9" s="0" t="n">
        <v>71.9654015019125</v>
      </c>
      <c r="C9" s="0" t="n">
        <v>81.893884897501</v>
      </c>
      <c r="D9" s="0" t="n">
        <v>82.3182339822129</v>
      </c>
      <c r="E9" s="0" t="n">
        <v>135.821234001432</v>
      </c>
      <c r="F9" s="0" t="n">
        <v>80.9262212770985</v>
      </c>
      <c r="G9" s="0" t="n">
        <v>82.8656108599572</v>
      </c>
      <c r="H9" s="0" t="n">
        <v>80.5836334766275</v>
      </c>
      <c r="I9" s="0" t="n">
        <v>82.8582952156676</v>
      </c>
      <c r="J9" s="0" t="n">
        <v>86.9576830426675</v>
      </c>
      <c r="L9" s="0" t="n">
        <f aca="false">C9-$B9</f>
        <v>9.9284833955885</v>
      </c>
      <c r="M9" s="0" t="n">
        <f aca="false">D9-$B9</f>
        <v>10.3528324803004</v>
      </c>
      <c r="N9" s="0" t="n">
        <f aca="false">E9-$B9</f>
        <v>63.8558324995195</v>
      </c>
      <c r="O9" s="0" t="n">
        <f aca="false">F9-$B9</f>
        <v>8.96081977518601</v>
      </c>
      <c r="P9" s="0" t="n">
        <f aca="false">G9-$B9</f>
        <v>10.9002093580447</v>
      </c>
      <c r="Q9" s="0" t="n">
        <f aca="false">H9-$B9</f>
        <v>8.618231974715</v>
      </c>
      <c r="R9" s="0" t="n">
        <f aca="false">I9-$B9</f>
        <v>10.8928937137551</v>
      </c>
      <c r="S9" s="0" t="n">
        <f aca="false">J9-$B9</f>
        <v>14.992281540755</v>
      </c>
      <c r="U9" s="0" t="n">
        <f aca="false">AVERAGE(L9:S9)</f>
        <v>17.312698092233</v>
      </c>
      <c r="X9" s="0" t="n">
        <f aca="false">IF((MAX($B9:$J9)-MIN($B9:$J9))=0,0,(B9-MIN($B9:$J9))/(MAX($B9:$J9)-MIN($B9:$J9)))</f>
        <v>0</v>
      </c>
      <c r="Y9" s="0" t="n">
        <f aca="false">IF((MAX($B9:$J9)-MIN($B9:$J9))=0,0,(C9-MIN($B9:$J9))/(MAX($B9:$J9)-MIN($B9:$J9)))</f>
        <v>0.155482796276491</v>
      </c>
      <c r="Z9" s="0" t="n">
        <f aca="false">IF((MAX($B9:$J9)-MIN($B9:$J9))=0,0,(D9-MIN($B9:$J9))/(MAX($B9:$J9)-MIN($B9:$J9)))</f>
        <v>0.162128220321586</v>
      </c>
      <c r="AA9" s="0" t="n">
        <f aca="false">IF((MAX($B9:$J9)-MIN($B9:$J9))=0,0,(E9-MIN($B9:$J9))/(MAX($B9:$J9)-MIN($B9:$J9)))</f>
        <v>1</v>
      </c>
      <c r="AB9" s="0" t="n">
        <f aca="false">IF((MAX($B9:$J9)-MIN($B9:$J9))=0,0,(F9-MIN($B9:$J9))/(MAX($B9:$J9)-MIN($B9:$J9)))</f>
        <v>0.140328916317134</v>
      </c>
      <c r="AC9" s="0" t="n">
        <f aca="false">IF((MAX($B9:$J9)-MIN($B9:$J9))=0,0,(G9-MIN($B9:$J9))/(MAX($B9:$J9)-MIN($B9:$J9)))</f>
        <v>0.170700293636086</v>
      </c>
      <c r="AD9" s="0" t="n">
        <f aca="false">IF((MAX($B9:$J9)-MIN($B9:$J9))=0,0,(H9-MIN($B9:$J9))/(MAX($B9:$J9)-MIN($B9:$J9)))</f>
        <v>0.134963896599106</v>
      </c>
      <c r="AE9" s="0" t="n">
        <f aca="false">IF((MAX($B9:$J9)-MIN($B9:$J9))=0,0,(I9-MIN($B9:$J9))/(MAX($B9:$J9)-MIN($B9:$J9)))</f>
        <v>0.170585728622942</v>
      </c>
      <c r="AF9" s="0" t="n">
        <f aca="false">IF((MAX($B9:$J9)-MIN($B9:$J9))=0,0,(J9-MIN($B9:$J9))/(MAX($B9:$J9)-MIN($B9:$J9)))</f>
        <v>0.234783275918732</v>
      </c>
      <c r="AH9" s="0" t="n">
        <f aca="false">Y9-$X9</f>
        <v>0.155482796276491</v>
      </c>
      <c r="AI9" s="0" t="n">
        <f aca="false">Z9-$X9</f>
        <v>0.162128220321586</v>
      </c>
      <c r="AJ9" s="0" t="n">
        <f aca="false">AA9-$X9</f>
        <v>1</v>
      </c>
      <c r="AK9" s="0" t="n">
        <f aca="false">AB9-$X9</f>
        <v>0.140328916317134</v>
      </c>
      <c r="AL9" s="0" t="n">
        <f aca="false">AC9-$X9</f>
        <v>0.170700293636086</v>
      </c>
      <c r="AM9" s="0" t="n">
        <f aca="false">AD9-$X9</f>
        <v>0.134963896599106</v>
      </c>
      <c r="AN9" s="0" t="n">
        <f aca="false">AE9-$X9</f>
        <v>0.170585728622942</v>
      </c>
      <c r="AO9" s="0" t="n">
        <f aca="false">AF9-$X9</f>
        <v>0.234783275918732</v>
      </c>
      <c r="AQ9" s="0" t="n">
        <f aca="false">AVERAGE(AH9:AO9)</f>
        <v>0.27112164096151</v>
      </c>
    </row>
    <row r="10" customFormat="false" ht="13" hidden="false" customHeight="false" outlineLevel="0" collapsed="false">
      <c r="A10" s="0" t="s">
        <v>141</v>
      </c>
      <c r="B10" s="0" t="n">
        <v>76.3834351727734</v>
      </c>
      <c r="C10" s="0" t="n">
        <v>82.3201566181619</v>
      </c>
      <c r="D10" s="0" t="n">
        <v>85.4805276586033</v>
      </c>
      <c r="E10" s="0" t="n">
        <v>112.67560245003</v>
      </c>
      <c r="F10" s="0" t="n">
        <v>116.125281592907</v>
      </c>
      <c r="G10" s="0" t="n">
        <v>98.2884018294213</v>
      </c>
      <c r="H10" s="0" t="n">
        <v>122.787686160007</v>
      </c>
      <c r="I10" s="0" t="n">
        <v>99.2097198455904</v>
      </c>
      <c r="J10" s="0" t="n">
        <v>96.0808769640812</v>
      </c>
      <c r="L10" s="0" t="n">
        <f aca="false">C10-$B10</f>
        <v>5.9367214453885</v>
      </c>
      <c r="M10" s="0" t="n">
        <f aca="false">D10-$B10</f>
        <v>9.09709248582989</v>
      </c>
      <c r="N10" s="0" t="n">
        <f aca="false">E10-$B10</f>
        <v>36.2921672772566</v>
      </c>
      <c r="O10" s="0" t="n">
        <f aca="false">F10-$B10</f>
        <v>39.7418464201336</v>
      </c>
      <c r="P10" s="0" t="n">
        <f aca="false">G10-$B10</f>
        <v>21.9049666566479</v>
      </c>
      <c r="Q10" s="0" t="n">
        <f aca="false">H10-$B10</f>
        <v>46.4042509872336</v>
      </c>
      <c r="R10" s="0" t="n">
        <f aca="false">I10-$B10</f>
        <v>22.826284672817</v>
      </c>
      <c r="S10" s="0" t="n">
        <f aca="false">J10-$B10</f>
        <v>19.6974417913078</v>
      </c>
      <c r="U10" s="0" t="n">
        <f aca="false">AVERAGE(L10:S10)</f>
        <v>25.2375964670769</v>
      </c>
      <c r="X10" s="0" t="n">
        <f aca="false">IF((MAX($B10:$J10)-MIN($B10:$J10))=0,0,(B10-MIN($B10:$J10))/(MAX($B10:$J10)-MIN($B10:$J10)))</f>
        <v>0</v>
      </c>
      <c r="Y10" s="0" t="n">
        <f aca="false">IF((MAX($B10:$J10)-MIN($B10:$J10))=0,0,(C10-MIN($B10:$J10))/(MAX($B10:$J10)-MIN($B10:$J10)))</f>
        <v>0.12793486198111</v>
      </c>
      <c r="Z10" s="0" t="n">
        <f aca="false">IF((MAX($B10:$J10)-MIN($B10:$J10))=0,0,(D10-MIN($B10:$J10))/(MAX($B10:$J10)-MIN($B10:$J10)))</f>
        <v>0.196040067284625</v>
      </c>
      <c r="AA10" s="0" t="n">
        <f aca="false">IF((MAX($B10:$J10)-MIN($B10:$J10))=0,0,(E10-MIN($B10:$J10))/(MAX($B10:$J10)-MIN($B10:$J10)))</f>
        <v>0.782087125751497</v>
      </c>
      <c r="AB10" s="0" t="n">
        <f aca="false">IF((MAX($B10:$J10)-MIN($B10:$J10))=0,0,(F10-MIN($B10:$J10))/(MAX($B10:$J10)-MIN($B10:$J10)))</f>
        <v>0.856426848287393</v>
      </c>
      <c r="AC10" s="0" t="n">
        <f aca="false">IF((MAX($B10:$J10)-MIN($B10:$J10))=0,0,(G10-MIN($B10:$J10))/(MAX($B10:$J10)-MIN($B10:$J10)))</f>
        <v>0.47204655156861</v>
      </c>
      <c r="AD10" s="0" t="n">
        <f aca="false">IF((MAX($B10:$J10)-MIN($B10:$J10))=0,0,(H10-MIN($B10:$J10))/(MAX($B10:$J10)-MIN($B10:$J10)))</f>
        <v>1</v>
      </c>
      <c r="AE10" s="0" t="n">
        <f aca="false">IF((MAX($B10:$J10)-MIN($B10:$J10))=0,0,(I10-MIN($B10:$J10))/(MAX($B10:$J10)-MIN($B10:$J10)))</f>
        <v>0.491900724334432</v>
      </c>
      <c r="AF10" s="0" t="n">
        <f aca="false">IF((MAX($B10:$J10)-MIN($B10:$J10))=0,0,(J10-MIN($B10:$J10))/(MAX($B10:$J10)-MIN($B10:$J10)))</f>
        <v>0.424474942968626</v>
      </c>
      <c r="AH10" s="0" t="n">
        <f aca="false">Y10-$X10</f>
        <v>0.12793486198111</v>
      </c>
      <c r="AI10" s="0" t="n">
        <f aca="false">Z10-$X10</f>
        <v>0.196040067284625</v>
      </c>
      <c r="AJ10" s="0" t="n">
        <f aca="false">AA10-$X10</f>
        <v>0.782087125751497</v>
      </c>
      <c r="AK10" s="0" t="n">
        <f aca="false">AB10-$X10</f>
        <v>0.856426848287393</v>
      </c>
      <c r="AL10" s="0" t="n">
        <f aca="false">AC10-$X10</f>
        <v>0.47204655156861</v>
      </c>
      <c r="AM10" s="0" t="n">
        <f aca="false">AD10-$X10</f>
        <v>1</v>
      </c>
      <c r="AN10" s="0" t="n">
        <f aca="false">AE10-$X10</f>
        <v>0.491900724334432</v>
      </c>
      <c r="AO10" s="0" t="n">
        <f aca="false">AF10-$X10</f>
        <v>0.424474942968626</v>
      </c>
      <c r="AQ10" s="0" t="n">
        <f aca="false">AVERAGE(AH10:AO10)</f>
        <v>0.543863890272037</v>
      </c>
    </row>
    <row r="11" customFormat="false" ht="13" hidden="false" customHeight="false" outlineLevel="0" collapsed="false">
      <c r="A11" s="0" t="s">
        <v>142</v>
      </c>
      <c r="B11" s="0" t="n">
        <v>91.0264364681353</v>
      </c>
      <c r="C11" s="0" t="n">
        <v>101.440194447504</v>
      </c>
      <c r="D11" s="0" t="n">
        <v>98.5062218811099</v>
      </c>
      <c r="E11" s="0" t="n">
        <v>103.225726963735</v>
      </c>
      <c r="F11" s="0" t="n">
        <v>105.978908254506</v>
      </c>
      <c r="G11" s="0" t="n">
        <v>103.87161046848</v>
      </c>
      <c r="H11" s="0" t="n">
        <v>100.549094734532</v>
      </c>
      <c r="I11" s="0" t="n">
        <v>91.8182505286226</v>
      </c>
      <c r="J11" s="0" t="n">
        <v>98.4406269583676</v>
      </c>
      <c r="L11" s="0" t="n">
        <f aca="false">C11-$B11</f>
        <v>10.4137579793687</v>
      </c>
      <c r="M11" s="0" t="n">
        <f aca="false">D11-$B11</f>
        <v>7.47978541297459</v>
      </c>
      <c r="N11" s="0" t="n">
        <f aca="false">E11-$B11</f>
        <v>12.1992904955997</v>
      </c>
      <c r="O11" s="0" t="n">
        <f aca="false">F11-$B11</f>
        <v>14.9524717863707</v>
      </c>
      <c r="P11" s="0" t="n">
        <f aca="false">G11-$B11</f>
        <v>12.8451740003447</v>
      </c>
      <c r="Q11" s="0" t="n">
        <f aca="false">H11-$B11</f>
        <v>9.5226582663967</v>
      </c>
      <c r="R11" s="0" t="n">
        <f aca="false">I11-$B11</f>
        <v>0.791814060487297</v>
      </c>
      <c r="S11" s="0" t="n">
        <f aca="false">J11-$B11</f>
        <v>7.4141904902323</v>
      </c>
      <c r="U11" s="0" t="n">
        <f aca="false">AVERAGE(L11:S11)</f>
        <v>9.45239281147184</v>
      </c>
      <c r="X11" s="0" t="n">
        <f aca="false">IF((MAX($B11:$J11)-MIN($B11:$J11))=0,0,(B11-MIN($B11:$J11))/(MAX($B11:$J11)-MIN($B11:$J11)))</f>
        <v>0</v>
      </c>
      <c r="Y11" s="0" t="n">
        <f aca="false">IF((MAX($B11:$J11)-MIN($B11:$J11))=0,0,(C11-MIN($B11:$J11))/(MAX($B11:$J11)-MIN($B11:$J11)))</f>
        <v>0.696457290015483</v>
      </c>
      <c r="Z11" s="0" t="n">
        <f aca="false">IF((MAX($B11:$J11)-MIN($B11:$J11))=0,0,(D11-MIN($B11:$J11))/(MAX($B11:$J11)-MIN($B11:$J11)))</f>
        <v>0.500237386824062</v>
      </c>
      <c r="AA11" s="0" t="n">
        <f aca="false">IF((MAX($B11:$J11)-MIN($B11:$J11))=0,0,(E11-MIN($B11:$J11))/(MAX($B11:$J11)-MIN($B11:$J11)))</f>
        <v>0.815871159624555</v>
      </c>
      <c r="AB11" s="0" t="n">
        <f aca="false">IF((MAX($B11:$J11)-MIN($B11:$J11))=0,0,(F11-MIN($B11:$J11))/(MAX($B11:$J11)-MIN($B11:$J11)))</f>
        <v>1</v>
      </c>
      <c r="AC11" s="0" t="n">
        <f aca="false">IF((MAX($B11:$J11)-MIN($B11:$J11))=0,0,(G11-MIN($B11:$J11))/(MAX($B11:$J11)-MIN($B11:$J11)))</f>
        <v>0.859066927787363</v>
      </c>
      <c r="AD11" s="0" t="n">
        <f aca="false">IF((MAX($B11:$J11)-MIN($B11:$J11))=0,0,(H11-MIN($B11:$J11))/(MAX($B11:$J11)-MIN($B11:$J11)))</f>
        <v>0.636861811374671</v>
      </c>
      <c r="AE11" s="0" t="n">
        <f aca="false">IF((MAX($B11:$J11)-MIN($B11:$J11))=0,0,(I11-MIN($B11:$J11))/(MAX($B11:$J11)-MIN($B11:$J11)))</f>
        <v>0.0529553957232036</v>
      </c>
      <c r="AF11" s="0" t="n">
        <f aca="false">IF((MAX($B11:$J11)-MIN($B11:$J11))=0,0,(J11-MIN($B11:$J11))/(MAX($B11:$J11)-MIN($B11:$J11)))</f>
        <v>0.495850491889267</v>
      </c>
      <c r="AH11" s="0" t="n">
        <f aca="false">Y11-$X11</f>
        <v>0.696457290015483</v>
      </c>
      <c r="AI11" s="0" t="n">
        <f aca="false">Z11-$X11</f>
        <v>0.500237386824062</v>
      </c>
      <c r="AJ11" s="0" t="n">
        <f aca="false">AA11-$X11</f>
        <v>0.815871159624555</v>
      </c>
      <c r="AK11" s="0" t="n">
        <f aca="false">AB11-$X11</f>
        <v>1</v>
      </c>
      <c r="AL11" s="0" t="n">
        <f aca="false">AC11-$X11</f>
        <v>0.859066927787363</v>
      </c>
      <c r="AM11" s="0" t="n">
        <f aca="false">AD11-$X11</f>
        <v>0.636861811374671</v>
      </c>
      <c r="AN11" s="0" t="n">
        <f aca="false">AE11-$X11</f>
        <v>0.0529553957232036</v>
      </c>
      <c r="AO11" s="0" t="n">
        <f aca="false">AF11-$X11</f>
        <v>0.495850491889267</v>
      </c>
      <c r="AQ11" s="0" t="n">
        <f aca="false">AVERAGE(AH11:AO11)</f>
        <v>0.632162557904826</v>
      </c>
    </row>
    <row r="12" customFormat="false" ht="13" hidden="false" customHeight="false" outlineLevel="0" collapsed="false">
      <c r="A12" s="0" t="s">
        <v>143</v>
      </c>
      <c r="B12" s="0" t="n">
        <v>57.7575516022919</v>
      </c>
      <c r="C12" s="0" t="n">
        <v>75.3714513315553</v>
      </c>
      <c r="D12" s="0" t="n">
        <v>73.2003291372168</v>
      </c>
      <c r="E12" s="0" t="n">
        <v>129.909948981173</v>
      </c>
      <c r="F12" s="0" t="n">
        <v>76.5385355938912</v>
      </c>
      <c r="G12" s="0" t="n">
        <v>78.9601074778482</v>
      </c>
      <c r="H12" s="0" t="n">
        <v>76.5374906870057</v>
      </c>
      <c r="I12" s="0" t="n">
        <v>72.7969089505024</v>
      </c>
      <c r="J12" s="0" t="n">
        <v>138.71566629883</v>
      </c>
      <c r="L12" s="0" t="n">
        <f aca="false">C12-$B12</f>
        <v>17.6138997292634</v>
      </c>
      <c r="M12" s="0" t="n">
        <f aca="false">D12-$B12</f>
        <v>15.4427775349249</v>
      </c>
      <c r="N12" s="0" t="n">
        <f aca="false">E12-$B12</f>
        <v>72.1523973788811</v>
      </c>
      <c r="O12" s="0" t="n">
        <f aca="false">F12-$B12</f>
        <v>18.7809839915993</v>
      </c>
      <c r="P12" s="0" t="n">
        <f aca="false">G12-$B12</f>
        <v>21.2025558755563</v>
      </c>
      <c r="Q12" s="0" t="n">
        <f aca="false">H12-$B12</f>
        <v>18.7799390847138</v>
      </c>
      <c r="R12" s="0" t="n">
        <f aca="false">I12-$B12</f>
        <v>15.0393573482105</v>
      </c>
      <c r="S12" s="0" t="n">
        <f aca="false">J12-$B12</f>
        <v>80.9581146965381</v>
      </c>
      <c r="U12" s="0" t="n">
        <f aca="false">AVERAGE(L12:S12)</f>
        <v>32.4962532049609</v>
      </c>
      <c r="X12" s="0" t="n">
        <f aca="false">IF((MAX($B12:$J12)-MIN($B12:$J12))=0,0,(B12-MIN($B12:$J12))/(MAX($B12:$J12)-MIN($B12:$J12)))</f>
        <v>0</v>
      </c>
      <c r="Y12" s="0" t="n">
        <f aca="false">IF((MAX($B12:$J12)-MIN($B12:$J12))=0,0,(C12-MIN($B12:$J12))/(MAX($B12:$J12)-MIN($B12:$J12)))</f>
        <v>0.217568057202011</v>
      </c>
      <c r="Z12" s="0" t="n">
        <f aca="false">IF((MAX($B12:$J12)-MIN($B12:$J12))=0,0,(D12-MIN($B12:$J12))/(MAX($B12:$J12)-MIN($B12:$J12)))</f>
        <v>0.19075021191897</v>
      </c>
      <c r="AA12" s="0" t="n">
        <f aca="false">IF((MAX($B12:$J12)-MIN($B12:$J12))=0,0,(E12-MIN($B12:$J12))/(MAX($B12:$J12)-MIN($B12:$J12)))</f>
        <v>0.89123119590094</v>
      </c>
      <c r="AB12" s="0" t="n">
        <f aca="false">IF((MAX($B12:$J12)-MIN($B12:$J12))=0,0,(F12-MIN($B12:$J12))/(MAX($B12:$J12)-MIN($B12:$J12)))</f>
        <v>0.2319839593844</v>
      </c>
      <c r="AC12" s="0" t="n">
        <f aca="false">IF((MAX($B12:$J12)-MIN($B12:$J12))=0,0,(G12-MIN($B12:$J12))/(MAX($B12:$J12)-MIN($B12:$J12)))</f>
        <v>0.261895375837636</v>
      </c>
      <c r="AD12" s="0" t="n">
        <f aca="false">IF((MAX($B12:$J12)-MIN($B12:$J12))=0,0,(H12-MIN($B12:$J12))/(MAX($B12:$J12)-MIN($B12:$J12)))</f>
        <v>0.231971052625276</v>
      </c>
      <c r="AE12" s="0" t="n">
        <f aca="false">IF((MAX($B12:$J12)-MIN($B12:$J12))=0,0,(I12-MIN($B12:$J12))/(MAX($B12:$J12)-MIN($B12:$J12)))</f>
        <v>0.185767139027184</v>
      </c>
      <c r="AF12" s="0" t="n">
        <f aca="false">IF((MAX($B12:$J12)-MIN($B12:$J12))=0,0,(J12-MIN($B12:$J12))/(MAX($B12:$J12)-MIN($B12:$J12)))</f>
        <v>1</v>
      </c>
      <c r="AH12" s="0" t="n">
        <f aca="false">Y12-$X12</f>
        <v>0.217568057202011</v>
      </c>
      <c r="AI12" s="0" t="n">
        <f aca="false">Z12-$X12</f>
        <v>0.19075021191897</v>
      </c>
      <c r="AJ12" s="0" t="n">
        <f aca="false">AA12-$X12</f>
        <v>0.89123119590094</v>
      </c>
      <c r="AK12" s="0" t="n">
        <f aca="false">AB12-$X12</f>
        <v>0.2319839593844</v>
      </c>
      <c r="AL12" s="0" t="n">
        <f aca="false">AC12-$X12</f>
        <v>0.261895375837636</v>
      </c>
      <c r="AM12" s="0" t="n">
        <f aca="false">AD12-$X12</f>
        <v>0.231971052625276</v>
      </c>
      <c r="AN12" s="0" t="n">
        <f aca="false">AE12-$X12</f>
        <v>0.185767139027184</v>
      </c>
      <c r="AO12" s="0" t="n">
        <f aca="false">AF12-$X12</f>
        <v>1</v>
      </c>
      <c r="AQ12" s="0" t="n">
        <f aca="false">AVERAGE(AH12:AO12)</f>
        <v>0.401395873987052</v>
      </c>
    </row>
    <row r="13" customFormat="false" ht="13" hidden="false" customHeight="false" outlineLevel="0" collapsed="false">
      <c r="A13" s="0" t="s">
        <v>144</v>
      </c>
      <c r="B13" s="0" t="n">
        <v>72.2561338688123</v>
      </c>
      <c r="C13" s="0" t="n">
        <v>93.1542439856441</v>
      </c>
      <c r="D13" s="0" t="n">
        <v>91.1197103755642</v>
      </c>
      <c r="E13" s="0" t="n">
        <v>153.442034788737</v>
      </c>
      <c r="F13" s="0" t="n">
        <v>91.5955654395695</v>
      </c>
      <c r="G13" s="0" t="n">
        <v>91.2010344994517</v>
      </c>
      <c r="H13" s="0" t="n">
        <v>85.5680736274199</v>
      </c>
      <c r="I13" s="0" t="n">
        <v>91.7457726320795</v>
      </c>
      <c r="J13" s="0" t="n">
        <v>87.5196105058732</v>
      </c>
      <c r="L13" s="0" t="n">
        <f aca="false">C13-$B13</f>
        <v>20.8981101168318</v>
      </c>
      <c r="M13" s="0" t="n">
        <f aca="false">D13-$B13</f>
        <v>18.8635765067519</v>
      </c>
      <c r="N13" s="0" t="n">
        <f aca="false">E13-$B13</f>
        <v>81.1859009199247</v>
      </c>
      <c r="O13" s="0" t="n">
        <f aca="false">F13-$B13</f>
        <v>19.3394315707572</v>
      </c>
      <c r="P13" s="0" t="n">
        <f aca="false">G13-$B13</f>
        <v>18.9449006306394</v>
      </c>
      <c r="Q13" s="0" t="n">
        <f aca="false">H13-$B13</f>
        <v>13.3119397586076</v>
      </c>
      <c r="R13" s="0" t="n">
        <f aca="false">I13-$B13</f>
        <v>19.4896387632672</v>
      </c>
      <c r="S13" s="0" t="n">
        <f aca="false">J13-$B13</f>
        <v>15.2634766370609</v>
      </c>
      <c r="U13" s="0" t="n">
        <f aca="false">AVERAGE(L13:S13)</f>
        <v>25.9121218629801</v>
      </c>
      <c r="X13" s="0" t="n">
        <f aca="false">IF((MAX($B13:$J13)-MIN($B13:$J13))=0,0,(B13-MIN($B13:$J13))/(MAX($B13:$J13)-MIN($B13:$J13)))</f>
        <v>0</v>
      </c>
      <c r="Y13" s="0" t="n">
        <f aca="false">IF((MAX($B13:$J13)-MIN($B13:$J13))=0,0,(C13-MIN($B13:$J13))/(MAX($B13:$J13)-MIN($B13:$J13)))</f>
        <v>0.257410583365257</v>
      </c>
      <c r="Z13" s="0" t="n">
        <f aca="false">IF((MAX($B13:$J13)-MIN($B13:$J13))=0,0,(D13-MIN($B13:$J13))/(MAX($B13:$J13)-MIN($B13:$J13)))</f>
        <v>0.232350399429051</v>
      </c>
      <c r="AA13" s="0" t="n">
        <f aca="false">IF((MAX($B13:$J13)-MIN($B13:$J13))=0,0,(E13-MIN($B13:$J13))/(MAX($B13:$J13)-MIN($B13:$J13)))</f>
        <v>1</v>
      </c>
      <c r="AB13" s="0" t="n">
        <f aca="false">IF((MAX($B13:$J13)-MIN($B13:$J13))=0,0,(F13-MIN($B13:$J13))/(MAX($B13:$J13)-MIN($B13:$J13)))</f>
        <v>0.238211701189743</v>
      </c>
      <c r="AC13" s="0" t="n">
        <f aca="false">IF((MAX($B13:$J13)-MIN($B13:$J13))=0,0,(G13-MIN($B13:$J13))/(MAX($B13:$J13)-MIN($B13:$J13)))</f>
        <v>0.233352101977967</v>
      </c>
      <c r="AD13" s="0" t="n">
        <f aca="false">IF((MAX($B13:$J13)-MIN($B13:$J13))=0,0,(H13-MIN($B13:$J13))/(MAX($B13:$J13)-MIN($B13:$J13)))</f>
        <v>0.16396861533553</v>
      </c>
      <c r="AE13" s="0" t="n">
        <f aca="false">IF((MAX($B13:$J13)-MIN($B13:$J13))=0,0,(I13-MIN($B13:$J13))/(MAX($B13:$J13)-MIN($B13:$J13)))</f>
        <v>0.24006186471331</v>
      </c>
      <c r="AF13" s="0" t="n">
        <f aca="false">IF((MAX($B13:$J13)-MIN($B13:$J13))=0,0,(J13-MIN($B13:$J13))/(MAX($B13:$J13)-MIN($B13:$J13)))</f>
        <v>0.188006494528103</v>
      </c>
      <c r="AH13" s="0" t="n">
        <f aca="false">Y13-$X13</f>
        <v>0.257410583365257</v>
      </c>
      <c r="AI13" s="0" t="n">
        <f aca="false">Z13-$X13</f>
        <v>0.232350399429051</v>
      </c>
      <c r="AJ13" s="0" t="n">
        <f aca="false">AA13-$X13</f>
        <v>1</v>
      </c>
      <c r="AK13" s="0" t="n">
        <f aca="false">AB13-$X13</f>
        <v>0.238211701189743</v>
      </c>
      <c r="AL13" s="0" t="n">
        <f aca="false">AC13-$X13</f>
        <v>0.233352101977967</v>
      </c>
      <c r="AM13" s="0" t="n">
        <f aca="false">AD13-$X13</f>
        <v>0.16396861533553</v>
      </c>
      <c r="AN13" s="0" t="n">
        <f aca="false">AE13-$X13</f>
        <v>0.24006186471331</v>
      </c>
      <c r="AO13" s="0" t="n">
        <f aca="false">AF13-$X13</f>
        <v>0.188006494528103</v>
      </c>
      <c r="AQ13" s="0" t="n">
        <f aca="false">AVERAGE(AH13:AO13)</f>
        <v>0.31917022006737</v>
      </c>
    </row>
    <row r="14" customFormat="false" ht="13" hidden="false" customHeight="false" outlineLevel="0" collapsed="false">
      <c r="A14" s="0" t="s">
        <v>145</v>
      </c>
      <c r="B14" s="0" t="n">
        <v>80.6904320724194</v>
      </c>
      <c r="C14" s="0" t="n">
        <v>150.484780919564</v>
      </c>
      <c r="D14" s="0" t="n">
        <v>83.3351598624675</v>
      </c>
      <c r="E14" s="0" t="n">
        <v>133.186010006958</v>
      </c>
      <c r="F14" s="0" t="n">
        <v>81.8951127581944</v>
      </c>
      <c r="G14" s="0" t="n">
        <v>84.0405326395688</v>
      </c>
      <c r="H14" s="0" t="n">
        <v>84.6163273883733</v>
      </c>
      <c r="I14" s="0" t="n">
        <v>81.4612090657919</v>
      </c>
      <c r="J14" s="0" t="n">
        <v>84.7706802856304</v>
      </c>
      <c r="L14" s="0" t="n">
        <f aca="false">C14-$B14</f>
        <v>69.7943488471446</v>
      </c>
      <c r="M14" s="0" t="n">
        <f aca="false">D14-$B14</f>
        <v>2.64472779004811</v>
      </c>
      <c r="N14" s="0" t="n">
        <f aca="false">E14-$B14</f>
        <v>52.4955779345386</v>
      </c>
      <c r="O14" s="0" t="n">
        <f aca="false">F14-$B14</f>
        <v>1.204680685775</v>
      </c>
      <c r="P14" s="0" t="n">
        <f aca="false">G14-$B14</f>
        <v>3.3501005671494</v>
      </c>
      <c r="Q14" s="0" t="n">
        <f aca="false">H14-$B14</f>
        <v>3.92589531595391</v>
      </c>
      <c r="R14" s="0" t="n">
        <f aca="false">I14-$B14</f>
        <v>0.770776993372508</v>
      </c>
      <c r="S14" s="0" t="n">
        <f aca="false">J14-$B14</f>
        <v>4.08024821321101</v>
      </c>
      <c r="U14" s="0" t="n">
        <f aca="false">AVERAGE(L14:S14)</f>
        <v>17.2832945433991</v>
      </c>
      <c r="X14" s="0" t="n">
        <f aca="false">IF((MAX($B14:$J14)-MIN($B14:$J14))=0,0,(B14-MIN($B14:$J14))/(MAX($B14:$J14)-MIN($B14:$J14)))</f>
        <v>0</v>
      </c>
      <c r="Y14" s="0" t="n">
        <f aca="false">IF((MAX($B14:$J14)-MIN($B14:$J14))=0,0,(C14-MIN($B14:$J14))/(MAX($B14:$J14)-MIN($B14:$J14)))</f>
        <v>1</v>
      </c>
      <c r="Z14" s="0" t="n">
        <f aca="false">IF((MAX($B14:$J14)-MIN($B14:$J14))=0,0,(D14-MIN($B14:$J14))/(MAX($B14:$J14)-MIN($B14:$J14)))</f>
        <v>0.0378931508601116</v>
      </c>
      <c r="AA14" s="0" t="n">
        <f aca="false">IF((MAX($B14:$J14)-MIN($B14:$J14))=0,0,(E14-MIN($B14:$J14))/(MAX($B14:$J14)-MIN($B14:$J14)))</f>
        <v>0.752146539106028</v>
      </c>
      <c r="AB14" s="0" t="n">
        <f aca="false">IF((MAX($B14:$J14)-MIN($B14:$J14))=0,0,(F14-MIN($B14:$J14))/(MAX($B14:$J14)-MIN($B14:$J14)))</f>
        <v>0.0172604330533028</v>
      </c>
      <c r="AC14" s="0" t="n">
        <f aca="false">IF((MAX($B14:$J14)-MIN($B14:$J14))=0,0,(G14-MIN($B14:$J14))/(MAX($B14:$J14)-MIN($B14:$J14)))</f>
        <v>0.047999596278008</v>
      </c>
      <c r="AD14" s="0" t="n">
        <f aca="false">IF((MAX($B14:$J14)-MIN($B14:$J14))=0,0,(H14-MIN($B14:$J14))/(MAX($B14:$J14)-MIN($B14:$J14)))</f>
        <v>0.056249472640714</v>
      </c>
      <c r="AE14" s="0" t="n">
        <f aca="false">IF((MAX($B14:$J14)-MIN($B14:$J14))=0,0,(I14-MIN($B14:$J14))/(MAX($B14:$J14)-MIN($B14:$J14)))</f>
        <v>0.0110435444431264</v>
      </c>
      <c r="AF14" s="0" t="n">
        <f aca="false">IF((MAX($B14:$J14)-MIN($B14:$J14))=0,0,(J14-MIN($B14:$J14))/(MAX($B14:$J14)-MIN($B14:$J14)))</f>
        <v>0.0584610112510268</v>
      </c>
      <c r="AH14" s="0" t="n">
        <f aca="false">Y14-$X14</f>
        <v>1</v>
      </c>
      <c r="AI14" s="0" t="n">
        <f aca="false">Z14-$X14</f>
        <v>0.0378931508601116</v>
      </c>
      <c r="AJ14" s="0" t="n">
        <f aca="false">AA14-$X14</f>
        <v>0.752146539106028</v>
      </c>
      <c r="AK14" s="0" t="n">
        <f aca="false">AB14-$X14</f>
        <v>0.0172604330533028</v>
      </c>
      <c r="AL14" s="0" t="n">
        <f aca="false">AC14-$X14</f>
        <v>0.047999596278008</v>
      </c>
      <c r="AM14" s="0" t="n">
        <f aca="false">AD14-$X14</f>
        <v>0.056249472640714</v>
      </c>
      <c r="AN14" s="0" t="n">
        <f aca="false">AE14-$X14</f>
        <v>0.0110435444431264</v>
      </c>
      <c r="AO14" s="0" t="n">
        <f aca="false">AF14-$X14</f>
        <v>0.0584610112510268</v>
      </c>
      <c r="AQ14" s="0" t="n">
        <f aca="false">AVERAGE(AH14:AO14)</f>
        <v>0.24763171845404</v>
      </c>
    </row>
    <row r="16" customFormat="false" ht="16" hidden="false" customHeight="false" outlineLevel="0" collapsed="false">
      <c r="L16" s="0" t="n">
        <f aca="false">AVERAGE(L2:L14)</f>
        <v>14.9051939687941</v>
      </c>
      <c r="M16" s="0" t="n">
        <f aca="false">AVERAGE(M2:M14)</f>
        <v>9.96418752802065</v>
      </c>
      <c r="N16" s="0" t="n">
        <f aca="false">AVERAGE(N2:N14)</f>
        <v>35.5070799754228</v>
      </c>
      <c r="O16" s="0" t="n">
        <f aca="false">AVERAGE(O2:O14)</f>
        <v>14.3007518256287</v>
      </c>
      <c r="P16" s="0" t="n">
        <f aca="false">AVERAGE(P2:P14)</f>
        <v>13.0588431014958</v>
      </c>
      <c r="Q16" s="0" t="n">
        <f aca="false">AVERAGE(Q2:Q14)</f>
        <v>13.1778968069584</v>
      </c>
      <c r="R16" s="0" t="n">
        <f aca="false">AVERAGE(R2:R14)</f>
        <v>9.89332733972646</v>
      </c>
      <c r="S16" s="0" t="n">
        <f aca="false">AVERAGE(S2:S14)</f>
        <v>23.0483739188319</v>
      </c>
      <c r="U16" s="2" t="n">
        <f aca="false">AVERAGE(L16:S16)</f>
        <v>16.7319568081099</v>
      </c>
      <c r="AH16" s="0" t="n">
        <f aca="false">AVERAGE(AH2:AH14)</f>
        <v>0.401636280104723</v>
      </c>
      <c r="AI16" s="0" t="n">
        <f aca="false">AVERAGE(AI2:AI14)</f>
        <v>0.326895838372517</v>
      </c>
      <c r="AJ16" s="0" t="n">
        <f aca="false">AVERAGE(AJ2:AJ14)</f>
        <v>0.787526588646506</v>
      </c>
      <c r="AK16" s="0" t="n">
        <f aca="false">AVERAGE(AK2:AK14)</f>
        <v>0.475839778792333</v>
      </c>
      <c r="AL16" s="0" t="n">
        <f aca="false">AVERAGE(AL2:AL14)</f>
        <v>0.428852763656759</v>
      </c>
      <c r="AM16" s="0" t="n">
        <f aca="false">AVERAGE(AM2:AM14)</f>
        <v>0.416362699397434</v>
      </c>
      <c r="AN16" s="0" t="n">
        <f aca="false">AVERAGE(AN2:AN14)</f>
        <v>0.305454343247322</v>
      </c>
      <c r="AO16" s="0" t="n">
        <f aca="false">AVERAGE(AO2:AO14)</f>
        <v>0.652861068751547</v>
      </c>
      <c r="AQ16" s="2" t="n">
        <f aca="false">AVERAGE(AH16:AO16)</f>
        <v>0.474428670121143</v>
      </c>
    </row>
    <row r="17" customFormat="false" ht="16" hidden="false" customHeight="false" outlineLevel="0" collapsed="false">
      <c r="L17" s="2" t="n">
        <f aca="false">STDEV(L2:L14 )/SQRT(COUNT(L2:L14))</f>
        <v>4.79809013524322</v>
      </c>
      <c r="M17" s="2" t="n">
        <f aca="false">STDEV(M2:M14 )/SQRT(COUNT(M2:M14))</f>
        <v>1.56636051359395</v>
      </c>
      <c r="N17" s="2" t="n">
        <f aca="false">STDEV(N2:N14 )/SQRT(COUNT(N2:N14))</f>
        <v>8.01314891291509</v>
      </c>
      <c r="O17" s="2" t="n">
        <f aca="false">STDEV(O2:O14 )/SQRT(COUNT(O2:O14))</f>
        <v>2.7074776925774</v>
      </c>
      <c r="P17" s="2" t="n">
        <f aca="false">STDEV(P2:P14 )/SQRT(COUNT(P2:P14))</f>
        <v>2.10980802217046</v>
      </c>
      <c r="Q17" s="2" t="n">
        <f aca="false">STDEV(Q2:Q14 )/SQRT(COUNT(Q2:Q14))</f>
        <v>2.97453192606091</v>
      </c>
      <c r="R17" s="2" t="n">
        <f aca="false">STDEV(R2:R14 )/SQRT(COUNT(R2:R14))</f>
        <v>1.90606854907439</v>
      </c>
      <c r="S17" s="2" t="n">
        <f aca="false">STDEV(S2:S14 )/SQRT(COUNT(S2:S14))</f>
        <v>5.68332579639692</v>
      </c>
      <c r="U17" s="2"/>
      <c r="AH17" s="2" t="n">
        <f aca="false">SUM(AH2:AH14)/COUNT(AH2:AH14)</f>
        <v>0.401636280104723</v>
      </c>
      <c r="AI17" s="2" t="n">
        <f aca="false">SUM(AI2:AI14)/COUNT(AI2:AI14)</f>
        <v>0.326895838372517</v>
      </c>
      <c r="AJ17" s="2" t="n">
        <f aca="false">SUM(AJ2:AJ14)/COUNT(AJ2:AJ14)</f>
        <v>0.787526588646506</v>
      </c>
      <c r="AK17" s="2" t="n">
        <f aca="false">SUM(AK2:AK14)/COUNT(AK2:AK14)</f>
        <v>0.475839778792333</v>
      </c>
      <c r="AL17" s="2" t="n">
        <f aca="false">SUM(AL2:AL14)/COUNT(AL2:AL14)</f>
        <v>0.428852763656759</v>
      </c>
      <c r="AM17" s="2" t="n">
        <f aca="false">SUM(AM2:AM14)/COUNT(AM2:AM14)</f>
        <v>0.416362699397434</v>
      </c>
      <c r="AN17" s="2" t="n">
        <f aca="false">SUM(AN2:AN14)/COUNT(AN2:AN14)</f>
        <v>0.305454343247322</v>
      </c>
      <c r="AO17" s="2" t="n">
        <f aca="false">SUM(AO2:AO14)/COUNT(AO2:AO14)</f>
        <v>0.652861068751547</v>
      </c>
      <c r="AQ17" s="2"/>
    </row>
    <row r="18" customFormat="false" ht="20" hidden="false" customHeight="false" outlineLevel="0" collapsed="false">
      <c r="U18" s="15" t="n">
        <f aca="false">STDEV(L16:S16 )/SQRT(COUNT(L16:S16))</f>
        <v>3.04825141922792</v>
      </c>
      <c r="AQ18" s="15" t="n">
        <f aca="false">STDEV(AH16:AO16 )/SQRT(COUNT(AH16:AO16))</f>
        <v>0.0583915708401761</v>
      </c>
    </row>
    <row r="21" customFormat="false" ht="13" hidden="false" customHeight="false" outlineLevel="0" collapsed="false">
      <c r="A21" s="0" t="s">
        <v>146</v>
      </c>
      <c r="B21" s="0" t="n">
        <v>66.7402933124711</v>
      </c>
      <c r="C21" s="0" t="n">
        <v>83.9608422785971</v>
      </c>
      <c r="D21" s="0" t="n">
        <v>85.4490146043279</v>
      </c>
      <c r="E21" s="0" t="n">
        <v>95.1323019816094</v>
      </c>
      <c r="F21" s="0" t="n">
        <v>85.7534903039826</v>
      </c>
      <c r="G21" s="0" t="n">
        <v>85.1866920968917</v>
      </c>
      <c r="H21" s="0" t="n">
        <v>85.3461557576661</v>
      </c>
      <c r="I21" s="0" t="n">
        <v>85.4247971654514</v>
      </c>
      <c r="J21" s="0" t="n">
        <v>98.6109109521987</v>
      </c>
      <c r="L21" s="0" t="n">
        <f aca="false">C21-$B21</f>
        <v>17.220548966126</v>
      </c>
      <c r="M21" s="0" t="n">
        <f aca="false">D21-$B21</f>
        <v>18.7087212918568</v>
      </c>
      <c r="N21" s="0" t="n">
        <f aca="false">E21-$B21</f>
        <v>28.3920086691383</v>
      </c>
      <c r="O21" s="0" t="n">
        <f aca="false">F21-$B21</f>
        <v>19.0131969915115</v>
      </c>
      <c r="P21" s="0" t="n">
        <f aca="false">G21-$B21</f>
        <v>18.4463987844206</v>
      </c>
      <c r="Q21" s="0" t="n">
        <f aca="false">H21-$B21</f>
        <v>18.605862445195</v>
      </c>
      <c r="R21" s="0" t="n">
        <f aca="false">I21-$B21</f>
        <v>18.6845038529803</v>
      </c>
      <c r="S21" s="0" t="n">
        <f aca="false">J21-$B21</f>
        <v>31.8706176397276</v>
      </c>
    </row>
    <row r="22" customFormat="false" ht="13" hidden="false" customHeight="false" outlineLevel="0" collapsed="false">
      <c r="A22" s="0" t="s">
        <v>147</v>
      </c>
      <c r="B22" s="0" t="n">
        <v>61.2330181095412</v>
      </c>
      <c r="C22" s="0" t="n">
        <v>68.0040997688056</v>
      </c>
      <c r="D22" s="0" t="n">
        <v>79.984112220739</v>
      </c>
      <c r="E22" s="0" t="n">
        <v>78.8408020775517</v>
      </c>
      <c r="F22" s="0" t="n">
        <v>73.3957427786932</v>
      </c>
      <c r="G22" s="0" t="n">
        <v>64.5894570882363</v>
      </c>
      <c r="H22" s="0" t="n">
        <v>63.890906931475</v>
      </c>
      <c r="I22" s="0" t="n">
        <v>70.8783831412831</v>
      </c>
      <c r="J22" s="0" t="n">
        <v>86.3317956469265</v>
      </c>
      <c r="L22" s="0" t="n">
        <f aca="false">C22-$B22</f>
        <v>6.7710816592644</v>
      </c>
      <c r="M22" s="0" t="n">
        <f aca="false">D22-$B22</f>
        <v>18.7510941111978</v>
      </c>
      <c r="N22" s="0" t="n">
        <f aca="false">E22-$B22</f>
        <v>17.6077839680105</v>
      </c>
      <c r="O22" s="0" t="n">
        <f aca="false">F22-$B22</f>
        <v>12.162724669152</v>
      </c>
      <c r="P22" s="0" t="n">
        <f aca="false">G22-$B22</f>
        <v>3.3564389786951</v>
      </c>
      <c r="Q22" s="0" t="n">
        <f aca="false">H22-$B22</f>
        <v>2.6578888219338</v>
      </c>
      <c r="R22" s="0" t="n">
        <f aca="false">I22-$B22</f>
        <v>9.6453650317419</v>
      </c>
      <c r="S22" s="0" t="n">
        <f aca="false">J22-$B22</f>
        <v>25.0987775373853</v>
      </c>
    </row>
    <row r="23" customFormat="false" ht="13" hidden="false" customHeight="false" outlineLevel="0" collapsed="false">
      <c r="A23" s="0" t="s">
        <v>148</v>
      </c>
      <c r="B23" s="0" t="n">
        <v>66.0273441306922</v>
      </c>
      <c r="C23" s="0" t="n">
        <v>83.1413649093207</v>
      </c>
      <c r="D23" s="0" t="n">
        <v>79.1061783880004</v>
      </c>
      <c r="E23" s="0" t="n">
        <v>78.7335277272821</v>
      </c>
      <c r="F23" s="0" t="n">
        <v>83.0671941715735</v>
      </c>
      <c r="G23" s="0" t="n">
        <v>94.9444741585943</v>
      </c>
      <c r="H23" s="0" t="n">
        <v>94.1927776859503</v>
      </c>
      <c r="I23" s="0" t="n">
        <v>90.9070371625438</v>
      </c>
      <c r="J23" s="0" t="n">
        <v>90.1144071316582</v>
      </c>
      <c r="L23" s="0" t="n">
        <f aca="false">C23-$B23</f>
        <v>17.1140207786285</v>
      </c>
      <c r="M23" s="0" t="n">
        <f aca="false">D23-$B23</f>
        <v>13.0788342573082</v>
      </c>
      <c r="N23" s="0" t="n">
        <f aca="false">E23-$B23</f>
        <v>12.7061835965899</v>
      </c>
      <c r="O23" s="0" t="n">
        <f aca="false">F23-$B23</f>
        <v>17.0398500408813</v>
      </c>
      <c r="P23" s="0" t="n">
        <f aca="false">G23-$B23</f>
        <v>28.9171300279021</v>
      </c>
      <c r="Q23" s="0" t="n">
        <f aca="false">H23-$B23</f>
        <v>28.1654335552581</v>
      </c>
      <c r="R23" s="0" t="n">
        <f aca="false">I23-$B23</f>
        <v>24.8796930318516</v>
      </c>
      <c r="S23" s="0" t="n">
        <f aca="false">J23-$B23</f>
        <v>24.087063000966</v>
      </c>
    </row>
    <row r="24" customFormat="false" ht="13" hidden="false" customHeight="false" outlineLevel="0" collapsed="false">
      <c r="A24" s="0" t="s">
        <v>149</v>
      </c>
      <c r="B24" s="0" t="n">
        <v>61.8457768327952</v>
      </c>
      <c r="C24" s="0" t="n">
        <v>71.3729296977362</v>
      </c>
      <c r="D24" s="0" t="n">
        <v>72.3534952993491</v>
      </c>
      <c r="E24" s="0" t="n">
        <v>105.753210423482</v>
      </c>
      <c r="F24" s="0" t="n">
        <v>86.5140964863257</v>
      </c>
      <c r="G24" s="0" t="n">
        <v>72.4468776993566</v>
      </c>
      <c r="H24" s="0" t="n">
        <v>70.0882586844701</v>
      </c>
      <c r="I24" s="0" t="n">
        <v>69.0651456722585</v>
      </c>
      <c r="J24" s="0" t="n">
        <v>121.876473361622</v>
      </c>
      <c r="L24" s="0" t="n">
        <f aca="false">C24-$B24</f>
        <v>9.52715286494099</v>
      </c>
      <c r="M24" s="0" t="n">
        <f aca="false">D24-$B24</f>
        <v>10.5077184665539</v>
      </c>
      <c r="N24" s="0" t="n">
        <f aca="false">E24-$B24</f>
        <v>43.9074335906868</v>
      </c>
      <c r="O24" s="0" t="n">
        <f aca="false">F24-$B24</f>
        <v>24.6683196535305</v>
      </c>
      <c r="P24" s="0" t="n">
        <f aca="false">G24-$B24</f>
        <v>10.6011008665614</v>
      </c>
      <c r="Q24" s="0" t="n">
        <f aca="false">H24-$B24</f>
        <v>8.2424818516749</v>
      </c>
      <c r="R24" s="0" t="n">
        <f aca="false">I24-$B24</f>
        <v>7.21936883946329</v>
      </c>
      <c r="S24" s="0" t="n">
        <f aca="false">J24-$B24</f>
        <v>60.0306965288268</v>
      </c>
    </row>
    <row r="25" customFormat="false" ht="13" hidden="false" customHeight="false" outlineLevel="0" collapsed="false">
      <c r="A25" s="0" t="s">
        <v>150</v>
      </c>
      <c r="B25" s="0" t="n">
        <v>80.2259451361381</v>
      </c>
      <c r="C25" s="0" t="n">
        <v>116.759064290251</v>
      </c>
      <c r="D25" s="0" t="n">
        <v>103.430717733969</v>
      </c>
      <c r="E25" s="0" t="n">
        <v>151.295286850975</v>
      </c>
      <c r="F25" s="0" t="n">
        <v>96.8372531360041</v>
      </c>
      <c r="G25" s="0" t="n">
        <v>89.4252663159132</v>
      </c>
      <c r="H25" s="0" t="n">
        <v>102.054878537329</v>
      </c>
      <c r="I25" s="0" t="n">
        <v>82.0668379553785</v>
      </c>
      <c r="J25" s="0" t="n">
        <v>106.327632390183</v>
      </c>
      <c r="L25" s="0" t="n">
        <f aca="false">C25-$B25</f>
        <v>36.5331191541129</v>
      </c>
      <c r="M25" s="0" t="n">
        <f aca="false">D25-$B25</f>
        <v>23.2047725978309</v>
      </c>
      <c r="N25" s="0" t="n">
        <f aca="false">E25-$B25</f>
        <v>71.0693417148369</v>
      </c>
      <c r="O25" s="0" t="n">
        <f aca="false">F25-$B25</f>
        <v>16.611307999866</v>
      </c>
      <c r="P25" s="0" t="n">
        <f aca="false">G25-$B25</f>
        <v>9.19932117977511</v>
      </c>
      <c r="Q25" s="0" t="n">
        <f aca="false">H25-$B25</f>
        <v>21.8289334011909</v>
      </c>
      <c r="R25" s="0" t="n">
        <f aca="false">I25-$B25</f>
        <v>1.84089281924041</v>
      </c>
      <c r="S25" s="0" t="n">
        <f aca="false">J25-$B25</f>
        <v>26.1016872540449</v>
      </c>
    </row>
    <row r="26" customFormat="false" ht="13" hidden="false" customHeight="false" outlineLevel="0" collapsed="false">
      <c r="A26" s="0" t="s">
        <v>151</v>
      </c>
      <c r="B26" s="0" t="n">
        <v>79.7896868341348</v>
      </c>
      <c r="C26" s="0" t="n">
        <v>85.6706664308388</v>
      </c>
      <c r="D26" s="0" t="n">
        <v>79.8429028321435</v>
      </c>
      <c r="E26" s="0" t="n">
        <v>107.498866673179</v>
      </c>
      <c r="F26" s="0" t="n">
        <v>94.2528689229599</v>
      </c>
      <c r="G26" s="0" t="n">
        <v>89.6428092775333</v>
      </c>
      <c r="H26" s="0" t="n">
        <v>85.9099542501263</v>
      </c>
      <c r="I26" s="0" t="n">
        <v>86.3849086472076</v>
      </c>
      <c r="J26" s="0" t="n">
        <v>103.055944577811</v>
      </c>
      <c r="L26" s="0" t="n">
        <f aca="false">C26-$B26</f>
        <v>5.88097959670401</v>
      </c>
      <c r="M26" s="0" t="n">
        <f aca="false">D26-$B26</f>
        <v>0.0532159980086959</v>
      </c>
      <c r="N26" s="0" t="n">
        <f aca="false">E26-$B26</f>
        <v>27.7091798390442</v>
      </c>
      <c r="O26" s="0" t="n">
        <f aca="false">F26-$B26</f>
        <v>14.4631820888251</v>
      </c>
      <c r="P26" s="0" t="n">
        <f aca="false">G26-$B26</f>
        <v>9.8531224433985</v>
      </c>
      <c r="Q26" s="0" t="n">
        <f aca="false">H26-$B26</f>
        <v>6.12026741599151</v>
      </c>
      <c r="R26" s="0" t="n">
        <f aca="false">I26-$B26</f>
        <v>6.5952218130728</v>
      </c>
      <c r="S26" s="0" t="n">
        <f aca="false">J26-$B26</f>
        <v>23.2662577436762</v>
      </c>
    </row>
    <row r="27" customFormat="false" ht="13" hidden="false" customHeight="false" outlineLevel="0" collapsed="false">
      <c r="A27" s="0" t="s">
        <v>152</v>
      </c>
      <c r="B27" s="0" t="n">
        <v>92.9723480811959</v>
      </c>
      <c r="C27" s="0" t="n">
        <v>109.251894187766</v>
      </c>
      <c r="D27" s="0" t="n">
        <v>109.546509434399</v>
      </c>
      <c r="E27" s="0" t="n">
        <v>106.24330287896</v>
      </c>
      <c r="F27" s="0" t="n">
        <v>113.238196088022</v>
      </c>
      <c r="G27" s="0" t="n">
        <v>109.495390383821</v>
      </c>
      <c r="H27" s="0" t="n">
        <v>120.26751140597</v>
      </c>
      <c r="I27" s="0" t="n">
        <v>148.132450824311</v>
      </c>
      <c r="J27" s="0" t="n">
        <v>127.193059784722</v>
      </c>
      <c r="L27" s="0" t="n">
        <f aca="false">C27-$B27</f>
        <v>16.2795461065701</v>
      </c>
      <c r="M27" s="0" t="n">
        <f aca="false">D27-$B27</f>
        <v>16.5741613532031</v>
      </c>
      <c r="N27" s="0" t="n">
        <f aca="false">E27-$B27</f>
        <v>13.2709547977641</v>
      </c>
      <c r="O27" s="0" t="n">
        <f aca="false">F27-$B27</f>
        <v>20.2658480068261</v>
      </c>
      <c r="P27" s="0" t="n">
        <f aca="false">G27-$B27</f>
        <v>16.5230423026251</v>
      </c>
      <c r="Q27" s="0" t="n">
        <f aca="false">H27-$B27</f>
        <v>27.2951633247741</v>
      </c>
      <c r="R27" s="0" t="n">
        <f aca="false">I27-$B27</f>
        <v>55.1601027431151</v>
      </c>
      <c r="S27" s="0" t="n">
        <f aca="false">J27-$B27</f>
        <v>34.2207117035261</v>
      </c>
    </row>
    <row r="28" customFormat="false" ht="13" hidden="false" customHeight="false" outlineLevel="0" collapsed="false">
      <c r="A28" s="0" t="s">
        <v>153</v>
      </c>
      <c r="B28" s="0" t="n">
        <v>84.1047398580736</v>
      </c>
      <c r="C28" s="0" t="n">
        <v>99.5142458284041</v>
      </c>
      <c r="D28" s="0" t="n">
        <v>90.6952740328771</v>
      </c>
      <c r="E28" s="0" t="n">
        <v>98.5363012551127</v>
      </c>
      <c r="F28" s="0" t="n">
        <v>99.8105739882382</v>
      </c>
      <c r="G28" s="0" t="n">
        <v>88.7859630986104</v>
      </c>
      <c r="H28" s="0" t="n">
        <v>85.924750593168</v>
      </c>
      <c r="I28" s="0" t="n">
        <v>81.8398285924527</v>
      </c>
      <c r="J28" s="0" t="n">
        <v>103.243672046866</v>
      </c>
      <c r="L28" s="0" t="n">
        <f aca="false">C28-$B28</f>
        <v>15.4095059703305</v>
      </c>
      <c r="M28" s="0" t="n">
        <f aca="false">D28-$B28</f>
        <v>6.59053417480349</v>
      </c>
      <c r="N28" s="0" t="n">
        <f aca="false">E28-$B28</f>
        <v>14.4315613970391</v>
      </c>
      <c r="O28" s="0" t="n">
        <f aca="false">F28-$B28</f>
        <v>15.7058341301646</v>
      </c>
      <c r="P28" s="0" t="n">
        <f aca="false">G28-$B28</f>
        <v>4.6812232405368</v>
      </c>
      <c r="Q28" s="0" t="n">
        <f aca="false">H28-$B28</f>
        <v>1.8200107350944</v>
      </c>
      <c r="R28" s="0" t="n">
        <f aca="false">I28-$B28</f>
        <v>-2.2649112656209</v>
      </c>
      <c r="S28" s="0" t="n">
        <f aca="false">J28-$B28</f>
        <v>19.1389321887924</v>
      </c>
      <c r="U28" s="0" t="n">
        <f aca="false">TTEST(S2:S14,S55:S65,2,2)</f>
        <v>0.526709121479742</v>
      </c>
      <c r="W28" s="0" t="n">
        <f aca="false">TTEST(S2:S14,S55:S65,2,2)</f>
        <v>0.526709121479742</v>
      </c>
      <c r="AO28" s="0" t="n">
        <f aca="false">TTEST(AO2:AO14,AO55:AO65,2,2)</f>
        <v>0.600677519046018</v>
      </c>
    </row>
    <row r="29" customFormat="false" ht="13" hidden="false" customHeight="false" outlineLevel="0" collapsed="false">
      <c r="A29" s="0" t="s">
        <v>154</v>
      </c>
      <c r="B29" s="0" t="n">
        <v>58.3298140623841</v>
      </c>
      <c r="C29" s="0" t="n">
        <v>62.5892026855871</v>
      </c>
      <c r="D29" s="0" t="n">
        <v>74.1442125602007</v>
      </c>
      <c r="E29" s="0" t="n">
        <v>67.7236004494856</v>
      </c>
      <c r="F29" s="0" t="n">
        <v>62.5498518620877</v>
      </c>
      <c r="G29" s="0" t="n">
        <v>63.6050236701653</v>
      </c>
      <c r="H29" s="0" t="n">
        <v>76.8615390154547</v>
      </c>
      <c r="I29" s="0" t="n">
        <v>75.5178338921847</v>
      </c>
      <c r="J29" s="0" t="n">
        <v>72.9167863750761</v>
      </c>
      <c r="L29" s="0" t="n">
        <f aca="false">C29-$B29</f>
        <v>4.25938862320299</v>
      </c>
      <c r="M29" s="0" t="n">
        <f aca="false">D29-$B29</f>
        <v>15.8143984978166</v>
      </c>
      <c r="N29" s="0" t="n">
        <f aca="false">E29-$B29</f>
        <v>9.3937863871015</v>
      </c>
      <c r="O29" s="0" t="n">
        <f aca="false">F29-$B29</f>
        <v>4.2200377997036</v>
      </c>
      <c r="P29" s="0" t="n">
        <f aca="false">G29-$B29</f>
        <v>5.2752096077812</v>
      </c>
      <c r="Q29" s="0" t="n">
        <f aca="false">H29-$B29</f>
        <v>18.5317249530706</v>
      </c>
      <c r="R29" s="0" t="n">
        <f aca="false">I29-$B29</f>
        <v>17.1880198298006</v>
      </c>
      <c r="S29" s="0" t="n">
        <f aca="false">J29-$B29</f>
        <v>14.586972312692</v>
      </c>
    </row>
    <row r="30" customFormat="false" ht="13" hidden="false" customHeight="false" outlineLevel="0" collapsed="false">
      <c r="A30" s="0" t="s">
        <v>155</v>
      </c>
      <c r="B30" s="0" t="n">
        <v>73.048286222832</v>
      </c>
      <c r="C30" s="0" t="n">
        <v>84.95283665831</v>
      </c>
      <c r="D30" s="0" t="n">
        <v>84.386639738816</v>
      </c>
      <c r="E30" s="0" t="n">
        <v>91.3197447897029</v>
      </c>
      <c r="F30" s="0" t="n">
        <v>90.4567044855472</v>
      </c>
      <c r="G30" s="0" t="n">
        <v>80.6340884977844</v>
      </c>
      <c r="H30" s="0" t="n">
        <v>83.3251910187013</v>
      </c>
      <c r="I30" s="0" t="n">
        <v>87.8705085315473</v>
      </c>
      <c r="J30" s="0" t="n">
        <v>95.1600474957574</v>
      </c>
      <c r="L30" s="0" t="n">
        <f aca="false">C30-$B30</f>
        <v>11.904550435478</v>
      </c>
      <c r="M30" s="0" t="n">
        <f aca="false">D30-$B30</f>
        <v>11.338353515984</v>
      </c>
      <c r="N30" s="0" t="n">
        <f aca="false">E30-$B30</f>
        <v>18.2714585668709</v>
      </c>
      <c r="O30" s="0" t="n">
        <f aca="false">F30-$B30</f>
        <v>17.4084182627152</v>
      </c>
      <c r="P30" s="0" t="n">
        <f aca="false">G30-$B30</f>
        <v>7.5858022749524</v>
      </c>
      <c r="Q30" s="0" t="n">
        <f aca="false">H30-$B30</f>
        <v>10.2769047958693</v>
      </c>
      <c r="R30" s="0" t="n">
        <f aca="false">I30-$B30</f>
        <v>14.8222223087153</v>
      </c>
      <c r="S30" s="0" t="n">
        <f aca="false">J30-$B30</f>
        <v>22.1117612729254</v>
      </c>
      <c r="AN30" s="0" t="n">
        <f aca="false">TTEST(AQ2:AQ14,AQ55:AQ65,2,2)</f>
        <v>0.68543106266608</v>
      </c>
    </row>
    <row r="31" customFormat="false" ht="13" hidden="false" customHeight="false" outlineLevel="0" collapsed="false">
      <c r="A31" s="0" t="s">
        <v>156</v>
      </c>
      <c r="B31" s="0" t="n">
        <v>100.41468849606</v>
      </c>
      <c r="C31" s="0" t="n">
        <v>103.687118016409</v>
      </c>
      <c r="D31" s="0" t="n">
        <v>97.5630325183754</v>
      </c>
      <c r="E31" s="0" t="n">
        <v>96.1559911508978</v>
      </c>
      <c r="F31" s="0" t="n">
        <v>180.714994055129</v>
      </c>
      <c r="G31" s="0" t="n">
        <v>181.167694298546</v>
      </c>
      <c r="H31" s="0" t="n">
        <v>175.133193297782</v>
      </c>
      <c r="I31" s="0" t="n">
        <v>169.305958312301</v>
      </c>
      <c r="J31" s="0" t="n">
        <v>176.177842462465</v>
      </c>
      <c r="L31" s="0" t="n">
        <f aca="false">C31-$B31</f>
        <v>3.27242952034901</v>
      </c>
      <c r="M31" s="0" t="n">
        <f aca="false">D31-$B31</f>
        <v>-2.8516559776846</v>
      </c>
      <c r="N31" s="0" t="n">
        <f aca="false">E31-$B31</f>
        <v>-4.25869734516219</v>
      </c>
      <c r="O31" s="0" t="n">
        <f aca="false">F31-$B31</f>
        <v>80.300305559069</v>
      </c>
      <c r="P31" s="0" t="n">
        <f aca="false">G31-$B31</f>
        <v>80.753005802486</v>
      </c>
      <c r="Q31" s="0" t="n">
        <f aca="false">H31-$B31</f>
        <v>74.718504801722</v>
      </c>
      <c r="R31" s="0" t="n">
        <f aca="false">I31-$B31</f>
        <v>68.891269816241</v>
      </c>
      <c r="S31" s="0" t="n">
        <f aca="false">J31-$B31</f>
        <v>75.763153966405</v>
      </c>
    </row>
    <row r="32" customFormat="false" ht="13" hidden="false" customHeight="false" outlineLevel="0" collapsed="false">
      <c r="A32" s="0" t="s">
        <v>157</v>
      </c>
      <c r="B32" s="0" t="n">
        <v>65.9677819009185</v>
      </c>
      <c r="C32" s="0" t="n">
        <v>69.9627551821182</v>
      </c>
      <c r="D32" s="0" t="n">
        <v>116.031647185204</v>
      </c>
      <c r="E32" s="0" t="n">
        <v>139.201143732849</v>
      </c>
      <c r="F32" s="0" t="n">
        <v>124.764659418125</v>
      </c>
      <c r="G32" s="0" t="n">
        <v>70.6057232706688</v>
      </c>
      <c r="H32" s="0" t="n">
        <v>65.9127988322716</v>
      </c>
      <c r="I32" s="0" t="n">
        <v>65.655486719362</v>
      </c>
      <c r="J32" s="0" t="n">
        <v>147.579625984185</v>
      </c>
      <c r="L32" s="0" t="n">
        <f aca="false">C32-$B32</f>
        <v>3.99497328119971</v>
      </c>
      <c r="M32" s="0" t="n">
        <f aca="false">D32-$B32</f>
        <v>50.0638652842855</v>
      </c>
      <c r="N32" s="0" t="n">
        <f aca="false">E32-$B32</f>
        <v>73.2333618319305</v>
      </c>
      <c r="O32" s="0" t="n">
        <f aca="false">F32-$B32</f>
        <v>58.7968775172065</v>
      </c>
      <c r="P32" s="0" t="n">
        <f aca="false">G32-$B32</f>
        <v>4.63794136975031</v>
      </c>
      <c r="Q32" s="0" t="n">
        <f aca="false">H32-$B32</f>
        <v>-0.0549830686468908</v>
      </c>
      <c r="R32" s="0" t="n">
        <f aca="false">I32-$B32</f>
        <v>-0.312295181556493</v>
      </c>
      <c r="S32" s="0" t="n">
        <f aca="false">J32-$B32</f>
        <v>81.6118440832665</v>
      </c>
    </row>
    <row r="35" customFormat="false" ht="13" hidden="false" customHeight="false" outlineLevel="0" collapsed="false">
      <c r="U35" s="0" t="n">
        <f aca="false">TTEST(U2:U14,U55:U65,2,2)</f>
        <v>0.649482757110118</v>
      </c>
    </row>
    <row r="40" customFormat="false" ht="13" hidden="false" customHeight="false" outlineLevel="0" collapsed="false">
      <c r="A40" s="0" t="s">
        <v>158</v>
      </c>
      <c r="B40" s="0" t="n">
        <v>90.3030286415005</v>
      </c>
      <c r="C40" s="0" t="n">
        <v>101.504035036375</v>
      </c>
      <c r="D40" s="0" t="n">
        <v>97.0593501983238</v>
      </c>
      <c r="E40" s="0" t="n">
        <v>95.9075994594275</v>
      </c>
      <c r="F40" s="0" t="n">
        <v>103.691120351229</v>
      </c>
      <c r="G40" s="0" t="n">
        <v>109.266700448992</v>
      </c>
      <c r="H40" s="0" t="n">
        <v>106.707414127909</v>
      </c>
      <c r="I40" s="0" t="n">
        <v>98.6501823137652</v>
      </c>
      <c r="J40" s="0" t="n">
        <v>105.08604300916</v>
      </c>
      <c r="L40" s="0" t="n">
        <f aca="false">C40-$B40</f>
        <v>11.2010063948745</v>
      </c>
      <c r="M40" s="0" t="n">
        <f aca="false">D40-$B40</f>
        <v>6.7563215568233</v>
      </c>
      <c r="N40" s="0" t="n">
        <f aca="false">E40-$B40</f>
        <v>5.604570817927</v>
      </c>
      <c r="O40" s="0" t="n">
        <f aca="false">F40-$B40</f>
        <v>13.3880917097285</v>
      </c>
      <c r="P40" s="0" t="n">
        <f aca="false">G40-$B40</f>
        <v>18.9636718074915</v>
      </c>
      <c r="Q40" s="0" t="n">
        <f aca="false">H40-$B40</f>
        <v>16.4043854864085</v>
      </c>
      <c r="R40" s="0" t="n">
        <f aca="false">I40-$B40</f>
        <v>8.3471536722647</v>
      </c>
      <c r="S40" s="0" t="n">
        <f aca="false">J40-$B40</f>
        <v>14.7830143676595</v>
      </c>
      <c r="V40" s="0" t="n">
        <f aca="false">TTEST(S2:S14,S55:S65,2,2)</f>
        <v>0.526709121479742</v>
      </c>
    </row>
    <row r="41" customFormat="false" ht="13" hidden="false" customHeight="false" outlineLevel="0" collapsed="false">
      <c r="A41" s="0" t="s">
        <v>159</v>
      </c>
      <c r="B41" s="0" t="n">
        <v>80.6002900431761</v>
      </c>
      <c r="C41" s="0" t="n">
        <v>95.3430551222349</v>
      </c>
      <c r="D41" s="0" t="n">
        <v>91.3560782954029</v>
      </c>
      <c r="E41" s="0" t="n">
        <v>100.618128410646</v>
      </c>
      <c r="F41" s="0" t="n">
        <v>91.4217988999723</v>
      </c>
      <c r="G41" s="0" t="n">
        <v>91.8923188795345</v>
      </c>
      <c r="H41" s="0" t="n">
        <v>94.0513919333807</v>
      </c>
      <c r="I41" s="0" t="n">
        <v>100.405333442078</v>
      </c>
      <c r="J41" s="0" t="n">
        <v>105.638297148946</v>
      </c>
      <c r="L41" s="0" t="n">
        <f aca="false">C41-$B41</f>
        <v>14.7427650790588</v>
      </c>
      <c r="M41" s="0" t="n">
        <f aca="false">D41-$B41</f>
        <v>10.7557882522268</v>
      </c>
      <c r="N41" s="0" t="n">
        <f aca="false">E41-$B41</f>
        <v>20.0178383674699</v>
      </c>
      <c r="O41" s="0" t="n">
        <f aca="false">F41-$B41</f>
        <v>10.8215088567962</v>
      </c>
      <c r="P41" s="0" t="n">
        <f aca="false">G41-$B41</f>
        <v>11.2920288363584</v>
      </c>
      <c r="Q41" s="0" t="n">
        <f aca="false">H41-$B41</f>
        <v>13.4511018902046</v>
      </c>
      <c r="R41" s="0" t="n">
        <f aca="false">I41-$B41</f>
        <v>19.8050433989019</v>
      </c>
      <c r="S41" s="0" t="n">
        <f aca="false">J41-$B41</f>
        <v>25.0380071057699</v>
      </c>
    </row>
    <row r="42" customFormat="false" ht="13" hidden="false" customHeight="false" outlineLevel="0" collapsed="false">
      <c r="A42" s="0" t="s">
        <v>160</v>
      </c>
      <c r="B42" s="0" t="n">
        <v>96.5007010579399</v>
      </c>
      <c r="C42" s="0" t="n">
        <v>109.335348991592</v>
      </c>
      <c r="D42" s="0" t="n">
        <v>112.364564059133</v>
      </c>
      <c r="E42" s="0" t="n">
        <v>136.367445812472</v>
      </c>
      <c r="F42" s="0" t="n">
        <v>109.70318478892</v>
      </c>
      <c r="G42" s="0" t="n">
        <v>113.567204887573</v>
      </c>
      <c r="H42" s="0" t="n">
        <v>111.398742782034</v>
      </c>
      <c r="I42" s="0" t="n">
        <v>110.382067928001</v>
      </c>
      <c r="J42" s="0" t="n">
        <v>137.849991878051</v>
      </c>
      <c r="L42" s="0" t="n">
        <f aca="false">C42-$B42</f>
        <v>12.8346479336521</v>
      </c>
      <c r="M42" s="0" t="n">
        <f aca="false">D42-$B42</f>
        <v>15.8638630011931</v>
      </c>
      <c r="N42" s="0" t="n">
        <f aca="false">E42-$B42</f>
        <v>39.8667447545321</v>
      </c>
      <c r="O42" s="0" t="n">
        <f aca="false">F42-$B42</f>
        <v>13.2024837309801</v>
      </c>
      <c r="P42" s="0" t="n">
        <f aca="false">G42-$B42</f>
        <v>17.0665038296331</v>
      </c>
      <c r="Q42" s="0" t="n">
        <f aca="false">H42-$B42</f>
        <v>14.8980417240941</v>
      </c>
      <c r="R42" s="0" t="n">
        <f aca="false">I42-$B42</f>
        <v>13.8813668700611</v>
      </c>
      <c r="S42" s="0" t="n">
        <f aca="false">J42-$B42</f>
        <v>41.3492908201111</v>
      </c>
    </row>
    <row r="43" customFormat="false" ht="13" hidden="false" customHeight="false" outlineLevel="0" collapsed="false">
      <c r="A43" s="0" t="s">
        <v>161</v>
      </c>
      <c r="B43" s="0" t="n">
        <v>69.9944864327464</v>
      </c>
      <c r="C43" s="0" t="n">
        <v>77.3131206946557</v>
      </c>
      <c r="D43" s="0" t="n">
        <v>87.1947629273702</v>
      </c>
      <c r="E43" s="0" t="n">
        <v>94.0980181208944</v>
      </c>
      <c r="F43" s="0" t="n">
        <v>92.9337697756412</v>
      </c>
      <c r="G43" s="0" t="n">
        <v>85.8059016925762</v>
      </c>
      <c r="H43" s="0" t="n">
        <v>79.0616160774507</v>
      </c>
      <c r="I43" s="0" t="n">
        <v>90.6354043546495</v>
      </c>
      <c r="J43" s="0" t="n">
        <v>80.1943597508432</v>
      </c>
      <c r="L43" s="0" t="n">
        <f aca="false">C43-$B43</f>
        <v>7.3186342619093</v>
      </c>
      <c r="M43" s="0" t="n">
        <f aca="false">D43-$B43</f>
        <v>17.2002764946238</v>
      </c>
      <c r="N43" s="0" t="n">
        <f aca="false">E43-$B43</f>
        <v>24.103531688148</v>
      </c>
      <c r="O43" s="0" t="n">
        <f aca="false">F43-$B43</f>
        <v>22.9392833428948</v>
      </c>
      <c r="P43" s="0" t="n">
        <f aca="false">G43-$B43</f>
        <v>15.8114152598298</v>
      </c>
      <c r="Q43" s="0" t="n">
        <f aca="false">H43-$B43</f>
        <v>9.0671296447043</v>
      </c>
      <c r="R43" s="0" t="n">
        <f aca="false">I43-$B43</f>
        <v>20.6409179219031</v>
      </c>
      <c r="S43" s="0" t="n">
        <f aca="false">J43-$B43</f>
        <v>10.1998733180968</v>
      </c>
    </row>
    <row r="44" customFormat="false" ht="13" hidden="false" customHeight="false" outlineLevel="0" collapsed="false">
      <c r="A44" s="0" t="s">
        <v>162</v>
      </c>
      <c r="B44" s="0" t="n">
        <v>84.0787095480129</v>
      </c>
      <c r="C44" s="0" t="n">
        <v>99.3063407945861</v>
      </c>
      <c r="D44" s="0" t="n">
        <v>93.0605781385844</v>
      </c>
      <c r="E44" s="0" t="n">
        <v>96.6069773808495</v>
      </c>
      <c r="F44" s="0" t="n">
        <v>95.3056569709584</v>
      </c>
      <c r="G44" s="0" t="n">
        <v>88.7397249765199</v>
      </c>
      <c r="H44" s="0" t="n">
        <v>88.0326903469426</v>
      </c>
      <c r="I44" s="0" t="n">
        <v>87.1695229757537</v>
      </c>
      <c r="J44" s="0" t="n">
        <v>141.657124397138</v>
      </c>
      <c r="L44" s="0" t="n">
        <f aca="false">C44-$B44</f>
        <v>15.2276312465732</v>
      </c>
      <c r="M44" s="0" t="n">
        <f aca="false">D44-$B44</f>
        <v>8.98186859057151</v>
      </c>
      <c r="N44" s="0" t="n">
        <f aca="false">E44-$B44</f>
        <v>12.5282678328366</v>
      </c>
      <c r="O44" s="0" t="n">
        <f aca="false">F44-$B44</f>
        <v>11.2269474229455</v>
      </c>
      <c r="P44" s="0" t="n">
        <f aca="false">G44-$B44</f>
        <v>4.661015428507</v>
      </c>
      <c r="Q44" s="0" t="n">
        <f aca="false">H44-$B44</f>
        <v>3.95398079892971</v>
      </c>
      <c r="R44" s="0" t="n">
        <f aca="false">I44-$B44</f>
        <v>3.0908134277408</v>
      </c>
      <c r="S44" s="0" t="n">
        <f aca="false">J44-$B44</f>
        <v>57.5784148491251</v>
      </c>
    </row>
    <row r="45" customFormat="false" ht="13" hidden="false" customHeight="false" outlineLevel="0" collapsed="false">
      <c r="A45" s="0" t="s">
        <v>163</v>
      </c>
      <c r="B45" s="0" t="n">
        <v>78.4315364775885</v>
      </c>
      <c r="C45" s="0" t="n">
        <v>86.3755781613312</v>
      </c>
      <c r="D45" s="0" t="n">
        <v>91.8585629291521</v>
      </c>
      <c r="E45" s="0" t="n">
        <v>92.0095637491004</v>
      </c>
      <c r="F45" s="0" t="n">
        <v>82.6093485306112</v>
      </c>
      <c r="G45" s="0" t="n">
        <v>92.9049830341017</v>
      </c>
      <c r="H45" s="0" t="n">
        <v>90.1358742362675</v>
      </c>
      <c r="I45" s="0" t="n">
        <v>83.552755890696</v>
      </c>
      <c r="J45" s="0" t="n">
        <v>84.7516471377283</v>
      </c>
      <c r="L45" s="0" t="n">
        <f aca="false">C45-$B45</f>
        <v>7.94404168374271</v>
      </c>
      <c r="M45" s="0" t="n">
        <f aca="false">D45-$B45</f>
        <v>13.4270264515636</v>
      </c>
      <c r="N45" s="0" t="n">
        <f aca="false">E45-$B45</f>
        <v>13.5780272715119</v>
      </c>
      <c r="O45" s="0" t="n">
        <f aca="false">F45-$B45</f>
        <v>4.17781205302271</v>
      </c>
      <c r="P45" s="0" t="n">
        <f aca="false">G45-$B45</f>
        <v>14.4734465565132</v>
      </c>
      <c r="Q45" s="0" t="n">
        <f aca="false">H45-$B45</f>
        <v>11.704337758679</v>
      </c>
      <c r="R45" s="0" t="n">
        <f aca="false">I45-$B45</f>
        <v>5.12121941310751</v>
      </c>
      <c r="S45" s="0" t="n">
        <f aca="false">J45-$B45</f>
        <v>6.3201106601398</v>
      </c>
    </row>
    <row r="46" customFormat="false" ht="13" hidden="false" customHeight="false" outlineLevel="0" collapsed="false">
      <c r="A46" s="0" t="s">
        <v>164</v>
      </c>
      <c r="B46" s="0" t="n">
        <v>59.9384703775237</v>
      </c>
      <c r="C46" s="0" t="n">
        <v>73.148342368908</v>
      </c>
      <c r="D46" s="0" t="n">
        <v>68.8399591476837</v>
      </c>
      <c r="E46" s="0" t="n">
        <v>82.3732110606814</v>
      </c>
      <c r="F46" s="0" t="n">
        <v>76.7034166512947</v>
      </c>
      <c r="G46" s="0" t="n">
        <v>73.9237574780297</v>
      </c>
      <c r="H46" s="0" t="n">
        <v>76.4166457375491</v>
      </c>
      <c r="I46" s="0" t="n">
        <v>62.4227091432614</v>
      </c>
      <c r="J46" s="0" t="n">
        <v>132.930794695501</v>
      </c>
      <c r="L46" s="0" t="n">
        <f aca="false">C46-$B46</f>
        <v>13.2098719913843</v>
      </c>
      <c r="M46" s="0" t="n">
        <f aca="false">D46-$B46</f>
        <v>8.90148877016</v>
      </c>
      <c r="N46" s="0" t="n">
        <f aca="false">E46-$B46</f>
        <v>22.4347406831577</v>
      </c>
      <c r="O46" s="0" t="n">
        <f aca="false">F46-$B46</f>
        <v>16.764946273771</v>
      </c>
      <c r="P46" s="0" t="n">
        <f aca="false">G46-$B46</f>
        <v>13.985287100506</v>
      </c>
      <c r="Q46" s="0" t="n">
        <f aca="false">H46-$B46</f>
        <v>16.4781753600254</v>
      </c>
      <c r="R46" s="0" t="n">
        <f aca="false">I46-$B46</f>
        <v>2.4842387657377</v>
      </c>
      <c r="S46" s="0" t="n">
        <f aca="false">J46-$B46</f>
        <v>72.9923243179773</v>
      </c>
    </row>
    <row r="47" customFormat="false" ht="13" hidden="false" customHeight="false" outlineLevel="0" collapsed="false">
      <c r="A47" s="0" t="s">
        <v>165</v>
      </c>
      <c r="B47" s="0" t="n">
        <v>59.591301685307</v>
      </c>
      <c r="C47" s="0" t="n">
        <v>71.6355988100649</v>
      </c>
      <c r="D47" s="0" t="n">
        <v>68.8866716243705</v>
      </c>
      <c r="E47" s="0" t="n">
        <v>77.7940074341855</v>
      </c>
      <c r="F47" s="0" t="n">
        <v>72.0725312611184</v>
      </c>
      <c r="G47" s="0" t="n">
        <v>69.0214627894269</v>
      </c>
      <c r="H47" s="0" t="n">
        <v>75.5354648025936</v>
      </c>
      <c r="I47" s="0" t="n">
        <v>72.7143905407071</v>
      </c>
      <c r="J47" s="0" t="n">
        <v>81.7003655140404</v>
      </c>
      <c r="L47" s="0" t="n">
        <f aca="false">C47-$B47</f>
        <v>12.0442971247579</v>
      </c>
      <c r="M47" s="0" t="n">
        <f aca="false">D47-$B47</f>
        <v>9.29536993906351</v>
      </c>
      <c r="N47" s="0" t="n">
        <f aca="false">E47-$B47</f>
        <v>18.2027057488785</v>
      </c>
      <c r="O47" s="0" t="n">
        <f aca="false">F47-$B47</f>
        <v>12.4812295758114</v>
      </c>
      <c r="P47" s="0" t="n">
        <f aca="false">G47-$B47</f>
        <v>9.4301611041199</v>
      </c>
      <c r="Q47" s="0" t="n">
        <f aca="false">H47-$B47</f>
        <v>15.9441631172866</v>
      </c>
      <c r="R47" s="0" t="n">
        <f aca="false">I47-$B47</f>
        <v>13.1230888554001</v>
      </c>
      <c r="S47" s="0" t="n">
        <f aca="false">J47-$B47</f>
        <v>22.1090638287334</v>
      </c>
    </row>
    <row r="55" customFormat="false" ht="13" hidden="false" customHeight="false" outlineLevel="0" collapsed="false">
      <c r="A55" s="0" t="s">
        <v>166</v>
      </c>
      <c r="B55" s="0" t="n">
        <v>82.9419524745575</v>
      </c>
      <c r="C55" s="0" t="n">
        <v>99.3951984205377</v>
      </c>
      <c r="D55" s="0" t="n">
        <v>96.1432053535107</v>
      </c>
      <c r="E55" s="0" t="n">
        <v>102.462262826523</v>
      </c>
      <c r="F55" s="0" t="n">
        <v>106.153837295772</v>
      </c>
      <c r="G55" s="0" t="n">
        <v>103.479096699899</v>
      </c>
      <c r="H55" s="0" t="n">
        <v>102.337447464559</v>
      </c>
      <c r="I55" s="0" t="n">
        <v>102.923219770243</v>
      </c>
      <c r="J55" s="0" t="n">
        <v>104.351192732989</v>
      </c>
      <c r="L55" s="0" t="n">
        <f aca="false">C55-$B55</f>
        <v>16.4532459459802</v>
      </c>
      <c r="M55" s="0" t="n">
        <f aca="false">D55-$B55</f>
        <v>13.2012528789532</v>
      </c>
      <c r="N55" s="0" t="n">
        <f aca="false">E55-$B55</f>
        <v>19.5203103519655</v>
      </c>
      <c r="O55" s="0" t="n">
        <f aca="false">F55-$B55</f>
        <v>23.2118848212145</v>
      </c>
      <c r="P55" s="0" t="n">
        <f aca="false">G55-$B55</f>
        <v>20.5371442253415</v>
      </c>
      <c r="Q55" s="0" t="n">
        <f aca="false">H55-$B55</f>
        <v>19.3954949900015</v>
      </c>
      <c r="R55" s="0" t="n">
        <f aca="false">I55-$B55</f>
        <v>19.9812672956855</v>
      </c>
      <c r="S55" s="0" t="n">
        <f aca="false">J55-$B55</f>
        <v>21.4092402584315</v>
      </c>
      <c r="U55" s="0" t="n">
        <f aca="false">AVERAGE(L55:S55)</f>
        <v>19.2137300959467</v>
      </c>
      <c r="X55" s="0" t="n">
        <f aca="false">IF((MAX($B55:$J55)-MIN($B55:$J55))=0,0,(B55-MIN($B55:$J55))/(MAX($B55:$J55)-MIN($B55:$J55)))</f>
        <v>0</v>
      </c>
      <c r="Y55" s="0" t="n">
        <f aca="false">IF((MAX($B55:$J55)-MIN($B55:$J55))=0,0,(C55-MIN($B55:$J55))/(MAX($B55:$J55)-MIN($B55:$J55)))</f>
        <v>0.70882851921369</v>
      </c>
      <c r="Z55" s="0" t="n">
        <f aca="false">IF((MAX($B55:$J55)-MIN($B55:$J55))=0,0,(D55-MIN($B55:$J55))/(MAX($B55:$J55)-MIN($B55:$J55)))</f>
        <v>0.568728174408651</v>
      </c>
      <c r="AA55" s="0" t="n">
        <f aca="false">IF((MAX($B55:$J55)-MIN($B55:$J55))=0,0,(E55-MIN($B55:$J55))/(MAX($B55:$J55)-MIN($B55:$J55)))</f>
        <v>0.840961882342485</v>
      </c>
      <c r="AB55" s="0" t="n">
        <f aca="false">IF((MAX($B55:$J55)-MIN($B55:$J55))=0,0,(F55-MIN($B55:$J55))/(MAX($B55:$J55)-MIN($B55:$J55)))</f>
        <v>1</v>
      </c>
      <c r="AC55" s="0" t="n">
        <f aca="false">IF((MAX($B55:$J55)-MIN($B55:$J55))=0,0,(G55-MIN($B55:$J55))/(MAX($B55:$J55)-MIN($B55:$J55)))</f>
        <v>0.884768487502212</v>
      </c>
      <c r="AD55" s="0" t="n">
        <f aca="false">IF((MAX($B55:$J55)-MIN($B55:$J55))=0,0,(H55-MIN($B55:$J55))/(MAX($B55:$J55)-MIN($B55:$J55)))</f>
        <v>0.835584664467877</v>
      </c>
      <c r="AE55" s="0" t="n">
        <f aca="false">IF((MAX($B55:$J55)-MIN($B55:$J55))=0,0,(I55-MIN($B55:$J55))/(MAX($B55:$J55)-MIN($B55:$J55)))</f>
        <v>0.860820542992856</v>
      </c>
      <c r="AF55" s="0" t="n">
        <f aca="false">IF((MAX($B55:$J55)-MIN($B55:$J55))=0,0,(J55-MIN($B55:$J55))/(MAX($B55:$J55)-MIN($B55:$J55)))</f>
        <v>0.922339586954375</v>
      </c>
      <c r="AH55" s="0" t="n">
        <f aca="false">Y55-$X55</f>
        <v>0.70882851921369</v>
      </c>
      <c r="AI55" s="0" t="n">
        <f aca="false">Z55-$X55</f>
        <v>0.568728174408651</v>
      </c>
      <c r="AJ55" s="0" t="n">
        <f aca="false">AA55-$X55</f>
        <v>0.840961882342485</v>
      </c>
      <c r="AK55" s="0" t="n">
        <f aca="false">AB55-$X55</f>
        <v>1</v>
      </c>
      <c r="AL55" s="0" t="n">
        <f aca="false">AC55-$X55</f>
        <v>0.884768487502212</v>
      </c>
      <c r="AM55" s="0" t="n">
        <f aca="false">AD55-$X55</f>
        <v>0.835584664467877</v>
      </c>
      <c r="AN55" s="0" t="n">
        <f aca="false">AE55-$X55</f>
        <v>0.860820542992856</v>
      </c>
      <c r="AO55" s="0" t="n">
        <f aca="false">AF55-$X55</f>
        <v>0.922339586954375</v>
      </c>
      <c r="AQ55" s="0" t="n">
        <f aca="false">AVERAGE(AH55:AO55)</f>
        <v>0.827753982235268</v>
      </c>
    </row>
    <row r="56" customFormat="false" ht="13" hidden="false" customHeight="false" outlineLevel="0" collapsed="false">
      <c r="A56" s="0" t="s">
        <v>167</v>
      </c>
      <c r="B56" s="0" t="n">
        <v>65.7174942045018</v>
      </c>
      <c r="C56" s="0" t="n">
        <v>79.4193646450828</v>
      </c>
      <c r="D56" s="0" t="n">
        <v>81.9585501227116</v>
      </c>
      <c r="E56" s="0" t="n">
        <v>80.236997184593</v>
      </c>
      <c r="F56" s="0" t="n">
        <v>85.5632417147179</v>
      </c>
      <c r="G56" s="0" t="n">
        <v>80.0026458439958</v>
      </c>
      <c r="H56" s="0" t="n">
        <v>85.5576629091481</v>
      </c>
      <c r="I56" s="0" t="n">
        <v>82.9588513752316</v>
      </c>
      <c r="J56" s="0" t="n">
        <v>85.571708305143</v>
      </c>
      <c r="L56" s="0" t="n">
        <f aca="false">C56-$B56</f>
        <v>13.701870440581</v>
      </c>
      <c r="M56" s="0" t="n">
        <f aca="false">D56-$B56</f>
        <v>16.2410559182098</v>
      </c>
      <c r="N56" s="0" t="n">
        <f aca="false">E56-$B56</f>
        <v>14.5195029800912</v>
      </c>
      <c r="O56" s="0" t="n">
        <f aca="false">F56-$B56</f>
        <v>19.8457475102161</v>
      </c>
      <c r="P56" s="0" t="n">
        <f aca="false">G56-$B56</f>
        <v>14.285151639494</v>
      </c>
      <c r="Q56" s="0" t="n">
        <f aca="false">H56-$B56</f>
        <v>19.8401687046463</v>
      </c>
      <c r="R56" s="0" t="n">
        <f aca="false">I56-$B56</f>
        <v>17.2413571707298</v>
      </c>
      <c r="S56" s="0" t="n">
        <f aca="false">J56-$B56</f>
        <v>19.8542141006412</v>
      </c>
      <c r="U56" s="0" t="n">
        <f aca="false">AVERAGE(L56:S56)</f>
        <v>16.9411335580762</v>
      </c>
      <c r="X56" s="0" t="n">
        <f aca="false">IF((MAX($B56:$J56)-MIN($B56:$J56))=0,0,(B56-MIN($B56:$J56))/(MAX($B56:$J56)-MIN($B56:$J56)))</f>
        <v>0</v>
      </c>
      <c r="Y56" s="0" t="n">
        <f aca="false">IF((MAX($B56:$J56)-MIN($B56:$J56))=0,0,(C56-MIN($B56:$J56))/(MAX($B56:$J56)-MIN($B56:$J56)))</f>
        <v>0.690124039719028</v>
      </c>
      <c r="Z56" s="0" t="n">
        <f aca="false">IF((MAX($B56:$J56)-MIN($B56:$J56))=0,0,(D56-MIN($B56:$J56))/(MAX($B56:$J56)-MIN($B56:$J56)))</f>
        <v>0.818015552561473</v>
      </c>
      <c r="AA56" s="0" t="n">
        <f aca="false">IF((MAX($B56:$J56)-MIN($B56:$J56))=0,0,(E56-MIN($B56:$J56))/(MAX($B56:$J56)-MIN($B56:$J56)))</f>
        <v>0.731305853079436</v>
      </c>
      <c r="AB56" s="0" t="n">
        <f aca="false">IF((MAX($B56:$J56)-MIN($B56:$J56))=0,0,(F56-MIN($B56:$J56))/(MAX($B56:$J56)-MIN($B56:$J56)))</f>
        <v>0.999573562046718</v>
      </c>
      <c r="AC56" s="0" t="n">
        <f aca="false">IF((MAX($B56:$J56)-MIN($B56:$J56))=0,0,(G56-MIN($B56:$J56))/(MAX($B56:$J56)-MIN($B56:$J56)))</f>
        <v>0.719502246076446</v>
      </c>
      <c r="AD56" s="0" t="n">
        <f aca="false">IF((MAX($B56:$J56)-MIN($B56:$J56))=0,0,(H56-MIN($B56:$J56))/(MAX($B56:$J56)-MIN($B56:$J56)))</f>
        <v>0.999292573560268</v>
      </c>
      <c r="AE56" s="0" t="n">
        <f aca="false">IF((MAX($B56:$J56)-MIN($B56:$J56))=0,0,(I56-MIN($B56:$J56))/(MAX($B56:$J56)-MIN($B56:$J56)))</f>
        <v>0.868397866736663</v>
      </c>
      <c r="AF56" s="0" t="n">
        <f aca="false">IF((MAX($B56:$J56)-MIN($B56:$J56))=0,0,(J56-MIN($B56:$J56))/(MAX($B56:$J56)-MIN($B56:$J56)))</f>
        <v>1</v>
      </c>
      <c r="AH56" s="0" t="n">
        <f aca="false">Y56-$X56</f>
        <v>0.690124039719028</v>
      </c>
      <c r="AI56" s="0" t="n">
        <f aca="false">Z56-$X56</f>
        <v>0.818015552561473</v>
      </c>
      <c r="AJ56" s="0" t="n">
        <f aca="false">AA56-$X56</f>
        <v>0.731305853079436</v>
      </c>
      <c r="AK56" s="0" t="n">
        <f aca="false">AB56-$X56</f>
        <v>0.999573562046718</v>
      </c>
      <c r="AL56" s="0" t="n">
        <f aca="false">AC56-$X56</f>
        <v>0.719502246076446</v>
      </c>
      <c r="AM56" s="0" t="n">
        <f aca="false">AD56-$X56</f>
        <v>0.999292573560268</v>
      </c>
      <c r="AN56" s="0" t="n">
        <f aca="false">AE56-$X56</f>
        <v>0.868397866736663</v>
      </c>
      <c r="AO56" s="0" t="n">
        <f aca="false">AF56-$X56</f>
        <v>1</v>
      </c>
      <c r="AQ56" s="0" t="n">
        <f aca="false">AVERAGE(AH56:AO56)</f>
        <v>0.853276461722504</v>
      </c>
    </row>
    <row r="57" customFormat="false" ht="13" hidden="false" customHeight="false" outlineLevel="0" collapsed="false">
      <c r="A57" s="0" t="s">
        <v>168</v>
      </c>
      <c r="B57" s="0" t="n">
        <v>87.4729275160894</v>
      </c>
      <c r="C57" s="0" t="n">
        <v>110.060257983944</v>
      </c>
      <c r="D57" s="0" t="n">
        <v>99.8048761537243</v>
      </c>
      <c r="E57" s="0" t="n">
        <v>103.867384383366</v>
      </c>
      <c r="F57" s="0" t="n">
        <v>107.440638972367</v>
      </c>
      <c r="G57" s="0" t="n">
        <v>111.288778438003</v>
      </c>
      <c r="H57" s="0" t="n">
        <v>104.951929174836</v>
      </c>
      <c r="I57" s="0" t="n">
        <v>99.0648122712923</v>
      </c>
      <c r="J57" s="0" t="n">
        <v>118.677898923821</v>
      </c>
      <c r="L57" s="0" t="n">
        <f aca="false">C57-$B57</f>
        <v>22.5873304678546</v>
      </c>
      <c r="M57" s="0" t="n">
        <f aca="false">D57-$B57</f>
        <v>12.3319486376349</v>
      </c>
      <c r="N57" s="0" t="n">
        <f aca="false">E57-$B57</f>
        <v>16.3944568672766</v>
      </c>
      <c r="O57" s="0" t="n">
        <f aca="false">F57-$B57</f>
        <v>19.9677114562776</v>
      </c>
      <c r="P57" s="0" t="n">
        <f aca="false">G57-$B57</f>
        <v>23.8158509219136</v>
      </c>
      <c r="Q57" s="0" t="n">
        <f aca="false">H57-$B57</f>
        <v>17.4790016587466</v>
      </c>
      <c r="R57" s="0" t="n">
        <f aca="false">I57-$B57</f>
        <v>11.5918847552029</v>
      </c>
      <c r="S57" s="0" t="n">
        <f aca="false">J57-$B57</f>
        <v>31.2049714077316</v>
      </c>
      <c r="U57" s="0" t="n">
        <f aca="false">AVERAGE(L57:S57)</f>
        <v>19.4216445215798</v>
      </c>
      <c r="X57" s="0" t="n">
        <f aca="false">IF((MAX($B57:$J57)-MIN($B57:$J57))=0,0,(B57-MIN($B57:$J57))/(MAX($B57:$J57)-MIN($B57:$J57)))</f>
        <v>0</v>
      </c>
      <c r="Y57" s="0" t="n">
        <f aca="false">IF((MAX($B57:$J57)-MIN($B57:$J57))=0,0,(C57-MIN($B57:$J57))/(MAX($B57:$J57)-MIN($B57:$J57)))</f>
        <v>0.723837563339609</v>
      </c>
      <c r="Z57" s="0" t="n">
        <f aca="false">IF((MAX($B57:$J57)-MIN($B57:$J57))=0,0,(D57-MIN($B57:$J57))/(MAX($B57:$J57)-MIN($B57:$J57)))</f>
        <v>0.395191794169676</v>
      </c>
      <c r="AA57" s="0" t="n">
        <f aca="false">IF((MAX($B57:$J57)-MIN($B57:$J57))=0,0,(E57-MIN($B57:$J57))/(MAX($B57:$J57)-MIN($B57:$J57)))</f>
        <v>0.525379647142204</v>
      </c>
      <c r="AB57" s="0" t="n">
        <f aca="false">IF((MAX($B57:$J57)-MIN($B57:$J57))=0,0,(F57-MIN($B57:$J57))/(MAX($B57:$J57)-MIN($B57:$J57)))</f>
        <v>0.639888791929168</v>
      </c>
      <c r="AC57" s="0" t="n">
        <f aca="false">IF((MAX($B57:$J57)-MIN($B57:$J57))=0,0,(G57-MIN($B57:$J57))/(MAX($B57:$J57)-MIN($B57:$J57)))</f>
        <v>0.76320694580136</v>
      </c>
      <c r="AD57" s="0" t="n">
        <f aca="false">IF((MAX($B57:$J57)-MIN($B57:$J57))=0,0,(H57-MIN($B57:$J57))/(MAX($B57:$J57)-MIN($B57:$J57)))</f>
        <v>0.560135160207705</v>
      </c>
      <c r="AE57" s="0" t="n">
        <f aca="false">IF((MAX($B57:$J57)-MIN($B57:$J57))=0,0,(I57-MIN($B57:$J57))/(MAX($B57:$J57)-MIN($B57:$J57)))</f>
        <v>0.37147557687974</v>
      </c>
      <c r="AF57" s="0" t="n">
        <f aca="false">IF((MAX($B57:$J57)-MIN($B57:$J57))=0,0,(J57-MIN($B57:$J57))/(MAX($B57:$J57)-MIN($B57:$J57)))</f>
        <v>1</v>
      </c>
      <c r="AH57" s="0" t="n">
        <f aca="false">Y57-$X57</f>
        <v>0.723837563339609</v>
      </c>
      <c r="AI57" s="0" t="n">
        <f aca="false">Z57-$X57</f>
        <v>0.395191794169676</v>
      </c>
      <c r="AJ57" s="0" t="n">
        <f aca="false">AA57-$X57</f>
        <v>0.525379647142204</v>
      </c>
      <c r="AK57" s="0" t="n">
        <f aca="false">AB57-$X57</f>
        <v>0.639888791929168</v>
      </c>
      <c r="AL57" s="0" t="n">
        <f aca="false">AC57-$X57</f>
        <v>0.76320694580136</v>
      </c>
      <c r="AM57" s="0" t="n">
        <f aca="false">AD57-$X57</f>
        <v>0.560135160207705</v>
      </c>
      <c r="AN57" s="0" t="n">
        <f aca="false">AE57-$X57</f>
        <v>0.37147557687974</v>
      </c>
      <c r="AO57" s="0" t="n">
        <f aca="false">AF57-$X57</f>
        <v>1</v>
      </c>
      <c r="AQ57" s="0" t="n">
        <f aca="false">AVERAGE(AH57:AO57)</f>
        <v>0.622389434933683</v>
      </c>
    </row>
    <row r="58" customFormat="false" ht="13" hidden="false" customHeight="false" outlineLevel="0" collapsed="false">
      <c r="A58" s="0" t="s">
        <v>169</v>
      </c>
      <c r="B58" s="0" t="n">
        <v>72.9858758445333</v>
      </c>
      <c r="C58" s="0" t="n">
        <v>87.6871465171364</v>
      </c>
      <c r="D58" s="0" t="n">
        <v>85.1189305849853</v>
      </c>
      <c r="E58" s="0" t="n">
        <v>99.8365589769136</v>
      </c>
      <c r="F58" s="0" t="n">
        <v>85.755160433272</v>
      </c>
      <c r="G58" s="0" t="n">
        <v>85.2520994353612</v>
      </c>
      <c r="H58" s="0" t="n">
        <v>92.0359607569916</v>
      </c>
      <c r="I58" s="0" t="n">
        <v>88.801356748181</v>
      </c>
      <c r="J58" s="0" t="n">
        <v>128.845920848565</v>
      </c>
      <c r="L58" s="0" t="n">
        <f aca="false">C58-$B58</f>
        <v>14.7012706726031</v>
      </c>
      <c r="M58" s="0" t="n">
        <f aca="false">D58-$B58</f>
        <v>12.133054740452</v>
      </c>
      <c r="N58" s="0" t="n">
        <f aca="false">E58-$B58</f>
        <v>26.8506831323803</v>
      </c>
      <c r="O58" s="0" t="n">
        <f aca="false">F58-$B58</f>
        <v>12.7692845887387</v>
      </c>
      <c r="P58" s="0" t="n">
        <f aca="false">G58-$B58</f>
        <v>12.2662235908279</v>
      </c>
      <c r="Q58" s="0" t="n">
        <f aca="false">H58-$B58</f>
        <v>19.0500849124583</v>
      </c>
      <c r="R58" s="0" t="n">
        <f aca="false">I58-$B58</f>
        <v>15.8154809036477</v>
      </c>
      <c r="S58" s="0" t="n">
        <f aca="false">J58-$B58</f>
        <v>55.8600450040317</v>
      </c>
      <c r="U58" s="0" t="n">
        <f aca="false">AVERAGE(L58:S58)</f>
        <v>21.1807659431425</v>
      </c>
      <c r="X58" s="0" t="n">
        <f aca="false">IF((MAX($B58:$J58)-MIN($B58:$J58))=0,0,(B58-MIN($B58:$J58))/(MAX($B58:$J58)-MIN($B58:$J58)))</f>
        <v>0</v>
      </c>
      <c r="Y58" s="0" t="n">
        <f aca="false">IF((MAX($B58:$J58)-MIN($B58:$J58))=0,0,(C58-MIN($B58:$J58))/(MAX($B58:$J58)-MIN($B58:$J58)))</f>
        <v>0.263180430154362</v>
      </c>
      <c r="Z58" s="0" t="n">
        <f aca="false">IF((MAX($B58:$J58)-MIN($B58:$J58))=0,0,(D58-MIN($B58:$J58))/(MAX($B58:$J58)-MIN($B58:$J58)))</f>
        <v>0.217204528560196</v>
      </c>
      <c r="AA58" s="0" t="n">
        <f aca="false">IF((MAX($B58:$J58)-MIN($B58:$J58))=0,0,(E58-MIN($B58:$J58))/(MAX($B58:$J58)-MIN($B58:$J58)))</f>
        <v>0.480677792694982</v>
      </c>
      <c r="AB58" s="0" t="n">
        <f aca="false">IF((MAX($B58:$J58)-MIN($B58:$J58))=0,0,(F58-MIN($B58:$J58))/(MAX($B58:$J58)-MIN($B58:$J58)))</f>
        <v>0.228594240978808</v>
      </c>
      <c r="AC58" s="0" t="n">
        <f aca="false">IF((MAX($B58:$J58)-MIN($B58:$J58))=0,0,(G58-MIN($B58:$J58))/(MAX($B58:$J58)-MIN($B58:$J58)))</f>
        <v>0.219588501762621</v>
      </c>
      <c r="AD58" s="0" t="n">
        <f aca="false">IF((MAX($B58:$J58)-MIN($B58:$J58))=0,0,(H58-MIN($B58:$J58))/(MAX($B58:$J58)-MIN($B58:$J58)))</f>
        <v>0.34103239464063</v>
      </c>
      <c r="AE58" s="0" t="n">
        <f aca="false">IF((MAX($B58:$J58)-MIN($B58:$J58))=0,0,(I58-MIN($B58:$J58))/(MAX($B58:$J58)-MIN($B58:$J58)))</f>
        <v>0.283126891546654</v>
      </c>
      <c r="AF58" s="0" t="n">
        <f aca="false">IF((MAX($B58:$J58)-MIN($B58:$J58))=0,0,(J58-MIN($B58:$J58))/(MAX($B58:$J58)-MIN($B58:$J58)))</f>
        <v>1</v>
      </c>
      <c r="AH58" s="0" t="n">
        <f aca="false">Y58-$X58</f>
        <v>0.263180430154362</v>
      </c>
      <c r="AI58" s="0" t="n">
        <f aca="false">Z58-$X58</f>
        <v>0.217204528560196</v>
      </c>
      <c r="AJ58" s="0" t="n">
        <f aca="false">AA58-$X58</f>
        <v>0.480677792694982</v>
      </c>
      <c r="AK58" s="0" t="n">
        <f aca="false">AB58-$X58</f>
        <v>0.228594240978808</v>
      </c>
      <c r="AL58" s="0" t="n">
        <f aca="false">AC58-$X58</f>
        <v>0.219588501762621</v>
      </c>
      <c r="AM58" s="0" t="n">
        <f aca="false">AD58-$X58</f>
        <v>0.34103239464063</v>
      </c>
      <c r="AN58" s="0" t="n">
        <f aca="false">AE58-$X58</f>
        <v>0.283126891546654</v>
      </c>
      <c r="AO58" s="0" t="n">
        <f aca="false">AF58-$X58</f>
        <v>1</v>
      </c>
      <c r="AQ58" s="0" t="n">
        <f aca="false">AVERAGE(AH58:AO58)</f>
        <v>0.379175597542282</v>
      </c>
    </row>
    <row r="59" customFormat="false" ht="13" hidden="false" customHeight="false" outlineLevel="0" collapsed="false">
      <c r="A59" s="0" t="s">
        <v>170</v>
      </c>
      <c r="B59" s="0" t="n">
        <v>81.8214760588131</v>
      </c>
      <c r="C59" s="0" t="n">
        <v>86.4283104591334</v>
      </c>
      <c r="D59" s="0" t="n">
        <v>88.1096617765479</v>
      </c>
      <c r="E59" s="0" t="n">
        <v>94.0979407424015</v>
      </c>
      <c r="F59" s="0" t="n">
        <v>86.4981178475511</v>
      </c>
      <c r="G59" s="0" t="n">
        <v>87.5091083451303</v>
      </c>
      <c r="H59" s="0" t="n">
        <v>81.749623870578</v>
      </c>
      <c r="I59" s="0" t="n">
        <v>80.5131637439697</v>
      </c>
      <c r="J59" s="0" t="n">
        <v>76.225282255433</v>
      </c>
      <c r="L59" s="0" t="n">
        <f aca="false">C59-$B59</f>
        <v>4.6068344003203</v>
      </c>
      <c r="M59" s="0" t="n">
        <f aca="false">D59-$B59</f>
        <v>6.28818571773479</v>
      </c>
      <c r="N59" s="0" t="n">
        <f aca="false">E59-$B59</f>
        <v>12.2764646835884</v>
      </c>
      <c r="O59" s="0" t="n">
        <f aca="false">F59-$B59</f>
        <v>4.676641788738</v>
      </c>
      <c r="P59" s="0" t="n">
        <f aca="false">G59-$B59</f>
        <v>5.6876322863172</v>
      </c>
      <c r="Q59" s="0" t="n">
        <f aca="false">H59-$B59</f>
        <v>-0.0718521882350984</v>
      </c>
      <c r="R59" s="0" t="n">
        <f aca="false">I59-$B59</f>
        <v>-1.30831231484341</v>
      </c>
      <c r="S59" s="0" t="n">
        <f aca="false">J59-$B59</f>
        <v>-5.5961938033801</v>
      </c>
      <c r="U59" s="0" t="n">
        <f aca="false">AVERAGE(L59:S59)</f>
        <v>3.31992507128001</v>
      </c>
      <c r="X59" s="0" t="n">
        <f aca="false">IF((MAX($B59:$J59)-MIN($B59:$J59))=0,0,(B59-MIN($B59:$J59))/(MAX($B59:$J59)-MIN($B59:$J59)))</f>
        <v>0.313114795286916</v>
      </c>
      <c r="Y59" s="0" t="n">
        <f aca="false">IF((MAX($B59:$J59)-MIN($B59:$J59))=0,0,(C59-MIN($B59:$J59))/(MAX($B59:$J59)-MIN($B59:$J59)))</f>
        <v>0.570873561487214</v>
      </c>
      <c r="Z59" s="0" t="n">
        <f aca="false">IF((MAX($B59:$J59)-MIN($B59:$J59))=0,0,(D59-MIN($B59:$J59))/(MAX($B59:$J59)-MIN($B59:$J59)))</f>
        <v>0.664947496746506</v>
      </c>
      <c r="AA59" s="0" t="n">
        <f aca="false">IF((MAX($B59:$J59)-MIN($B59:$J59))=0,0,(E59-MIN($B59:$J59))/(MAX($B59:$J59)-MIN($B59:$J59)))</f>
        <v>1</v>
      </c>
      <c r="AB59" s="0" t="n">
        <f aca="false">IF((MAX($B59:$J59)-MIN($B59:$J59))=0,0,(F59-MIN($B59:$J59))/(MAX($B59:$J59)-MIN($B59:$J59)))</f>
        <v>0.574779381568127</v>
      </c>
      <c r="AC59" s="0" t="n">
        <f aca="false">IF((MAX($B59:$J59)-MIN($B59:$J59))=0,0,(G59-MIN($B59:$J59))/(MAX($B59:$J59)-MIN($B59:$J59)))</f>
        <v>0.631345700357039</v>
      </c>
      <c r="AD59" s="0" t="n">
        <f aca="false">IF((MAX($B59:$J59)-MIN($B59:$J59))=0,0,(H59-MIN($B59:$J59))/(MAX($B59:$J59)-MIN($B59:$J59)))</f>
        <v>0.309094565823712</v>
      </c>
      <c r="AE59" s="0" t="n">
        <f aca="false">IF((MAX($B59:$J59)-MIN($B59:$J59))=0,0,(I59-MIN($B59:$J59))/(MAX($B59:$J59)-MIN($B59:$J59)))</f>
        <v>0.239912908964445</v>
      </c>
      <c r="AF59" s="0" t="n">
        <f aca="false">IF((MAX($B59:$J59)-MIN($B59:$J59))=0,0,(J59-MIN($B59:$J59))/(MAX($B59:$J59)-MIN($B59:$J59)))</f>
        <v>0</v>
      </c>
      <c r="AH59" s="0" t="n">
        <f aca="false">Y59-$X59</f>
        <v>0.257758766200298</v>
      </c>
      <c r="AI59" s="0" t="n">
        <f aca="false">Z59-$X59</f>
        <v>0.35183270145959</v>
      </c>
      <c r="AJ59" s="0" t="n">
        <f aca="false">AA59-$X59</f>
        <v>0.686885204713084</v>
      </c>
      <c r="AK59" s="0" t="n">
        <f aca="false">AB59-$X59</f>
        <v>0.261664586281211</v>
      </c>
      <c r="AL59" s="0" t="n">
        <f aca="false">AC59-$X59</f>
        <v>0.318230905070123</v>
      </c>
      <c r="AM59" s="0" t="n">
        <f aca="false">AD59-$X59</f>
        <v>-0.00402022946320424</v>
      </c>
      <c r="AN59" s="0" t="n">
        <f aca="false">AE59-$X59</f>
        <v>-0.0732018863224704</v>
      </c>
      <c r="AO59" s="0" t="n">
        <f aca="false">AF59-$X59</f>
        <v>-0.313114795286916</v>
      </c>
      <c r="AQ59" s="0" t="n">
        <f aca="false">AVERAGE(AH59:AO59)</f>
        <v>0.185754406581465</v>
      </c>
    </row>
    <row r="60" customFormat="false" ht="13" hidden="false" customHeight="false" outlineLevel="0" collapsed="false">
      <c r="A60" s="0" t="s">
        <v>171</v>
      </c>
      <c r="B60" s="0" t="n">
        <v>73.3586161611634</v>
      </c>
      <c r="C60" s="0" t="n">
        <v>88.9262271810443</v>
      </c>
      <c r="D60" s="0" t="n">
        <v>77.4888027067855</v>
      </c>
      <c r="E60" s="0" t="n">
        <v>86.0813587235988</v>
      </c>
      <c r="F60" s="0" t="n">
        <v>86.4436894629425</v>
      </c>
      <c r="G60" s="0" t="n">
        <v>85.0732822410382</v>
      </c>
      <c r="H60" s="0" t="n">
        <v>84.1963646086387</v>
      </c>
      <c r="I60" s="0" t="n">
        <v>86.1210507918405</v>
      </c>
      <c r="J60" s="0" t="n">
        <v>85.9028880299364</v>
      </c>
      <c r="L60" s="0" t="n">
        <f aca="false">C60-$B60</f>
        <v>15.5676110198809</v>
      </c>
      <c r="M60" s="0" t="n">
        <f aca="false">D60-$B60</f>
        <v>4.13018654562211</v>
      </c>
      <c r="N60" s="0" t="n">
        <f aca="false">E60-$B60</f>
        <v>12.7227425624354</v>
      </c>
      <c r="O60" s="0" t="n">
        <f aca="false">F60-$B60</f>
        <v>13.0850733017791</v>
      </c>
      <c r="P60" s="0" t="n">
        <f aca="false">G60-$B60</f>
        <v>11.7146660798748</v>
      </c>
      <c r="Q60" s="0" t="n">
        <f aca="false">H60-$B60</f>
        <v>10.8377484474753</v>
      </c>
      <c r="R60" s="0" t="n">
        <f aca="false">I60-$B60</f>
        <v>12.7624346306771</v>
      </c>
      <c r="S60" s="0" t="n">
        <f aca="false">J60-$B60</f>
        <v>12.544271868773</v>
      </c>
      <c r="U60" s="0" t="n">
        <f aca="false">AVERAGE(L60:S60)</f>
        <v>11.6705918070647</v>
      </c>
      <c r="X60" s="0" t="n">
        <f aca="false">IF((MAX($B60:$J60)-MIN($B60:$J60))=0,0,(B60-MIN($B60:$J60))/(MAX($B60:$J60)-MIN($B60:$J60)))</f>
        <v>0</v>
      </c>
      <c r="Y60" s="0" t="n">
        <f aca="false">IF((MAX($B60:$J60)-MIN($B60:$J60))=0,0,(C60-MIN($B60:$J60))/(MAX($B60:$J60)-MIN($B60:$J60)))</f>
        <v>1</v>
      </c>
      <c r="Z60" s="0" t="n">
        <f aca="false">IF((MAX($B60:$J60)-MIN($B60:$J60))=0,0,(D60-MIN($B60:$J60))/(MAX($B60:$J60)-MIN($B60:$J60)))</f>
        <v>0.265306381329003</v>
      </c>
      <c r="AA60" s="0" t="n">
        <f aca="false">IF((MAX($B60:$J60)-MIN($B60:$J60))=0,0,(E60-MIN($B60:$J60))/(MAX($B60:$J60)-MIN($B60:$J60)))</f>
        <v>0.817257223744067</v>
      </c>
      <c r="AB60" s="0" t="n">
        <f aca="false">IF((MAX($B60:$J60)-MIN($B60:$J60))=0,0,(F60-MIN($B60:$J60))/(MAX($B60:$J60)-MIN($B60:$J60)))</f>
        <v>0.840531876411132</v>
      </c>
      <c r="AC60" s="0" t="n">
        <f aca="false">IF((MAX($B60:$J60)-MIN($B60:$J60))=0,0,(G60-MIN($B60:$J60))/(MAX($B60:$J60)-MIN($B60:$J60)))</f>
        <v>0.752502491545708</v>
      </c>
      <c r="AD60" s="0" t="n">
        <f aca="false">IF((MAX($B60:$J60)-MIN($B60:$J60))=0,0,(H60-MIN($B60:$J60))/(MAX($B60:$J60)-MIN($B60:$J60)))</f>
        <v>0.69617287030327</v>
      </c>
      <c r="AE60" s="0" t="n">
        <f aca="false">IF((MAX($B60:$J60)-MIN($B60:$J60))=0,0,(I60-MIN($B60:$J60))/(MAX($B60:$J60)-MIN($B60:$J60)))</f>
        <v>0.819806880733248</v>
      </c>
      <c r="AF60" s="0" t="n">
        <f aca="false">IF((MAX($B60:$J60)-MIN($B60:$J60))=0,0,(J60-MIN($B60:$J60))/(MAX($B60:$J60)-MIN($B60:$J60)))</f>
        <v>0.805792992434942</v>
      </c>
      <c r="AH60" s="0" t="n">
        <f aca="false">Y60-$X60</f>
        <v>1</v>
      </c>
      <c r="AI60" s="0" t="n">
        <f aca="false">Z60-$X60</f>
        <v>0.265306381329003</v>
      </c>
      <c r="AJ60" s="0" t="n">
        <f aca="false">AA60-$X60</f>
        <v>0.817257223744067</v>
      </c>
      <c r="AK60" s="0" t="n">
        <f aca="false">AB60-$X60</f>
        <v>0.840531876411132</v>
      </c>
      <c r="AL60" s="0" t="n">
        <f aca="false">AC60-$X60</f>
        <v>0.752502491545708</v>
      </c>
      <c r="AM60" s="0" t="n">
        <f aca="false">AD60-$X60</f>
        <v>0.69617287030327</v>
      </c>
      <c r="AN60" s="0" t="n">
        <f aca="false">AE60-$X60</f>
        <v>0.819806880733248</v>
      </c>
      <c r="AO60" s="0" t="n">
        <f aca="false">AF60-$X60</f>
        <v>0.805792992434942</v>
      </c>
      <c r="AQ60" s="0" t="n">
        <f aca="false">AVERAGE(AH60:AO60)</f>
        <v>0.749671339562671</v>
      </c>
    </row>
    <row r="61" customFormat="false" ht="13" hidden="false" customHeight="false" outlineLevel="0" collapsed="false">
      <c r="A61" s="0" t="s">
        <v>172</v>
      </c>
      <c r="B61" s="0" t="n">
        <v>89.7349003785899</v>
      </c>
      <c r="C61" s="0" t="n">
        <v>101.229184191414</v>
      </c>
      <c r="D61" s="0" t="n">
        <v>97.8421618933279</v>
      </c>
      <c r="E61" s="0" t="n">
        <v>117.500474062034</v>
      </c>
      <c r="F61" s="0" t="n">
        <v>102.281566966338</v>
      </c>
      <c r="G61" s="0" t="n">
        <v>104.776464911458</v>
      </c>
      <c r="H61" s="0" t="n">
        <v>103.838681653126</v>
      </c>
      <c r="I61" s="0" t="n">
        <v>98.3431093590212</v>
      </c>
      <c r="J61" s="0" t="n">
        <v>152.73631840796</v>
      </c>
      <c r="L61" s="0" t="n">
        <f aca="false">C61-$B61</f>
        <v>11.4942838128241</v>
      </c>
      <c r="M61" s="0" t="n">
        <f aca="false">D61-$B61</f>
        <v>8.107261514738</v>
      </c>
      <c r="N61" s="0" t="n">
        <f aca="false">E61-$B61</f>
        <v>27.7655736834441</v>
      </c>
      <c r="O61" s="0" t="n">
        <f aca="false">F61-$B61</f>
        <v>12.5466665877481</v>
      </c>
      <c r="P61" s="0" t="n">
        <f aca="false">G61-$B61</f>
        <v>15.0415645328681</v>
      </c>
      <c r="Q61" s="0" t="n">
        <f aca="false">H61-$B61</f>
        <v>14.1037812745361</v>
      </c>
      <c r="R61" s="0" t="n">
        <f aca="false">I61-$B61</f>
        <v>8.6082089804313</v>
      </c>
      <c r="S61" s="0" t="n">
        <f aca="false">J61-$B61</f>
        <v>63.0014180293701</v>
      </c>
      <c r="U61" s="0" t="n">
        <f aca="false">AVERAGE(L61:S61)</f>
        <v>20.083594801995</v>
      </c>
      <c r="X61" s="0" t="n">
        <f aca="false">IF((MAX($B61:$J61)-MIN($B61:$J61))=0,0,(B61-MIN($B61:$J61))/(MAX($B61:$J61)-MIN($B61:$J61)))</f>
        <v>0</v>
      </c>
      <c r="Y61" s="0" t="n">
        <f aca="false">IF((MAX($B61:$J61)-MIN($B61:$J61))=0,0,(C61-MIN($B61:$J61))/(MAX($B61:$J61)-MIN($B61:$J61)))</f>
        <v>0.182444842867913</v>
      </c>
      <c r="Z61" s="0" t="n">
        <f aca="false">IF((MAX($B61:$J61)-MIN($B61:$J61))=0,0,(D61-MIN($B61:$J61))/(MAX($B61:$J61)-MIN($B61:$J61)))</f>
        <v>0.128683794243465</v>
      </c>
      <c r="AA61" s="0" t="n">
        <f aca="false">IF((MAX($B61:$J61)-MIN($B61:$J61))=0,0,(E61-MIN($B61:$J61))/(MAX($B61:$J61)-MIN($B61:$J61)))</f>
        <v>0.440713472044396</v>
      </c>
      <c r="AB61" s="0" t="n">
        <f aca="false">IF((MAX($B61:$J61)-MIN($B61:$J61))=0,0,(F61-MIN($B61:$J61))/(MAX($B61:$J61)-MIN($B61:$J61)))</f>
        <v>0.199148955375879</v>
      </c>
      <c r="AC61" s="0" t="n">
        <f aca="false">IF((MAX($B61:$J61)-MIN($B61:$J61))=0,0,(G61-MIN($B61:$J61))/(MAX($B61:$J61)-MIN($B61:$J61)))</f>
        <v>0.238749618712646</v>
      </c>
      <c r="AD61" s="0" t="n">
        <f aca="false">IF((MAX($B61:$J61)-MIN($B61:$J61))=0,0,(H61-MIN($B61:$J61))/(MAX($B61:$J61)-MIN($B61:$J61)))</f>
        <v>0.223864505207822</v>
      </c>
      <c r="AE61" s="0" t="n">
        <f aca="false">IF((MAX($B61:$J61)-MIN($B61:$J61))=0,0,(I61-MIN($B61:$J61))/(MAX($B61:$J61)-MIN($B61:$J61)))</f>
        <v>0.136635162345367</v>
      </c>
      <c r="AF61" s="0" t="n">
        <f aca="false">IF((MAX($B61:$J61)-MIN($B61:$J61))=0,0,(J61-MIN($B61:$J61))/(MAX($B61:$J61)-MIN($B61:$J61)))</f>
        <v>1</v>
      </c>
      <c r="AH61" s="0" t="n">
        <f aca="false">Y61-$X61</f>
        <v>0.182444842867913</v>
      </c>
      <c r="AI61" s="0" t="n">
        <f aca="false">Z61-$X61</f>
        <v>0.128683794243465</v>
      </c>
      <c r="AJ61" s="0" t="n">
        <f aca="false">AA61-$X61</f>
        <v>0.440713472044396</v>
      </c>
      <c r="AK61" s="0" t="n">
        <f aca="false">AB61-$X61</f>
        <v>0.199148955375879</v>
      </c>
      <c r="AL61" s="0" t="n">
        <f aca="false">AC61-$X61</f>
        <v>0.238749618712646</v>
      </c>
      <c r="AM61" s="0" t="n">
        <f aca="false">AD61-$X61</f>
        <v>0.223864505207822</v>
      </c>
      <c r="AN61" s="0" t="n">
        <f aca="false">AE61-$X61</f>
        <v>0.136635162345367</v>
      </c>
      <c r="AO61" s="0" t="n">
        <f aca="false">AF61-$X61</f>
        <v>1</v>
      </c>
      <c r="AQ61" s="0" t="n">
        <f aca="false">AVERAGE(AH61:AO61)</f>
        <v>0.318780043849686</v>
      </c>
    </row>
    <row r="62" customFormat="false" ht="13" hidden="false" customHeight="false" outlineLevel="0" collapsed="false">
      <c r="A62" s="0" t="s">
        <v>173</v>
      </c>
      <c r="B62" s="0" t="n">
        <v>85.6536909389606</v>
      </c>
      <c r="C62" s="0" t="n">
        <v>91.864550656784</v>
      </c>
      <c r="D62" s="0" t="n">
        <v>90.6060108572832</v>
      </c>
      <c r="E62" s="0" t="n">
        <v>91.0375373944081</v>
      </c>
      <c r="F62" s="0" t="n">
        <v>145.413697590203</v>
      </c>
      <c r="G62" s="0" t="n">
        <v>123.504337989738</v>
      </c>
      <c r="H62" s="0" t="n">
        <v>91.0997225188183</v>
      </c>
      <c r="I62" s="0" t="n">
        <v>93.6455509745412</v>
      </c>
      <c r="J62" s="0" t="n">
        <v>160.317728042186</v>
      </c>
      <c r="L62" s="0" t="n">
        <f aca="false">C62-$B62</f>
        <v>6.21085971782341</v>
      </c>
      <c r="M62" s="0" t="n">
        <f aca="false">D62-$B62</f>
        <v>4.9523199183226</v>
      </c>
      <c r="N62" s="0" t="n">
        <f aca="false">E62-$B62</f>
        <v>5.38384645544751</v>
      </c>
      <c r="O62" s="0" t="n">
        <f aca="false">F62-$B62</f>
        <v>59.7600066512424</v>
      </c>
      <c r="P62" s="0" t="n">
        <f aca="false">G62-$B62</f>
        <v>37.8506470507774</v>
      </c>
      <c r="Q62" s="0" t="n">
        <f aca="false">H62-$B62</f>
        <v>5.4460315798577</v>
      </c>
      <c r="R62" s="0" t="n">
        <f aca="false">I62-$B62</f>
        <v>7.9918600355806</v>
      </c>
      <c r="S62" s="0" t="n">
        <f aca="false">J62-$B62</f>
        <v>74.6640371032254</v>
      </c>
      <c r="U62" s="0" t="n">
        <f aca="false">AVERAGE(L62:S62)</f>
        <v>25.2824510640346</v>
      </c>
      <c r="X62" s="0" t="n">
        <f aca="false">IF((MAX($B62:$J62)-MIN($B62:$J62))=0,0,(B62-MIN($B62:$J62))/(MAX($B62:$J62)-MIN($B62:$J62)))</f>
        <v>0</v>
      </c>
      <c r="Y62" s="0" t="n">
        <f aca="false">IF((MAX($B62:$J62)-MIN($B62:$J62))=0,0,(C62-MIN($B62:$J62))/(MAX($B62:$J62)-MIN($B62:$J62)))</f>
        <v>0.0831840864596794</v>
      </c>
      <c r="Z62" s="0" t="n">
        <f aca="false">IF((MAX($B62:$J62)-MIN($B62:$J62))=0,0,(D62-MIN($B62:$J62))/(MAX($B62:$J62)-MIN($B62:$J62)))</f>
        <v>0.0663280490911021</v>
      </c>
      <c r="AA62" s="0" t="n">
        <f aca="false">IF((MAX($B62:$J62)-MIN($B62:$J62))=0,0,(E62-MIN($B62:$J62))/(MAX($B62:$J62)-MIN($B62:$J62)))</f>
        <v>0.0721076258976483</v>
      </c>
      <c r="AB62" s="0" t="n">
        <f aca="false">IF((MAX($B62:$J62)-MIN($B62:$J62))=0,0,(F62-MIN($B62:$J62))/(MAX($B62:$J62)-MIN($B62:$J62)))</f>
        <v>0.800385419403752</v>
      </c>
      <c r="AC62" s="0" t="n">
        <f aca="false">IF((MAX($B62:$J62)-MIN($B62:$J62))=0,0,(G62-MIN($B62:$J62))/(MAX($B62:$J62)-MIN($B62:$J62)))</f>
        <v>0.506946162025068</v>
      </c>
      <c r="AD62" s="0" t="n">
        <f aca="false">IF((MAX($B62:$J62)-MIN($B62:$J62))=0,0,(H62-MIN($B62:$J62))/(MAX($B62:$J62)-MIN($B62:$J62)))</f>
        <v>0.0729404917166265</v>
      </c>
      <c r="AE62" s="0" t="n">
        <f aca="false">IF((MAX($B62:$J62)-MIN($B62:$J62))=0,0,(I62-MIN($B62:$J62))/(MAX($B62:$J62)-MIN($B62:$J62)))</f>
        <v>0.107037609345067</v>
      </c>
      <c r="AF62" s="0" t="n">
        <f aca="false">IF((MAX($B62:$J62)-MIN($B62:$J62))=0,0,(J62-MIN($B62:$J62))/(MAX($B62:$J62)-MIN($B62:$J62)))</f>
        <v>1</v>
      </c>
      <c r="AH62" s="0" t="n">
        <f aca="false">Y62-$X62</f>
        <v>0.0831840864596794</v>
      </c>
      <c r="AI62" s="0" t="n">
        <f aca="false">Z62-$X62</f>
        <v>0.0663280490911021</v>
      </c>
      <c r="AJ62" s="0" t="n">
        <f aca="false">AA62-$X62</f>
        <v>0.0721076258976483</v>
      </c>
      <c r="AK62" s="0" t="n">
        <f aca="false">AB62-$X62</f>
        <v>0.800385419403752</v>
      </c>
      <c r="AL62" s="0" t="n">
        <f aca="false">AC62-$X62</f>
        <v>0.506946162025068</v>
      </c>
      <c r="AM62" s="0" t="n">
        <f aca="false">AD62-$X62</f>
        <v>0.0729404917166265</v>
      </c>
      <c r="AN62" s="0" t="n">
        <f aca="false">AE62-$X62</f>
        <v>0.107037609345067</v>
      </c>
      <c r="AO62" s="0" t="n">
        <f aca="false">AF62-$X62</f>
        <v>1</v>
      </c>
      <c r="AQ62" s="0" t="n">
        <f aca="false">AVERAGE(AH62:AO62)</f>
        <v>0.338616180492368</v>
      </c>
    </row>
    <row r="63" customFormat="false" ht="13" hidden="false" customHeight="false" outlineLevel="0" collapsed="false">
      <c r="A63" s="0" t="s">
        <v>174</v>
      </c>
      <c r="B63" s="0" t="n">
        <v>111.264775721659</v>
      </c>
      <c r="C63" s="0" t="n">
        <v>126.45693443189</v>
      </c>
      <c r="D63" s="0" t="n">
        <v>120.497800522329</v>
      </c>
      <c r="E63" s="0" t="n">
        <v>162.749706227967</v>
      </c>
      <c r="F63" s="0" t="n">
        <v>133.292875719221</v>
      </c>
      <c r="G63" s="0" t="n">
        <v>111.549859433342</v>
      </c>
      <c r="H63" s="0" t="n">
        <v>124.741200828157</v>
      </c>
      <c r="I63" s="0" t="n">
        <v>108.383965414213</v>
      </c>
      <c r="J63" s="0" t="n">
        <v>145.731682802832</v>
      </c>
      <c r="L63" s="0" t="n">
        <f aca="false">C63-$B63</f>
        <v>15.192158710231</v>
      </c>
      <c r="M63" s="0" t="n">
        <f aca="false">D63-$B63</f>
        <v>9.23302480066999</v>
      </c>
      <c r="N63" s="0" t="n">
        <f aca="false">E63-$B63</f>
        <v>51.484930506308</v>
      </c>
      <c r="O63" s="0" t="n">
        <f aca="false">F63-$B63</f>
        <v>22.028099997562</v>
      </c>
      <c r="P63" s="0" t="n">
        <f aca="false">G63-$B63</f>
        <v>0.285083711682987</v>
      </c>
      <c r="Q63" s="0" t="n">
        <f aca="false">H63-$B63</f>
        <v>13.476425106498</v>
      </c>
      <c r="R63" s="0" t="n">
        <f aca="false">I63-$B63</f>
        <v>-2.88081030744601</v>
      </c>
      <c r="S63" s="0" t="n">
        <f aca="false">J63-$B63</f>
        <v>34.466907081173</v>
      </c>
      <c r="U63" s="0" t="n">
        <f aca="false">AVERAGE(L63:S63)</f>
        <v>17.9107274508349</v>
      </c>
      <c r="X63" s="0" t="n">
        <f aca="false">IF((MAX($B63:$J63)-MIN($B63:$J63))=0,0,(B63-MIN($B63:$J63))/(MAX($B63:$J63)-MIN($B63:$J63)))</f>
        <v>0.0529894426954483</v>
      </c>
      <c r="Y63" s="0" t="n">
        <f aca="false">IF((MAX($B63:$J63)-MIN($B63:$J63))=0,0,(C63-MIN($B63:$J63))/(MAX($B63:$J63)-MIN($B63:$J63)))</f>
        <v>0.332433049695604</v>
      </c>
      <c r="Z63" s="0" t="n">
        <f aca="false">IF((MAX($B63:$J63)-MIN($B63:$J63))=0,0,(D63-MIN($B63:$J63))/(MAX($B63:$J63)-MIN($B63:$J63)))</f>
        <v>0.222821117247635</v>
      </c>
      <c r="AA63" s="0" t="n">
        <f aca="false">IF((MAX($B63:$J63)-MIN($B63:$J63))=0,0,(E63-MIN($B63:$J63))/(MAX($B63:$J63)-MIN($B63:$J63)))</f>
        <v>1</v>
      </c>
      <c r="AB63" s="0" t="n">
        <f aca="false">IF((MAX($B63:$J63)-MIN($B63:$J63))=0,0,(F63-MIN($B63:$J63))/(MAX($B63:$J63)-MIN($B63:$J63)))</f>
        <v>0.458172921626156</v>
      </c>
      <c r="AC63" s="0" t="n">
        <f aca="false">IF((MAX($B63:$J63)-MIN($B63:$J63))=0,0,(G63-MIN($B63:$J63))/(MAX($B63:$J63)-MIN($B63:$J63)))</f>
        <v>0.0582332544676382</v>
      </c>
      <c r="AD63" s="0" t="n">
        <f aca="false">IF((MAX($B63:$J63)-MIN($B63:$J63))=0,0,(H63-MIN($B63:$J63))/(MAX($B63:$J63)-MIN($B63:$J63)))</f>
        <v>0.30087395424226</v>
      </c>
      <c r="AE63" s="0" t="n">
        <f aca="false">IF((MAX($B63:$J63)-MIN($B63:$J63))=0,0,(I63-MIN($B63:$J63))/(MAX($B63:$J63)-MIN($B63:$J63)))</f>
        <v>0</v>
      </c>
      <c r="AF63" s="0" t="n">
        <f aca="false">IF((MAX($B63:$J63)-MIN($B63:$J63))=0,0,(J63-MIN($B63:$J63))/(MAX($B63:$J63)-MIN($B63:$J63)))</f>
        <v>0.68697155284915</v>
      </c>
      <c r="AH63" s="0" t="n">
        <f aca="false">Y63-$X63</f>
        <v>0.279443607000156</v>
      </c>
      <c r="AI63" s="0" t="n">
        <f aca="false">Z63-$X63</f>
        <v>0.169831674552187</v>
      </c>
      <c r="AJ63" s="0" t="n">
        <f aca="false">AA63-$X63</f>
        <v>0.947010557304552</v>
      </c>
      <c r="AK63" s="0" t="n">
        <f aca="false">AB63-$X63</f>
        <v>0.405183478930707</v>
      </c>
      <c r="AL63" s="0" t="n">
        <f aca="false">AC63-$X63</f>
        <v>0.00524381177218987</v>
      </c>
      <c r="AM63" s="0" t="n">
        <f aca="false">AD63-$X63</f>
        <v>0.247884511546812</v>
      </c>
      <c r="AN63" s="0" t="n">
        <f aca="false">AE63-$X63</f>
        <v>-0.0529894426954483</v>
      </c>
      <c r="AO63" s="0" t="n">
        <f aca="false">AF63-$X63</f>
        <v>0.633982110153702</v>
      </c>
      <c r="AQ63" s="0" t="n">
        <f aca="false">AVERAGE(AH63:AO63)</f>
        <v>0.329448788570607</v>
      </c>
    </row>
    <row r="64" customFormat="false" ht="13" hidden="false" customHeight="false" outlineLevel="0" collapsed="false">
      <c r="A64" s="0" t="s">
        <v>175</v>
      </c>
      <c r="B64" s="0" t="n">
        <v>115.657539182108</v>
      </c>
      <c r="C64" s="0" t="n">
        <v>118.412829496525</v>
      </c>
      <c r="D64" s="0" t="n">
        <v>122.449319587643</v>
      </c>
      <c r="E64" s="0" t="n">
        <v>124.311647563553</v>
      </c>
      <c r="F64" s="0" t="n">
        <v>116.432228532519</v>
      </c>
      <c r="G64" s="0" t="n">
        <v>122.303175944221</v>
      </c>
      <c r="H64" s="0" t="n">
        <v>120.243378416002</v>
      </c>
      <c r="I64" s="0" t="n">
        <v>121.62909565357</v>
      </c>
      <c r="J64" s="0" t="n">
        <v>122.203664443898</v>
      </c>
      <c r="L64" s="0" t="n">
        <f aca="false">C64-$B64</f>
        <v>2.75529031441701</v>
      </c>
      <c r="M64" s="0" t="n">
        <f aca="false">D64-$B64</f>
        <v>6.79178040553501</v>
      </c>
      <c r="N64" s="0" t="n">
        <f aca="false">E64-$B64</f>
        <v>8.654108381445</v>
      </c>
      <c r="O64" s="0" t="n">
        <f aca="false">F64-$B64</f>
        <v>0.774689350411009</v>
      </c>
      <c r="P64" s="0" t="n">
        <f aca="false">G64-$B64</f>
        <v>6.645636762113</v>
      </c>
      <c r="Q64" s="0" t="n">
        <f aca="false">H64-$B64</f>
        <v>4.58583923389401</v>
      </c>
      <c r="R64" s="0" t="n">
        <f aca="false">I64-$B64</f>
        <v>5.97155647146201</v>
      </c>
      <c r="S64" s="0" t="n">
        <f aca="false">J64-$B64</f>
        <v>6.54612526179001</v>
      </c>
      <c r="U64" s="0" t="n">
        <f aca="false">AVERAGE(L64:S64)</f>
        <v>5.34062827263338</v>
      </c>
      <c r="X64" s="0" t="n">
        <f aca="false">IF((MAX($B64:$J64)-MIN($B64:$J64))=0,0,(B64-MIN($B64:$J64))/(MAX($B64:$J64)-MIN($B64:$J64)))</f>
        <v>0</v>
      </c>
      <c r="Y64" s="0" t="n">
        <f aca="false">IF((MAX($B64:$J64)-MIN($B64:$J64))=0,0,(C64-MIN($B64:$J64))/(MAX($B64:$J64)-MIN($B64:$J64)))</f>
        <v>0.318379455510927</v>
      </c>
      <c r="Z64" s="0" t="n">
        <f aca="false">IF((MAX($B64:$J64)-MIN($B64:$J64))=0,0,(D64-MIN($B64:$J64))/(MAX($B64:$J64)-MIN($B64:$J64)))</f>
        <v>0.784804176949881</v>
      </c>
      <c r="AA64" s="0" t="n">
        <f aca="false">IF((MAX($B64:$J64)-MIN($B64:$J64))=0,0,(E64-MIN($B64:$J64))/(MAX($B64:$J64)-MIN($B64:$J64)))</f>
        <v>1</v>
      </c>
      <c r="AB64" s="0" t="n">
        <f aca="false">IF((MAX($B64:$J64)-MIN($B64:$J64))=0,0,(F64-MIN($B64:$J64))/(MAX($B64:$J64)-MIN($B64:$J64)))</f>
        <v>0.0895169457401292</v>
      </c>
      <c r="AC64" s="0" t="n">
        <f aca="false">IF((MAX($B64:$J64)-MIN($B64:$J64))=0,0,(G64-MIN($B64:$J64))/(MAX($B64:$J64)-MIN($B64:$J64)))</f>
        <v>0.767916978756783</v>
      </c>
      <c r="AD64" s="0" t="n">
        <f aca="false">IF((MAX($B64:$J64)-MIN($B64:$J64))=0,0,(H64-MIN($B64:$J64))/(MAX($B64:$J64)-MIN($B64:$J64)))</f>
        <v>0.529903143312413</v>
      </c>
      <c r="AE64" s="0" t="n">
        <f aca="false">IF((MAX($B64:$J64)-MIN($B64:$J64))=0,0,(I64-MIN($B64:$J64))/(MAX($B64:$J64)-MIN($B64:$J64)))</f>
        <v>0.690025616534389</v>
      </c>
      <c r="AF64" s="0" t="n">
        <f aca="false">IF((MAX($B64:$J64)-MIN($B64:$J64))=0,0,(J64-MIN($B64:$J64))/(MAX($B64:$J64)-MIN($B64:$J64)))</f>
        <v>0.756418220486509</v>
      </c>
      <c r="AH64" s="0" t="n">
        <f aca="false">Y64-$X64</f>
        <v>0.318379455510927</v>
      </c>
      <c r="AI64" s="0" t="n">
        <f aca="false">Z64-$X64</f>
        <v>0.784804176949881</v>
      </c>
      <c r="AJ64" s="0" t="n">
        <f aca="false">AA64-$X64</f>
        <v>1</v>
      </c>
      <c r="AK64" s="0" t="n">
        <f aca="false">AB64-$X64</f>
        <v>0.0895169457401292</v>
      </c>
      <c r="AL64" s="0" t="n">
        <f aca="false">AC64-$X64</f>
        <v>0.767916978756783</v>
      </c>
      <c r="AM64" s="0" t="n">
        <f aca="false">AD64-$X64</f>
        <v>0.529903143312413</v>
      </c>
      <c r="AN64" s="0" t="n">
        <f aca="false">AE64-$X64</f>
        <v>0.690025616534389</v>
      </c>
      <c r="AO64" s="0" t="n">
        <f aca="false">AF64-$X64</f>
        <v>0.756418220486509</v>
      </c>
      <c r="AQ64" s="0" t="n">
        <f aca="false">AVERAGE(AH64:AO64)</f>
        <v>0.617120567161379</v>
      </c>
    </row>
    <row r="65" customFormat="false" ht="13" hidden="false" customHeight="false" outlineLevel="0" collapsed="false">
      <c r="A65" s="0" t="s">
        <v>176</v>
      </c>
      <c r="B65" s="0" t="n">
        <v>80.3422876228451</v>
      </c>
      <c r="C65" s="0" t="n">
        <v>85.2326861922615</v>
      </c>
      <c r="D65" s="0" t="n">
        <v>86.6565470051213</v>
      </c>
      <c r="E65" s="0" t="n">
        <v>101.017578871462</v>
      </c>
      <c r="F65" s="0" t="n">
        <v>85.1569772253</v>
      </c>
      <c r="G65" s="0" t="n">
        <v>91.316644215335</v>
      </c>
      <c r="H65" s="0" t="n">
        <v>91.748438164446</v>
      </c>
      <c r="I65" s="0" t="n">
        <v>79.9958253845088</v>
      </c>
      <c r="J65" s="0" t="n">
        <v>86.6640985330404</v>
      </c>
      <c r="L65" s="0" t="n">
        <f aca="false">C65-$B65</f>
        <v>4.89039856941639</v>
      </c>
      <c r="M65" s="0" t="n">
        <f aca="false">D65-$B65</f>
        <v>6.31425938227619</v>
      </c>
      <c r="N65" s="0" t="n">
        <f aca="false">E65-$B65</f>
        <v>20.6752912486169</v>
      </c>
      <c r="O65" s="0" t="n">
        <f aca="false">F65-$B65</f>
        <v>4.81468960245489</v>
      </c>
      <c r="P65" s="0" t="n">
        <f aca="false">G65-$B65</f>
        <v>10.9743565924899</v>
      </c>
      <c r="Q65" s="0" t="n">
        <f aca="false">H65-$B65</f>
        <v>11.4061505416009</v>
      </c>
      <c r="R65" s="0" t="n">
        <f aca="false">I65-$B65</f>
        <v>-0.346462238336301</v>
      </c>
      <c r="S65" s="0" t="n">
        <f aca="false">J65-$B65</f>
        <v>6.3218109101953</v>
      </c>
      <c r="U65" s="0" t="n">
        <f aca="false">AVERAGE(L65:S65)</f>
        <v>8.13131182608927</v>
      </c>
      <c r="X65" s="0" t="n">
        <f aca="false">IF((MAX($B65:$J65)-MIN($B65:$J65))=0,0,(B65-MIN($B65:$J65))/(MAX($B65:$J65)-MIN($B65:$J65)))</f>
        <v>0.0164811293478123</v>
      </c>
      <c r="Y65" s="0" t="n">
        <f aca="false">IF((MAX($B65:$J65)-MIN($B65:$J65))=0,0,(C65-MIN($B65:$J65))/(MAX($B65:$J65)-MIN($B65:$J65)))</f>
        <v>0.24911626953493</v>
      </c>
      <c r="Z65" s="0" t="n">
        <f aca="false">IF((MAX($B65:$J65)-MIN($B65:$J65))=0,0,(D65-MIN($B65:$J65))/(MAX($B65:$J65)-MIN($B65:$J65)))</f>
        <v>0.316849002379671</v>
      </c>
      <c r="AA65" s="0" t="n">
        <f aca="false">IF((MAX($B65:$J65)-MIN($B65:$J65))=0,0,(E65-MIN($B65:$J65))/(MAX($B65:$J65)-MIN($B65:$J65)))</f>
        <v>1</v>
      </c>
      <c r="AB65" s="0" t="n">
        <f aca="false">IF((MAX($B65:$J65)-MIN($B65:$J65))=0,0,(F65-MIN($B65:$J65))/(MAX($B65:$J65)-MIN($B65:$J65)))</f>
        <v>0.245514811311738</v>
      </c>
      <c r="AC65" s="0" t="n">
        <f aca="false">IF((MAX($B65:$J65)-MIN($B65:$J65))=0,0,(G65-MIN($B65:$J65))/(MAX($B65:$J65)-MIN($B65:$J65)))</f>
        <v>0.538528759641876</v>
      </c>
      <c r="AD65" s="0" t="n">
        <f aca="false">IF((MAX($B65:$J65)-MIN($B65:$J65))=0,0,(H65-MIN($B65:$J65))/(MAX($B65:$J65)-MIN($B65:$J65)))</f>
        <v>0.559069098932744</v>
      </c>
      <c r="AE65" s="0" t="n">
        <f aca="false">IF((MAX($B65:$J65)-MIN($B65:$J65))=0,0,(I65-MIN($B65:$J65))/(MAX($B65:$J65)-MIN($B65:$J65)))</f>
        <v>0</v>
      </c>
      <c r="AF65" s="0" t="n">
        <f aca="false">IF((MAX($B65:$J65)-MIN($B65:$J65))=0,0,(J65-MIN($B65:$J65))/(MAX($B65:$J65)-MIN($B65:$J65)))</f>
        <v>0.317208226833701</v>
      </c>
      <c r="AH65" s="0" t="n">
        <f aca="false">Y65-$X65</f>
        <v>0.232635140187118</v>
      </c>
      <c r="AI65" s="0" t="n">
        <f aca="false">Z65-$X65</f>
        <v>0.300367873031859</v>
      </c>
      <c r="AJ65" s="0" t="n">
        <f aca="false">AA65-$X65</f>
        <v>0.983518870652188</v>
      </c>
      <c r="AK65" s="0" t="n">
        <f aca="false">AB65-$X65</f>
        <v>0.229033681963926</v>
      </c>
      <c r="AL65" s="0" t="n">
        <f aca="false">AC65-$X65</f>
        <v>0.522047630294064</v>
      </c>
      <c r="AM65" s="0" t="n">
        <f aca="false">AD65-$X65</f>
        <v>0.542587969584932</v>
      </c>
      <c r="AN65" s="0" t="n">
        <f aca="false">AE65-$X65</f>
        <v>-0.0164811293478123</v>
      </c>
      <c r="AO65" s="0" t="n">
        <f aca="false">AF65-$X65</f>
        <v>0.300727097485889</v>
      </c>
      <c r="AQ65" s="0" t="n">
        <f aca="false">AVERAGE(AH65:AO65)</f>
        <v>0.38680464173152</v>
      </c>
    </row>
    <row r="67" customFormat="false" ht="16" hidden="false" customHeight="false" outlineLevel="0" collapsed="false">
      <c r="AH67" s="0" t="n">
        <f aca="false">AVERAGE(AH55:AH65)</f>
        <v>0.430892404604798</v>
      </c>
      <c r="AI67" s="0" t="n">
        <f aca="false">AVERAGE(AI55:AI65)</f>
        <v>0.369663154577917</v>
      </c>
      <c r="AJ67" s="0" t="n">
        <f aca="false">AVERAGE(AJ55:AJ65)</f>
        <v>0.684165284510458</v>
      </c>
      <c r="AK67" s="0" t="n">
        <f aca="false">AVERAGE(AK55:AK65)</f>
        <v>0.517592867187403</v>
      </c>
      <c r="AL67" s="0" t="n">
        <f aca="false">AVERAGE(AL55:AL65)</f>
        <v>0.518063979938111</v>
      </c>
      <c r="AM67" s="0" t="n">
        <f aca="false">AVERAGE(AM55:AM65)</f>
        <v>0.458670732280468</v>
      </c>
      <c r="AN67" s="0" t="n">
        <f aca="false">AVERAGE(AN55:AN65)</f>
        <v>0.36315033534075</v>
      </c>
      <c r="AO67" s="0" t="n">
        <f aca="false">AVERAGE(AO55:AO65)</f>
        <v>0.736922292020773</v>
      </c>
      <c r="AQ67" s="2" t="n">
        <f aca="false">AVERAGE(AH67:AO67)</f>
        <v>0.509890131307585</v>
      </c>
    </row>
    <row r="68" customFormat="false" ht="16" hidden="false" customHeight="false" outlineLevel="0" collapsed="false">
      <c r="L68" s="0" t="n">
        <f aca="false">AVERAGE(L55:L65)</f>
        <v>11.6510140065393</v>
      </c>
      <c r="M68" s="0" t="n">
        <f aca="false">AVERAGE(M55:M65)</f>
        <v>9.06584822364987</v>
      </c>
      <c r="N68" s="0" t="n">
        <f aca="false">AVERAGE(N55:N65)</f>
        <v>19.6589009866363</v>
      </c>
      <c r="O68" s="0" t="n">
        <f aca="false">AVERAGE(O55:O65)</f>
        <v>17.589135968762</v>
      </c>
      <c r="P68" s="0" t="n">
        <f aca="false">AVERAGE(P55:P65)</f>
        <v>14.4639961267</v>
      </c>
      <c r="Q68" s="0" t="n">
        <f aca="false">AVERAGE(Q55:Q65)</f>
        <v>12.3226249328618</v>
      </c>
      <c r="R68" s="0" t="n">
        <f aca="false">AVERAGE(R55:R65)</f>
        <v>8.6753150347992</v>
      </c>
      <c r="S68" s="0" t="n">
        <f aca="false">AVERAGE(S55:S65)</f>
        <v>29.1160770201802</v>
      </c>
      <c r="U68" s="2" t="n">
        <f aca="false">AVERAGE(L68:S68)</f>
        <v>15.3178640375161</v>
      </c>
      <c r="AH68" s="2" t="n">
        <f aca="false">SUM(AH55:AH65)/COUNT(AH55:AH65)</f>
        <v>0.430892404604798</v>
      </c>
      <c r="AI68" s="2" t="n">
        <f aca="false">SUM(AI55:AI65)/COUNT(AI55:AI65)</f>
        <v>0.369663154577917</v>
      </c>
      <c r="AJ68" s="2" t="n">
        <f aca="false">SUM(AJ55:AJ65)/COUNT(AJ55:AJ65)</f>
        <v>0.684165284510458</v>
      </c>
      <c r="AK68" s="2" t="n">
        <f aca="false">SUM(AK55:AK65)/COUNT(AK55:AK65)</f>
        <v>0.517592867187403</v>
      </c>
      <c r="AL68" s="2" t="n">
        <f aca="false">SUM(AL55:AL65)/COUNT(AL55:AL65)</f>
        <v>0.518063979938111</v>
      </c>
      <c r="AM68" s="2" t="n">
        <f aca="false">SUM(AM55:AM65)/COUNT(AM55:AM65)</f>
        <v>0.458670732280468</v>
      </c>
      <c r="AN68" s="2" t="n">
        <f aca="false">SUM(AN55:AN65)/COUNT(AN55:AN65)</f>
        <v>0.36315033534075</v>
      </c>
      <c r="AO68" s="2" t="n">
        <f aca="false">SUM(AO55:AO65)/COUNT(AO55:AO65)</f>
        <v>0.736922292020773</v>
      </c>
      <c r="AQ68" s="2"/>
    </row>
    <row r="69" customFormat="false" ht="20" hidden="false" customHeight="false" outlineLevel="0" collapsed="false">
      <c r="L69" s="2" t="n">
        <f aca="false">STDEV(L55:L65 )/SQRT(COUNT(L55:L65))</f>
        <v>1.87842800723496</v>
      </c>
      <c r="M69" s="2" t="n">
        <f aca="false">STDEV(M55:M65 )/SQRT(COUNT(M55:M65))</f>
        <v>1.17298022632847</v>
      </c>
      <c r="N69" s="2" t="n">
        <f aca="false">STDEV(N55:N65 )/SQRT(COUNT(N55:N65))</f>
        <v>3.80902229526955</v>
      </c>
      <c r="O69" s="2" t="n">
        <f aca="false">STDEV(O55:O65 )/SQRT(COUNT(O55:O65))</f>
        <v>4.78828172228099</v>
      </c>
      <c r="P69" s="2" t="n">
        <f aca="false">STDEV(P55:P65 )/SQRT(COUNT(P55:P65))</f>
        <v>3.06801800781089</v>
      </c>
      <c r="Q69" s="2" t="n">
        <f aca="false">STDEV(Q55:Q65 )/SQRT(COUNT(Q55:Q65))</f>
        <v>2.01517628906886</v>
      </c>
      <c r="R69" s="2" t="n">
        <f aca="false">STDEV(R55:R65 )/SQRT(COUNT(R55:R65))</f>
        <v>2.33507984297057</v>
      </c>
      <c r="S69" s="2" t="n">
        <f aca="false">STDEV(S55:S65 )/SQRT(COUNT(S55:S65))</f>
        <v>7.7605019096394</v>
      </c>
      <c r="U69" s="2"/>
      <c r="AQ69" s="15" t="n">
        <f aca="false">STDEV(AH67:AO67 )/SQRT(COUNT(AH67:AO67))</f>
        <v>0.0485691361704947</v>
      </c>
    </row>
    <row r="70" customFormat="false" ht="20" hidden="false" customHeight="false" outlineLevel="0" collapsed="false">
      <c r="U70" s="15" t="n">
        <f aca="false">STDEV(L68:S68 )/SQRT(COUNT(L68:S68))</f>
        <v>2.39326232569624</v>
      </c>
    </row>
    <row r="72" customFormat="false" ht="13" hidden="false" customHeight="false" outlineLevel="0" collapsed="false">
      <c r="J72" s="0" t="s">
        <v>177</v>
      </c>
      <c r="K72" s="0" t="s">
        <v>178</v>
      </c>
    </row>
    <row r="74" customFormat="false" ht="13" hidden="false" customHeight="false" outlineLevel="0" collapsed="false">
      <c r="M74" s="0" t="n">
        <f aca="false">TTEST(N2:N14,N55:N65,2,2)</f>
        <v>0.106362378136124</v>
      </c>
    </row>
    <row r="77" customFormat="false" ht="13" hidden="false" customHeight="false" outlineLevel="0" collapsed="false">
      <c r="T77" s="0" t="n">
        <v>1</v>
      </c>
      <c r="U77" s="0" t="n">
        <v>2.4082645736996</v>
      </c>
      <c r="V77" s="0" t="n">
        <v>8.9814331442315</v>
      </c>
      <c r="W77" s="0" t="n">
        <v>12.6850579081177</v>
      </c>
      <c r="X77" s="0" t="n">
        <v>7.29687773594971</v>
      </c>
      <c r="Y77" s="0" t="n">
        <v>11.0256993787257</v>
      </c>
      <c r="Z77" s="0" t="n">
        <v>7.78652229269871</v>
      </c>
      <c r="AA77" s="0" t="n">
        <v>4.9843577816753</v>
      </c>
      <c r="AB77" s="0" t="n">
        <v>12.5886439124491</v>
      </c>
    </row>
    <row r="78" customFormat="false" ht="13" hidden="false" customHeight="false" outlineLevel="0" collapsed="false">
      <c r="J78" s="0" t="n">
        <v>2.4082645736996</v>
      </c>
      <c r="K78" s="0" t="n">
        <v>7.29687773594971</v>
      </c>
      <c r="M78" s="0" t="n">
        <v>16.4532459459802</v>
      </c>
      <c r="N78" s="0" t="n">
        <v>23.2118848212145</v>
      </c>
      <c r="T78" s="0" t="n">
        <v>1</v>
      </c>
      <c r="U78" s="0" t="n">
        <v>15.8516336943208</v>
      </c>
      <c r="V78" s="0" t="n">
        <v>2.03974401507679</v>
      </c>
      <c r="W78" s="0" t="n">
        <v>2.7676976097618</v>
      </c>
      <c r="X78" s="0" t="n">
        <v>14.3180089722903</v>
      </c>
      <c r="Y78" s="0" t="n">
        <v>3.33207557326979</v>
      </c>
      <c r="Z78" s="0" t="n">
        <v>9.2836982009398</v>
      </c>
      <c r="AA78" s="0" t="n">
        <v>5.92719863145149</v>
      </c>
      <c r="AB78" s="0" t="n">
        <v>19.5450041123332</v>
      </c>
    </row>
    <row r="79" customFormat="false" ht="13" hidden="false" customHeight="false" outlineLevel="0" collapsed="false">
      <c r="J79" s="0" t="n">
        <v>15.8516336943208</v>
      </c>
      <c r="K79" s="0" t="n">
        <v>14.3180089722903</v>
      </c>
      <c r="M79" s="0" t="n">
        <v>13.701870440581</v>
      </c>
      <c r="N79" s="0" t="n">
        <v>19.8457475102161</v>
      </c>
      <c r="T79" s="0" t="n">
        <v>1</v>
      </c>
      <c r="U79" s="0" t="n">
        <v>10.6739470676755</v>
      </c>
      <c r="V79" s="0" t="n">
        <v>20.7970222303179</v>
      </c>
      <c r="W79" s="0" t="n">
        <v>20.8583139174339</v>
      </c>
      <c r="X79" s="0" t="n">
        <v>21.6036292830802</v>
      </c>
      <c r="Y79" s="0" t="n">
        <v>23.3201335107803</v>
      </c>
      <c r="Z79" s="0" t="n">
        <v>15.6771618828341</v>
      </c>
      <c r="AA79" s="0" t="n">
        <v>13.0664994472344</v>
      </c>
      <c r="AB79" s="0" t="n">
        <v>21.9311915703677</v>
      </c>
    </row>
    <row r="80" customFormat="false" ht="13" hidden="false" customHeight="false" outlineLevel="0" collapsed="false">
      <c r="J80" s="0" t="n">
        <v>10.6739470676755</v>
      </c>
      <c r="K80" s="0" t="n">
        <v>21.6036292830802</v>
      </c>
      <c r="M80" s="0" t="n">
        <v>22.5873304678546</v>
      </c>
      <c r="N80" s="0" t="n">
        <v>19.9677114562776</v>
      </c>
      <c r="T80" s="0" t="n">
        <v>1</v>
      </c>
      <c r="U80" s="0" t="n">
        <v>6.60906978239819</v>
      </c>
      <c r="V80" s="0" t="n">
        <v>6.06346124521079</v>
      </c>
      <c r="W80" s="0" t="n">
        <v>12.0850901185993</v>
      </c>
      <c r="X80" s="0" t="n">
        <v>7.4781711453648</v>
      </c>
      <c r="Y80" s="0" t="n">
        <v>7.75492501828489</v>
      </c>
      <c r="Z80" s="0" t="n">
        <v>10.3543060726277</v>
      </c>
      <c r="AA80" s="0" t="n">
        <v>13.9593696638153</v>
      </c>
      <c r="AB80" s="0" t="n">
        <v>13.3413919601863</v>
      </c>
    </row>
    <row r="81" customFormat="false" ht="13" hidden="false" customHeight="false" outlineLevel="0" collapsed="false">
      <c r="J81" s="0" t="n">
        <v>6.60906978239819</v>
      </c>
      <c r="K81" s="0" t="n">
        <v>7.4781711453648</v>
      </c>
      <c r="M81" s="0" t="n">
        <v>14.7012706726031</v>
      </c>
      <c r="N81" s="0" t="n">
        <v>12.7692845887387</v>
      </c>
      <c r="T81" s="0" t="n">
        <v>1</v>
      </c>
      <c r="U81" s="0" t="n">
        <v>5.4607965561494</v>
      </c>
      <c r="V81" s="0" t="n">
        <v>12.1878084449125</v>
      </c>
      <c r="W81" s="0" t="n">
        <v>72.1558624981619</v>
      </c>
      <c r="X81" s="0" t="n">
        <v>16.2286843215984</v>
      </c>
      <c r="Y81" s="0" t="n">
        <v>21.7628455630381</v>
      </c>
      <c r="Z81" s="0" t="n">
        <v>11.0509866092216</v>
      </c>
      <c r="AA81" s="0" t="n">
        <v>10.6174336670811</v>
      </c>
      <c r="AB81" s="0" t="n">
        <v>25.7455049805089</v>
      </c>
    </row>
    <row r="82" customFormat="false" ht="13" hidden="false" customHeight="false" outlineLevel="0" collapsed="false">
      <c r="J82" s="0" t="n">
        <v>5.4607965561494</v>
      </c>
      <c r="K82" s="0" t="n">
        <v>16.2286843215984</v>
      </c>
      <c r="M82" s="0" t="n">
        <v>4.6068344003203</v>
      </c>
      <c r="N82" s="0" t="n">
        <v>4.676641788738</v>
      </c>
      <c r="T82" s="0" t="n">
        <v>1</v>
      </c>
      <c r="U82" s="0" t="n">
        <v>11.24440678607</v>
      </c>
      <c r="V82" s="0" t="n">
        <v>8.83393271862619</v>
      </c>
      <c r="W82" s="0" t="n">
        <v>18.240977996484</v>
      </c>
      <c r="X82" s="0" t="n">
        <v>11.0347098093993</v>
      </c>
      <c r="Y82" s="0" t="n">
        <v>10.4315349908146</v>
      </c>
      <c r="Z82" s="0" t="n">
        <v>5.60317087131719</v>
      </c>
      <c r="AA82" s="0" t="n">
        <v>5.9672239347414</v>
      </c>
      <c r="AB82" s="0" t="n">
        <v>15.3268673558632</v>
      </c>
    </row>
    <row r="83" customFormat="false" ht="13" hidden="false" customHeight="false" outlineLevel="0" collapsed="false">
      <c r="J83" s="0" t="n">
        <v>11.24440678607</v>
      </c>
      <c r="K83" s="0" t="n">
        <v>11.0347098093993</v>
      </c>
      <c r="M83" s="0" t="n">
        <v>15.5676110198809</v>
      </c>
      <c r="N83" s="0" t="n">
        <v>13.0850733017791</v>
      </c>
      <c r="T83" s="0" t="n">
        <v>1</v>
      </c>
      <c r="U83" s="0" t="n">
        <v>6.93408162042491</v>
      </c>
      <c r="V83" s="0" t="n">
        <v>6.75024385506291</v>
      </c>
      <c r="W83" s="0" t="n">
        <v>4.6178731262175</v>
      </c>
      <c r="X83" s="0" t="n">
        <v>4.96945823566921</v>
      </c>
      <c r="Y83" s="0" t="n">
        <v>2.9898391961499</v>
      </c>
      <c r="Z83" s="0" t="n">
        <v>10.9938971731996</v>
      </c>
      <c r="AA83" s="0" t="n">
        <v>4.2804067385354</v>
      </c>
      <c r="AB83" s="0" t="n">
        <v>48.7445036840015</v>
      </c>
    </row>
    <row r="84" customFormat="false" ht="13" hidden="false" customHeight="false" outlineLevel="0" collapsed="false">
      <c r="J84" s="0" t="n">
        <v>6.93408162042491</v>
      </c>
      <c r="K84" s="0" t="n">
        <v>4.96945823566921</v>
      </c>
      <c r="M84" s="0" t="n">
        <v>11.4942838128241</v>
      </c>
      <c r="N84" s="0" t="n">
        <v>12.5466665877481</v>
      </c>
      <c r="T84" s="0" t="n">
        <v>1</v>
      </c>
      <c r="U84" s="0" t="n">
        <v>9.9284833955885</v>
      </c>
      <c r="V84" s="0" t="n">
        <v>10.3528324803004</v>
      </c>
      <c r="W84" s="0" t="n">
        <v>63.8558324995195</v>
      </c>
      <c r="X84" s="0" t="n">
        <v>8.96081977518601</v>
      </c>
      <c r="Y84" s="0" t="n">
        <v>10.9002093580447</v>
      </c>
      <c r="Z84" s="0" t="n">
        <v>8.618231974715</v>
      </c>
      <c r="AA84" s="0" t="n">
        <v>10.8928937137551</v>
      </c>
      <c r="AB84" s="0" t="n">
        <v>14.992281540755</v>
      </c>
    </row>
    <row r="85" customFormat="false" ht="13" hidden="false" customHeight="false" outlineLevel="0" collapsed="false">
      <c r="J85" s="0" t="n">
        <v>9.9284833955885</v>
      </c>
      <c r="K85" s="0" t="n">
        <v>8.96081977518601</v>
      </c>
      <c r="M85" s="0" t="n">
        <v>6.21085971782341</v>
      </c>
      <c r="N85" s="0" t="n">
        <v>59.7600066512424</v>
      </c>
      <c r="T85" s="0" t="n">
        <v>1</v>
      </c>
      <c r="U85" s="0" t="n">
        <v>5.9367214453885</v>
      </c>
      <c r="V85" s="0" t="n">
        <v>9.09709248582989</v>
      </c>
      <c r="W85" s="0" t="n">
        <v>36.2921672772566</v>
      </c>
      <c r="X85" s="0" t="n">
        <v>39.7418464201336</v>
      </c>
      <c r="Y85" s="0" t="n">
        <v>21.9049666566479</v>
      </c>
      <c r="Z85" s="0" t="n">
        <v>46.4042509872336</v>
      </c>
      <c r="AA85" s="0" t="n">
        <v>22.826284672817</v>
      </c>
      <c r="AB85" s="0" t="n">
        <v>19.6974417913078</v>
      </c>
    </row>
    <row r="86" customFormat="false" ht="13" hidden="false" customHeight="false" outlineLevel="0" collapsed="false">
      <c r="J86" s="0" t="n">
        <v>5.9367214453885</v>
      </c>
      <c r="K86" s="0" t="n">
        <v>39.7418464201336</v>
      </c>
      <c r="M86" s="0" t="n">
        <v>15.192158710231</v>
      </c>
      <c r="N86" s="0" t="n">
        <v>22.028099997562</v>
      </c>
      <c r="T86" s="0" t="n">
        <v>1</v>
      </c>
      <c r="U86" s="0" t="n">
        <v>10.4137579793687</v>
      </c>
      <c r="V86" s="0" t="n">
        <v>7.47978541297459</v>
      </c>
      <c r="W86" s="0" t="n">
        <v>12.1992904955997</v>
      </c>
      <c r="X86" s="0" t="n">
        <v>14.9524717863707</v>
      </c>
      <c r="Y86" s="0" t="n">
        <v>12.8451740003447</v>
      </c>
      <c r="Z86" s="0" t="n">
        <v>9.5226582663967</v>
      </c>
      <c r="AA86" s="0" t="n">
        <v>0.791814060487298</v>
      </c>
      <c r="AB86" s="0" t="n">
        <v>7.4141904902323</v>
      </c>
    </row>
    <row r="87" customFormat="false" ht="13" hidden="false" customHeight="false" outlineLevel="0" collapsed="false">
      <c r="J87" s="0" t="n">
        <v>10.4137579793687</v>
      </c>
      <c r="K87" s="0" t="n">
        <v>14.9524717863707</v>
      </c>
      <c r="M87" s="0" t="n">
        <v>2.75529031441701</v>
      </c>
      <c r="N87" s="0" t="n">
        <v>0.774689350411009</v>
      </c>
      <c r="T87" s="0" t="n">
        <v>1</v>
      </c>
      <c r="U87" s="0" t="n">
        <v>17.6138997292634</v>
      </c>
      <c r="V87" s="0" t="n">
        <v>15.4427775349249</v>
      </c>
      <c r="W87" s="0" t="n">
        <v>72.1523973788811</v>
      </c>
      <c r="X87" s="0" t="n">
        <v>18.7809839915993</v>
      </c>
      <c r="Y87" s="0" t="n">
        <v>21.2025558755563</v>
      </c>
      <c r="Z87" s="0" t="n">
        <v>18.7799390847138</v>
      </c>
      <c r="AA87" s="0" t="n">
        <v>15.0393573482105</v>
      </c>
      <c r="AB87" s="0" t="n">
        <v>80.9581146965381</v>
      </c>
    </row>
    <row r="88" customFormat="false" ht="13" hidden="false" customHeight="false" outlineLevel="0" collapsed="false">
      <c r="J88" s="0" t="n">
        <v>17.6138997292634</v>
      </c>
      <c r="K88" s="0" t="n">
        <v>18.7809839915993</v>
      </c>
      <c r="M88" s="0" t="n">
        <v>4.89039856941639</v>
      </c>
      <c r="N88" s="0" t="n">
        <v>4.81468960245489</v>
      </c>
      <c r="T88" s="0" t="n">
        <v>1</v>
      </c>
      <c r="U88" s="0" t="n">
        <v>20.8981101168318</v>
      </c>
      <c r="V88" s="0" t="n">
        <v>18.8635765067519</v>
      </c>
      <c r="W88" s="0" t="n">
        <v>81.1859009199247</v>
      </c>
      <c r="X88" s="0" t="n">
        <v>19.3394315707572</v>
      </c>
      <c r="Y88" s="0" t="n">
        <v>18.9449006306394</v>
      </c>
      <c r="Z88" s="0" t="n">
        <v>13.3119397586076</v>
      </c>
      <c r="AA88" s="0" t="n">
        <v>19.4896387632672</v>
      </c>
      <c r="AB88" s="0" t="n">
        <v>15.2634766370609</v>
      </c>
    </row>
    <row r="89" customFormat="false" ht="13" hidden="false" customHeight="false" outlineLevel="0" collapsed="false">
      <c r="J89" s="0" t="n">
        <v>20.8981101168318</v>
      </c>
      <c r="K89" s="0" t="n">
        <v>19.3394315707572</v>
      </c>
      <c r="M89" s="0" t="n">
        <v>13.2012528789532</v>
      </c>
      <c r="N89" s="0" t="n">
        <v>20.5371442253415</v>
      </c>
      <c r="T89" s="0" t="n">
        <v>1</v>
      </c>
      <c r="U89" s="0" t="n">
        <v>69.7943488471446</v>
      </c>
      <c r="V89" s="0" t="n">
        <v>2.64472779004811</v>
      </c>
      <c r="W89" s="0" t="n">
        <v>52.4955779345386</v>
      </c>
      <c r="X89" s="0" t="n">
        <v>1.204680685775</v>
      </c>
      <c r="Y89" s="0" t="n">
        <v>3.3501005671494</v>
      </c>
      <c r="Z89" s="0" t="n">
        <v>3.92589531595391</v>
      </c>
      <c r="AA89" s="0" t="n">
        <v>0.770776993372508</v>
      </c>
      <c r="AB89" s="0" t="n">
        <v>4.08024821321101</v>
      </c>
    </row>
    <row r="90" customFormat="false" ht="13" hidden="false" customHeight="false" outlineLevel="0" collapsed="false">
      <c r="J90" s="0" t="n">
        <v>69.7943488471446</v>
      </c>
      <c r="K90" s="0" t="n">
        <v>1.204680685775</v>
      </c>
      <c r="M90" s="0" t="n">
        <v>16.2410559182098</v>
      </c>
      <c r="N90" s="0" t="n">
        <v>14.285151639494</v>
      </c>
      <c r="T90" s="0" t="n">
        <v>2</v>
      </c>
      <c r="U90" s="0" t="n">
        <v>16.4532459459802</v>
      </c>
      <c r="V90" s="0" t="n">
        <v>13.2012528789532</v>
      </c>
      <c r="W90" s="0" t="n">
        <v>19.5203103519655</v>
      </c>
      <c r="X90" s="0" t="n">
        <v>23.2118848212145</v>
      </c>
      <c r="Y90" s="0" t="n">
        <v>20.5371442253415</v>
      </c>
      <c r="Z90" s="0" t="n">
        <v>19.3954949900015</v>
      </c>
      <c r="AA90" s="0" t="n">
        <v>19.9812672956855</v>
      </c>
      <c r="AB90" s="0" t="n">
        <v>21.4092402584315</v>
      </c>
    </row>
    <row r="91" customFormat="false" ht="13" hidden="false" customHeight="false" outlineLevel="0" collapsed="false">
      <c r="J91" s="0" t="n">
        <v>8.9814331442315</v>
      </c>
      <c r="K91" s="0" t="n">
        <v>11.0256993787257</v>
      </c>
      <c r="M91" s="0" t="n">
        <v>12.3319486376349</v>
      </c>
      <c r="N91" s="0" t="n">
        <v>23.8158509219136</v>
      </c>
      <c r="T91" s="0" t="n">
        <v>2</v>
      </c>
      <c r="U91" s="0" t="n">
        <v>13.701870440581</v>
      </c>
      <c r="V91" s="0" t="n">
        <v>16.2410559182098</v>
      </c>
      <c r="W91" s="0" t="n">
        <v>14.5195029800912</v>
      </c>
      <c r="X91" s="0" t="n">
        <v>19.8457475102161</v>
      </c>
      <c r="Y91" s="0" t="n">
        <v>14.285151639494</v>
      </c>
      <c r="Z91" s="0" t="n">
        <v>19.8401687046463</v>
      </c>
      <c r="AA91" s="0" t="n">
        <v>17.2413571707298</v>
      </c>
      <c r="AB91" s="0" t="n">
        <v>19.8542141006412</v>
      </c>
    </row>
    <row r="92" customFormat="false" ht="13" hidden="false" customHeight="false" outlineLevel="0" collapsed="false">
      <c r="J92" s="0" t="n">
        <v>2.03974401507679</v>
      </c>
      <c r="K92" s="0" t="n">
        <v>3.33207557326979</v>
      </c>
      <c r="M92" s="0" t="n">
        <v>12.133054740452</v>
      </c>
      <c r="N92" s="0" t="n">
        <v>12.2662235908279</v>
      </c>
      <c r="T92" s="0" t="n">
        <v>2</v>
      </c>
      <c r="U92" s="0" t="n">
        <v>22.5873304678546</v>
      </c>
      <c r="V92" s="0" t="n">
        <v>12.3319486376349</v>
      </c>
      <c r="W92" s="0" t="n">
        <v>16.3944568672766</v>
      </c>
      <c r="X92" s="0" t="n">
        <v>19.9677114562776</v>
      </c>
      <c r="Y92" s="0" t="n">
        <v>23.8158509219136</v>
      </c>
      <c r="Z92" s="0" t="n">
        <v>17.4790016587466</v>
      </c>
      <c r="AA92" s="0" t="n">
        <v>11.5918847552029</v>
      </c>
      <c r="AB92" s="0" t="n">
        <v>31.2049714077316</v>
      </c>
    </row>
    <row r="93" customFormat="false" ht="13" hidden="false" customHeight="false" outlineLevel="0" collapsed="false">
      <c r="J93" s="0" t="n">
        <v>20.7970222303179</v>
      </c>
      <c r="K93" s="0" t="n">
        <v>23.3201335107803</v>
      </c>
      <c r="M93" s="0" t="n">
        <v>6.28818571773479</v>
      </c>
      <c r="N93" s="0" t="n">
        <v>5.6876322863172</v>
      </c>
      <c r="T93" s="0" t="n">
        <v>2</v>
      </c>
      <c r="U93" s="0" t="n">
        <v>14.7012706726031</v>
      </c>
      <c r="V93" s="0" t="n">
        <v>12.133054740452</v>
      </c>
      <c r="W93" s="0" t="n">
        <v>26.8506831323803</v>
      </c>
      <c r="X93" s="0" t="n">
        <v>12.7692845887387</v>
      </c>
      <c r="Y93" s="0" t="n">
        <v>12.2662235908279</v>
      </c>
      <c r="Z93" s="0" t="n">
        <v>19.0500849124583</v>
      </c>
      <c r="AA93" s="0" t="n">
        <v>15.8154809036477</v>
      </c>
      <c r="AB93" s="0" t="n">
        <v>55.8600450040317</v>
      </c>
    </row>
    <row r="94" customFormat="false" ht="13" hidden="false" customHeight="false" outlineLevel="0" collapsed="false">
      <c r="J94" s="0" t="n">
        <v>6.06346124521079</v>
      </c>
      <c r="K94" s="0" t="n">
        <v>7.75492501828489</v>
      </c>
      <c r="M94" s="0" t="n">
        <v>4.13018654562211</v>
      </c>
      <c r="N94" s="0" t="n">
        <v>11.7146660798748</v>
      </c>
      <c r="T94" s="0" t="n">
        <v>2</v>
      </c>
      <c r="U94" s="0" t="n">
        <v>4.6068344003203</v>
      </c>
      <c r="V94" s="0" t="n">
        <v>6.28818571773479</v>
      </c>
      <c r="W94" s="0" t="n">
        <v>12.2764646835884</v>
      </c>
      <c r="X94" s="0" t="n">
        <v>4.676641788738</v>
      </c>
      <c r="Y94" s="0" t="n">
        <v>5.6876322863172</v>
      </c>
      <c r="Z94" s="0" t="n">
        <v>-0.0718521882350984</v>
      </c>
      <c r="AA94" s="0" t="n">
        <v>-1.30831231484341</v>
      </c>
      <c r="AB94" s="0" t="n">
        <v>-5.5961938033801</v>
      </c>
    </row>
    <row r="95" customFormat="false" ht="13" hidden="false" customHeight="false" outlineLevel="0" collapsed="false">
      <c r="J95" s="0" t="n">
        <v>12.1878084449125</v>
      </c>
      <c r="K95" s="0" t="n">
        <v>21.7628455630381</v>
      </c>
      <c r="M95" s="0" t="n">
        <v>8.107261514738</v>
      </c>
      <c r="N95" s="0" t="n">
        <v>15.0415645328681</v>
      </c>
      <c r="T95" s="0" t="n">
        <v>2</v>
      </c>
      <c r="U95" s="0" t="n">
        <v>15.5676110198809</v>
      </c>
      <c r="V95" s="0" t="n">
        <v>4.13018654562211</v>
      </c>
      <c r="W95" s="0" t="n">
        <v>12.7227425624354</v>
      </c>
      <c r="X95" s="0" t="n">
        <v>13.0850733017791</v>
      </c>
      <c r="Y95" s="0" t="n">
        <v>11.7146660798748</v>
      </c>
      <c r="Z95" s="0" t="n">
        <v>10.8377484474753</v>
      </c>
      <c r="AA95" s="0" t="n">
        <v>12.7624346306771</v>
      </c>
      <c r="AB95" s="0" t="n">
        <v>12.544271868773</v>
      </c>
    </row>
    <row r="96" customFormat="false" ht="13" hidden="false" customHeight="false" outlineLevel="0" collapsed="false">
      <c r="J96" s="0" t="n">
        <v>8.83393271862619</v>
      </c>
      <c r="K96" s="0" t="n">
        <v>10.4315349908146</v>
      </c>
      <c r="M96" s="0" t="n">
        <v>4.9523199183226</v>
      </c>
      <c r="N96" s="0" t="n">
        <v>37.8506470507774</v>
      </c>
      <c r="T96" s="0" t="n">
        <v>2</v>
      </c>
      <c r="U96" s="0" t="n">
        <v>11.4942838128241</v>
      </c>
      <c r="V96" s="0" t="n">
        <v>8.107261514738</v>
      </c>
      <c r="W96" s="0" t="n">
        <v>27.7655736834441</v>
      </c>
      <c r="X96" s="0" t="n">
        <v>12.5466665877481</v>
      </c>
      <c r="Y96" s="0" t="n">
        <v>15.0415645328681</v>
      </c>
      <c r="Z96" s="0" t="n">
        <v>14.1037812745361</v>
      </c>
      <c r="AA96" s="0" t="n">
        <v>8.6082089804313</v>
      </c>
      <c r="AB96" s="0" t="n">
        <v>63.0014180293701</v>
      </c>
    </row>
    <row r="97" customFormat="false" ht="13" hidden="false" customHeight="false" outlineLevel="0" collapsed="false">
      <c r="J97" s="0" t="n">
        <v>6.75024385506291</v>
      </c>
      <c r="K97" s="0" t="n">
        <v>2.9898391961499</v>
      </c>
      <c r="M97" s="0" t="n">
        <v>9.23302480066999</v>
      </c>
      <c r="N97" s="0" t="n">
        <v>0.285083711682987</v>
      </c>
      <c r="T97" s="0" t="n">
        <v>2</v>
      </c>
      <c r="U97" s="0" t="n">
        <v>6.21085971782341</v>
      </c>
      <c r="V97" s="0" t="n">
        <v>4.9523199183226</v>
      </c>
      <c r="W97" s="0" t="n">
        <v>5.38384645544751</v>
      </c>
      <c r="X97" s="0" t="n">
        <v>59.7600066512424</v>
      </c>
      <c r="Y97" s="0" t="n">
        <v>37.8506470507774</v>
      </c>
      <c r="Z97" s="0" t="n">
        <v>5.4460315798577</v>
      </c>
      <c r="AA97" s="0" t="n">
        <v>7.9918600355806</v>
      </c>
      <c r="AB97" s="0" t="n">
        <v>74.6640371032254</v>
      </c>
    </row>
    <row r="98" customFormat="false" ht="13" hidden="false" customHeight="false" outlineLevel="0" collapsed="false">
      <c r="J98" s="0" t="n">
        <v>10.3528324803004</v>
      </c>
      <c r="K98" s="0" t="n">
        <v>10.9002093580447</v>
      </c>
      <c r="M98" s="0" t="n">
        <v>6.79178040553501</v>
      </c>
      <c r="N98" s="0" t="n">
        <v>6.645636762113</v>
      </c>
      <c r="T98" s="0" t="n">
        <v>2</v>
      </c>
      <c r="U98" s="0" t="n">
        <v>15.192158710231</v>
      </c>
      <c r="V98" s="0" t="n">
        <v>9.23302480066999</v>
      </c>
      <c r="W98" s="0" t="n">
        <v>51.484930506308</v>
      </c>
      <c r="X98" s="0" t="n">
        <v>22.028099997562</v>
      </c>
      <c r="Y98" s="0" t="n">
        <v>0.285083711682987</v>
      </c>
      <c r="Z98" s="0" t="n">
        <v>13.476425106498</v>
      </c>
      <c r="AA98" s="0" t="n">
        <v>-2.88081030744601</v>
      </c>
      <c r="AB98" s="0" t="n">
        <v>34.466907081173</v>
      </c>
    </row>
    <row r="99" customFormat="false" ht="13" hidden="false" customHeight="false" outlineLevel="0" collapsed="false">
      <c r="J99" s="0" t="n">
        <v>9.09709248582989</v>
      </c>
      <c r="K99" s="0" t="n">
        <v>21.9049666566479</v>
      </c>
      <c r="M99" s="0" t="n">
        <v>6.31425938227619</v>
      </c>
      <c r="N99" s="0" t="n">
        <v>10.9743565924899</v>
      </c>
      <c r="T99" s="0" t="n">
        <v>2</v>
      </c>
      <c r="U99" s="0" t="n">
        <v>2.75529031441701</v>
      </c>
      <c r="V99" s="0" t="n">
        <v>6.79178040553501</v>
      </c>
      <c r="W99" s="0" t="n">
        <v>8.654108381445</v>
      </c>
      <c r="X99" s="0" t="n">
        <v>0.774689350411009</v>
      </c>
      <c r="Y99" s="0" t="n">
        <v>6.645636762113</v>
      </c>
      <c r="Z99" s="0" t="n">
        <v>4.58583923389401</v>
      </c>
      <c r="AA99" s="0" t="n">
        <v>5.97155647146201</v>
      </c>
      <c r="AB99" s="0" t="n">
        <v>6.54612526179001</v>
      </c>
    </row>
    <row r="100" customFormat="false" ht="13" hidden="false" customHeight="false" outlineLevel="0" collapsed="false">
      <c r="J100" s="0" t="n">
        <v>7.47978541297459</v>
      </c>
      <c r="K100" s="0" t="n">
        <v>12.8451740003447</v>
      </c>
      <c r="T100" s="0" t="n">
        <v>2</v>
      </c>
      <c r="U100" s="0" t="n">
        <v>4.89039856941639</v>
      </c>
      <c r="V100" s="0" t="n">
        <v>6.31425938227619</v>
      </c>
      <c r="W100" s="0" t="n">
        <v>20.6752912486169</v>
      </c>
      <c r="X100" s="0" t="n">
        <v>4.81468960245489</v>
      </c>
      <c r="Y100" s="0" t="n">
        <v>10.9743565924899</v>
      </c>
      <c r="Z100" s="0" t="n">
        <v>11.4061505416009</v>
      </c>
      <c r="AA100" s="0" t="n">
        <v>-0.346462238336301</v>
      </c>
      <c r="AB100" s="0" t="n">
        <v>6.3218109101953</v>
      </c>
    </row>
    <row r="101" customFormat="false" ht="13" hidden="false" customHeight="false" outlineLevel="0" collapsed="false">
      <c r="J101" s="0" t="n">
        <v>15.4427775349249</v>
      </c>
      <c r="K101" s="0" t="n">
        <v>21.2025558755563</v>
      </c>
      <c r="M101" s="0" t="n">
        <f aca="false">AVERAGE(M78:M99)</f>
        <v>10.3584311150946</v>
      </c>
      <c r="N101" s="0" t="n">
        <f aca="false">AVERAGE(N78:N99)</f>
        <v>16.026566047731</v>
      </c>
    </row>
    <row r="102" customFormat="false" ht="16" hidden="false" customHeight="false" outlineLevel="0" collapsed="false">
      <c r="J102" s="0" t="n">
        <v>18.8635765067519</v>
      </c>
      <c r="K102" s="0" t="n">
        <v>18.9449006306394</v>
      </c>
      <c r="M102" s="2" t="n">
        <f aca="false">STDEV(M78:M99 )/SQRT(COUNT(M78:M99))</f>
        <v>1.11681184159082</v>
      </c>
      <c r="N102" s="2" t="n">
        <f aca="false">STDEV(N78:N99 )/SQRT(COUNT(N78:N99))</f>
        <v>2.79577492876919</v>
      </c>
    </row>
    <row r="103" customFormat="false" ht="13" hidden="false" customHeight="false" outlineLevel="0" collapsed="false">
      <c r="J103" s="0" t="n">
        <v>2.64472779004811</v>
      </c>
      <c r="K103" s="0" t="n">
        <v>3.3501005671494</v>
      </c>
    </row>
    <row r="105" customFormat="false" ht="13" hidden="false" customHeight="false" outlineLevel="0" collapsed="false">
      <c r="J105" s="0" t="n">
        <f aca="false">AVERAGE(J78:J103)</f>
        <v>12.4346907484074</v>
      </c>
      <c r="K105" s="0" t="n">
        <f aca="false">AVERAGE(K78:K103)</f>
        <v>13.6797974635623</v>
      </c>
      <c r="M105" s="0" t="n">
        <f aca="false">TTEST(M78:M99,N78:N99,2,2)</f>
        <v>0.0666752101244914</v>
      </c>
    </row>
    <row r="106" customFormat="false" ht="16" hidden="false" customHeight="false" outlineLevel="0" collapsed="false">
      <c r="J106" s="2" t="n">
        <f aca="false">STDEV(J78:J103 )/SQRT(COUNT(J78:J103))</f>
        <v>2.52154168229461</v>
      </c>
      <c r="K106" s="2" t="n">
        <f aca="false">STDEV(K78:K103 )/SQRT(COUNT(K78:K103))</f>
        <v>1.68613091303236</v>
      </c>
    </row>
    <row r="108" customFormat="false" ht="13" hidden="false" customHeight="false" outlineLevel="0" collapsed="false">
      <c r="J108" s="0" t="n">
        <f aca="false">TTEST(J78:J103,K78:K103,2,1)</f>
        <v>0.695979153879191</v>
      </c>
    </row>
    <row r="126" customFormat="false" ht="13" hidden="false" customHeight="false" outlineLevel="0" collapsed="false">
      <c r="G126" s="0" t="s">
        <v>179</v>
      </c>
    </row>
    <row r="127" customFormat="false" ht="13" hidden="false" customHeight="false" outlineLevel="0" collapsed="false">
      <c r="M127" s="0" t="s">
        <v>179</v>
      </c>
    </row>
    <row r="128" customFormat="false" ht="13" hidden="false" customHeight="false" outlineLevel="0" collapsed="false">
      <c r="T128" s="0" t="s">
        <v>180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5:S173"/>
  <sheetViews>
    <sheetView showFormulas="false" showGridLines="true" showRowColHeaders="true" showZeros="true" rightToLeft="false" tabSelected="false" showOutlineSymbols="true" defaultGridColor="true" view="normal" topLeftCell="D1" colorId="64" zoomScale="50" zoomScaleNormal="50" zoomScalePageLayoutView="100" workbookViewId="0">
      <selection pane="topLeft" activeCell="F170" activeCellId="0" sqref="F170"/>
    </sheetView>
  </sheetViews>
  <sheetFormatPr defaultRowHeight="13" zeroHeight="false" outlineLevelRow="0" outlineLevelCol="0"/>
  <cols>
    <col collapsed="false" customWidth="true" hidden="false" outlineLevel="0" max="1" min="1" style="0" width="24"/>
    <col collapsed="false" customWidth="true" hidden="false" outlineLevel="0" max="12" min="2" style="0" width="16"/>
    <col collapsed="false" customWidth="true" hidden="false" outlineLevel="0" max="13" min="13" style="0" width="18.33"/>
    <col collapsed="false" customWidth="true" hidden="false" outlineLevel="0" max="31" min="14" style="0" width="16"/>
    <col collapsed="false" customWidth="true" hidden="false" outlineLevel="0" max="1010" min="32" style="0" width="14.16"/>
    <col collapsed="false" customWidth="true" hidden="false" outlineLevel="0" max="1025" min="1011" style="0" width="10.66"/>
  </cols>
  <sheetData>
    <row r="5" customFormat="false" ht="16" hidden="false" customHeight="false" outlineLevel="0" collapsed="false">
      <c r="B5" s="23" t="s">
        <v>181</v>
      </c>
      <c r="C5" s="23" t="s">
        <v>181</v>
      </c>
      <c r="D5" s="23" t="s">
        <v>181</v>
      </c>
      <c r="E5" s="23" t="s">
        <v>181</v>
      </c>
      <c r="F5" s="23" t="s">
        <v>181</v>
      </c>
      <c r="G5" s="23" t="s">
        <v>181</v>
      </c>
      <c r="H5" s="23" t="s">
        <v>181</v>
      </c>
    </row>
    <row r="6" customFormat="false" ht="13" hidden="false" customHeight="false" outlineLevel="0" collapsed="false">
      <c r="A6" s="0" t="s">
        <v>26</v>
      </c>
    </row>
    <row r="7" customFormat="false" ht="13" hidden="false" customHeight="false" outlineLevel="0" collapsed="false">
      <c r="A7" s="24" t="n">
        <v>2</v>
      </c>
    </row>
    <row r="8" customFormat="false" ht="13" hidden="false" customHeight="false" outlineLevel="0" collapsed="false">
      <c r="A8" s="24" t="n">
        <v>4</v>
      </c>
    </row>
    <row r="9" customFormat="false" ht="13" hidden="false" customHeight="false" outlineLevel="0" collapsed="false">
      <c r="A9" s="24" t="n">
        <v>8</v>
      </c>
    </row>
    <row r="10" customFormat="false" ht="13" hidden="false" customHeight="false" outlineLevel="0" collapsed="false">
      <c r="A10" s="24" t="n">
        <v>5</v>
      </c>
    </row>
    <row r="11" customFormat="false" ht="13" hidden="false" customHeight="false" outlineLevel="0" collapsed="false">
      <c r="A11" s="24" t="n">
        <v>9</v>
      </c>
    </row>
    <row r="12" customFormat="false" ht="13" hidden="false" customHeight="false" outlineLevel="0" collapsed="false">
      <c r="A12" s="24" t="n">
        <v>10</v>
      </c>
    </row>
    <row r="13" customFormat="false" ht="13" hidden="false" customHeight="false" outlineLevel="0" collapsed="false">
      <c r="A13" s="25" t="n">
        <v>11</v>
      </c>
    </row>
    <row r="14" customFormat="false" ht="13" hidden="false" customHeight="false" outlineLevel="0" collapsed="false">
      <c r="A14" s="24" t="n">
        <v>7</v>
      </c>
    </row>
    <row r="15" customFormat="false" ht="13" hidden="false" customHeight="false" outlineLevel="0" collapsed="false">
      <c r="A15" s="24" t="n">
        <v>13</v>
      </c>
    </row>
    <row r="16" customFormat="false" ht="13" hidden="false" customHeight="false" outlineLevel="0" collapsed="false">
      <c r="A16" s="24" t="n">
        <v>64</v>
      </c>
    </row>
    <row r="17" customFormat="false" ht="13" hidden="false" customHeight="false" outlineLevel="0" collapsed="false">
      <c r="A17" s="24" t="n">
        <v>97</v>
      </c>
    </row>
    <row r="18" customFormat="false" ht="13" hidden="false" customHeight="false" outlineLevel="0" collapsed="false">
      <c r="A18" s="24"/>
    </row>
    <row r="19" customFormat="false" ht="13" hidden="false" customHeight="false" outlineLevel="0" collapsed="false">
      <c r="A19" s="24"/>
      <c r="B19" s="0" t="e">
        <f aca="false">SUM(B7:B17)/COUNT(B7:B17)</f>
        <v>#DIV/0!</v>
      </c>
      <c r="C19" s="0" t="e">
        <f aca="false">SUM(C7:C17)/COUNT(C7:C17)</f>
        <v>#DIV/0!</v>
      </c>
      <c r="D19" s="0" t="e">
        <f aca="false">SUM(D7:D17)/COUNT(D7:D17)</f>
        <v>#DIV/0!</v>
      </c>
      <c r="E19" s="0" t="e">
        <f aca="false">SUM(E7:E17)/COUNT(E7:E17)</f>
        <v>#DIV/0!</v>
      </c>
      <c r="F19" s="0" t="e">
        <f aca="false">SUM(F7:F17)/COUNT(F7:F17)</f>
        <v>#DIV/0!</v>
      </c>
      <c r="G19" s="0" t="e">
        <f aca="false">SUM(G7:G17)/COUNT(G7:G17)</f>
        <v>#DIV/0!</v>
      </c>
      <c r="H19" s="0" t="e">
        <f aca="false">SUM(H7:H17)/COUNT(H7:H17)</f>
        <v>#DIV/0!</v>
      </c>
      <c r="J19" s="0" t="e">
        <f aca="false">AVERAGE(B19:H19)</f>
        <v>#DIV/0!</v>
      </c>
    </row>
    <row r="20" customFormat="false" ht="13" hidden="false" customHeight="false" outlineLevel="0" collapsed="false">
      <c r="A20" s="24"/>
      <c r="J20" s="0" t="e">
        <f aca="false">STDEV(B19:H19 )/SQRT(COUNT(B19:H19))</f>
        <v>#DIV/0!</v>
      </c>
    </row>
    <row r="21" customFormat="false" ht="13" hidden="false" customHeight="false" outlineLevel="0" collapsed="false">
      <c r="A21" s="24"/>
    </row>
    <row r="23" customFormat="false" ht="13" hidden="false" customHeight="false" outlineLevel="0" collapsed="false">
      <c r="A23" s="0" t="s">
        <v>95</v>
      </c>
    </row>
    <row r="24" customFormat="false" ht="13" hidden="false" customHeight="false" outlineLevel="0" collapsed="false">
      <c r="A24" s="24" t="n">
        <v>55</v>
      </c>
    </row>
    <row r="25" customFormat="false" ht="13" hidden="false" customHeight="false" outlineLevel="0" collapsed="false">
      <c r="A25" s="24" t="n">
        <v>57</v>
      </c>
    </row>
    <row r="26" customFormat="false" ht="13" hidden="false" customHeight="false" outlineLevel="0" collapsed="false">
      <c r="A26" s="25" t="n">
        <v>84</v>
      </c>
    </row>
    <row r="27" customFormat="false" ht="13" hidden="false" customHeight="false" outlineLevel="0" collapsed="false">
      <c r="A27" s="25" t="n">
        <v>85</v>
      </c>
    </row>
    <row r="28" customFormat="false" ht="13" hidden="false" customHeight="false" outlineLevel="0" collapsed="false">
      <c r="A28" s="24" t="n">
        <v>94</v>
      </c>
    </row>
    <row r="29" customFormat="false" ht="13" hidden="false" customHeight="false" outlineLevel="0" collapsed="false">
      <c r="A29" s="24" t="n">
        <v>95</v>
      </c>
    </row>
    <row r="30" customFormat="false" ht="13" hidden="false" customHeight="false" outlineLevel="0" collapsed="false">
      <c r="A30" s="24" t="n">
        <v>96</v>
      </c>
    </row>
    <row r="32" customFormat="false" ht="13" hidden="false" customHeight="false" outlineLevel="0" collapsed="false">
      <c r="B32" s="0" t="e">
        <f aca="false">SUM(B24:B30)/COUNT(B24:B30)</f>
        <v>#DIV/0!</v>
      </c>
      <c r="C32" s="0" t="e">
        <f aca="false">SUM(C24:C30)/COUNT(C24:C30)</f>
        <v>#DIV/0!</v>
      </c>
      <c r="D32" s="0" t="e">
        <f aca="false">SUM(D24:D30)/COUNT(D24:D30)</f>
        <v>#DIV/0!</v>
      </c>
      <c r="E32" s="0" t="e">
        <f aca="false">SUM(E24:E30)/COUNT(E24:E30)</f>
        <v>#DIV/0!</v>
      </c>
      <c r="F32" s="0" t="e">
        <f aca="false">SUM(F24:F30)/COUNT(F24:F30)</f>
        <v>#DIV/0!</v>
      </c>
      <c r="G32" s="0" t="e">
        <f aca="false">SUM(G24:G30)/COUNT(G24:G30)</f>
        <v>#DIV/0!</v>
      </c>
      <c r="H32" s="0" t="e">
        <f aca="false">SUM(H24:H30)/COUNT(H24:H30)</f>
        <v>#DIV/0!</v>
      </c>
      <c r="J32" s="0" t="e">
        <f aca="false">AVERAGE(B32:H32)</f>
        <v>#DIV/0!</v>
      </c>
    </row>
    <row r="33" customFormat="false" ht="13" hidden="false" customHeight="false" outlineLevel="0" collapsed="false">
      <c r="J33" s="0" t="e">
        <f aca="false">STDEV(B32:H32 )/SQRT(COUNT(B32:H32))</f>
        <v>#DIV/0!</v>
      </c>
    </row>
    <row r="42" customFormat="false" ht="16" hidden="false" customHeight="false" outlineLevel="0" collapsed="false">
      <c r="B42" s="23" t="s">
        <v>181</v>
      </c>
      <c r="C42" s="23" t="s">
        <v>181</v>
      </c>
      <c r="D42" s="23" t="s">
        <v>181</v>
      </c>
      <c r="E42" s="23" t="s">
        <v>181</v>
      </c>
      <c r="F42" s="23" t="s">
        <v>181</v>
      </c>
      <c r="G42" s="23" t="s">
        <v>181</v>
      </c>
      <c r="H42" s="23" t="s">
        <v>181</v>
      </c>
      <c r="I42" s="23" t="s">
        <v>181</v>
      </c>
    </row>
    <row r="44" customFormat="false" ht="13" hidden="false" customHeight="false" outlineLevel="0" collapsed="false">
      <c r="A44" s="0" t="s">
        <v>133</v>
      </c>
      <c r="B44" s="0" t="n">
        <v>2</v>
      </c>
      <c r="C44" s="0" t="n">
        <v>4</v>
      </c>
      <c r="D44" s="0" t="n">
        <v>4</v>
      </c>
      <c r="E44" s="0" t="n">
        <v>1</v>
      </c>
      <c r="F44" s="0" t="n">
        <v>5</v>
      </c>
      <c r="G44" s="0" t="n">
        <v>9</v>
      </c>
      <c r="H44" s="0" t="n">
        <v>3</v>
      </c>
      <c r="I44" s="0" t="n">
        <v>4</v>
      </c>
    </row>
    <row r="45" customFormat="false" ht="13" hidden="false" customHeight="false" outlineLevel="0" collapsed="false">
      <c r="A45" s="0" t="s">
        <v>134</v>
      </c>
      <c r="B45" s="0" t="n">
        <v>2</v>
      </c>
      <c r="C45" s="0" t="n">
        <v>0</v>
      </c>
      <c r="D45" s="0" t="n">
        <v>2</v>
      </c>
      <c r="E45" s="0" t="n">
        <v>4</v>
      </c>
      <c r="F45" s="0" t="n">
        <v>1</v>
      </c>
      <c r="G45" s="0" t="n">
        <v>1</v>
      </c>
      <c r="H45" s="0" t="n">
        <v>1</v>
      </c>
      <c r="I45" s="0" t="n">
        <v>3</v>
      </c>
    </row>
    <row r="46" customFormat="false" ht="13" hidden="false" customHeight="false" outlineLevel="0" collapsed="false">
      <c r="A46" s="0" t="s">
        <v>135</v>
      </c>
      <c r="B46" s="0" t="n">
        <v>2</v>
      </c>
      <c r="C46" s="0" t="n">
        <v>2</v>
      </c>
      <c r="D46" s="0" t="n">
        <v>0</v>
      </c>
      <c r="E46" s="0" t="n">
        <v>3</v>
      </c>
      <c r="F46" s="0" t="n">
        <v>3</v>
      </c>
      <c r="G46" s="0" t="n">
        <v>5</v>
      </c>
      <c r="H46" s="0" t="n">
        <v>3</v>
      </c>
      <c r="I46" s="0" t="n">
        <v>1</v>
      </c>
    </row>
    <row r="47" customFormat="false" ht="13" hidden="false" customHeight="false" outlineLevel="0" collapsed="false">
      <c r="A47" s="0" t="s">
        <v>136</v>
      </c>
      <c r="B47" s="0" t="n">
        <v>6</v>
      </c>
      <c r="C47" s="0" t="n">
        <v>7</v>
      </c>
      <c r="D47" s="0" t="n">
        <v>2</v>
      </c>
      <c r="E47" s="0" t="n">
        <v>6</v>
      </c>
      <c r="F47" s="0" t="n">
        <v>2</v>
      </c>
      <c r="G47" s="0" t="n">
        <v>6</v>
      </c>
      <c r="H47" s="0" t="n">
        <v>2</v>
      </c>
      <c r="I47" s="0" t="n">
        <v>1</v>
      </c>
      <c r="R47" s="0" t="s">
        <v>182</v>
      </c>
    </row>
    <row r="48" customFormat="false" ht="13" hidden="false" customHeight="false" outlineLevel="0" collapsed="false">
      <c r="A48" s="0" t="s">
        <v>137</v>
      </c>
      <c r="B48" s="0" t="n">
        <v>1</v>
      </c>
      <c r="C48" s="0" t="n">
        <v>2</v>
      </c>
      <c r="D48" s="0" t="n">
        <v>2</v>
      </c>
      <c r="E48" s="0" t="n">
        <v>5</v>
      </c>
      <c r="F48" s="0" t="n">
        <v>6</v>
      </c>
      <c r="G48" s="0" t="n">
        <v>4</v>
      </c>
      <c r="H48" s="0" t="n">
        <v>3</v>
      </c>
      <c r="I48" s="0" t="n">
        <v>0</v>
      </c>
    </row>
    <row r="49" customFormat="false" ht="13" hidden="false" customHeight="false" outlineLevel="0" collapsed="false">
      <c r="A49" s="0" t="s">
        <v>138</v>
      </c>
      <c r="B49" s="26" t="s">
        <v>183</v>
      </c>
      <c r="C49" s="26" t="s">
        <v>183</v>
      </c>
      <c r="D49" s="0" t="n">
        <v>3</v>
      </c>
      <c r="E49" s="26" t="s">
        <v>183</v>
      </c>
      <c r="F49" s="0" t="n">
        <v>0</v>
      </c>
      <c r="G49" s="0" t="n">
        <v>11</v>
      </c>
      <c r="H49" s="0" t="n">
        <v>8</v>
      </c>
      <c r="I49" s="0" t="n">
        <v>10</v>
      </c>
    </row>
    <row r="50" customFormat="false" ht="13" hidden="false" customHeight="false" outlineLevel="0" collapsed="false">
      <c r="A50" s="0" t="s">
        <v>139</v>
      </c>
      <c r="B50" s="0" t="n">
        <v>4</v>
      </c>
      <c r="C50" s="0" t="n">
        <v>1</v>
      </c>
      <c r="D50" s="0" t="n">
        <v>4</v>
      </c>
      <c r="E50" s="0" t="n">
        <v>2</v>
      </c>
      <c r="F50" s="0" t="n">
        <v>6</v>
      </c>
      <c r="G50" s="0" t="n">
        <v>6</v>
      </c>
      <c r="H50" s="0" t="n">
        <v>5</v>
      </c>
      <c r="I50" s="0" t="n">
        <v>3</v>
      </c>
    </row>
    <row r="51" customFormat="false" ht="13" hidden="false" customHeight="false" outlineLevel="0" collapsed="false">
      <c r="A51" s="0" t="s">
        <v>140</v>
      </c>
      <c r="B51" s="0" t="n">
        <v>2</v>
      </c>
      <c r="C51" s="0" t="n">
        <v>13</v>
      </c>
      <c r="D51" s="0" t="n">
        <v>2</v>
      </c>
      <c r="E51" s="0" t="n">
        <v>13</v>
      </c>
      <c r="F51" s="0" t="n">
        <v>6</v>
      </c>
      <c r="G51" s="0" t="n">
        <v>1</v>
      </c>
      <c r="H51" s="0" t="n">
        <v>4</v>
      </c>
      <c r="I51" s="0" t="n">
        <v>2</v>
      </c>
    </row>
    <row r="52" customFormat="false" ht="13" hidden="false" customHeight="false" outlineLevel="0" collapsed="false">
      <c r="A52" s="0" t="s">
        <v>141</v>
      </c>
      <c r="B52" s="0" t="n">
        <v>2</v>
      </c>
      <c r="C52" s="0" t="n">
        <v>3</v>
      </c>
      <c r="D52" s="0" t="n">
        <v>0</v>
      </c>
      <c r="E52" s="0" t="n">
        <v>0</v>
      </c>
      <c r="F52" s="0" t="n">
        <v>0</v>
      </c>
      <c r="G52" s="0" t="n">
        <v>0</v>
      </c>
      <c r="H52" s="0" t="n">
        <v>0</v>
      </c>
      <c r="I52" s="0" t="n">
        <v>0</v>
      </c>
      <c r="N52" s="0" t="s">
        <v>184</v>
      </c>
    </row>
    <row r="53" customFormat="false" ht="13" hidden="false" customHeight="false" outlineLevel="0" collapsed="false">
      <c r="A53" s="0" t="s">
        <v>142</v>
      </c>
      <c r="B53" s="0" t="n">
        <v>2</v>
      </c>
      <c r="C53" s="0" t="n">
        <v>0</v>
      </c>
      <c r="D53" s="0" t="n">
        <v>3</v>
      </c>
      <c r="E53" s="0" t="n">
        <v>10</v>
      </c>
      <c r="F53" s="0" t="n">
        <v>13</v>
      </c>
      <c r="G53" s="0" t="n">
        <v>3</v>
      </c>
      <c r="H53" s="0" t="n">
        <v>3</v>
      </c>
      <c r="I53" s="0" t="n">
        <v>3</v>
      </c>
    </row>
    <row r="54" customFormat="false" ht="13" hidden="false" customHeight="false" outlineLevel="0" collapsed="false">
      <c r="A54" s="0" t="s">
        <v>143</v>
      </c>
      <c r="B54" s="26" t="s">
        <v>183</v>
      </c>
      <c r="C54" s="26" t="s">
        <v>183</v>
      </c>
      <c r="D54" s="0" t="n">
        <v>4</v>
      </c>
      <c r="E54" s="0" t="n">
        <v>0</v>
      </c>
      <c r="F54" s="0" t="n">
        <v>1</v>
      </c>
      <c r="G54" s="0" t="n">
        <v>5</v>
      </c>
      <c r="H54" s="0" t="n">
        <v>1</v>
      </c>
      <c r="I54" s="0" t="n">
        <v>3</v>
      </c>
    </row>
    <row r="56" customFormat="false" ht="13" hidden="false" customHeight="false" outlineLevel="0" collapsed="false">
      <c r="B56" s="0" t="n">
        <f aca="false">SUM(B44:B54)/COUNT(B44:B54)</f>
        <v>2.55555555555556</v>
      </c>
      <c r="C56" s="0" t="n">
        <f aca="false">SUM(C44:C54)/COUNT(C44:C54)</f>
        <v>3.55555555555556</v>
      </c>
      <c r="D56" s="0" t="n">
        <f aca="false">SUM(D44:D54)/COUNT(D44:D54)</f>
        <v>2.36363636363636</v>
      </c>
      <c r="E56" s="0" t="n">
        <f aca="false">SUM(E44:E54)/COUNT(E44:E54)</f>
        <v>4.4</v>
      </c>
      <c r="F56" s="0" t="n">
        <f aca="false">SUM(F44:F54)/COUNT(F44:F54)</f>
        <v>3.90909090909091</v>
      </c>
      <c r="G56" s="0" t="n">
        <f aca="false">SUM(G44:G54)/COUNT(G44:G54)</f>
        <v>4.63636363636364</v>
      </c>
      <c r="H56" s="0" t="n">
        <f aca="false">SUM(H44:H54)/COUNT(H44:H54)</f>
        <v>3</v>
      </c>
      <c r="I56" s="0" t="n">
        <f aca="false">SUM(I44:I54)/COUNT(I44:I54)</f>
        <v>2.72727272727273</v>
      </c>
      <c r="K56" s="0" t="n">
        <f aca="false">AVERAGE(B56:I56)</f>
        <v>3.39343434343434</v>
      </c>
    </row>
    <row r="57" customFormat="false" ht="13" hidden="false" customHeight="false" outlineLevel="0" collapsed="false">
      <c r="B57" s="0" t="n">
        <f aca="false">STDEV(B44:B54 )/SQRT(COUNT(B44:B54))</f>
        <v>0.503076952118745</v>
      </c>
      <c r="C57" s="0" t="n">
        <f aca="false">STDEV(C44:C54 )/SQRT(COUNT(C44:C54))</f>
        <v>1.38555154592666</v>
      </c>
      <c r="D57" s="0" t="n">
        <f aca="false">STDEV(D44:D54 )/SQRT(COUNT(D44:D54))</f>
        <v>0.432176884509262</v>
      </c>
      <c r="E57" s="0" t="n">
        <f aca="false">STDEV(E44:E54 )/SQRT(COUNT(E44:E54))</f>
        <v>1.35973853695808</v>
      </c>
      <c r="F57" s="0" t="n">
        <f aca="false">STDEV(F44:F54 )/SQRT(COUNT(F44:F54))</f>
        <v>1.16349430951099</v>
      </c>
      <c r="G57" s="0" t="n">
        <f aca="false">STDEV(G44:G54 )/SQRT(COUNT(G44:G54))</f>
        <v>1.02045201457471</v>
      </c>
      <c r="H57" s="0" t="n">
        <f aca="false">STDEV(H44:H54 )/SQRT(COUNT(H44:H54))</f>
        <v>0.660578259075816</v>
      </c>
      <c r="I57" s="0" t="n">
        <f aca="false">STDEV(I44:I54 )/SQRT(COUNT(I44:I54))</f>
        <v>0.832203090279695</v>
      </c>
      <c r="K57" s="0" t="n">
        <f aca="false">STDEV(B56:I56 )/SQRT(COUNT(B56:I56))</f>
        <v>0.305056179051424</v>
      </c>
    </row>
    <row r="60" customFormat="false" ht="13" hidden="false" customHeight="false" outlineLevel="0" collapsed="false">
      <c r="A60" s="0" t="s">
        <v>166</v>
      </c>
      <c r="B60" s="0" t="n">
        <v>4</v>
      </c>
      <c r="C60" s="0" t="n">
        <v>9</v>
      </c>
      <c r="D60" s="0" t="n">
        <v>7</v>
      </c>
      <c r="E60" s="0" t="n">
        <v>12</v>
      </c>
      <c r="F60" s="0" t="n">
        <v>22</v>
      </c>
      <c r="G60" s="0" t="n">
        <v>13</v>
      </c>
      <c r="H60" s="0" t="n">
        <v>6</v>
      </c>
      <c r="I60" s="0" t="n">
        <v>8</v>
      </c>
    </row>
    <row r="61" customFormat="false" ht="13" hidden="false" customHeight="false" outlineLevel="0" collapsed="false">
      <c r="A61" s="0" t="s">
        <v>167</v>
      </c>
      <c r="B61" s="0" t="n">
        <v>7</v>
      </c>
      <c r="C61" s="0" t="n">
        <v>4</v>
      </c>
      <c r="D61" s="0" t="n">
        <v>3</v>
      </c>
      <c r="E61" s="0" t="n">
        <v>1</v>
      </c>
      <c r="F61" s="0" t="n">
        <v>14</v>
      </c>
      <c r="G61" s="0" t="n">
        <v>11</v>
      </c>
      <c r="H61" s="0" t="n">
        <v>6</v>
      </c>
      <c r="I61" s="0" t="n">
        <v>7</v>
      </c>
      <c r="M61" s="0" t="s">
        <v>185</v>
      </c>
      <c r="N61" s="0" t="n">
        <f aca="false">0.05/8</f>
        <v>0.00625</v>
      </c>
    </row>
    <row r="62" customFormat="false" ht="13" hidden="false" customHeight="false" outlineLevel="0" collapsed="false">
      <c r="A62" s="0" t="s">
        <v>168</v>
      </c>
      <c r="B62" s="0" t="n">
        <v>7</v>
      </c>
      <c r="C62" s="0" t="n">
        <v>4</v>
      </c>
      <c r="D62" s="0" t="n">
        <v>5</v>
      </c>
      <c r="E62" s="0" t="n">
        <v>6</v>
      </c>
      <c r="F62" s="0" t="n">
        <v>5</v>
      </c>
      <c r="G62" s="0" t="n">
        <v>4</v>
      </c>
      <c r="H62" s="0" t="n">
        <v>1</v>
      </c>
      <c r="I62" s="0" t="n">
        <v>6</v>
      </c>
    </row>
    <row r="63" customFormat="false" ht="13" hidden="false" customHeight="false" outlineLevel="0" collapsed="false">
      <c r="A63" s="0" t="s">
        <v>169</v>
      </c>
      <c r="B63" s="26" t="s">
        <v>183</v>
      </c>
      <c r="C63" s="26" t="s">
        <v>183</v>
      </c>
      <c r="D63" s="0" t="n">
        <v>3</v>
      </c>
      <c r="E63" s="0" t="n">
        <v>0</v>
      </c>
      <c r="F63" s="0" t="n">
        <v>1</v>
      </c>
      <c r="G63" s="0" t="n">
        <v>4</v>
      </c>
      <c r="H63" s="0" t="n">
        <v>1</v>
      </c>
      <c r="I63" s="0" t="n">
        <v>3</v>
      </c>
    </row>
    <row r="64" customFormat="false" ht="13" hidden="false" customHeight="false" outlineLevel="0" collapsed="false">
      <c r="A64" s="0" t="s">
        <v>186</v>
      </c>
      <c r="B64" s="0" t="n">
        <v>14</v>
      </c>
      <c r="C64" s="0" t="n">
        <v>14</v>
      </c>
      <c r="D64" s="0" t="n">
        <v>14</v>
      </c>
      <c r="E64" s="0" t="n">
        <v>12</v>
      </c>
      <c r="F64" s="0" t="n">
        <v>13</v>
      </c>
      <c r="G64" s="0" t="n">
        <v>12</v>
      </c>
      <c r="H64" s="0" t="n">
        <v>7</v>
      </c>
      <c r="I64" s="0" t="n">
        <v>11</v>
      </c>
      <c r="M64" s="0" t="s">
        <v>187</v>
      </c>
      <c r="N64" s="0" t="n">
        <v>0.014</v>
      </c>
    </row>
    <row r="65" customFormat="false" ht="13" hidden="false" customHeight="false" outlineLevel="0" collapsed="false">
      <c r="A65" s="0" t="s">
        <v>170</v>
      </c>
      <c r="B65" s="0" t="n">
        <v>12</v>
      </c>
      <c r="C65" s="0" t="n">
        <v>16</v>
      </c>
      <c r="D65" s="0" t="n">
        <v>5</v>
      </c>
      <c r="E65" s="0" t="n">
        <v>9</v>
      </c>
      <c r="F65" s="0" t="n">
        <v>7</v>
      </c>
      <c r="G65" s="0" t="n">
        <v>6</v>
      </c>
      <c r="H65" s="0" t="n">
        <v>1</v>
      </c>
      <c r="I65" s="0" t="n">
        <v>1</v>
      </c>
    </row>
    <row r="66" customFormat="false" ht="13" hidden="false" customHeight="false" outlineLevel="0" collapsed="false">
      <c r="A66" s="0" t="s">
        <v>171</v>
      </c>
      <c r="B66" s="0" t="n">
        <v>1</v>
      </c>
      <c r="C66" s="0" t="n">
        <v>4</v>
      </c>
      <c r="D66" s="0" t="n">
        <v>3</v>
      </c>
      <c r="E66" s="0" t="n">
        <v>9</v>
      </c>
      <c r="F66" s="0" t="n">
        <v>2</v>
      </c>
      <c r="G66" s="0" t="n">
        <v>2</v>
      </c>
      <c r="H66" s="0" t="n">
        <v>4</v>
      </c>
      <c r="I66" s="0" t="n">
        <v>11</v>
      </c>
    </row>
    <row r="67" customFormat="false" ht="13" hidden="false" customHeight="false" outlineLevel="0" collapsed="false">
      <c r="A67" s="0" t="s">
        <v>172</v>
      </c>
      <c r="B67" s="0" t="n">
        <v>2</v>
      </c>
      <c r="C67" s="0" t="n">
        <v>2</v>
      </c>
      <c r="D67" s="0" t="n">
        <v>10</v>
      </c>
      <c r="E67" s="0" t="n">
        <v>2</v>
      </c>
      <c r="F67" s="0" t="n">
        <v>6</v>
      </c>
      <c r="G67" s="0" t="n">
        <v>23</v>
      </c>
      <c r="H67" s="0" t="n">
        <v>5</v>
      </c>
      <c r="I67" s="0" t="n">
        <v>4</v>
      </c>
    </row>
    <row r="68" customFormat="false" ht="13" hidden="false" customHeight="false" outlineLevel="0" collapsed="false">
      <c r="A68" s="0" t="s">
        <v>173</v>
      </c>
      <c r="B68" s="0" t="n">
        <v>0</v>
      </c>
      <c r="C68" s="0" t="n">
        <v>6</v>
      </c>
      <c r="D68" s="0" t="n">
        <v>6</v>
      </c>
      <c r="E68" s="0" t="n">
        <v>14</v>
      </c>
      <c r="F68" s="0" t="n">
        <v>12</v>
      </c>
      <c r="G68" s="0" t="n">
        <v>5</v>
      </c>
      <c r="H68" s="0" t="n">
        <v>8</v>
      </c>
      <c r="I68" s="0" t="n">
        <v>2</v>
      </c>
    </row>
    <row r="69" customFormat="false" ht="13" hidden="false" customHeight="false" outlineLevel="0" collapsed="false">
      <c r="A69" s="0" t="s">
        <v>174</v>
      </c>
      <c r="B69" s="0" t="n">
        <v>1</v>
      </c>
      <c r="C69" s="26" t="s">
        <v>183</v>
      </c>
      <c r="D69" s="0" t="n">
        <v>1</v>
      </c>
      <c r="E69" s="0" t="n">
        <v>6</v>
      </c>
      <c r="F69" s="0" t="n">
        <v>7</v>
      </c>
      <c r="G69" s="0" t="n">
        <v>1</v>
      </c>
      <c r="H69" s="0" t="n">
        <v>18</v>
      </c>
      <c r="I69" s="0" t="n">
        <v>2</v>
      </c>
    </row>
    <row r="70" customFormat="false" ht="13" hidden="false" customHeight="false" outlineLevel="0" collapsed="false">
      <c r="A70" s="0" t="s">
        <v>175</v>
      </c>
      <c r="B70" s="0" t="n">
        <v>2</v>
      </c>
      <c r="C70" s="0" t="n">
        <v>4</v>
      </c>
      <c r="D70" s="0" t="n">
        <v>7</v>
      </c>
      <c r="E70" s="0" t="n">
        <v>4</v>
      </c>
      <c r="F70" s="0" t="n">
        <v>2</v>
      </c>
      <c r="G70" s="0" t="n">
        <v>4</v>
      </c>
      <c r="H70" s="0" t="n">
        <v>2</v>
      </c>
      <c r="I70" s="0" t="n">
        <v>0</v>
      </c>
    </row>
    <row r="71" customFormat="false" ht="13" hidden="false" customHeight="false" outlineLevel="0" collapsed="false">
      <c r="A71" s="0" t="s">
        <v>176</v>
      </c>
      <c r="B71" s="0" t="n">
        <v>1</v>
      </c>
      <c r="C71" s="0" t="n">
        <v>1</v>
      </c>
      <c r="D71" s="0" t="n">
        <v>1</v>
      </c>
      <c r="E71" s="26" t="s">
        <v>183</v>
      </c>
      <c r="F71" s="0" t="n">
        <v>4</v>
      </c>
      <c r="G71" s="0" t="n">
        <v>2</v>
      </c>
      <c r="H71" s="0" t="n">
        <v>1</v>
      </c>
      <c r="I71" s="0" t="n">
        <v>1</v>
      </c>
    </row>
    <row r="72" customFormat="false" ht="13" hidden="false" customHeight="false" outlineLevel="0" collapsed="false">
      <c r="A72" s="0" t="s">
        <v>188</v>
      </c>
      <c r="B72" s="0" t="n">
        <v>1</v>
      </c>
      <c r="C72" s="0" t="n">
        <v>1</v>
      </c>
      <c r="D72" s="0" t="n">
        <v>6</v>
      </c>
      <c r="E72" s="0" t="n">
        <v>3</v>
      </c>
      <c r="F72" s="0" t="n">
        <v>3</v>
      </c>
      <c r="G72" s="0" t="n">
        <v>12</v>
      </c>
      <c r="H72" s="0" t="n">
        <v>1</v>
      </c>
      <c r="I72" s="0" t="n">
        <v>4</v>
      </c>
    </row>
    <row r="74" customFormat="false" ht="13" hidden="false" customHeight="false" outlineLevel="0" collapsed="false">
      <c r="B74" s="0" t="n">
        <f aca="false">SUM(B60:B72)/COUNT(B60:B72)</f>
        <v>4.33333333333333</v>
      </c>
      <c r="C74" s="0" t="n">
        <f aca="false">SUM(C60:C72)/COUNT(C60:C72)</f>
        <v>5.90909090909091</v>
      </c>
      <c r="D74" s="0" t="n">
        <f aca="false">SUM(D60:D72)/COUNT(D60:D72)</f>
        <v>5.46153846153846</v>
      </c>
      <c r="E74" s="0" t="n">
        <f aca="false">SUM(E60:E72)/COUNT(E60:E72)</f>
        <v>6.5</v>
      </c>
      <c r="F74" s="0" t="n">
        <f aca="false">SUM(F60:F72)/COUNT(F60:F72)</f>
        <v>7.53846153846154</v>
      </c>
      <c r="G74" s="0" t="n">
        <f aca="false">SUM(G60:G72)/COUNT(G60:G72)</f>
        <v>7.61538461538462</v>
      </c>
      <c r="H74" s="0" t="n">
        <f aca="false">SUM(H60:H72)/COUNT(H60:H72)</f>
        <v>4.69230769230769</v>
      </c>
      <c r="I74" s="0" t="n">
        <f aca="false">SUM(I60:I72)/COUNT(I60:I72)</f>
        <v>4.61538461538462</v>
      </c>
      <c r="K74" s="0" t="n">
        <f aca="false">AVERAGE(B74:I74)</f>
        <v>5.83318764568765</v>
      </c>
    </row>
    <row r="75" customFormat="false" ht="13" hidden="false" customHeight="false" outlineLevel="0" collapsed="false">
      <c r="B75" s="0" t="n">
        <f aca="false">STDEV(B60:B72 )/SQRT(COUNT(B60:B72))</f>
        <v>1.35027120358553</v>
      </c>
      <c r="C75" s="0" t="n">
        <f aca="false">STDEV(C60:C72 )/SQRT(COUNT(C60:C72))</f>
        <v>1.52228623192251</v>
      </c>
      <c r="D75" s="0" t="n">
        <f aca="false">STDEV(D60:D72 )/SQRT(COUNT(D60:D72))</f>
        <v>1.0039370231001</v>
      </c>
      <c r="E75" s="0" t="n">
        <f aca="false">STDEV(E60:E72 )/SQRT(COUNT(E60:E72))</f>
        <v>1.35120597088585</v>
      </c>
      <c r="F75" s="0" t="n">
        <f aca="false">STDEV(F60:F72 )/SQRT(COUNT(F60:F72))</f>
        <v>1.6931815925427</v>
      </c>
      <c r="G75" s="0" t="n">
        <f aca="false">STDEV(G60:G72 )/SQRT(COUNT(G60:G72))</f>
        <v>1.73773526921615</v>
      </c>
      <c r="H75" s="0" t="n">
        <f aca="false">STDEV(H60:H72 )/SQRT(COUNT(H60:H72))</f>
        <v>1.32231641828239</v>
      </c>
      <c r="I75" s="0" t="n">
        <f aca="false">STDEV(I60:I72 )/SQRT(COUNT(I60:I72))</f>
        <v>1.02868139107269</v>
      </c>
      <c r="K75" s="0" t="n">
        <f aca="false">STDEV(B74:I74 )/SQRT(COUNT(B74:I74))</f>
        <v>0.457222251216873</v>
      </c>
    </row>
    <row r="91" customFormat="false" ht="13" hidden="false" customHeight="false" outlineLevel="0" collapsed="false">
      <c r="A91" s="0" t="n">
        <v>1</v>
      </c>
      <c r="B91" s="0" t="n">
        <v>2.55555555555556</v>
      </c>
      <c r="C91" s="0" t="n">
        <v>4.33333333333333</v>
      </c>
      <c r="D91" s="0" t="n">
        <v>1</v>
      </c>
      <c r="E91" s="0" t="n">
        <v>2</v>
      </c>
      <c r="F91" s="0" t="n">
        <v>4</v>
      </c>
      <c r="G91" s="0" t="n">
        <v>4</v>
      </c>
      <c r="H91" s="0" t="n">
        <v>1</v>
      </c>
      <c r="I91" s="0" t="n">
        <v>5</v>
      </c>
      <c r="J91" s="0" t="n">
        <v>9</v>
      </c>
      <c r="K91" s="0" t="n">
        <v>3</v>
      </c>
      <c r="L91" s="0" t="n">
        <v>4</v>
      </c>
    </row>
    <row r="92" customFormat="false" ht="13" hidden="false" customHeight="false" outlineLevel="0" collapsed="false">
      <c r="A92" s="0" t="n">
        <v>1</v>
      </c>
      <c r="B92" s="0" t="n">
        <v>3.55555555555556</v>
      </c>
      <c r="C92" s="0" t="n">
        <v>5.90909090909091</v>
      </c>
      <c r="D92" s="0" t="n">
        <v>1</v>
      </c>
      <c r="E92" s="0" t="n">
        <v>2</v>
      </c>
      <c r="F92" s="0" t="n">
        <v>0</v>
      </c>
      <c r="G92" s="0" t="n">
        <v>2</v>
      </c>
      <c r="H92" s="0" t="n">
        <v>4</v>
      </c>
      <c r="I92" s="0" t="n">
        <v>1</v>
      </c>
      <c r="J92" s="0" t="n">
        <v>1</v>
      </c>
      <c r="K92" s="0" t="n">
        <v>1</v>
      </c>
      <c r="L92" s="0" t="n">
        <v>3</v>
      </c>
    </row>
    <row r="93" customFormat="false" ht="13" hidden="false" customHeight="false" outlineLevel="0" collapsed="false">
      <c r="A93" s="0" t="n">
        <v>1</v>
      </c>
      <c r="B93" s="0" t="n">
        <v>2.36363636363636</v>
      </c>
      <c r="C93" s="0" t="n">
        <v>5.46153846153846</v>
      </c>
      <c r="D93" s="0" t="n">
        <v>1</v>
      </c>
      <c r="E93" s="0" t="n">
        <v>2</v>
      </c>
      <c r="F93" s="0" t="n">
        <v>2</v>
      </c>
      <c r="G93" s="0" t="n">
        <v>0</v>
      </c>
      <c r="H93" s="0" t="n">
        <v>3</v>
      </c>
      <c r="I93" s="0" t="n">
        <v>3</v>
      </c>
      <c r="J93" s="0" t="n">
        <v>5</v>
      </c>
      <c r="K93" s="0" t="n">
        <v>3</v>
      </c>
      <c r="L93" s="0" t="n">
        <v>1</v>
      </c>
    </row>
    <row r="94" customFormat="false" ht="13" hidden="false" customHeight="false" outlineLevel="0" collapsed="false">
      <c r="A94" s="0" t="n">
        <v>1</v>
      </c>
      <c r="B94" s="0" t="n">
        <v>4.4</v>
      </c>
      <c r="C94" s="0" t="n">
        <v>6.5</v>
      </c>
      <c r="D94" s="0" t="n">
        <v>1</v>
      </c>
      <c r="E94" s="0" t="n">
        <v>6</v>
      </c>
      <c r="F94" s="0" t="n">
        <v>7</v>
      </c>
      <c r="G94" s="0" t="n">
        <v>2</v>
      </c>
      <c r="H94" s="0" t="n">
        <v>6</v>
      </c>
      <c r="I94" s="0" t="n">
        <v>2</v>
      </c>
      <c r="J94" s="0" t="n">
        <v>6</v>
      </c>
      <c r="K94" s="0" t="n">
        <v>2</v>
      </c>
      <c r="L94" s="0" t="n">
        <v>1</v>
      </c>
    </row>
    <row r="95" customFormat="false" ht="13" hidden="false" customHeight="false" outlineLevel="0" collapsed="false">
      <c r="A95" s="0" t="n">
        <v>1</v>
      </c>
      <c r="B95" s="0" t="n">
        <v>3.90909090909091</v>
      </c>
      <c r="C95" s="0" t="n">
        <v>7.53846153846154</v>
      </c>
      <c r="D95" s="0" t="n">
        <v>1</v>
      </c>
      <c r="E95" s="0" t="n">
        <v>1</v>
      </c>
      <c r="F95" s="0" t="n">
        <v>2</v>
      </c>
      <c r="G95" s="0" t="n">
        <v>2</v>
      </c>
      <c r="H95" s="0" t="n">
        <v>5</v>
      </c>
      <c r="I95" s="0" t="n">
        <v>6</v>
      </c>
      <c r="J95" s="0" t="n">
        <v>4</v>
      </c>
      <c r="K95" s="0" t="n">
        <v>3</v>
      </c>
      <c r="L95" s="0" t="n">
        <v>0</v>
      </c>
    </row>
    <row r="96" customFormat="false" ht="13" hidden="false" customHeight="false" outlineLevel="0" collapsed="false">
      <c r="A96" s="0" t="n">
        <v>1</v>
      </c>
      <c r="B96" s="0" t="n">
        <v>4.63636363636364</v>
      </c>
      <c r="C96" s="0" t="n">
        <v>7.61538461538462</v>
      </c>
      <c r="D96" s="0" t="n">
        <v>1</v>
      </c>
      <c r="E96" s="0" t="s">
        <v>183</v>
      </c>
      <c r="F96" s="0" t="s">
        <v>183</v>
      </c>
      <c r="G96" s="0" t="n">
        <v>3</v>
      </c>
      <c r="H96" s="0" t="s">
        <v>183</v>
      </c>
      <c r="I96" s="0" t="n">
        <v>0</v>
      </c>
      <c r="J96" s="0" t="n">
        <v>11</v>
      </c>
      <c r="K96" s="0" t="n">
        <v>8</v>
      </c>
      <c r="L96" s="0" t="n">
        <v>10</v>
      </c>
    </row>
    <row r="97" customFormat="false" ht="13" hidden="false" customHeight="false" outlineLevel="0" collapsed="false">
      <c r="A97" s="0" t="n">
        <v>1</v>
      </c>
      <c r="B97" s="0" t="n">
        <v>3</v>
      </c>
      <c r="C97" s="0" t="n">
        <v>4.69230769230769</v>
      </c>
      <c r="D97" s="0" t="n">
        <v>1</v>
      </c>
      <c r="E97" s="0" t="n">
        <v>4</v>
      </c>
      <c r="F97" s="0" t="n">
        <v>1</v>
      </c>
      <c r="G97" s="0" t="n">
        <v>4</v>
      </c>
      <c r="H97" s="0" t="n">
        <v>2</v>
      </c>
      <c r="I97" s="0" t="n">
        <v>6</v>
      </c>
      <c r="J97" s="0" t="n">
        <v>6</v>
      </c>
      <c r="K97" s="0" t="n">
        <v>5</v>
      </c>
      <c r="L97" s="0" t="n">
        <v>3</v>
      </c>
    </row>
    <row r="98" customFormat="false" ht="13" hidden="false" customHeight="false" outlineLevel="0" collapsed="false">
      <c r="A98" s="0" t="n">
        <v>1</v>
      </c>
      <c r="B98" s="0" t="n">
        <v>2.72727272727273</v>
      </c>
      <c r="C98" s="0" t="n">
        <v>4.61538461538462</v>
      </c>
      <c r="D98" s="0" t="n">
        <v>1</v>
      </c>
      <c r="E98" s="0" t="n">
        <v>2</v>
      </c>
      <c r="F98" s="0" t="n">
        <v>13</v>
      </c>
      <c r="G98" s="0" t="n">
        <v>2</v>
      </c>
      <c r="H98" s="0" t="n">
        <v>13</v>
      </c>
      <c r="I98" s="0" t="n">
        <v>6</v>
      </c>
      <c r="J98" s="0" t="n">
        <v>1</v>
      </c>
      <c r="K98" s="0" t="n">
        <v>4</v>
      </c>
      <c r="L98" s="0" t="n">
        <v>2</v>
      </c>
    </row>
    <row r="99" customFormat="false" ht="13" hidden="false" customHeight="false" outlineLevel="0" collapsed="false">
      <c r="A99" s="0" t="n">
        <v>2</v>
      </c>
      <c r="B99" s="0" t="n">
        <v>4.33333333333333</v>
      </c>
      <c r="D99" s="0" t="n">
        <v>1</v>
      </c>
      <c r="E99" s="0" t="n">
        <v>2</v>
      </c>
      <c r="F99" s="0" t="n">
        <v>3</v>
      </c>
      <c r="G99" s="0" t="n">
        <v>0</v>
      </c>
      <c r="H99" s="0" t="n">
        <v>0</v>
      </c>
      <c r="I99" s="0" t="n">
        <v>0</v>
      </c>
      <c r="J99" s="0" t="n">
        <v>0</v>
      </c>
      <c r="K99" s="0" t="n">
        <v>0</v>
      </c>
      <c r="L99" s="0" t="n">
        <v>0</v>
      </c>
    </row>
    <row r="100" customFormat="false" ht="13" hidden="false" customHeight="false" outlineLevel="0" collapsed="false">
      <c r="A100" s="0" t="n">
        <v>2</v>
      </c>
      <c r="B100" s="0" t="n">
        <v>5.90909090909091</v>
      </c>
      <c r="D100" s="0" t="n">
        <v>1</v>
      </c>
      <c r="E100" s="0" t="n">
        <v>2</v>
      </c>
      <c r="F100" s="0" t="n">
        <v>0</v>
      </c>
      <c r="G100" s="0" t="n">
        <v>3</v>
      </c>
      <c r="H100" s="0" t="n">
        <v>10</v>
      </c>
      <c r="I100" s="0" t="n">
        <v>13</v>
      </c>
      <c r="J100" s="0" t="n">
        <v>3</v>
      </c>
      <c r="K100" s="0" t="n">
        <v>3</v>
      </c>
      <c r="L100" s="0" t="n">
        <v>3</v>
      </c>
    </row>
    <row r="101" customFormat="false" ht="13" hidden="false" customHeight="false" outlineLevel="0" collapsed="false">
      <c r="A101" s="0" t="n">
        <v>2</v>
      </c>
      <c r="B101" s="0" t="n">
        <v>5.46153846153846</v>
      </c>
      <c r="D101" s="0" t="n">
        <v>1</v>
      </c>
      <c r="E101" s="0" t="s">
        <v>183</v>
      </c>
      <c r="F101" s="0" t="s">
        <v>183</v>
      </c>
      <c r="G101" s="0" t="n">
        <v>4</v>
      </c>
      <c r="H101" s="0" t="n">
        <v>0</v>
      </c>
      <c r="I101" s="0" t="n">
        <v>1</v>
      </c>
      <c r="J101" s="0" t="n">
        <v>5</v>
      </c>
      <c r="K101" s="0" t="n">
        <v>1</v>
      </c>
      <c r="L101" s="0" t="n">
        <v>3</v>
      </c>
    </row>
    <row r="102" customFormat="false" ht="13" hidden="false" customHeight="false" outlineLevel="0" collapsed="false">
      <c r="A102" s="0" t="n">
        <v>2</v>
      </c>
      <c r="B102" s="0" t="n">
        <v>6.5</v>
      </c>
      <c r="D102" s="0" t="n">
        <v>2</v>
      </c>
      <c r="E102" s="0" t="n">
        <v>4</v>
      </c>
      <c r="F102" s="0" t="n">
        <v>9</v>
      </c>
      <c r="G102" s="0" t="n">
        <v>7</v>
      </c>
      <c r="H102" s="0" t="n">
        <v>12</v>
      </c>
      <c r="I102" s="0" t="n">
        <v>22</v>
      </c>
      <c r="J102" s="0" t="n">
        <v>13</v>
      </c>
      <c r="K102" s="0" t="n">
        <v>6</v>
      </c>
      <c r="L102" s="0" t="n">
        <v>8</v>
      </c>
    </row>
    <row r="103" customFormat="false" ht="13" hidden="false" customHeight="false" outlineLevel="0" collapsed="false">
      <c r="A103" s="0" t="n">
        <v>2</v>
      </c>
      <c r="B103" s="0" t="n">
        <v>7.53846153846154</v>
      </c>
      <c r="D103" s="0" t="n">
        <v>2</v>
      </c>
      <c r="E103" s="0" t="n">
        <v>7</v>
      </c>
      <c r="F103" s="0" t="n">
        <v>4</v>
      </c>
      <c r="G103" s="0" t="n">
        <v>3</v>
      </c>
      <c r="H103" s="0" t="n">
        <v>1</v>
      </c>
      <c r="I103" s="0" t="n">
        <v>14</v>
      </c>
      <c r="J103" s="0" t="n">
        <v>11</v>
      </c>
      <c r="K103" s="0" t="n">
        <v>6</v>
      </c>
      <c r="L103" s="0" t="n">
        <v>7</v>
      </c>
    </row>
    <row r="104" customFormat="false" ht="13" hidden="false" customHeight="false" outlineLevel="0" collapsed="false">
      <c r="A104" s="0" t="n">
        <v>2</v>
      </c>
      <c r="B104" s="0" t="n">
        <v>7.61538461538462</v>
      </c>
      <c r="D104" s="0" t="n">
        <v>2</v>
      </c>
      <c r="E104" s="0" t="n">
        <v>7</v>
      </c>
      <c r="F104" s="0" t="n">
        <v>4</v>
      </c>
      <c r="G104" s="0" t="n">
        <v>5</v>
      </c>
      <c r="H104" s="0" t="n">
        <v>6</v>
      </c>
      <c r="I104" s="0" t="n">
        <v>5</v>
      </c>
      <c r="J104" s="0" t="n">
        <v>4</v>
      </c>
      <c r="K104" s="0" t="n">
        <v>1</v>
      </c>
      <c r="L104" s="0" t="n">
        <v>6</v>
      </c>
    </row>
    <row r="105" customFormat="false" ht="13" hidden="false" customHeight="false" outlineLevel="0" collapsed="false">
      <c r="A105" s="0" t="n">
        <v>2</v>
      </c>
      <c r="B105" s="0" t="n">
        <v>4.69230769230769</v>
      </c>
      <c r="D105" s="0" t="n">
        <v>2</v>
      </c>
      <c r="E105" s="0" t="s">
        <v>183</v>
      </c>
      <c r="F105" s="0" t="s">
        <v>183</v>
      </c>
      <c r="G105" s="0" t="n">
        <v>3</v>
      </c>
      <c r="H105" s="0" t="n">
        <v>0</v>
      </c>
      <c r="I105" s="0" t="n">
        <v>1</v>
      </c>
      <c r="J105" s="0" t="n">
        <v>4</v>
      </c>
      <c r="K105" s="0" t="n">
        <v>1</v>
      </c>
      <c r="L105" s="0" t="n">
        <v>3</v>
      </c>
    </row>
    <row r="106" customFormat="false" ht="13" hidden="false" customHeight="false" outlineLevel="0" collapsed="false">
      <c r="A106" s="0" t="n">
        <v>2</v>
      </c>
      <c r="B106" s="0" t="n">
        <v>4.61538461538462</v>
      </c>
      <c r="D106" s="0" t="n">
        <v>2</v>
      </c>
      <c r="E106" s="0" t="n">
        <v>14</v>
      </c>
      <c r="F106" s="0" t="n">
        <v>14</v>
      </c>
      <c r="G106" s="0" t="n">
        <v>14</v>
      </c>
      <c r="H106" s="0" t="n">
        <v>12</v>
      </c>
      <c r="I106" s="0" t="n">
        <v>13</v>
      </c>
      <c r="J106" s="0" t="n">
        <v>12</v>
      </c>
      <c r="K106" s="0" t="n">
        <v>7</v>
      </c>
      <c r="L106" s="0" t="n">
        <v>11</v>
      </c>
    </row>
    <row r="107" customFormat="false" ht="13" hidden="false" customHeight="false" outlineLevel="0" collapsed="false">
      <c r="D107" s="0" t="n">
        <v>2</v>
      </c>
      <c r="E107" s="0" t="n">
        <v>12</v>
      </c>
      <c r="F107" s="0" t="n">
        <v>16</v>
      </c>
      <c r="G107" s="0" t="n">
        <v>5</v>
      </c>
      <c r="H107" s="0" t="n">
        <v>9</v>
      </c>
      <c r="I107" s="0" t="n">
        <v>7</v>
      </c>
      <c r="J107" s="0" t="n">
        <v>6</v>
      </c>
      <c r="K107" s="0" t="n">
        <v>1</v>
      </c>
      <c r="L107" s="0" t="n">
        <v>1</v>
      </c>
    </row>
    <row r="108" customFormat="false" ht="13" hidden="false" customHeight="false" outlineLevel="0" collapsed="false">
      <c r="D108" s="0" t="n">
        <v>2</v>
      </c>
      <c r="E108" s="0" t="n">
        <v>1</v>
      </c>
      <c r="F108" s="0" t="n">
        <v>4</v>
      </c>
      <c r="G108" s="0" t="n">
        <v>3</v>
      </c>
      <c r="H108" s="0" t="n">
        <v>9</v>
      </c>
      <c r="I108" s="0" t="n">
        <v>2</v>
      </c>
      <c r="J108" s="0" t="n">
        <v>2</v>
      </c>
      <c r="K108" s="0" t="n">
        <v>4</v>
      </c>
      <c r="L108" s="0" t="n">
        <v>11</v>
      </c>
    </row>
    <row r="109" customFormat="false" ht="13" hidden="false" customHeight="false" outlineLevel="0" collapsed="false">
      <c r="D109" s="0" t="n">
        <v>2</v>
      </c>
      <c r="E109" s="0" t="n">
        <v>2</v>
      </c>
      <c r="F109" s="0" t="n">
        <v>2</v>
      </c>
      <c r="G109" s="0" t="n">
        <v>10</v>
      </c>
      <c r="H109" s="0" t="n">
        <v>2</v>
      </c>
      <c r="I109" s="0" t="n">
        <v>6</v>
      </c>
      <c r="J109" s="0" t="n">
        <v>23</v>
      </c>
      <c r="K109" s="0" t="n">
        <v>5</v>
      </c>
      <c r="L109" s="0" t="n">
        <v>4</v>
      </c>
    </row>
    <row r="110" customFormat="false" ht="13" hidden="false" customHeight="false" outlineLevel="0" collapsed="false">
      <c r="D110" s="0" t="n">
        <v>2</v>
      </c>
      <c r="E110" s="0" t="n">
        <v>0</v>
      </c>
      <c r="F110" s="0" t="n">
        <v>6</v>
      </c>
      <c r="G110" s="0" t="n">
        <v>6</v>
      </c>
      <c r="H110" s="0" t="n">
        <v>14</v>
      </c>
      <c r="I110" s="0" t="n">
        <v>12</v>
      </c>
      <c r="J110" s="0" t="n">
        <v>5</v>
      </c>
      <c r="K110" s="0" t="n">
        <v>8</v>
      </c>
      <c r="L110" s="0" t="n">
        <v>2</v>
      </c>
    </row>
    <row r="111" customFormat="false" ht="13" hidden="false" customHeight="false" outlineLevel="0" collapsed="false">
      <c r="D111" s="0" t="n">
        <v>2</v>
      </c>
      <c r="E111" s="0" t="n">
        <v>1</v>
      </c>
      <c r="F111" s="0" t="s">
        <v>183</v>
      </c>
      <c r="G111" s="0" t="n">
        <v>1</v>
      </c>
      <c r="H111" s="0" t="n">
        <v>6</v>
      </c>
      <c r="I111" s="0" t="n">
        <v>7</v>
      </c>
      <c r="J111" s="0" t="n">
        <v>1</v>
      </c>
      <c r="K111" s="0" t="n">
        <v>18</v>
      </c>
      <c r="L111" s="0" t="n">
        <v>2</v>
      </c>
    </row>
    <row r="112" customFormat="false" ht="13" hidden="false" customHeight="false" outlineLevel="0" collapsed="false">
      <c r="D112" s="0" t="n">
        <v>2</v>
      </c>
      <c r="E112" s="0" t="n">
        <v>2</v>
      </c>
      <c r="F112" s="0" t="n">
        <v>4</v>
      </c>
      <c r="G112" s="0" t="n">
        <v>7</v>
      </c>
      <c r="H112" s="0" t="n">
        <v>4</v>
      </c>
      <c r="I112" s="0" t="n">
        <v>2</v>
      </c>
      <c r="J112" s="0" t="n">
        <v>4</v>
      </c>
      <c r="K112" s="0" t="n">
        <v>2</v>
      </c>
      <c r="L112" s="0" t="n">
        <v>0</v>
      </c>
    </row>
    <row r="113" customFormat="false" ht="13" hidden="false" customHeight="false" outlineLevel="0" collapsed="false">
      <c r="D113" s="0" t="n">
        <v>2</v>
      </c>
      <c r="E113" s="0" t="n">
        <v>1</v>
      </c>
      <c r="F113" s="0" t="n">
        <v>1</v>
      </c>
      <c r="G113" s="0" t="n">
        <v>1</v>
      </c>
      <c r="H113" s="0" t="s">
        <v>183</v>
      </c>
      <c r="I113" s="0" t="n">
        <v>4</v>
      </c>
      <c r="J113" s="0" t="n">
        <v>2</v>
      </c>
      <c r="K113" s="0" t="n">
        <v>1</v>
      </c>
      <c r="L113" s="0" t="n">
        <v>1</v>
      </c>
    </row>
    <row r="114" customFormat="false" ht="13" hidden="false" customHeight="false" outlineLevel="0" collapsed="false">
      <c r="D114" s="0" t="n">
        <v>2</v>
      </c>
      <c r="E114" s="0" t="n">
        <v>1</v>
      </c>
      <c r="F114" s="0" t="n">
        <v>1</v>
      </c>
      <c r="G114" s="0" t="n">
        <v>6</v>
      </c>
      <c r="H114" s="0" t="n">
        <v>3</v>
      </c>
      <c r="I114" s="0" t="n">
        <v>3</v>
      </c>
      <c r="J114" s="0" t="n">
        <v>12</v>
      </c>
      <c r="K114" s="0" t="n">
        <v>1</v>
      </c>
      <c r="L114" s="0" t="n">
        <v>4</v>
      </c>
    </row>
    <row r="118" customFormat="false" ht="13" hidden="false" customHeight="false" outlineLevel="0" collapsed="false">
      <c r="J118" s="0" t="n">
        <f aca="false">0.05/8</f>
        <v>0.00625</v>
      </c>
    </row>
    <row r="125" customFormat="false" ht="13" hidden="false" customHeight="false" outlineLevel="0" collapsed="false">
      <c r="G125" s="0" t="s">
        <v>189</v>
      </c>
      <c r="H125" s="0" t="s">
        <v>178</v>
      </c>
    </row>
    <row r="129" customFormat="false" ht="13" hidden="false" customHeight="false" outlineLevel="0" collapsed="false">
      <c r="B129" s="0" t="s">
        <v>181</v>
      </c>
      <c r="C129" s="0" t="s">
        <v>181</v>
      </c>
      <c r="D129" s="0" t="s">
        <v>181</v>
      </c>
      <c r="E129" s="0" t="s">
        <v>181</v>
      </c>
      <c r="F129" s="0" t="s">
        <v>181</v>
      </c>
      <c r="G129" s="0" t="s">
        <v>181</v>
      </c>
      <c r="H129" s="0" t="s">
        <v>181</v>
      </c>
      <c r="I129" s="0" t="s">
        <v>181</v>
      </c>
    </row>
    <row r="131" customFormat="false" ht="13" hidden="false" customHeight="false" outlineLevel="0" collapsed="false">
      <c r="A131" s="0" t="s">
        <v>133</v>
      </c>
      <c r="B131" s="0" t="n">
        <v>2</v>
      </c>
      <c r="E131" s="0" t="n">
        <v>1</v>
      </c>
    </row>
    <row r="132" customFormat="false" ht="13" hidden="false" customHeight="false" outlineLevel="0" collapsed="false">
      <c r="A132" s="0" t="s">
        <v>134</v>
      </c>
      <c r="B132" s="0" t="n">
        <v>2</v>
      </c>
      <c r="E132" s="0" t="n">
        <v>4</v>
      </c>
    </row>
    <row r="133" customFormat="false" ht="13" hidden="false" customHeight="false" outlineLevel="0" collapsed="false">
      <c r="A133" s="0" t="s">
        <v>135</v>
      </c>
      <c r="B133" s="0" t="n">
        <v>2</v>
      </c>
      <c r="E133" s="0" t="n">
        <v>3</v>
      </c>
      <c r="K133" s="0" t="s">
        <v>166</v>
      </c>
      <c r="L133" s="0" t="n">
        <v>4</v>
      </c>
      <c r="M133" s="0" t="n">
        <v>12</v>
      </c>
      <c r="R133" s="0" t="n">
        <v>6</v>
      </c>
      <c r="S133" s="0" t="n">
        <v>8</v>
      </c>
    </row>
    <row r="134" customFormat="false" ht="13" hidden="false" customHeight="false" outlineLevel="0" collapsed="false">
      <c r="A134" s="0" t="s">
        <v>136</v>
      </c>
      <c r="B134" s="0" t="n">
        <v>6</v>
      </c>
      <c r="E134" s="0" t="n">
        <v>6</v>
      </c>
      <c r="K134" s="0" t="s">
        <v>167</v>
      </c>
      <c r="L134" s="0" t="n">
        <v>7</v>
      </c>
      <c r="M134" s="0" t="n">
        <v>1</v>
      </c>
      <c r="R134" s="0" t="n">
        <v>6</v>
      </c>
      <c r="S134" s="0" t="n">
        <v>7</v>
      </c>
    </row>
    <row r="135" customFormat="false" ht="13" hidden="false" customHeight="false" outlineLevel="0" collapsed="false">
      <c r="A135" s="0" t="s">
        <v>137</v>
      </c>
      <c r="B135" s="0" t="n">
        <v>1</v>
      </c>
      <c r="E135" s="0" t="n">
        <v>5</v>
      </c>
      <c r="K135" s="0" t="s">
        <v>168</v>
      </c>
      <c r="L135" s="0" t="n">
        <v>7</v>
      </c>
      <c r="M135" s="0" t="n">
        <v>6</v>
      </c>
      <c r="R135" s="0" t="n">
        <v>1</v>
      </c>
      <c r="S135" s="0" t="n">
        <v>6</v>
      </c>
    </row>
    <row r="136" customFormat="false" ht="13" hidden="false" customHeight="false" outlineLevel="0" collapsed="false">
      <c r="A136" s="0" t="s">
        <v>138</v>
      </c>
      <c r="B136" s="0" t="s">
        <v>183</v>
      </c>
      <c r="E136" s="0" t="s">
        <v>183</v>
      </c>
      <c r="K136" s="0" t="s">
        <v>169</v>
      </c>
      <c r="L136" s="0" t="s">
        <v>183</v>
      </c>
      <c r="M136" s="0" t="n">
        <v>0</v>
      </c>
      <c r="R136" s="0" t="n">
        <v>1</v>
      </c>
      <c r="S136" s="0" t="n">
        <v>3</v>
      </c>
    </row>
    <row r="137" customFormat="false" ht="13" hidden="false" customHeight="false" outlineLevel="0" collapsed="false">
      <c r="A137" s="0" t="s">
        <v>139</v>
      </c>
      <c r="B137" s="0" t="n">
        <v>4</v>
      </c>
      <c r="E137" s="0" t="n">
        <v>2</v>
      </c>
      <c r="K137" s="0" t="s">
        <v>186</v>
      </c>
      <c r="L137" s="0" t="n">
        <v>14</v>
      </c>
      <c r="M137" s="0" t="n">
        <v>12</v>
      </c>
      <c r="R137" s="0" t="n">
        <v>7</v>
      </c>
      <c r="S137" s="0" t="n">
        <v>11</v>
      </c>
    </row>
    <row r="138" customFormat="false" ht="13" hidden="false" customHeight="false" outlineLevel="0" collapsed="false">
      <c r="A138" s="0" t="s">
        <v>140</v>
      </c>
      <c r="B138" s="0" t="n">
        <v>2</v>
      </c>
      <c r="E138" s="0" t="n">
        <v>13</v>
      </c>
      <c r="K138" s="0" t="s">
        <v>170</v>
      </c>
      <c r="L138" s="0" t="n">
        <v>12</v>
      </c>
      <c r="M138" s="0" t="n">
        <v>9</v>
      </c>
      <c r="R138" s="0" t="n">
        <v>1</v>
      </c>
      <c r="S138" s="0" t="n">
        <v>1</v>
      </c>
    </row>
    <row r="139" customFormat="false" ht="13" hidden="false" customHeight="false" outlineLevel="0" collapsed="false">
      <c r="A139" s="0" t="s">
        <v>141</v>
      </c>
      <c r="B139" s="0" t="n">
        <v>2</v>
      </c>
      <c r="E139" s="0" t="n">
        <v>0</v>
      </c>
      <c r="K139" s="0" t="s">
        <v>171</v>
      </c>
      <c r="L139" s="0" t="n">
        <v>1</v>
      </c>
      <c r="M139" s="0" t="n">
        <v>9</v>
      </c>
      <c r="R139" s="0" t="n">
        <v>4</v>
      </c>
      <c r="S139" s="0" t="n">
        <v>11</v>
      </c>
    </row>
    <row r="140" customFormat="false" ht="13" hidden="false" customHeight="false" outlineLevel="0" collapsed="false">
      <c r="A140" s="0" t="s">
        <v>142</v>
      </c>
      <c r="B140" s="0" t="n">
        <v>2</v>
      </c>
      <c r="E140" s="0" t="n">
        <v>10</v>
      </c>
      <c r="K140" s="0" t="s">
        <v>172</v>
      </c>
      <c r="L140" s="0" t="n">
        <v>2</v>
      </c>
      <c r="M140" s="0" t="n">
        <v>2</v>
      </c>
      <c r="R140" s="0" t="n">
        <v>5</v>
      </c>
      <c r="S140" s="0" t="n">
        <v>4</v>
      </c>
    </row>
    <row r="141" customFormat="false" ht="13" hidden="false" customHeight="false" outlineLevel="0" collapsed="false">
      <c r="A141" s="0" t="s">
        <v>143</v>
      </c>
      <c r="B141" s="0" t="s">
        <v>183</v>
      </c>
      <c r="E141" s="0" t="n">
        <v>0</v>
      </c>
      <c r="K141" s="0" t="s">
        <v>173</v>
      </c>
      <c r="L141" s="0" t="n">
        <v>0</v>
      </c>
      <c r="M141" s="0" t="n">
        <v>14</v>
      </c>
      <c r="R141" s="0" t="n">
        <v>8</v>
      </c>
      <c r="S141" s="0" t="n">
        <v>2</v>
      </c>
    </row>
    <row r="142" customFormat="false" ht="13" hidden="false" customHeight="false" outlineLevel="0" collapsed="false">
      <c r="B142" s="0" t="n">
        <v>4</v>
      </c>
      <c r="E142" s="0" t="n">
        <v>5</v>
      </c>
      <c r="K142" s="0" t="s">
        <v>174</v>
      </c>
      <c r="L142" s="0" t="n">
        <v>1</v>
      </c>
      <c r="M142" s="0" t="n">
        <v>6</v>
      </c>
      <c r="R142" s="0" t="n">
        <v>18</v>
      </c>
      <c r="S142" s="0" t="n">
        <v>2</v>
      </c>
    </row>
    <row r="143" customFormat="false" ht="13" hidden="false" customHeight="false" outlineLevel="0" collapsed="false">
      <c r="B143" s="0" t="n">
        <v>0</v>
      </c>
      <c r="E143" s="0" t="n">
        <v>1</v>
      </c>
      <c r="K143" s="0" t="s">
        <v>175</v>
      </c>
      <c r="L143" s="0" t="n">
        <v>2</v>
      </c>
      <c r="M143" s="0" t="n">
        <v>4</v>
      </c>
      <c r="R143" s="0" t="n">
        <v>2</v>
      </c>
      <c r="S143" s="0" t="n">
        <v>0</v>
      </c>
    </row>
    <row r="144" customFormat="false" ht="13" hidden="false" customHeight="false" outlineLevel="0" collapsed="false">
      <c r="B144" s="0" t="n">
        <v>2</v>
      </c>
      <c r="E144" s="0" t="n">
        <v>3</v>
      </c>
      <c r="K144" s="0" t="s">
        <v>176</v>
      </c>
      <c r="L144" s="0" t="n">
        <v>1</v>
      </c>
      <c r="M144" s="0" t="s">
        <v>183</v>
      </c>
      <c r="R144" s="0" t="n">
        <v>1</v>
      </c>
      <c r="S144" s="0" t="n">
        <v>1</v>
      </c>
    </row>
    <row r="145" customFormat="false" ht="13" hidden="false" customHeight="false" outlineLevel="0" collapsed="false">
      <c r="B145" s="0" t="n">
        <v>7</v>
      </c>
      <c r="E145" s="0" t="n">
        <v>2</v>
      </c>
      <c r="K145" s="0" t="s">
        <v>188</v>
      </c>
      <c r="L145" s="0" t="n">
        <v>1</v>
      </c>
      <c r="M145" s="0" t="n">
        <v>3</v>
      </c>
      <c r="R145" s="0" t="n">
        <v>1</v>
      </c>
      <c r="S145" s="0" t="n">
        <v>4</v>
      </c>
    </row>
    <row r="146" customFormat="false" ht="13" hidden="false" customHeight="false" outlineLevel="0" collapsed="false">
      <c r="B146" s="0" t="n">
        <v>2</v>
      </c>
      <c r="E146" s="0" t="n">
        <v>6</v>
      </c>
      <c r="L146" s="0" t="n">
        <v>9</v>
      </c>
      <c r="M146" s="0" t="n">
        <v>22</v>
      </c>
    </row>
    <row r="147" customFormat="false" ht="13" hidden="false" customHeight="false" outlineLevel="0" collapsed="false">
      <c r="B147" s="0" t="s">
        <v>183</v>
      </c>
      <c r="E147" s="0" t="n">
        <v>0</v>
      </c>
      <c r="L147" s="0" t="n">
        <v>4</v>
      </c>
      <c r="M147" s="0" t="n">
        <v>14</v>
      </c>
    </row>
    <row r="148" customFormat="false" ht="13" hidden="false" customHeight="false" outlineLevel="0" collapsed="false">
      <c r="B148" s="0" t="n">
        <v>1</v>
      </c>
      <c r="E148" s="0" t="n">
        <v>6</v>
      </c>
      <c r="L148" s="0" t="n">
        <v>4</v>
      </c>
      <c r="M148" s="0" t="n">
        <v>5</v>
      </c>
    </row>
    <row r="149" customFormat="false" ht="13" hidden="false" customHeight="false" outlineLevel="0" collapsed="false">
      <c r="B149" s="0" t="n">
        <v>13</v>
      </c>
      <c r="E149" s="0" t="n">
        <v>6</v>
      </c>
      <c r="L149" s="0" t="s">
        <v>183</v>
      </c>
      <c r="M149" s="0" t="n">
        <v>1</v>
      </c>
    </row>
    <row r="150" customFormat="false" ht="13" hidden="false" customHeight="false" outlineLevel="0" collapsed="false">
      <c r="B150" s="0" t="n">
        <v>3</v>
      </c>
      <c r="E150" s="0" t="n">
        <v>0</v>
      </c>
      <c r="L150" s="0" t="n">
        <v>14</v>
      </c>
      <c r="M150" s="0" t="n">
        <v>13</v>
      </c>
    </row>
    <row r="151" customFormat="false" ht="13" hidden="false" customHeight="false" outlineLevel="0" collapsed="false">
      <c r="B151" s="0" t="n">
        <v>0</v>
      </c>
      <c r="E151" s="0" t="n">
        <v>13</v>
      </c>
      <c r="L151" s="0" t="n">
        <v>16</v>
      </c>
      <c r="M151" s="0" t="n">
        <v>7</v>
      </c>
    </row>
    <row r="152" customFormat="false" ht="13" hidden="false" customHeight="false" outlineLevel="0" collapsed="false">
      <c r="B152" s="0" t="s">
        <v>183</v>
      </c>
      <c r="E152" s="0" t="n">
        <v>1</v>
      </c>
      <c r="L152" s="0" t="n">
        <v>4</v>
      </c>
      <c r="M152" s="0" t="n">
        <v>2</v>
      </c>
    </row>
    <row r="153" customFormat="false" ht="13" hidden="false" customHeight="false" outlineLevel="0" collapsed="false">
      <c r="L153" s="0" t="n">
        <v>2</v>
      </c>
      <c r="M153" s="0" t="n">
        <v>6</v>
      </c>
    </row>
    <row r="154" customFormat="false" ht="13" hidden="false" customHeight="false" outlineLevel="0" collapsed="false">
      <c r="B154" s="0" t="n">
        <f aca="false">SUM(B131:B152)/COUNT(B131:B152)</f>
        <v>3.05555555555556</v>
      </c>
      <c r="E154" s="0" t="n">
        <f aca="false">SUM(E131:E152)/COUNT(E131:E152)</f>
        <v>4.14285714285714</v>
      </c>
      <c r="L154" s="0" t="n">
        <v>6</v>
      </c>
      <c r="M154" s="0" t="n">
        <v>12</v>
      </c>
    </row>
    <row r="155" customFormat="false" ht="13" hidden="false" customHeight="false" outlineLevel="0" collapsed="false">
      <c r="B155" s="0" t="n">
        <f aca="false">STDEV(B131:B152 )/SQRT(COUNT(B131:B152))</f>
        <v>0.725232539773658</v>
      </c>
      <c r="E155" s="0" t="n">
        <f aca="false">STDEV(E131:E152 )/SQRT(COUNT(E131:E152))</f>
        <v>0.868182870482158</v>
      </c>
      <c r="L155" s="0" t="s">
        <v>183</v>
      </c>
      <c r="M155" s="0" t="n">
        <v>7</v>
      </c>
    </row>
    <row r="156" customFormat="false" ht="13" hidden="false" customHeight="false" outlineLevel="0" collapsed="false">
      <c r="L156" s="0" t="n">
        <v>4</v>
      </c>
      <c r="M156" s="0" t="n">
        <v>2</v>
      </c>
    </row>
    <row r="157" customFormat="false" ht="13" hidden="false" customHeight="false" outlineLevel="0" collapsed="false">
      <c r="L157" s="0" t="n">
        <v>1</v>
      </c>
      <c r="M157" s="0" t="n">
        <v>4</v>
      </c>
    </row>
    <row r="158" customFormat="false" ht="13" hidden="false" customHeight="false" outlineLevel="0" collapsed="false">
      <c r="L158" s="0" t="n">
        <v>1</v>
      </c>
      <c r="M158" s="0" t="n">
        <v>3</v>
      </c>
    </row>
    <row r="160" customFormat="false" ht="13" hidden="false" customHeight="false" outlineLevel="0" collapsed="false">
      <c r="L160" s="0" t="n">
        <f aca="false">SUM(L133:L158)/COUNT(L133:L158)</f>
        <v>5.08695652173913</v>
      </c>
      <c r="M160" s="0" t="n">
        <f aca="false">SUM(M133:M158)/COUNT(M133:M158)</f>
        <v>7.04</v>
      </c>
    </row>
    <row r="161" customFormat="false" ht="13" hidden="false" customHeight="false" outlineLevel="0" collapsed="false">
      <c r="L161" s="0" t="n">
        <f aca="false">STDEV(L133:L158 )/SQRT(COUNT(L133:L158))</f>
        <v>1.00377359831437</v>
      </c>
      <c r="M161" s="0" t="n">
        <f aca="false">STDEV(M133:M158 )/SQRT(COUNT(M133:M158))</f>
        <v>1.07622798080456</v>
      </c>
    </row>
    <row r="170" customFormat="false" ht="13" hidden="false" customHeight="false" outlineLevel="0" collapsed="false">
      <c r="F170" s="0" t="n">
        <f aca="false">TTEST(B131:B152,E131:E152,2,2)</f>
        <v>0.352171750632878</v>
      </c>
      <c r="N170" s="0" t="n">
        <f aca="false">TTEST(L133:L158,M133:M158,2,2)</f>
        <v>0.193089302304266</v>
      </c>
    </row>
    <row r="173" customFormat="false" ht="13" hidden="false" customHeight="false" outlineLevel="0" collapsed="false">
      <c r="O173" s="0" t="n">
        <f aca="false">TTEST(L133:L171,M133:M171,2,2)</f>
        <v>0.178958037721428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5:K78"/>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B90" activeCellId="0" sqref="B90"/>
    </sheetView>
  </sheetViews>
  <sheetFormatPr defaultRowHeight="13" zeroHeight="false" outlineLevelRow="0" outlineLevelCol="0"/>
  <cols>
    <col collapsed="false" customWidth="true" hidden="false" outlineLevel="0" max="1" min="1" style="0" width="24"/>
    <col collapsed="false" customWidth="true" hidden="false" outlineLevel="0" max="31" min="2" style="0" width="16"/>
    <col collapsed="false" customWidth="true" hidden="false" outlineLevel="0" max="1010" min="32" style="0" width="14.16"/>
    <col collapsed="false" customWidth="true" hidden="false" outlineLevel="0" max="1025" min="1011" style="0" width="10.66"/>
  </cols>
  <sheetData>
    <row r="5" customFormat="false" ht="16" hidden="false" customHeight="false" outlineLevel="0" collapsed="false">
      <c r="B5" s="23" t="s">
        <v>181</v>
      </c>
      <c r="C5" s="23" t="s">
        <v>181</v>
      </c>
      <c r="D5" s="23" t="s">
        <v>181</v>
      </c>
      <c r="E5" s="23" t="s">
        <v>181</v>
      </c>
      <c r="F5" s="23" t="s">
        <v>181</v>
      </c>
      <c r="G5" s="23" t="s">
        <v>181</v>
      </c>
      <c r="H5" s="23" t="s">
        <v>181</v>
      </c>
    </row>
    <row r="6" customFormat="false" ht="13" hidden="false" customHeight="false" outlineLevel="0" collapsed="false">
      <c r="A6" s="0" t="s">
        <v>26</v>
      </c>
    </row>
    <row r="7" customFormat="false" ht="13" hidden="false" customHeight="false" outlineLevel="0" collapsed="false">
      <c r="A7" s="24" t="n">
        <v>2</v>
      </c>
      <c r="B7" s="0" t="n">
        <v>0</v>
      </c>
      <c r="C7" s="0" t="n">
        <v>1</v>
      </c>
      <c r="D7" s="0" t="n">
        <v>1</v>
      </c>
      <c r="E7" s="0" t="n">
        <v>1</v>
      </c>
      <c r="F7" s="0" t="n">
        <v>1</v>
      </c>
      <c r="G7" s="0" t="n">
        <v>1</v>
      </c>
      <c r="H7" s="0" t="n">
        <v>0</v>
      </c>
    </row>
    <row r="8" customFormat="false" ht="13" hidden="false" customHeight="false" outlineLevel="0" collapsed="false">
      <c r="A8" s="24" t="n">
        <v>4</v>
      </c>
      <c r="B8" s="0" t="n">
        <v>0</v>
      </c>
      <c r="C8" s="0" t="n">
        <v>0</v>
      </c>
      <c r="D8" s="0" t="n">
        <v>0</v>
      </c>
      <c r="E8" s="0" t="n">
        <v>1</v>
      </c>
      <c r="F8" s="0" t="n">
        <v>0</v>
      </c>
      <c r="G8" s="0" t="n">
        <v>0</v>
      </c>
      <c r="H8" s="0" t="n">
        <v>0</v>
      </c>
    </row>
    <row r="9" customFormat="false" ht="13" hidden="false" customHeight="false" outlineLevel="0" collapsed="false">
      <c r="A9" s="24" t="n">
        <v>8</v>
      </c>
      <c r="B9" s="0" t="n">
        <v>0</v>
      </c>
      <c r="C9" s="0" t="n">
        <v>0</v>
      </c>
      <c r="D9" s="0" t="n">
        <v>0</v>
      </c>
      <c r="E9" s="0" t="n">
        <v>1</v>
      </c>
      <c r="F9" s="0" t="n">
        <v>1</v>
      </c>
      <c r="G9" s="0" t="n">
        <v>0</v>
      </c>
      <c r="H9" s="0" t="n">
        <v>0</v>
      </c>
    </row>
    <row r="10" customFormat="false" ht="13" hidden="false" customHeight="false" outlineLevel="0" collapsed="false">
      <c r="A10" s="24" t="n">
        <v>5</v>
      </c>
      <c r="B10" s="0" t="n">
        <v>0</v>
      </c>
      <c r="C10" s="0" t="n">
        <v>0</v>
      </c>
      <c r="D10" s="0" t="n">
        <v>0</v>
      </c>
      <c r="E10" s="0" t="n">
        <v>0</v>
      </c>
      <c r="F10" s="0" t="n">
        <v>1</v>
      </c>
      <c r="G10" s="0" t="n">
        <v>1</v>
      </c>
      <c r="H10" s="0" t="n">
        <v>0</v>
      </c>
    </row>
    <row r="11" customFormat="false" ht="13" hidden="false" customHeight="false" outlineLevel="0" collapsed="false">
      <c r="A11" s="24" t="n">
        <v>9</v>
      </c>
      <c r="B11" s="0" t="n">
        <v>0</v>
      </c>
      <c r="C11" s="0" t="n">
        <v>0</v>
      </c>
      <c r="D11" s="0" t="n">
        <v>0</v>
      </c>
      <c r="E11" s="0" t="n">
        <v>0</v>
      </c>
      <c r="F11" s="0" t="n">
        <v>0</v>
      </c>
      <c r="G11" s="0" t="n">
        <v>0</v>
      </c>
      <c r="H11" s="0" t="n">
        <v>0</v>
      </c>
    </row>
    <row r="12" customFormat="false" ht="13" hidden="false" customHeight="false" outlineLevel="0" collapsed="false">
      <c r="A12" s="24" t="n">
        <v>10</v>
      </c>
      <c r="B12" s="0" t="n">
        <v>0</v>
      </c>
      <c r="C12" s="0" t="n">
        <v>0</v>
      </c>
      <c r="D12" s="0" t="n">
        <v>0</v>
      </c>
      <c r="E12" s="0" t="n">
        <v>1</v>
      </c>
      <c r="F12" s="0" t="n">
        <v>0</v>
      </c>
      <c r="G12" s="0" t="n">
        <v>1</v>
      </c>
      <c r="H12" s="0" t="n">
        <v>0</v>
      </c>
    </row>
    <row r="13" customFormat="false" ht="13" hidden="false" customHeight="false" outlineLevel="0" collapsed="false">
      <c r="A13" s="25" t="n">
        <v>11</v>
      </c>
      <c r="B13" s="0" t="n">
        <v>0</v>
      </c>
      <c r="C13" s="0" t="n">
        <v>0</v>
      </c>
      <c r="D13" s="0" t="n">
        <v>0</v>
      </c>
      <c r="E13" s="0" t="n">
        <v>1</v>
      </c>
      <c r="F13" s="0" t="n">
        <v>1</v>
      </c>
      <c r="G13" s="0" t="n">
        <v>0</v>
      </c>
      <c r="H13" s="0" t="n">
        <v>1</v>
      </c>
    </row>
    <row r="14" customFormat="false" ht="13" hidden="false" customHeight="false" outlineLevel="0" collapsed="false">
      <c r="A14" s="24" t="n">
        <v>7</v>
      </c>
      <c r="B14" s="0" t="n">
        <v>1</v>
      </c>
      <c r="C14" s="0" t="n">
        <v>1</v>
      </c>
      <c r="D14" s="0" t="n">
        <v>0</v>
      </c>
      <c r="E14" s="0" t="n">
        <v>1</v>
      </c>
      <c r="F14" s="0" t="n">
        <v>1</v>
      </c>
      <c r="G14" s="0" t="n">
        <v>1</v>
      </c>
      <c r="H14" s="0" t="n">
        <v>0</v>
      </c>
    </row>
    <row r="15" customFormat="false" ht="13" hidden="false" customHeight="false" outlineLevel="0" collapsed="false">
      <c r="A15" s="24" t="n">
        <v>13</v>
      </c>
      <c r="B15" s="0" t="n">
        <v>0</v>
      </c>
      <c r="C15" s="0" t="n">
        <v>0</v>
      </c>
      <c r="D15" s="0" t="n">
        <v>0</v>
      </c>
      <c r="E15" s="0" t="n">
        <v>0</v>
      </c>
      <c r="F15" s="0" t="n">
        <v>1</v>
      </c>
      <c r="G15" s="0" t="n">
        <v>1</v>
      </c>
      <c r="H15" s="0" t="n">
        <v>1</v>
      </c>
    </row>
    <row r="16" customFormat="false" ht="13" hidden="false" customHeight="false" outlineLevel="0" collapsed="false">
      <c r="A16" s="24" t="n">
        <v>64</v>
      </c>
      <c r="B16" s="0" t="n">
        <v>0</v>
      </c>
      <c r="C16" s="0" t="n">
        <v>0</v>
      </c>
      <c r="D16" s="0" t="n">
        <v>0</v>
      </c>
      <c r="E16" s="0" t="n">
        <v>0</v>
      </c>
      <c r="F16" s="0" t="n">
        <v>0</v>
      </c>
      <c r="G16" s="0" t="n">
        <v>0</v>
      </c>
      <c r="H16" s="0" t="n">
        <v>1</v>
      </c>
    </row>
    <row r="17" customFormat="false" ht="13" hidden="false" customHeight="false" outlineLevel="0" collapsed="false">
      <c r="A17" s="24" t="n">
        <v>97</v>
      </c>
      <c r="B17" s="0" t="n">
        <v>1</v>
      </c>
      <c r="C17" s="0" t="n">
        <v>0</v>
      </c>
      <c r="D17" s="0" t="n">
        <v>1</v>
      </c>
      <c r="E17" s="0" t="n">
        <v>1</v>
      </c>
      <c r="F17" s="0" t="n">
        <v>1</v>
      </c>
      <c r="G17" s="0" t="n">
        <v>1</v>
      </c>
      <c r="H17" s="0" t="n">
        <v>1</v>
      </c>
    </row>
    <row r="18" customFormat="false" ht="13" hidden="false" customHeight="false" outlineLevel="0" collapsed="false">
      <c r="A18" s="24"/>
    </row>
    <row r="19" customFormat="false" ht="13" hidden="false" customHeight="false" outlineLevel="0" collapsed="false">
      <c r="A19" s="24"/>
      <c r="B19" s="0" t="n">
        <f aca="false">SUM(B7:B17)/COUNT(B7:B17)</f>
        <v>0.181818181818182</v>
      </c>
      <c r="C19" s="0" t="n">
        <f aca="false">SUM(C7:C17)/COUNT(C7:C17)</f>
        <v>0.181818181818182</v>
      </c>
      <c r="D19" s="0" t="n">
        <f aca="false">SUM(D7:D17)/COUNT(D7:D17)</f>
        <v>0.181818181818182</v>
      </c>
      <c r="E19" s="0" t="n">
        <f aca="false">SUM(E7:E17)/COUNT(E7:E17)</f>
        <v>0.636363636363636</v>
      </c>
      <c r="F19" s="0" t="n">
        <f aca="false">SUM(F7:F17)/COUNT(F7:F17)</f>
        <v>0.636363636363636</v>
      </c>
      <c r="G19" s="0" t="n">
        <f aca="false">SUM(G7:G17)/COUNT(G7:G17)</f>
        <v>0.545454545454545</v>
      </c>
      <c r="H19" s="0" t="n">
        <f aca="false">SUM(H7:H17)/COUNT(H7:H17)</f>
        <v>0.363636363636364</v>
      </c>
      <c r="J19" s="0" t="n">
        <f aca="false">AVERAGE(B19:H19)</f>
        <v>0.38961038961039</v>
      </c>
    </row>
    <row r="20" customFormat="false" ht="13" hidden="false" customHeight="false" outlineLevel="0" collapsed="false">
      <c r="A20" s="24"/>
      <c r="J20" s="0" t="n">
        <f aca="false">STDEV(B19:H19 )/SQRT(COUNT(B19:H19))</f>
        <v>0.0811038701090701</v>
      </c>
    </row>
    <row r="21" customFormat="false" ht="13" hidden="false" customHeight="false" outlineLevel="0" collapsed="false">
      <c r="A21" s="24"/>
    </row>
    <row r="23" customFormat="false" ht="13" hidden="false" customHeight="false" outlineLevel="0" collapsed="false">
      <c r="A23" s="0" t="s">
        <v>95</v>
      </c>
    </row>
    <row r="24" customFormat="false" ht="13" hidden="false" customHeight="false" outlineLevel="0" collapsed="false">
      <c r="A24" s="24" t="n">
        <v>55</v>
      </c>
      <c r="B24" s="0" t="n">
        <v>0</v>
      </c>
      <c r="C24" s="0" t="n">
        <v>1</v>
      </c>
      <c r="D24" s="0" t="n">
        <v>1</v>
      </c>
      <c r="E24" s="0" t="n">
        <v>1</v>
      </c>
      <c r="F24" s="0" t="n">
        <v>1</v>
      </c>
      <c r="G24" s="0" t="n">
        <v>1</v>
      </c>
      <c r="H24" s="0" t="n">
        <v>1</v>
      </c>
    </row>
    <row r="25" customFormat="false" ht="13" hidden="false" customHeight="false" outlineLevel="0" collapsed="false">
      <c r="A25" s="24" t="n">
        <v>57</v>
      </c>
      <c r="B25" s="0" t="n">
        <v>1</v>
      </c>
      <c r="C25" s="0" t="n">
        <v>1</v>
      </c>
      <c r="D25" s="0" t="n">
        <v>1</v>
      </c>
      <c r="E25" s="0" t="n">
        <v>0</v>
      </c>
      <c r="F25" s="0" t="n">
        <v>0</v>
      </c>
      <c r="G25" s="0" t="n">
        <v>0</v>
      </c>
      <c r="H25" s="0" t="n">
        <v>0</v>
      </c>
    </row>
    <row r="26" customFormat="false" ht="13" hidden="false" customHeight="false" outlineLevel="0" collapsed="false">
      <c r="A26" s="25" t="n">
        <v>84</v>
      </c>
      <c r="B26" s="0" t="n">
        <v>1</v>
      </c>
      <c r="C26" s="0" t="n">
        <v>1</v>
      </c>
      <c r="D26" s="0" t="n">
        <v>1</v>
      </c>
      <c r="E26" s="0" t="n">
        <v>0</v>
      </c>
      <c r="F26" s="0" t="n">
        <v>1</v>
      </c>
      <c r="G26" s="0" t="n">
        <v>1</v>
      </c>
      <c r="H26" s="0" t="n">
        <v>1</v>
      </c>
    </row>
    <row r="27" customFormat="false" ht="13" hidden="false" customHeight="false" outlineLevel="0" collapsed="false">
      <c r="A27" s="25" t="n">
        <v>85</v>
      </c>
      <c r="B27" s="0" t="n">
        <v>1</v>
      </c>
      <c r="C27" s="0" t="n">
        <v>1</v>
      </c>
      <c r="D27" s="0" t="n">
        <v>0</v>
      </c>
      <c r="E27" s="0" t="n">
        <v>1</v>
      </c>
      <c r="F27" s="0" t="n">
        <v>0</v>
      </c>
      <c r="G27" s="0" t="n">
        <v>1</v>
      </c>
      <c r="H27" s="0" t="n">
        <v>0</v>
      </c>
    </row>
    <row r="28" customFormat="false" ht="13" hidden="false" customHeight="false" outlineLevel="0" collapsed="false">
      <c r="A28" s="24" t="n">
        <v>94</v>
      </c>
      <c r="B28" s="0" t="n">
        <v>0</v>
      </c>
      <c r="C28" s="0" t="n">
        <v>0</v>
      </c>
      <c r="D28" s="0" t="n">
        <v>0</v>
      </c>
      <c r="E28" s="0" t="n">
        <v>1</v>
      </c>
      <c r="F28" s="0" t="n">
        <v>0</v>
      </c>
      <c r="G28" s="0" t="n">
        <v>0</v>
      </c>
      <c r="H28" s="0" t="n">
        <v>0</v>
      </c>
    </row>
    <row r="29" customFormat="false" ht="13" hidden="false" customHeight="false" outlineLevel="0" collapsed="false">
      <c r="A29" s="24" t="n">
        <v>95</v>
      </c>
      <c r="B29" s="0" t="n">
        <v>0</v>
      </c>
      <c r="C29" s="0" t="n">
        <v>0</v>
      </c>
      <c r="D29" s="0" t="n">
        <v>0</v>
      </c>
      <c r="E29" s="0" t="n">
        <v>1</v>
      </c>
      <c r="F29" s="0" t="n">
        <v>0</v>
      </c>
      <c r="G29" s="0" t="n">
        <v>0</v>
      </c>
      <c r="H29" s="0" t="n">
        <v>0</v>
      </c>
    </row>
    <row r="30" customFormat="false" ht="13" hidden="false" customHeight="false" outlineLevel="0" collapsed="false">
      <c r="A30" s="24" t="n">
        <v>96</v>
      </c>
      <c r="B30" s="0" t="n">
        <v>0</v>
      </c>
      <c r="C30" s="0" t="n">
        <v>0</v>
      </c>
      <c r="D30" s="0" t="n">
        <v>0</v>
      </c>
      <c r="E30" s="0" t="n">
        <v>0</v>
      </c>
      <c r="F30" s="0" t="n">
        <v>0</v>
      </c>
      <c r="G30" s="0" t="n">
        <v>0</v>
      </c>
      <c r="H30" s="0" t="n">
        <v>0</v>
      </c>
    </row>
    <row r="32" customFormat="false" ht="13" hidden="false" customHeight="false" outlineLevel="0" collapsed="false">
      <c r="B32" s="0" t="n">
        <f aca="false">SUM(B24:B30)/COUNT(B24:B30)</f>
        <v>0.428571428571429</v>
      </c>
      <c r="C32" s="0" t="n">
        <f aca="false">SUM(C24:C30)/COUNT(C24:C30)</f>
        <v>0.571428571428571</v>
      </c>
      <c r="D32" s="0" t="n">
        <f aca="false">SUM(D24:D30)/COUNT(D24:D30)</f>
        <v>0.428571428571429</v>
      </c>
      <c r="E32" s="0" t="n">
        <f aca="false">SUM(E24:E30)/COUNT(E24:E30)</f>
        <v>0.571428571428571</v>
      </c>
      <c r="F32" s="0" t="n">
        <f aca="false">SUM(F24:F30)/COUNT(F24:F30)</f>
        <v>0.285714285714286</v>
      </c>
      <c r="G32" s="0" t="n">
        <f aca="false">SUM(G24:G30)/COUNT(G24:G30)</f>
        <v>0.428571428571429</v>
      </c>
      <c r="H32" s="0" t="n">
        <f aca="false">SUM(H24:H30)/COUNT(H24:H30)</f>
        <v>0.285714285714286</v>
      </c>
      <c r="J32" s="0" t="n">
        <f aca="false">AVERAGE(B32:H32)</f>
        <v>0.428571428571429</v>
      </c>
    </row>
    <row r="33" customFormat="false" ht="13" hidden="false" customHeight="false" outlineLevel="0" collapsed="false">
      <c r="J33" s="0" t="n">
        <f aca="false">STDEV(B32:H32 )/SQRT(COUNT(B32:H32))</f>
        <v>0.0440866714177407</v>
      </c>
    </row>
    <row r="42" customFormat="false" ht="16" hidden="false" customHeight="false" outlineLevel="0" collapsed="false">
      <c r="B42" s="23" t="s">
        <v>181</v>
      </c>
      <c r="C42" s="23" t="s">
        <v>181</v>
      </c>
      <c r="D42" s="23" t="s">
        <v>181</v>
      </c>
      <c r="E42" s="23" t="s">
        <v>181</v>
      </c>
      <c r="F42" s="23" t="s">
        <v>181</v>
      </c>
      <c r="G42" s="23" t="s">
        <v>181</v>
      </c>
      <c r="H42" s="23" t="s">
        <v>181</v>
      </c>
      <c r="I42" s="23" t="s">
        <v>181</v>
      </c>
    </row>
    <row r="44" customFormat="false" ht="13" hidden="false" customHeight="false" outlineLevel="0" collapsed="false">
      <c r="B44" s="0" t="n">
        <v>1</v>
      </c>
      <c r="C44" s="0" t="n">
        <v>0</v>
      </c>
      <c r="D44" s="0" t="n">
        <v>1</v>
      </c>
      <c r="E44" s="0" t="n">
        <v>0</v>
      </c>
      <c r="F44" s="0" t="n">
        <v>1</v>
      </c>
      <c r="G44" s="0" t="n">
        <v>1</v>
      </c>
      <c r="H44" s="0" t="n">
        <v>1</v>
      </c>
      <c r="I44" s="0" t="n">
        <v>1</v>
      </c>
    </row>
    <row r="45" customFormat="false" ht="13" hidden="false" customHeight="false" outlineLevel="0" collapsed="false">
      <c r="B45" s="0" t="n">
        <v>0</v>
      </c>
      <c r="C45" s="0" t="n">
        <v>0</v>
      </c>
      <c r="D45" s="0" t="n">
        <v>1</v>
      </c>
      <c r="E45" s="0" t="n">
        <v>1</v>
      </c>
      <c r="F45" s="0" t="n">
        <v>0</v>
      </c>
      <c r="G45" s="0" t="n">
        <v>1</v>
      </c>
      <c r="H45" s="0" t="n">
        <v>1</v>
      </c>
      <c r="I45" s="0" t="n">
        <v>1</v>
      </c>
    </row>
    <row r="46" customFormat="false" ht="13" hidden="false" customHeight="false" outlineLevel="0" collapsed="false">
      <c r="B46" s="0" t="n">
        <v>1</v>
      </c>
      <c r="C46" s="0" t="n">
        <v>1</v>
      </c>
      <c r="D46" s="0" t="n">
        <v>1</v>
      </c>
      <c r="E46" s="0" t="n">
        <v>1</v>
      </c>
      <c r="F46" s="0" t="n">
        <v>1</v>
      </c>
      <c r="G46" s="0" t="n">
        <v>1</v>
      </c>
      <c r="H46" s="0" t="n">
        <v>1</v>
      </c>
      <c r="I46" s="0" t="n">
        <v>1</v>
      </c>
    </row>
    <row r="47" customFormat="false" ht="13" hidden="false" customHeight="false" outlineLevel="0" collapsed="false">
      <c r="B47" s="0" t="n">
        <v>0</v>
      </c>
      <c r="C47" s="0" t="n">
        <v>1</v>
      </c>
      <c r="D47" s="0" t="n">
        <v>1</v>
      </c>
      <c r="E47" s="0" t="n">
        <v>0</v>
      </c>
      <c r="F47" s="0" t="n">
        <v>1</v>
      </c>
      <c r="G47" s="0" t="n">
        <v>1</v>
      </c>
      <c r="H47" s="0" t="n">
        <v>0</v>
      </c>
      <c r="I47" s="0" t="n">
        <v>1</v>
      </c>
    </row>
    <row r="48" customFormat="false" ht="13" hidden="false" customHeight="false" outlineLevel="0" collapsed="false">
      <c r="B48" s="0" t="n">
        <v>0</v>
      </c>
      <c r="C48" s="0" t="n">
        <v>0</v>
      </c>
      <c r="D48" s="0" t="n">
        <v>1</v>
      </c>
      <c r="E48" s="0" t="n">
        <v>0</v>
      </c>
      <c r="F48" s="0" t="n">
        <v>0</v>
      </c>
      <c r="G48" s="0" t="n">
        <v>0</v>
      </c>
      <c r="H48" s="0" t="n">
        <v>0</v>
      </c>
      <c r="I48" s="0" t="n">
        <v>0</v>
      </c>
    </row>
    <row r="49" customFormat="false" ht="13" hidden="false" customHeight="false" outlineLevel="0" collapsed="false">
      <c r="B49" s="0" t="n">
        <v>0</v>
      </c>
      <c r="C49" s="0" t="n">
        <v>0</v>
      </c>
      <c r="D49" s="0" t="n">
        <v>0</v>
      </c>
      <c r="E49" s="0" t="n">
        <v>0</v>
      </c>
      <c r="F49" s="0" t="n">
        <v>1</v>
      </c>
      <c r="G49" s="0" t="n">
        <v>1</v>
      </c>
      <c r="H49" s="0" t="n">
        <v>1</v>
      </c>
      <c r="I49" s="0" t="n">
        <v>1</v>
      </c>
    </row>
    <row r="50" customFormat="false" ht="13" hidden="false" customHeight="false" outlineLevel="0" collapsed="false">
      <c r="B50" s="0" t="n">
        <v>0</v>
      </c>
      <c r="C50" s="0" t="n">
        <v>1</v>
      </c>
      <c r="D50" s="0" t="n">
        <v>1</v>
      </c>
      <c r="E50" s="0" t="n">
        <v>1</v>
      </c>
      <c r="F50" s="0" t="n">
        <v>1</v>
      </c>
      <c r="G50" s="0" t="n">
        <v>1</v>
      </c>
      <c r="H50" s="0" t="n">
        <v>1</v>
      </c>
      <c r="I50" s="0" t="n">
        <v>1</v>
      </c>
    </row>
    <row r="51" customFormat="false" ht="13" hidden="false" customHeight="false" outlineLevel="0" collapsed="false">
      <c r="B51" s="0" t="n">
        <v>0</v>
      </c>
      <c r="C51" s="0" t="n">
        <v>1</v>
      </c>
      <c r="D51" s="0" t="n">
        <v>1</v>
      </c>
      <c r="E51" s="0" t="n">
        <v>1</v>
      </c>
      <c r="F51" s="0" t="n">
        <v>1</v>
      </c>
      <c r="G51" s="0" t="n">
        <v>1</v>
      </c>
      <c r="H51" s="0" t="n">
        <v>0</v>
      </c>
      <c r="I51" s="0" t="n">
        <v>1</v>
      </c>
    </row>
    <row r="52" customFormat="false" ht="13" hidden="false" customHeight="false" outlineLevel="0" collapsed="false">
      <c r="B52" s="0" t="n">
        <v>0</v>
      </c>
      <c r="C52" s="0" t="n">
        <v>0</v>
      </c>
      <c r="D52" s="0" t="n">
        <v>0</v>
      </c>
      <c r="E52" s="0" t="n">
        <v>1</v>
      </c>
      <c r="F52" s="0" t="n">
        <v>1</v>
      </c>
      <c r="G52" s="0" t="n">
        <v>1</v>
      </c>
      <c r="H52" s="0" t="n">
        <v>0</v>
      </c>
      <c r="I52" s="0" t="n">
        <v>1</v>
      </c>
    </row>
    <row r="53" customFormat="false" ht="13" hidden="false" customHeight="false" outlineLevel="0" collapsed="false">
      <c r="B53" s="0" t="n">
        <v>0</v>
      </c>
      <c r="C53" s="0" t="n">
        <v>0</v>
      </c>
      <c r="D53" s="0" t="n">
        <v>1</v>
      </c>
      <c r="E53" s="0" t="n">
        <v>0</v>
      </c>
      <c r="F53" s="0" t="n">
        <v>0</v>
      </c>
      <c r="G53" s="0" t="n">
        <v>0</v>
      </c>
      <c r="H53" s="0" t="n">
        <v>1</v>
      </c>
      <c r="I53" s="0" t="n">
        <v>1</v>
      </c>
    </row>
    <row r="54" customFormat="false" ht="13" hidden="false" customHeight="false" outlineLevel="0" collapsed="false">
      <c r="B54" s="0" t="n">
        <v>0</v>
      </c>
      <c r="C54" s="0" t="n">
        <v>1</v>
      </c>
      <c r="D54" s="0" t="n">
        <v>1</v>
      </c>
      <c r="E54" s="0" t="n">
        <v>1</v>
      </c>
      <c r="F54" s="0" t="n">
        <v>1</v>
      </c>
      <c r="G54" s="0" t="n">
        <v>1</v>
      </c>
      <c r="H54" s="0" t="n">
        <v>0</v>
      </c>
      <c r="I54" s="0" t="n">
        <v>1</v>
      </c>
    </row>
    <row r="56" customFormat="false" ht="13" hidden="false" customHeight="false" outlineLevel="0" collapsed="false">
      <c r="B56" s="0" t="n">
        <f aca="false">SUM(B44:B54)/COUNT(B44:B54)</f>
        <v>0.181818181818182</v>
      </c>
      <c r="C56" s="0" t="n">
        <f aca="false">SUM(C44:C54)/COUNT(C44:C54)</f>
        <v>0.454545454545455</v>
      </c>
      <c r="D56" s="0" t="n">
        <f aca="false">SUM(D44:D54)/COUNT(D44:D54)</f>
        <v>0.818181818181818</v>
      </c>
      <c r="E56" s="0" t="n">
        <f aca="false">SUM(E44:E54)/COUNT(E44:E54)</f>
        <v>0.545454545454545</v>
      </c>
      <c r="F56" s="0" t="n">
        <f aca="false">SUM(F44:F54)/COUNT(F44:F54)</f>
        <v>0.727272727272727</v>
      </c>
      <c r="G56" s="0" t="n">
        <f aca="false">SUM(G44:G54)/COUNT(G44:G54)</f>
        <v>0.818181818181818</v>
      </c>
      <c r="H56" s="0" t="n">
        <f aca="false">SUM(H44:H54)/COUNT(H44:H54)</f>
        <v>0.545454545454545</v>
      </c>
      <c r="I56" s="0" t="n">
        <f aca="false">SUM(I44:I54)/COUNT(I44:I54)</f>
        <v>0.909090909090909</v>
      </c>
      <c r="K56" s="0" t="n">
        <f aca="false">AVERAGE(B56:I56)</f>
        <v>0.625</v>
      </c>
    </row>
    <row r="57" customFormat="false" ht="13" hidden="false" customHeight="false" outlineLevel="0" collapsed="false">
      <c r="K57" s="0" t="n">
        <f aca="false">STDEV(B56:I56 )/SQRT(COUNT(B56:I56))</f>
        <v>0.0849291322047293</v>
      </c>
    </row>
    <row r="62" customFormat="false" ht="13" hidden="false" customHeight="false" outlineLevel="0" collapsed="false">
      <c r="B62" s="0" t="n">
        <v>1</v>
      </c>
      <c r="C62" s="0" t="n">
        <v>1</v>
      </c>
      <c r="D62" s="0" t="n">
        <v>1</v>
      </c>
      <c r="E62" s="0" t="n">
        <v>1</v>
      </c>
      <c r="F62" s="0" t="n">
        <v>1</v>
      </c>
      <c r="G62" s="0" t="n">
        <v>1</v>
      </c>
      <c r="H62" s="0" t="n">
        <v>1</v>
      </c>
      <c r="I62" s="0" t="n">
        <v>1</v>
      </c>
    </row>
    <row r="63" customFormat="false" ht="13" hidden="false" customHeight="false" outlineLevel="0" collapsed="false">
      <c r="B63" s="0" t="n">
        <v>1</v>
      </c>
      <c r="C63" s="0" t="n">
        <v>1</v>
      </c>
      <c r="D63" s="0" t="n">
        <v>1</v>
      </c>
      <c r="E63" s="0" t="n">
        <v>1</v>
      </c>
      <c r="F63" s="0" t="n">
        <v>0</v>
      </c>
      <c r="G63" s="0" t="n">
        <v>0</v>
      </c>
      <c r="H63" s="0" t="n">
        <v>0</v>
      </c>
      <c r="I63" s="0" t="n">
        <v>0</v>
      </c>
    </row>
    <row r="64" customFormat="false" ht="13" hidden="false" customHeight="false" outlineLevel="0" collapsed="false">
      <c r="B64" s="0" t="n">
        <v>1</v>
      </c>
      <c r="C64" s="0" t="n">
        <v>1</v>
      </c>
      <c r="D64" s="0" t="n">
        <v>1</v>
      </c>
      <c r="E64" s="0" t="n">
        <v>1</v>
      </c>
      <c r="F64" s="0" t="n">
        <v>1</v>
      </c>
      <c r="G64" s="0" t="n">
        <v>1</v>
      </c>
      <c r="H64" s="0" t="n">
        <v>1</v>
      </c>
      <c r="I64" s="0" t="n">
        <v>1</v>
      </c>
    </row>
    <row r="65" customFormat="false" ht="13" hidden="false" customHeight="false" outlineLevel="0" collapsed="false">
      <c r="B65" s="0" t="n">
        <v>1</v>
      </c>
      <c r="C65" s="0" t="n">
        <v>1</v>
      </c>
      <c r="D65" s="0" t="n">
        <v>1</v>
      </c>
      <c r="E65" s="0" t="n">
        <v>1</v>
      </c>
      <c r="F65" s="0" t="n">
        <v>1</v>
      </c>
      <c r="G65" s="0" t="n">
        <v>0</v>
      </c>
      <c r="H65" s="0" t="n">
        <v>0</v>
      </c>
      <c r="I65" s="0" t="n">
        <v>1</v>
      </c>
    </row>
    <row r="66" customFormat="false" ht="13" hidden="false" customHeight="false" outlineLevel="0" collapsed="false">
      <c r="B66" s="0" t="n">
        <v>0</v>
      </c>
      <c r="C66" s="0" t="n">
        <v>0</v>
      </c>
      <c r="D66" s="0" t="n">
        <v>1</v>
      </c>
      <c r="E66" s="0" t="n">
        <v>1</v>
      </c>
      <c r="F66" s="0" t="n">
        <v>0</v>
      </c>
      <c r="G66" s="0" t="n">
        <v>1</v>
      </c>
      <c r="H66" s="0" t="n">
        <v>1</v>
      </c>
      <c r="I66" s="0" t="n">
        <v>1</v>
      </c>
    </row>
    <row r="67" customFormat="false" ht="13" hidden="false" customHeight="false" outlineLevel="0" collapsed="false">
      <c r="B67" s="0" t="n">
        <v>1</v>
      </c>
      <c r="C67" s="0" t="n">
        <v>1</v>
      </c>
      <c r="D67" s="0" t="n">
        <v>1</v>
      </c>
      <c r="E67" s="0" t="n">
        <v>1</v>
      </c>
      <c r="F67" s="0" t="n">
        <v>0</v>
      </c>
      <c r="G67" s="0" t="n">
        <v>1</v>
      </c>
      <c r="H67" s="0" t="n">
        <v>1</v>
      </c>
      <c r="I67" s="0" t="n">
        <v>1</v>
      </c>
    </row>
    <row r="68" customFormat="false" ht="13" hidden="false" customHeight="false" outlineLevel="0" collapsed="false">
      <c r="B68" s="0" t="n">
        <v>0</v>
      </c>
      <c r="C68" s="0" t="n">
        <v>0</v>
      </c>
      <c r="D68" s="0" t="n">
        <v>1</v>
      </c>
      <c r="E68" s="0" t="n">
        <v>0</v>
      </c>
      <c r="F68" s="0" t="n">
        <v>0</v>
      </c>
      <c r="G68" s="0" t="n">
        <v>1</v>
      </c>
      <c r="H68" s="0" t="n">
        <v>0</v>
      </c>
      <c r="I68" s="0" t="n">
        <v>1</v>
      </c>
    </row>
    <row r="70" customFormat="false" ht="13" hidden="false" customHeight="false" outlineLevel="0" collapsed="false">
      <c r="B70" s="0" t="n">
        <f aca="false">SUM(B62:B68)/COUNT(B62:B68)</f>
        <v>0.714285714285714</v>
      </c>
      <c r="C70" s="0" t="n">
        <f aca="false">SUM(C62:C68)/COUNT(C62:C68)</f>
        <v>0.714285714285714</v>
      </c>
      <c r="D70" s="0" t="n">
        <f aca="false">SUM(D62:D68)/COUNT(D62:D68)</f>
        <v>1</v>
      </c>
      <c r="E70" s="0" t="n">
        <f aca="false">SUM(E62:E68)/COUNT(E62:E68)</f>
        <v>0.857142857142857</v>
      </c>
      <c r="F70" s="0" t="n">
        <f aca="false">SUM(F62:F68)/COUNT(F62:F68)</f>
        <v>0.428571428571429</v>
      </c>
      <c r="G70" s="0" t="n">
        <f aca="false">SUM(G62:G68)/COUNT(G62:G68)</f>
        <v>0.714285714285714</v>
      </c>
      <c r="H70" s="0" t="n">
        <f aca="false">SUM(H62:H68)/COUNT(H62:H68)</f>
        <v>0.571428571428571</v>
      </c>
      <c r="I70" s="0" t="n">
        <f aca="false">SUM(I62:I68)/COUNT(I62:I68)</f>
        <v>0.857142857142857</v>
      </c>
      <c r="K70" s="0" t="n">
        <f aca="false">AVERAGE(B70:I70)</f>
        <v>0.732142857142857</v>
      </c>
    </row>
    <row r="71" customFormat="false" ht="13" hidden="false" customHeight="false" outlineLevel="0" collapsed="false">
      <c r="K71" s="0" t="n">
        <f aca="false">STDEV(B70:I70 )/SQRT(COUNT(B70:I70))</f>
        <v>0.0629538912206789</v>
      </c>
    </row>
    <row r="78" customFormat="false" ht="13" hidden="false" customHeight="false" outlineLevel="0" collapsed="false">
      <c r="D78" s="0" t="n">
        <f aca="false">TTEST(B56:I56,B70:I70,2,2)</f>
        <v>0.328024944706644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D1048558"/>
  <sheetViews>
    <sheetView showFormulas="false" showGridLines="true" showRowColHeaders="true" showZeros="true" rightToLeft="false" tabSelected="false" showOutlineSymbols="true" defaultGridColor="true" view="normal" topLeftCell="O31" colorId="64" zoomScale="50" zoomScaleNormal="50" zoomScalePageLayoutView="100" workbookViewId="0">
      <selection pane="topLeft" activeCell="W1" activeCellId="0" sqref="W1"/>
    </sheetView>
  </sheetViews>
  <sheetFormatPr defaultRowHeight="16" zeroHeight="false" outlineLevelRow="0" outlineLevelCol="0"/>
  <cols>
    <col collapsed="false" customWidth="true" hidden="false" outlineLevel="0" max="1" min="1" style="0" width="8.83"/>
    <col collapsed="false" customWidth="true" hidden="false" outlineLevel="0" max="2" min="2" style="1" width="14.5"/>
    <col collapsed="false" customWidth="true" hidden="false" outlineLevel="0" max="3" min="3" style="1" width="61.99"/>
    <col collapsed="false" customWidth="true" hidden="false" outlineLevel="0" max="4" min="4" style="1" width="13.5"/>
    <col collapsed="false" customWidth="true" hidden="false" outlineLevel="0" max="5" min="5" style="1" width="20.65"/>
    <col collapsed="false" customWidth="true" hidden="false" outlineLevel="0" max="21" min="6" style="1" width="13.5"/>
    <col collapsed="false" customWidth="true" hidden="false" outlineLevel="0" max="22" min="22" style="1" width="10"/>
    <col collapsed="false" customWidth="true" hidden="false" outlineLevel="0" max="23" min="23" style="1" width="9"/>
    <col collapsed="false" customWidth="true" hidden="false" outlineLevel="0" max="24" min="24" style="1" width="7.49"/>
    <col collapsed="false" customWidth="true" hidden="false" outlineLevel="0" max="25" min="25" style="1" width="6.83"/>
    <col collapsed="false" customWidth="true" hidden="false" outlineLevel="0" max="26" min="26" style="1" width="12.17"/>
    <col collapsed="false" customWidth="true" hidden="false" outlineLevel="0" max="27" min="27" style="1" width="7"/>
    <col collapsed="false" customWidth="true" hidden="false" outlineLevel="0" max="28" min="28" style="1" width="11.84"/>
    <col collapsed="false" customWidth="false" hidden="false" outlineLevel="0" max="29" min="29" style="1" width="11.5"/>
    <col collapsed="false" customWidth="true" hidden="false" outlineLevel="0" max="33" min="30" style="1" width="11.84"/>
    <col collapsed="false" customWidth="true" hidden="false" outlineLevel="0" max="34" min="34" style="1" width="195.83"/>
    <col collapsed="false" customWidth="true" hidden="false" outlineLevel="0" max="1017" min="35" style="1" width="14.5"/>
    <col collapsed="false" customWidth="true" hidden="false" outlineLevel="0" max="1019" min="1018" style="3" width="14.5"/>
    <col collapsed="false" customWidth="true" hidden="false" outlineLevel="0" max="1025" min="1020" style="0" width="8.83"/>
  </cols>
  <sheetData>
    <row r="1" s="4" customFormat="true" ht="16" hidden="false" customHeight="false" outlineLevel="0" collapsed="false">
      <c r="B1" s="4" t="s">
        <v>0</v>
      </c>
      <c r="C1" s="4" t="s">
        <v>1</v>
      </c>
      <c r="D1" s="6" t="s">
        <v>2</v>
      </c>
      <c r="E1" s="6" t="s">
        <v>3</v>
      </c>
      <c r="F1" s="6" t="s">
        <v>4</v>
      </c>
      <c r="G1" s="6" t="s">
        <v>9</v>
      </c>
      <c r="H1" s="6" t="s">
        <v>6</v>
      </c>
      <c r="I1" s="6" t="s">
        <v>7</v>
      </c>
      <c r="J1" s="6" t="s">
        <v>8</v>
      </c>
      <c r="K1" s="6"/>
      <c r="L1" s="6"/>
      <c r="M1" s="6" t="s">
        <v>2</v>
      </c>
      <c r="N1" s="6" t="s">
        <v>3</v>
      </c>
      <c r="O1" s="6" t="s">
        <v>4</v>
      </c>
      <c r="P1" s="6" t="s">
        <v>9</v>
      </c>
      <c r="Q1" s="6" t="s">
        <v>6</v>
      </c>
      <c r="R1" s="6" t="s">
        <v>7</v>
      </c>
      <c r="S1" s="6" t="s">
        <v>10</v>
      </c>
      <c r="T1" s="6" t="s">
        <v>8</v>
      </c>
      <c r="U1" s="6"/>
      <c r="W1" s="6" t="s">
        <v>2</v>
      </c>
      <c r="X1" s="6" t="s">
        <v>3</v>
      </c>
      <c r="Y1" s="6" t="s">
        <v>4</v>
      </c>
      <c r="Z1" s="6" t="s">
        <v>9</v>
      </c>
      <c r="AA1" s="6" t="s">
        <v>6</v>
      </c>
      <c r="AB1" s="6" t="s">
        <v>7</v>
      </c>
      <c r="AC1" s="6" t="s">
        <v>10</v>
      </c>
      <c r="AD1" s="6" t="s">
        <v>8</v>
      </c>
      <c r="AE1" s="6"/>
      <c r="AF1" s="6"/>
      <c r="AG1" s="6" t="s">
        <v>18</v>
      </c>
      <c r="AH1" s="4" t="s">
        <v>19</v>
      </c>
      <c r="AMD1" s="7"/>
    </row>
    <row r="2" s="8" customFormat="true" ht="34" hidden="false" customHeight="false" outlineLevel="0" collapsed="false">
      <c r="D2" s="8" t="s">
        <v>20</v>
      </c>
      <c r="E2" s="8" t="s">
        <v>20</v>
      </c>
      <c r="F2" s="8" t="s">
        <v>20</v>
      </c>
      <c r="G2" s="8" t="s">
        <v>20</v>
      </c>
      <c r="H2" s="8" t="s">
        <v>20</v>
      </c>
      <c r="I2" s="8" t="s">
        <v>20</v>
      </c>
      <c r="J2" s="8" t="s">
        <v>21</v>
      </c>
      <c r="M2" s="8" t="s">
        <v>22</v>
      </c>
      <c r="N2" s="8" t="s">
        <v>22</v>
      </c>
      <c r="O2" s="8" t="s">
        <v>22</v>
      </c>
      <c r="P2" s="8" t="s">
        <v>22</v>
      </c>
      <c r="Q2" s="8" t="s">
        <v>22</v>
      </c>
      <c r="R2" s="8" t="s">
        <v>22</v>
      </c>
      <c r="S2" s="8" t="s">
        <v>22</v>
      </c>
      <c r="T2" s="8" t="s">
        <v>22</v>
      </c>
      <c r="W2" s="8" t="s">
        <v>23</v>
      </c>
      <c r="X2" s="8" t="s">
        <v>23</v>
      </c>
      <c r="Y2" s="8" t="s">
        <v>23</v>
      </c>
      <c r="Z2" s="8" t="s">
        <v>23</v>
      </c>
      <c r="AA2" s="8" t="s">
        <v>23</v>
      </c>
      <c r="AB2" s="8" t="s">
        <v>23</v>
      </c>
      <c r="AC2" s="8" t="s">
        <v>23</v>
      </c>
      <c r="AD2" s="8" t="s">
        <v>24</v>
      </c>
      <c r="AG2" s="8" t="s">
        <v>25</v>
      </c>
      <c r="AMD2" s="10"/>
    </row>
    <row r="3" customFormat="false" ht="18" hidden="false" customHeight="true" outlineLevel="0" collapsed="false">
      <c r="A3" s="11" t="s">
        <v>26</v>
      </c>
      <c r="B3" s="1" t="n">
        <v>2</v>
      </c>
      <c r="C3" s="1" t="s">
        <v>27</v>
      </c>
      <c r="D3" s="1" t="n">
        <v>1</v>
      </c>
      <c r="E3" s="1" t="n">
        <v>0</v>
      </c>
      <c r="F3" s="1" t="n">
        <v>1</v>
      </c>
      <c r="G3" s="1" t="n">
        <v>0</v>
      </c>
      <c r="H3" s="1" t="n">
        <v>1</v>
      </c>
      <c r="I3" s="1" t="n">
        <v>0</v>
      </c>
      <c r="J3" s="1" t="n">
        <v>1</v>
      </c>
      <c r="M3" s="1" t="n">
        <v>0</v>
      </c>
      <c r="N3" s="1" t="n">
        <v>0</v>
      </c>
      <c r="O3" s="1" t="n">
        <v>0</v>
      </c>
      <c r="P3" s="13" t="n">
        <v>0</v>
      </c>
      <c r="Q3" s="1" t="n">
        <v>0</v>
      </c>
      <c r="R3" s="1" t="n">
        <v>0</v>
      </c>
      <c r="S3" s="1" t="n">
        <v>0</v>
      </c>
      <c r="T3" s="1" t="n">
        <v>0</v>
      </c>
      <c r="W3" s="1" t="n">
        <v>0</v>
      </c>
      <c r="X3" s="1" t="n">
        <v>0</v>
      </c>
      <c r="Y3" s="1" t="n">
        <v>0</v>
      </c>
      <c r="Z3" s="1" t="n">
        <v>0</v>
      </c>
      <c r="AA3" s="1" t="n">
        <v>0</v>
      </c>
      <c r="AB3" s="1" t="n">
        <v>0</v>
      </c>
      <c r="AC3" s="1" t="n">
        <v>0</v>
      </c>
      <c r="AD3" s="1" t="n">
        <v>1</v>
      </c>
      <c r="AG3" s="1" t="n">
        <v>1</v>
      </c>
      <c r="AH3" s="1" t="s">
        <v>28</v>
      </c>
    </row>
    <row r="4" customFormat="false" ht="18" hidden="false" customHeight="true" outlineLevel="0" collapsed="false">
      <c r="A4" s="11" t="s">
        <v>26</v>
      </c>
      <c r="B4" s="1" t="n">
        <v>4</v>
      </c>
      <c r="C4" s="1" t="s">
        <v>29</v>
      </c>
      <c r="D4" s="1" t="n">
        <v>1</v>
      </c>
      <c r="E4" s="1" t="n">
        <v>0</v>
      </c>
      <c r="F4" s="1" t="n">
        <v>1</v>
      </c>
      <c r="G4" s="1" t="n">
        <v>0</v>
      </c>
      <c r="H4" s="1" t="n">
        <v>1</v>
      </c>
      <c r="I4" s="1" t="n">
        <v>1</v>
      </c>
      <c r="J4" s="1" t="n">
        <v>1</v>
      </c>
      <c r="M4" s="1" t="n">
        <v>1</v>
      </c>
      <c r="N4" s="1" t="n">
        <v>1</v>
      </c>
      <c r="O4" s="1" t="n">
        <v>0</v>
      </c>
      <c r="P4" s="1" t="n">
        <v>1</v>
      </c>
      <c r="Q4" s="12" t="n">
        <v>0</v>
      </c>
      <c r="R4" s="1" t="n">
        <v>1</v>
      </c>
      <c r="S4" s="1" t="n">
        <v>0</v>
      </c>
      <c r="T4" s="1" t="n">
        <v>0</v>
      </c>
      <c r="W4" s="1" t="n">
        <v>0</v>
      </c>
      <c r="X4" s="1" t="n">
        <v>0</v>
      </c>
      <c r="Y4" s="1" t="n">
        <v>1</v>
      </c>
      <c r="Z4" s="1" t="n">
        <v>1</v>
      </c>
      <c r="AA4" s="1" t="n">
        <v>0</v>
      </c>
      <c r="AB4" s="1" t="n">
        <v>0</v>
      </c>
      <c r="AC4" s="1" t="n">
        <v>0</v>
      </c>
      <c r="AD4" s="1" t="n">
        <v>1</v>
      </c>
      <c r="AG4" s="1" t="n">
        <v>0</v>
      </c>
      <c r="AH4" s="1" t="s">
        <v>30</v>
      </c>
    </row>
    <row r="5" customFormat="false" ht="18" hidden="false" customHeight="true" outlineLevel="0" collapsed="false">
      <c r="A5" s="11" t="s">
        <v>26</v>
      </c>
      <c r="B5" s="1" t="n">
        <v>5</v>
      </c>
      <c r="C5" s="1" t="s">
        <v>31</v>
      </c>
      <c r="D5" s="1" t="n">
        <v>1</v>
      </c>
      <c r="E5" s="1" t="n">
        <v>0</v>
      </c>
      <c r="F5" s="1" t="n">
        <v>1</v>
      </c>
      <c r="G5" s="1" t="n">
        <v>0</v>
      </c>
      <c r="H5" s="1" t="n">
        <v>1</v>
      </c>
      <c r="I5" s="1" t="n">
        <v>1</v>
      </c>
      <c r="J5" s="1" t="n">
        <v>0</v>
      </c>
      <c r="M5" s="1" t="n">
        <v>0</v>
      </c>
      <c r="N5" s="1" t="n">
        <v>0</v>
      </c>
      <c r="O5" s="1" t="n">
        <v>0</v>
      </c>
      <c r="P5" s="1" t="n">
        <v>0</v>
      </c>
      <c r="Q5" s="13" t="n">
        <v>0</v>
      </c>
      <c r="R5" s="1" t="n">
        <v>0</v>
      </c>
      <c r="S5" s="1" t="n">
        <v>0</v>
      </c>
      <c r="T5" s="1" t="n">
        <v>0</v>
      </c>
      <c r="W5" s="1" t="n">
        <v>0</v>
      </c>
      <c r="X5" s="1" t="n">
        <v>0</v>
      </c>
      <c r="Y5" s="1" t="n">
        <v>0</v>
      </c>
      <c r="Z5" s="1" t="n">
        <v>0</v>
      </c>
      <c r="AA5" s="1" t="n">
        <v>0</v>
      </c>
      <c r="AB5" s="1" t="n">
        <v>0</v>
      </c>
      <c r="AC5" s="1" t="n">
        <v>0</v>
      </c>
      <c r="AD5" s="1" t="n">
        <v>1</v>
      </c>
      <c r="AG5" s="1" t="n">
        <v>1</v>
      </c>
      <c r="AH5" s="1" t="s">
        <v>32</v>
      </c>
    </row>
    <row r="6" customFormat="false" ht="18" hidden="false" customHeight="true" outlineLevel="0" collapsed="false">
      <c r="A6" s="11" t="s">
        <v>26</v>
      </c>
      <c r="B6" s="1" t="n">
        <v>7</v>
      </c>
      <c r="C6" s="1" t="s">
        <v>33</v>
      </c>
      <c r="D6" s="1" t="n">
        <v>1</v>
      </c>
      <c r="E6" s="1" t="n">
        <v>1</v>
      </c>
      <c r="F6" s="1" t="n">
        <v>1</v>
      </c>
      <c r="G6" s="1" t="n">
        <v>1</v>
      </c>
      <c r="H6" s="1" t="n">
        <v>1</v>
      </c>
      <c r="I6" s="1" t="n">
        <v>1</v>
      </c>
      <c r="J6" s="1" t="n">
        <v>0</v>
      </c>
      <c r="M6" s="1" t="n">
        <v>0</v>
      </c>
      <c r="N6" s="1" t="n">
        <v>0</v>
      </c>
      <c r="O6" s="1" t="n">
        <v>0</v>
      </c>
      <c r="P6" s="1" t="n">
        <v>0</v>
      </c>
      <c r="Q6" s="13" t="n">
        <v>0</v>
      </c>
      <c r="R6" s="1" t="n">
        <v>0</v>
      </c>
      <c r="S6" s="1" t="n">
        <v>0</v>
      </c>
      <c r="T6" s="1" t="n">
        <v>0</v>
      </c>
      <c r="W6" s="1" t="n">
        <v>0</v>
      </c>
      <c r="X6" s="1" t="n">
        <v>0</v>
      </c>
      <c r="Y6" s="1" t="n">
        <v>0</v>
      </c>
      <c r="Z6" s="1" t="n">
        <v>0</v>
      </c>
      <c r="AA6" s="1" t="n">
        <v>0</v>
      </c>
      <c r="AB6" s="1" t="n">
        <v>0</v>
      </c>
      <c r="AC6" s="1" t="n">
        <v>0</v>
      </c>
      <c r="AD6" s="1" t="n">
        <v>1</v>
      </c>
      <c r="AG6" s="1" t="n">
        <v>1</v>
      </c>
      <c r="AH6" s="13" t="s">
        <v>34</v>
      </c>
    </row>
    <row r="7" customFormat="false" ht="18" hidden="false" customHeight="true" outlineLevel="0" collapsed="false">
      <c r="A7" s="11" t="s">
        <v>26</v>
      </c>
      <c r="B7" s="1" t="n">
        <v>8</v>
      </c>
      <c r="C7" s="1" t="s">
        <v>35</v>
      </c>
      <c r="D7" s="1" t="n">
        <v>0</v>
      </c>
      <c r="E7" s="1" t="n">
        <v>0</v>
      </c>
      <c r="F7" s="1" t="n">
        <v>1</v>
      </c>
      <c r="G7" s="1" t="n">
        <v>0</v>
      </c>
      <c r="H7" s="1" t="n">
        <v>1</v>
      </c>
      <c r="I7" s="1" t="n">
        <v>1</v>
      </c>
      <c r="J7" s="1" t="n">
        <v>1</v>
      </c>
      <c r="M7" s="13" t="n">
        <v>1</v>
      </c>
      <c r="N7" s="1" t="n">
        <v>0</v>
      </c>
      <c r="O7" s="1" t="n">
        <v>0</v>
      </c>
      <c r="P7" s="13" t="n">
        <v>1</v>
      </c>
      <c r="Q7" s="12" t="n">
        <v>1</v>
      </c>
      <c r="R7" s="12" t="n">
        <v>0</v>
      </c>
      <c r="S7" s="12" t="n">
        <v>0</v>
      </c>
      <c r="T7" s="12" t="n">
        <v>0</v>
      </c>
      <c r="U7" s="12"/>
      <c r="W7" s="1" t="n">
        <v>0</v>
      </c>
      <c r="X7" s="1" t="n">
        <v>0</v>
      </c>
      <c r="Y7" s="1" t="n">
        <v>1</v>
      </c>
      <c r="Z7" s="1" t="n">
        <v>0</v>
      </c>
      <c r="AA7" s="1" t="n">
        <v>0</v>
      </c>
      <c r="AB7" s="1" t="n">
        <v>0</v>
      </c>
      <c r="AC7" s="1" t="n">
        <v>0</v>
      </c>
      <c r="AD7" s="1" t="n">
        <v>1</v>
      </c>
      <c r="AG7" s="1" t="n">
        <v>1</v>
      </c>
      <c r="AH7" s="1" t="s">
        <v>36</v>
      </c>
    </row>
    <row r="8" customFormat="false" ht="18" hidden="false" customHeight="true" outlineLevel="0" collapsed="false">
      <c r="A8" s="11" t="s">
        <v>26</v>
      </c>
      <c r="B8" s="1" t="n">
        <v>9</v>
      </c>
      <c r="C8" s="1" t="s">
        <v>37</v>
      </c>
      <c r="D8" s="1" t="n">
        <v>1</v>
      </c>
      <c r="E8" s="1" t="n">
        <v>1</v>
      </c>
      <c r="F8" s="1" t="n">
        <v>1</v>
      </c>
      <c r="G8" s="1" t="n">
        <v>1</v>
      </c>
      <c r="H8" s="1" t="n">
        <v>1</v>
      </c>
      <c r="I8" s="1" t="n">
        <v>1</v>
      </c>
      <c r="J8" s="1" t="n">
        <v>1</v>
      </c>
      <c r="M8" s="1" t="n">
        <v>0</v>
      </c>
      <c r="N8" s="1" t="n">
        <v>0</v>
      </c>
      <c r="O8" s="1" t="n">
        <v>1</v>
      </c>
      <c r="P8" s="1" t="n">
        <v>1</v>
      </c>
      <c r="Q8" s="1" t="n">
        <v>0</v>
      </c>
      <c r="R8" s="1" t="n">
        <v>0</v>
      </c>
      <c r="S8" s="12" t="n">
        <v>0</v>
      </c>
      <c r="T8" s="1" t="n">
        <v>1</v>
      </c>
      <c r="W8" s="1" t="n">
        <v>0</v>
      </c>
      <c r="X8" s="1" t="n">
        <v>0</v>
      </c>
      <c r="Y8" s="1" t="n">
        <v>1</v>
      </c>
      <c r="Z8" s="1" t="n">
        <v>1</v>
      </c>
      <c r="AA8" s="1" t="n">
        <v>0</v>
      </c>
      <c r="AB8" s="1" t="n">
        <v>0</v>
      </c>
      <c r="AC8" s="1" t="n">
        <v>0</v>
      </c>
      <c r="AD8" s="1" t="n">
        <v>1</v>
      </c>
      <c r="AG8" s="1" t="n">
        <v>1</v>
      </c>
      <c r="AH8" s="1" t="s">
        <v>38</v>
      </c>
    </row>
    <row r="9" customFormat="false" ht="18" hidden="false" customHeight="true" outlineLevel="0" collapsed="false">
      <c r="A9" s="11" t="s">
        <v>26</v>
      </c>
      <c r="B9" s="1" t="n">
        <v>10</v>
      </c>
      <c r="C9" s="1" t="s">
        <v>39</v>
      </c>
      <c r="D9" s="1" t="n">
        <v>1</v>
      </c>
      <c r="E9" s="1" t="n">
        <v>1</v>
      </c>
      <c r="F9" s="1" t="n">
        <v>1</v>
      </c>
      <c r="G9" s="1" t="n">
        <v>1</v>
      </c>
      <c r="H9" s="1" t="n">
        <v>0</v>
      </c>
      <c r="I9" s="1" t="n">
        <v>1</v>
      </c>
      <c r="J9" s="1" t="n">
        <v>0</v>
      </c>
      <c r="M9" s="1" t="n">
        <v>1</v>
      </c>
      <c r="N9" s="1" t="n">
        <v>1</v>
      </c>
      <c r="O9" s="1" t="n">
        <v>0</v>
      </c>
      <c r="P9" s="1" t="n">
        <v>0</v>
      </c>
      <c r="Q9" s="1" t="n">
        <v>0</v>
      </c>
      <c r="R9" s="1" t="n">
        <v>1</v>
      </c>
      <c r="S9" s="1" t="n">
        <v>0</v>
      </c>
      <c r="T9" s="1" t="n">
        <v>0</v>
      </c>
      <c r="W9" s="1" t="n">
        <v>1</v>
      </c>
      <c r="X9" s="1" t="n">
        <v>0</v>
      </c>
      <c r="Y9" s="1" t="n">
        <v>0</v>
      </c>
      <c r="Z9" s="1" t="n">
        <v>0</v>
      </c>
      <c r="AA9" s="1" t="n">
        <v>0</v>
      </c>
      <c r="AB9" s="1" t="n">
        <v>0</v>
      </c>
      <c r="AC9" s="1" t="n">
        <v>0</v>
      </c>
      <c r="AD9" s="1" t="n">
        <v>1</v>
      </c>
      <c r="AG9" s="1" t="n">
        <v>0</v>
      </c>
      <c r="AH9" s="1" t="s">
        <v>40</v>
      </c>
    </row>
    <row r="10" customFormat="false" ht="18" hidden="false" customHeight="true" outlineLevel="0" collapsed="false">
      <c r="A10" s="11" t="s">
        <v>26</v>
      </c>
      <c r="B10" s="1" t="n">
        <v>11</v>
      </c>
      <c r="C10" s="1" t="s">
        <v>41</v>
      </c>
      <c r="D10" s="1" t="n">
        <v>1</v>
      </c>
      <c r="E10" s="1" t="n">
        <v>1</v>
      </c>
      <c r="F10" s="1" t="n">
        <v>1</v>
      </c>
      <c r="G10" s="1" t="n">
        <v>1</v>
      </c>
      <c r="H10" s="1" t="n">
        <v>0</v>
      </c>
      <c r="I10" s="1" t="n">
        <v>1</v>
      </c>
      <c r="J10" s="1" t="n">
        <v>0</v>
      </c>
      <c r="M10" s="1" t="n">
        <v>0</v>
      </c>
      <c r="N10" s="12" t="n">
        <v>0</v>
      </c>
      <c r="O10" s="12" t="n">
        <v>0</v>
      </c>
      <c r="P10" s="1" t="n">
        <v>0</v>
      </c>
      <c r="Q10" s="1" t="n">
        <v>0</v>
      </c>
      <c r="R10" s="1" t="n">
        <v>0</v>
      </c>
      <c r="S10" s="1" t="n">
        <v>0</v>
      </c>
      <c r="T10" s="12" t="n">
        <v>0</v>
      </c>
      <c r="U10" s="12"/>
      <c r="W10" s="1" t="n">
        <v>0</v>
      </c>
      <c r="X10" s="1" t="n">
        <v>0</v>
      </c>
      <c r="Y10" s="1" t="n">
        <v>0</v>
      </c>
      <c r="Z10" s="1" t="n">
        <v>0</v>
      </c>
      <c r="AA10" s="1" t="n">
        <v>0</v>
      </c>
      <c r="AB10" s="1" t="n">
        <v>0</v>
      </c>
      <c r="AC10" s="1" t="n">
        <v>0</v>
      </c>
      <c r="AD10" s="1" t="n">
        <v>1</v>
      </c>
      <c r="AG10" s="1" t="n">
        <v>0</v>
      </c>
      <c r="AH10" s="1" t="s">
        <v>42</v>
      </c>
    </row>
    <row r="11" customFormat="false" ht="18" hidden="false" customHeight="true" outlineLevel="0" collapsed="false">
      <c r="A11" s="11" t="s">
        <v>26</v>
      </c>
      <c r="B11" s="1" t="n">
        <v>12</v>
      </c>
      <c r="C11" s="1" t="s">
        <v>43</v>
      </c>
      <c r="D11" s="1" t="n">
        <v>1</v>
      </c>
      <c r="E11" s="1" t="n">
        <v>1</v>
      </c>
      <c r="F11" s="1" t="n">
        <v>1</v>
      </c>
      <c r="G11" s="1" t="n">
        <v>0</v>
      </c>
      <c r="H11" s="1" t="n">
        <v>1</v>
      </c>
      <c r="I11" s="1" t="n">
        <v>1</v>
      </c>
      <c r="J11" s="1" t="n">
        <v>0</v>
      </c>
      <c r="M11" s="1" t="n">
        <v>1</v>
      </c>
      <c r="N11" s="1" t="n">
        <v>1</v>
      </c>
      <c r="O11" s="1" t="n">
        <v>1</v>
      </c>
      <c r="P11" s="1" t="n">
        <v>1</v>
      </c>
      <c r="Q11" s="1" t="n">
        <v>1</v>
      </c>
      <c r="R11" s="1" t="n">
        <v>1</v>
      </c>
      <c r="S11" s="1" t="n">
        <v>1</v>
      </c>
      <c r="T11" s="1" t="n">
        <v>1</v>
      </c>
      <c r="W11" s="1" t="n">
        <v>0</v>
      </c>
      <c r="X11" s="1" t="n">
        <v>0</v>
      </c>
      <c r="Y11" s="1" t="n">
        <v>0</v>
      </c>
      <c r="Z11" s="1" t="n">
        <v>0</v>
      </c>
      <c r="AA11" s="1" t="n">
        <v>0</v>
      </c>
      <c r="AB11" s="1" t="n">
        <v>1</v>
      </c>
      <c r="AC11" s="1" t="n">
        <v>0</v>
      </c>
      <c r="AD11" s="1" t="n">
        <v>1</v>
      </c>
      <c r="AG11" s="1" t="n">
        <v>0</v>
      </c>
      <c r="AH11" s="1" t="s">
        <v>44</v>
      </c>
    </row>
    <row r="12" customFormat="false" ht="18" hidden="false" customHeight="true" outlineLevel="0" collapsed="false">
      <c r="A12" s="11" t="s">
        <v>26</v>
      </c>
      <c r="B12" s="1" t="n">
        <v>13</v>
      </c>
      <c r="C12" s="1" t="s">
        <v>45</v>
      </c>
      <c r="D12" s="1" t="n">
        <v>1</v>
      </c>
      <c r="E12" s="1" t="n">
        <v>1</v>
      </c>
      <c r="F12" s="1" t="n">
        <v>1</v>
      </c>
      <c r="G12" s="1" t="n">
        <v>1</v>
      </c>
      <c r="H12" s="1" t="n">
        <v>1</v>
      </c>
      <c r="I12" s="1" t="n">
        <v>1</v>
      </c>
      <c r="J12" s="1" t="n">
        <v>1</v>
      </c>
      <c r="M12" s="1" t="n">
        <v>1</v>
      </c>
      <c r="N12" s="1" t="n">
        <v>0</v>
      </c>
      <c r="O12" s="1" t="n">
        <v>0</v>
      </c>
      <c r="P12" s="1" t="n">
        <v>0</v>
      </c>
      <c r="Q12" s="13" t="n">
        <v>0</v>
      </c>
      <c r="R12" s="1" t="n">
        <v>0</v>
      </c>
      <c r="S12" s="12" t="n">
        <v>0</v>
      </c>
      <c r="T12" s="12" t="n">
        <v>0</v>
      </c>
      <c r="U12" s="12"/>
      <c r="W12" s="1" t="n">
        <v>0</v>
      </c>
      <c r="X12" s="1" t="n">
        <v>0</v>
      </c>
      <c r="Y12" s="1" t="n">
        <v>1</v>
      </c>
      <c r="Z12" s="1" t="n">
        <v>0</v>
      </c>
      <c r="AA12" s="1" t="n">
        <v>0</v>
      </c>
      <c r="AB12" s="1" t="n">
        <v>0</v>
      </c>
      <c r="AC12" s="1" t="n">
        <v>0</v>
      </c>
      <c r="AD12" s="1" t="n">
        <v>1</v>
      </c>
      <c r="AG12" s="1" t="n">
        <v>0</v>
      </c>
      <c r="AH12" s="1" t="s">
        <v>46</v>
      </c>
    </row>
    <row r="13" customFormat="false" ht="18" hidden="false" customHeight="true" outlineLevel="0" collapsed="false">
      <c r="A13" s="11" t="s">
        <v>26</v>
      </c>
      <c r="B13" s="1" t="n">
        <v>16</v>
      </c>
      <c r="C13" s="1" t="s">
        <v>47</v>
      </c>
      <c r="D13" s="1" t="n">
        <v>1</v>
      </c>
      <c r="E13" s="1" t="n">
        <v>1</v>
      </c>
      <c r="F13" s="1" t="n">
        <v>1</v>
      </c>
      <c r="G13" s="1" t="n">
        <v>1</v>
      </c>
      <c r="H13" s="1" t="n">
        <v>1</v>
      </c>
      <c r="I13" s="1" t="n">
        <v>1</v>
      </c>
      <c r="J13" s="1" t="n">
        <v>1</v>
      </c>
      <c r="M13" s="1" t="n">
        <v>0</v>
      </c>
      <c r="N13" s="1" t="n">
        <v>0</v>
      </c>
      <c r="O13" s="1" t="n">
        <v>0</v>
      </c>
      <c r="P13" s="1" t="n">
        <v>0</v>
      </c>
      <c r="Q13" s="13" t="n">
        <v>0</v>
      </c>
      <c r="R13" s="1" t="n">
        <v>0</v>
      </c>
      <c r="S13" s="1" t="n">
        <v>0</v>
      </c>
      <c r="T13" s="1" t="n">
        <v>0</v>
      </c>
      <c r="W13" s="1" t="n">
        <v>0</v>
      </c>
      <c r="X13" s="1" t="n">
        <v>0</v>
      </c>
      <c r="Y13" s="1" t="n">
        <v>0</v>
      </c>
      <c r="Z13" s="1" t="n">
        <v>0</v>
      </c>
      <c r="AA13" s="1" t="n">
        <v>0</v>
      </c>
      <c r="AB13" s="1" t="n">
        <v>0</v>
      </c>
      <c r="AC13" s="1" t="n">
        <v>0</v>
      </c>
      <c r="AD13" s="1" t="n">
        <v>1</v>
      </c>
      <c r="AG13" s="1" t="n">
        <v>1</v>
      </c>
    </row>
    <row r="14" customFormat="false" ht="18" hidden="false" customHeight="true" outlineLevel="0" collapsed="false">
      <c r="A14" s="11" t="s">
        <v>26</v>
      </c>
      <c r="B14" s="1" t="n">
        <v>64</v>
      </c>
      <c r="C14" s="1" t="s">
        <v>48</v>
      </c>
      <c r="D14" s="1" t="n">
        <v>1</v>
      </c>
      <c r="E14" s="1" t="n">
        <v>1</v>
      </c>
      <c r="F14" s="1" t="n">
        <v>1</v>
      </c>
      <c r="G14" s="1" t="n">
        <v>1</v>
      </c>
      <c r="H14" s="1" t="n">
        <v>1</v>
      </c>
      <c r="I14" s="1" t="n">
        <v>1</v>
      </c>
      <c r="J14" s="1" t="n">
        <v>1</v>
      </c>
      <c r="M14" s="1" t="n">
        <v>0</v>
      </c>
      <c r="N14" s="1" t="n">
        <v>1</v>
      </c>
      <c r="O14" s="1" t="n">
        <v>0</v>
      </c>
      <c r="P14" s="1" t="n">
        <v>1</v>
      </c>
      <c r="Q14" s="1" t="n">
        <v>1</v>
      </c>
      <c r="R14" s="1" t="n">
        <v>1</v>
      </c>
      <c r="S14" s="1" t="n">
        <v>1</v>
      </c>
      <c r="T14" s="1" t="n">
        <v>0</v>
      </c>
      <c r="W14" s="1" t="n">
        <v>1</v>
      </c>
      <c r="X14" s="1" t="n">
        <v>0</v>
      </c>
      <c r="Y14" s="1" t="n">
        <v>1</v>
      </c>
      <c r="Z14" s="1" t="n">
        <v>0</v>
      </c>
      <c r="AA14" s="1" t="n">
        <v>0</v>
      </c>
      <c r="AB14" s="1" t="n">
        <v>1</v>
      </c>
      <c r="AC14" s="1" t="n">
        <v>0</v>
      </c>
      <c r="AD14" s="1" t="n">
        <v>1</v>
      </c>
      <c r="AG14" s="1" t="n">
        <v>1</v>
      </c>
      <c r="AH14" s="1" t="s">
        <v>49</v>
      </c>
    </row>
    <row r="15" customFormat="false" ht="18" hidden="false" customHeight="true" outlineLevel="0" collapsed="false">
      <c r="A15" s="11" t="s">
        <v>26</v>
      </c>
      <c r="B15" s="1" t="n">
        <v>98</v>
      </c>
      <c r="C15" s="1" t="s">
        <v>50</v>
      </c>
      <c r="D15" s="1" t="n">
        <v>1</v>
      </c>
      <c r="E15" s="1" t="n">
        <v>1</v>
      </c>
      <c r="F15" s="1" t="n">
        <v>1</v>
      </c>
      <c r="G15" s="1" t="n">
        <v>1</v>
      </c>
      <c r="H15" s="1" t="n">
        <v>1</v>
      </c>
      <c r="I15" s="1" t="n">
        <v>1</v>
      </c>
      <c r="J15" s="1" t="n">
        <v>0</v>
      </c>
      <c r="M15" s="1" t="n">
        <v>0</v>
      </c>
      <c r="N15" s="1" t="n">
        <v>0</v>
      </c>
      <c r="O15" s="1" t="n">
        <v>0</v>
      </c>
      <c r="P15" s="1" t="n">
        <v>0</v>
      </c>
      <c r="Q15" s="1" t="n">
        <v>0</v>
      </c>
      <c r="R15" s="1" t="n">
        <v>0</v>
      </c>
      <c r="S15" s="12" t="n">
        <v>0</v>
      </c>
      <c r="T15" s="1" t="n">
        <v>0</v>
      </c>
      <c r="W15" s="1" t="n">
        <v>0</v>
      </c>
      <c r="X15" s="1" t="n">
        <v>0</v>
      </c>
      <c r="Y15" s="1" t="n">
        <v>0</v>
      </c>
      <c r="Z15" s="1" t="n">
        <v>0</v>
      </c>
      <c r="AA15" s="1" t="n">
        <v>0</v>
      </c>
      <c r="AB15" s="1" t="n">
        <v>0</v>
      </c>
      <c r="AC15" s="1" t="n">
        <v>0</v>
      </c>
      <c r="AD15" s="1" t="n">
        <v>1</v>
      </c>
      <c r="AG15" s="1" t="n">
        <v>0</v>
      </c>
      <c r="AH15" s="1" t="s">
        <v>51</v>
      </c>
    </row>
    <row r="16" customFormat="false" ht="18" hidden="false" customHeight="true" outlineLevel="0" collapsed="false">
      <c r="A16" s="11"/>
      <c r="S16" s="12"/>
    </row>
    <row r="17" customFormat="false" ht="18" hidden="false" customHeight="true" outlineLevel="0" collapsed="false">
      <c r="D17" s="1" t="n">
        <f aca="false">SUM(D3:D15)/COUNT(D3:D15)</f>
        <v>0.923076923076923</v>
      </c>
      <c r="E17" s="1" t="n">
        <f aca="false">SUM(E3:E15)/COUNT(E3:E15)</f>
        <v>0.692307692307692</v>
      </c>
      <c r="F17" s="1" t="n">
        <f aca="false">SUM(F3:F15)/COUNT(F3:F15)</f>
        <v>1</v>
      </c>
      <c r="G17" s="1" t="n">
        <f aca="false">SUM(G3:G15)/COUNT(G3:G15)</f>
        <v>0.615384615384615</v>
      </c>
      <c r="H17" s="1" t="n">
        <f aca="false">SUM(H3:H15)/COUNT(H3:H15)</f>
        <v>0.846153846153846</v>
      </c>
      <c r="I17" s="1" t="n">
        <f aca="false">SUM(I3:I15)/COUNT(I3:I15)</f>
        <v>0.923076923076923</v>
      </c>
      <c r="J17" s="1" t="n">
        <f aca="false">SUM(J3:J15)/COUNT(J3:J15)</f>
        <v>0.538461538461538</v>
      </c>
      <c r="K17" s="1" t="n">
        <f aca="false">AVERAGE(D17:J17)</f>
        <v>0.791208791208791</v>
      </c>
      <c r="M17" s="1" t="n">
        <f aca="false">SUM(M3:M15)/COUNT(M3:M15)</f>
        <v>0.384615384615385</v>
      </c>
      <c r="N17" s="1" t="n">
        <f aca="false">SUM(N3:N15)/COUNT(N3:N15)</f>
        <v>0.307692307692308</v>
      </c>
      <c r="O17" s="1" t="n">
        <f aca="false">SUM(O3:O15)/COUNT(O3:O15)</f>
        <v>0.153846153846154</v>
      </c>
      <c r="P17" s="1" t="n">
        <f aca="false">SUM(P3:P15)/COUNT(P3:P15)</f>
        <v>0.384615384615385</v>
      </c>
      <c r="Q17" s="1" t="n">
        <f aca="false">SUM(Q3:Q15)/COUNT(Q3:Q15)</f>
        <v>0.230769230769231</v>
      </c>
      <c r="R17" s="1" t="n">
        <f aca="false">SUM(R3:R15)/COUNT(R3:R15)</f>
        <v>0.307692307692308</v>
      </c>
      <c r="S17" s="1" t="n">
        <f aca="false">SUM(S3:S15)/COUNT(S3:S15)</f>
        <v>0.153846153846154</v>
      </c>
      <c r="T17" s="1" t="n">
        <f aca="false">SUM(T3:T15)/COUNT(T3:T15)</f>
        <v>0.153846153846154</v>
      </c>
      <c r="U17" s="1" t="n">
        <f aca="false">AVERAGE(M17:T17)</f>
        <v>0.259615384615385</v>
      </c>
      <c r="V17" s="0"/>
      <c r="W17" s="1" t="n">
        <f aca="false">SUM(W3:W15)/COUNT(W3:W15)</f>
        <v>0.153846153846154</v>
      </c>
      <c r="X17" s="1" t="n">
        <f aca="false">SUM(X3:X15)/COUNT(X3:X15)</f>
        <v>0</v>
      </c>
      <c r="Y17" s="1" t="n">
        <f aca="false">SUM(Y3:Y15)/COUNT(Y3:Y15)</f>
        <v>0.384615384615385</v>
      </c>
      <c r="Z17" s="1" t="n">
        <f aca="false">SUM(Z3:Z15)/COUNT(Z3:Z15)</f>
        <v>0.153846153846154</v>
      </c>
      <c r="AA17" s="1" t="n">
        <f aca="false">SUM(AA3:AA15)/COUNT(AA3:AA15)</f>
        <v>0</v>
      </c>
      <c r="AB17" s="1" t="n">
        <f aca="false">SUM(AB3:AB15)/COUNT(AB3:AB15)</f>
        <v>0.153846153846154</v>
      </c>
      <c r="AC17" s="1" t="n">
        <f aca="false">SUM(AC3:AC15)/COUNT(AC3:AC15)</f>
        <v>0</v>
      </c>
      <c r="AD17" s="1" t="n">
        <f aca="false">SUM(AD3:AD15)/COUNT(AD3:AD15)</f>
        <v>1</v>
      </c>
      <c r="AE17" s="1" t="n">
        <f aca="false">AVERAGE(W17:AD17)</f>
        <v>0.230769230769231</v>
      </c>
      <c r="AG17" s="1" t="n">
        <f aca="false">SUM(AG3:AG15)/COUNT(AG3:AG15)</f>
        <v>0.538461538461538</v>
      </c>
    </row>
    <row r="18" customFormat="false" ht="18" hidden="false" customHeight="true" outlineLevel="0" collapsed="false">
      <c r="K18" s="1" t="n">
        <f aca="false">STDEV(D17:J17)</f>
        <v>0.176052964698871</v>
      </c>
      <c r="U18" s="1" t="n">
        <f aca="false">STDEV(M17:T17)</f>
        <v>0.100190013894563</v>
      </c>
      <c r="V18" s="0"/>
      <c r="AE18" s="1" t="n">
        <f aca="false">STDEV(W17:AD17)</f>
        <v>0.336558084200298</v>
      </c>
    </row>
    <row r="19" customFormat="false" ht="18" hidden="false" customHeight="true" outlineLevel="0" collapsed="false">
      <c r="A19" s="14" t="s">
        <v>52</v>
      </c>
      <c r="B19" s="1" t="n">
        <v>22</v>
      </c>
      <c r="C19" s="1" t="s">
        <v>53</v>
      </c>
      <c r="D19" s="1" t="n">
        <v>1</v>
      </c>
      <c r="E19" s="1" t="n">
        <v>1</v>
      </c>
      <c r="F19" s="1" t="n">
        <v>1</v>
      </c>
      <c r="G19" s="1" t="n">
        <v>1</v>
      </c>
      <c r="H19" s="1" t="n">
        <v>1</v>
      </c>
      <c r="I19" s="1" t="n">
        <v>1</v>
      </c>
      <c r="J19" s="1" t="n">
        <v>0</v>
      </c>
      <c r="K19" s="16" t="n">
        <f aca="false">STDEV(D17:J17 )/SQRT(COUNT(D17:J17))</f>
        <v>0.0665417660241208</v>
      </c>
      <c r="M19" s="1" t="n">
        <v>1</v>
      </c>
      <c r="N19" s="1" t="n">
        <v>1</v>
      </c>
      <c r="O19" s="1" t="n">
        <v>1</v>
      </c>
      <c r="P19" s="1" t="n">
        <v>1</v>
      </c>
      <c r="Q19" s="13" t="n">
        <v>1</v>
      </c>
      <c r="R19" s="13" t="n">
        <v>1</v>
      </c>
      <c r="S19" s="13" t="n">
        <v>1</v>
      </c>
      <c r="T19" s="12" t="n">
        <v>0</v>
      </c>
      <c r="U19" s="16" t="n">
        <f aca="false">STDEV(M17:T17 )/SQRT(COUNT(M17:T17))</f>
        <v>0.0354225191160099</v>
      </c>
      <c r="W19" s="1" t="n">
        <v>0</v>
      </c>
      <c r="X19" s="1" t="n">
        <v>0</v>
      </c>
      <c r="Y19" s="1" t="n">
        <v>1</v>
      </c>
      <c r="Z19" s="1" t="n">
        <v>0</v>
      </c>
      <c r="AA19" s="1" t="n">
        <v>0</v>
      </c>
      <c r="AB19" s="1" t="n">
        <v>0</v>
      </c>
      <c r="AC19" s="1" t="n">
        <v>0</v>
      </c>
      <c r="AD19" s="1" t="n">
        <v>1</v>
      </c>
      <c r="AE19" s="16" t="n">
        <f aca="false">STDEV(W17:AD17 )/SQRT(COUNT(W17:AD17))</f>
        <v>0.118991251800592</v>
      </c>
      <c r="AG19" s="1" t="n">
        <v>0</v>
      </c>
      <c r="AH19" s="1" t="s">
        <v>54</v>
      </c>
    </row>
    <row r="20" customFormat="false" ht="18" hidden="false" customHeight="true" outlineLevel="0" collapsed="false">
      <c r="A20" s="14" t="s">
        <v>52</v>
      </c>
      <c r="B20" s="1" t="n">
        <v>23</v>
      </c>
      <c r="C20" s="1" t="s">
        <v>55</v>
      </c>
      <c r="D20" s="1" t="n">
        <v>1</v>
      </c>
      <c r="E20" s="1" t="n">
        <v>0</v>
      </c>
      <c r="F20" s="1" t="n">
        <v>1</v>
      </c>
      <c r="G20" s="1" t="n">
        <v>0</v>
      </c>
      <c r="H20" s="1" t="n">
        <v>1</v>
      </c>
      <c r="I20" s="1" t="n">
        <v>1</v>
      </c>
      <c r="J20" s="1" t="n">
        <v>0</v>
      </c>
      <c r="M20" s="1" t="n">
        <v>1</v>
      </c>
      <c r="N20" s="1" t="n">
        <v>1</v>
      </c>
      <c r="O20" s="1" t="n">
        <v>1</v>
      </c>
      <c r="P20" s="13" t="n">
        <v>1</v>
      </c>
      <c r="Q20" s="1" t="n">
        <v>1</v>
      </c>
      <c r="R20" s="1" t="n">
        <v>1</v>
      </c>
      <c r="S20" s="1" t="n">
        <v>1</v>
      </c>
      <c r="T20" s="1" t="n">
        <v>1</v>
      </c>
      <c r="W20" s="1" t="n">
        <v>0</v>
      </c>
      <c r="X20" s="1" t="n">
        <v>0</v>
      </c>
      <c r="Y20" s="1" t="n">
        <v>1</v>
      </c>
      <c r="Z20" s="1" t="n">
        <v>0</v>
      </c>
      <c r="AA20" s="1" t="n">
        <v>0</v>
      </c>
      <c r="AB20" s="1" t="n">
        <v>1</v>
      </c>
      <c r="AC20" s="1" t="n">
        <v>0</v>
      </c>
      <c r="AD20" s="1" t="n">
        <v>1</v>
      </c>
      <c r="AG20" s="1" t="n">
        <v>1</v>
      </c>
      <c r="AH20" s="1" t="s">
        <v>56</v>
      </c>
    </row>
    <row r="21" customFormat="false" ht="18" hidden="false" customHeight="true" outlineLevel="0" collapsed="false">
      <c r="A21" s="14" t="s">
        <v>52</v>
      </c>
      <c r="B21" s="1" t="n">
        <v>24</v>
      </c>
      <c r="C21" s="1" t="s">
        <v>57</v>
      </c>
      <c r="D21" s="1" t="n">
        <v>0</v>
      </c>
      <c r="E21" s="1" t="n">
        <v>1</v>
      </c>
      <c r="F21" s="1" t="n">
        <v>1</v>
      </c>
      <c r="G21" s="1" t="n">
        <v>1</v>
      </c>
      <c r="H21" s="1" t="n">
        <v>1</v>
      </c>
      <c r="I21" s="1" t="n">
        <v>1</v>
      </c>
      <c r="J21" s="1" t="n">
        <v>1</v>
      </c>
      <c r="M21" s="1" t="n">
        <v>0</v>
      </c>
      <c r="N21" s="1" t="n">
        <v>0</v>
      </c>
      <c r="O21" s="1" t="n">
        <v>0</v>
      </c>
      <c r="P21" s="1" t="n">
        <v>0</v>
      </c>
      <c r="Q21" s="13" t="n">
        <v>0</v>
      </c>
      <c r="R21" s="1" t="n">
        <v>0</v>
      </c>
      <c r="S21" s="1" t="n">
        <v>0</v>
      </c>
      <c r="T21" s="1" t="n">
        <v>0</v>
      </c>
      <c r="W21" s="1" t="n">
        <v>0</v>
      </c>
      <c r="X21" s="1" t="n">
        <v>0</v>
      </c>
      <c r="Y21" s="1" t="n">
        <v>0</v>
      </c>
      <c r="Z21" s="1" t="n">
        <v>0</v>
      </c>
      <c r="AA21" s="1" t="n">
        <v>0</v>
      </c>
      <c r="AB21" s="1" t="n">
        <v>0</v>
      </c>
      <c r="AC21" s="1" t="n">
        <v>0</v>
      </c>
      <c r="AD21" s="1" t="n">
        <v>1</v>
      </c>
      <c r="AG21" s="1" t="n">
        <v>1</v>
      </c>
      <c r="AH21" s="1" t="s">
        <v>58</v>
      </c>
    </row>
    <row r="22" customFormat="false" ht="18" hidden="false" customHeight="true" outlineLevel="0" collapsed="false">
      <c r="A22" s="14" t="s">
        <v>52</v>
      </c>
      <c r="B22" s="1" t="n">
        <v>25</v>
      </c>
      <c r="C22" s="1" t="s">
        <v>59</v>
      </c>
      <c r="D22" s="1" t="n">
        <v>1</v>
      </c>
      <c r="E22" s="1" t="n">
        <v>1</v>
      </c>
      <c r="F22" s="1" t="n">
        <v>1</v>
      </c>
      <c r="G22" s="1" t="n">
        <v>0</v>
      </c>
      <c r="H22" s="1" t="n">
        <v>1</v>
      </c>
      <c r="I22" s="1" t="n">
        <v>0</v>
      </c>
      <c r="J22" s="1" t="n">
        <v>0</v>
      </c>
      <c r="M22" s="1" t="n">
        <v>1</v>
      </c>
      <c r="N22" s="1" t="n">
        <v>1</v>
      </c>
      <c r="O22" s="1" t="n">
        <v>1</v>
      </c>
      <c r="P22" s="1" t="n">
        <v>0</v>
      </c>
      <c r="Q22" s="1" t="n">
        <v>1</v>
      </c>
      <c r="R22" s="1" t="n">
        <v>1</v>
      </c>
      <c r="S22" s="1" t="n">
        <v>0</v>
      </c>
      <c r="T22" s="1" t="n">
        <v>1</v>
      </c>
      <c r="W22" s="1" t="n">
        <v>1</v>
      </c>
      <c r="X22" s="1" t="n">
        <v>0</v>
      </c>
      <c r="Y22" s="1" t="n">
        <v>1</v>
      </c>
      <c r="Z22" s="1" t="n">
        <v>0</v>
      </c>
      <c r="AA22" s="1" t="n">
        <v>0</v>
      </c>
      <c r="AB22" s="1" t="n">
        <v>0</v>
      </c>
      <c r="AC22" s="1" t="n">
        <v>0</v>
      </c>
      <c r="AD22" s="1" t="n">
        <v>1</v>
      </c>
      <c r="AG22" s="1" t="n">
        <v>1</v>
      </c>
      <c r="AH22" s="1" t="s">
        <v>60</v>
      </c>
    </row>
    <row r="23" customFormat="false" ht="18" hidden="false" customHeight="true" outlineLevel="0" collapsed="false">
      <c r="A23" s="14" t="s">
        <v>52</v>
      </c>
      <c r="B23" s="1" t="n">
        <v>28</v>
      </c>
      <c r="C23" s="1" t="s">
        <v>61</v>
      </c>
      <c r="D23" s="1" t="n">
        <v>1</v>
      </c>
      <c r="E23" s="1" t="n">
        <v>0</v>
      </c>
      <c r="F23" s="1" t="n">
        <v>1</v>
      </c>
      <c r="G23" s="1" t="n">
        <v>0</v>
      </c>
      <c r="H23" s="1" t="n">
        <v>1</v>
      </c>
      <c r="I23" s="1" t="n">
        <v>1</v>
      </c>
      <c r="J23" s="1" t="n">
        <v>0</v>
      </c>
      <c r="M23" s="1" t="n">
        <v>0</v>
      </c>
      <c r="N23" s="1" t="n">
        <v>0</v>
      </c>
      <c r="O23" s="1" t="n">
        <v>0</v>
      </c>
      <c r="P23" s="1" t="n">
        <v>1</v>
      </c>
      <c r="Q23" s="1" t="n">
        <v>1</v>
      </c>
      <c r="R23" s="1" t="n">
        <v>1</v>
      </c>
      <c r="S23" s="1" t="n">
        <v>0</v>
      </c>
      <c r="T23" s="1" t="n">
        <v>0</v>
      </c>
      <c r="W23" s="1" t="n">
        <v>1</v>
      </c>
      <c r="X23" s="1" t="n">
        <v>0</v>
      </c>
      <c r="Y23" s="1" t="n">
        <v>1</v>
      </c>
      <c r="Z23" s="1" t="n">
        <v>1</v>
      </c>
      <c r="AA23" s="1" t="n">
        <v>0</v>
      </c>
      <c r="AB23" s="1" t="n">
        <v>0</v>
      </c>
      <c r="AC23" s="1" t="n">
        <v>0</v>
      </c>
      <c r="AD23" s="1" t="n">
        <v>1</v>
      </c>
      <c r="AG23" s="1" t="n">
        <v>1</v>
      </c>
      <c r="AH23" s="1" t="s">
        <v>62</v>
      </c>
    </row>
    <row r="24" customFormat="false" ht="18" hidden="false" customHeight="true" outlineLevel="0" collapsed="false">
      <c r="A24" s="14" t="s">
        <v>52</v>
      </c>
      <c r="B24" s="1" t="n">
        <v>32</v>
      </c>
      <c r="C24" s="1" t="s">
        <v>63</v>
      </c>
      <c r="D24" s="1" t="n">
        <v>1</v>
      </c>
      <c r="E24" s="1" t="n">
        <v>1</v>
      </c>
      <c r="F24" s="1" t="n">
        <v>1</v>
      </c>
      <c r="G24" s="1" t="n">
        <v>1</v>
      </c>
      <c r="H24" s="1" t="n">
        <v>1</v>
      </c>
      <c r="I24" s="1" t="n">
        <v>1</v>
      </c>
      <c r="J24" s="1" t="n">
        <v>1</v>
      </c>
      <c r="M24" s="1" t="n">
        <v>0</v>
      </c>
      <c r="N24" s="1" t="n">
        <v>0</v>
      </c>
      <c r="O24" s="1" t="n">
        <v>0</v>
      </c>
      <c r="P24" s="1" t="n">
        <v>0</v>
      </c>
      <c r="Q24" s="1" t="n">
        <v>1</v>
      </c>
      <c r="R24" s="1" t="n">
        <v>0</v>
      </c>
      <c r="S24" s="1" t="n">
        <v>0</v>
      </c>
      <c r="T24" s="1" t="n">
        <v>1</v>
      </c>
      <c r="W24" s="1" t="n">
        <v>0</v>
      </c>
      <c r="X24" s="1" t="n">
        <v>0</v>
      </c>
      <c r="Y24" s="1" t="n">
        <v>1</v>
      </c>
      <c r="Z24" s="1" t="n">
        <v>0</v>
      </c>
      <c r="AA24" s="1" t="n">
        <v>0</v>
      </c>
      <c r="AB24" s="1" t="n">
        <v>0</v>
      </c>
      <c r="AC24" s="1" t="n">
        <v>0</v>
      </c>
      <c r="AD24" s="1" t="n">
        <v>1</v>
      </c>
      <c r="AG24" s="1" t="n">
        <v>1</v>
      </c>
      <c r="AH24" s="1" t="s">
        <v>64</v>
      </c>
    </row>
    <row r="25" customFormat="false" ht="18" hidden="false" customHeight="true" outlineLevel="0" collapsed="false">
      <c r="A25" s="14" t="s">
        <v>52</v>
      </c>
      <c r="B25" s="1" t="n">
        <v>66</v>
      </c>
      <c r="C25" s="1" t="s">
        <v>65</v>
      </c>
      <c r="D25" s="1" t="n">
        <v>1</v>
      </c>
      <c r="E25" s="1" t="n">
        <v>0</v>
      </c>
      <c r="F25" s="17" t="n">
        <v>1</v>
      </c>
      <c r="G25" s="1" t="n">
        <v>0</v>
      </c>
      <c r="H25" s="1" t="n">
        <v>0</v>
      </c>
      <c r="I25" s="1" t="n">
        <v>1</v>
      </c>
      <c r="J25" s="1" t="n">
        <v>1</v>
      </c>
      <c r="M25" s="1" t="n">
        <v>1</v>
      </c>
      <c r="N25" s="1" t="n">
        <v>1</v>
      </c>
      <c r="O25" s="17" t="n">
        <v>1</v>
      </c>
      <c r="P25" s="1" t="n">
        <v>0</v>
      </c>
      <c r="Q25" s="1" t="n">
        <v>0</v>
      </c>
      <c r="R25" s="1" t="n">
        <v>0</v>
      </c>
      <c r="S25" s="1" t="n">
        <v>0</v>
      </c>
      <c r="T25" s="1" t="n">
        <v>0</v>
      </c>
      <c r="W25" s="1" t="n">
        <v>1</v>
      </c>
      <c r="X25" s="1" t="n">
        <v>0</v>
      </c>
      <c r="Y25" s="17" t="n">
        <v>1</v>
      </c>
      <c r="Z25" s="1" t="n">
        <v>0</v>
      </c>
      <c r="AA25" s="1" t="n">
        <v>0</v>
      </c>
      <c r="AB25" s="1" t="n">
        <v>0</v>
      </c>
      <c r="AC25" s="1" t="n">
        <v>0</v>
      </c>
      <c r="AD25" s="1" t="n">
        <v>1</v>
      </c>
      <c r="AG25" s="1" t="n">
        <v>0</v>
      </c>
      <c r="AH25" s="18" t="s">
        <v>66</v>
      </c>
    </row>
    <row r="26" customFormat="false" ht="18" hidden="false" customHeight="true" outlineLevel="0" collapsed="false">
      <c r="A26" s="14" t="s">
        <v>52</v>
      </c>
      <c r="B26" s="1" t="n">
        <v>67</v>
      </c>
      <c r="C26" s="1" t="s">
        <v>67</v>
      </c>
      <c r="D26" s="1" t="n">
        <v>1</v>
      </c>
      <c r="E26" s="1" t="n">
        <v>0</v>
      </c>
      <c r="F26" s="1" t="n">
        <v>1</v>
      </c>
      <c r="G26" s="1" t="n">
        <v>0</v>
      </c>
      <c r="H26" s="1" t="n">
        <v>0</v>
      </c>
      <c r="I26" s="1" t="n">
        <v>1</v>
      </c>
      <c r="J26" s="1" t="n">
        <v>1</v>
      </c>
      <c r="M26" s="1" t="n">
        <v>1</v>
      </c>
      <c r="N26" s="1" t="n">
        <v>1</v>
      </c>
      <c r="O26" s="1" t="n">
        <v>1</v>
      </c>
      <c r="P26" s="1" t="n">
        <v>1</v>
      </c>
      <c r="Q26" s="13" t="n">
        <v>1</v>
      </c>
      <c r="R26" s="1" t="n">
        <v>1</v>
      </c>
      <c r="S26" s="1" t="n">
        <v>1</v>
      </c>
      <c r="T26" s="1" t="n">
        <v>1</v>
      </c>
      <c r="W26" s="1" t="n">
        <v>1</v>
      </c>
      <c r="X26" s="1" t="n">
        <v>1</v>
      </c>
      <c r="Y26" s="1" t="n">
        <v>1</v>
      </c>
      <c r="Z26" s="1" t="n">
        <v>0</v>
      </c>
      <c r="AA26" s="1" t="n">
        <v>0</v>
      </c>
      <c r="AB26" s="1" t="n">
        <v>0</v>
      </c>
      <c r="AC26" s="1" t="n">
        <v>0</v>
      </c>
      <c r="AD26" s="1" t="n">
        <v>1</v>
      </c>
      <c r="AG26" s="1" t="n">
        <v>0</v>
      </c>
      <c r="AH26" s="13" t="s">
        <v>68</v>
      </c>
    </row>
    <row r="27" customFormat="false" ht="18" hidden="false" customHeight="true" outlineLevel="0" collapsed="false">
      <c r="A27" s="14" t="s">
        <v>52</v>
      </c>
      <c r="B27" s="1" t="n">
        <v>69</v>
      </c>
      <c r="C27" s="1" t="s">
        <v>69</v>
      </c>
      <c r="D27" s="1" t="n">
        <v>1</v>
      </c>
      <c r="E27" s="1" t="n">
        <v>1</v>
      </c>
      <c r="F27" s="1" t="n">
        <v>0</v>
      </c>
      <c r="G27" s="1" t="n">
        <v>0</v>
      </c>
      <c r="H27" s="1" t="n">
        <v>1</v>
      </c>
      <c r="I27" s="1" t="n">
        <v>1</v>
      </c>
      <c r="J27" s="1" t="n">
        <v>0</v>
      </c>
      <c r="M27" s="1" t="n">
        <v>1</v>
      </c>
      <c r="N27" s="1" t="n">
        <v>1</v>
      </c>
      <c r="O27" s="1" t="n">
        <v>1</v>
      </c>
      <c r="P27" s="1" t="n">
        <v>1</v>
      </c>
      <c r="Q27" s="13" t="n">
        <v>1</v>
      </c>
      <c r="R27" s="1" t="n">
        <v>1</v>
      </c>
      <c r="S27" s="1" t="n">
        <v>1</v>
      </c>
      <c r="T27" s="1" t="n">
        <v>1</v>
      </c>
      <c r="W27" s="1" t="n">
        <v>0</v>
      </c>
      <c r="X27" s="1" t="n">
        <v>0</v>
      </c>
      <c r="Y27" s="1" t="n">
        <v>0</v>
      </c>
      <c r="Z27" s="1" t="n">
        <v>1</v>
      </c>
      <c r="AA27" s="1" t="n">
        <v>1</v>
      </c>
      <c r="AB27" s="1" t="n">
        <v>1</v>
      </c>
      <c r="AC27" s="1" t="n">
        <v>0</v>
      </c>
      <c r="AD27" s="1" t="n">
        <v>1</v>
      </c>
      <c r="AG27" s="1" t="n">
        <v>1</v>
      </c>
      <c r="AH27" s="1" t="s">
        <v>70</v>
      </c>
    </row>
    <row r="28" customFormat="false" ht="18" hidden="false" customHeight="true" outlineLevel="0" collapsed="false">
      <c r="A28" s="14" t="s">
        <v>52</v>
      </c>
      <c r="B28" s="1" t="n">
        <v>76</v>
      </c>
      <c r="C28" s="1" t="s">
        <v>71</v>
      </c>
      <c r="D28" s="1" t="n">
        <v>1</v>
      </c>
      <c r="E28" s="1" t="n">
        <v>1</v>
      </c>
      <c r="F28" s="1" t="n">
        <v>1</v>
      </c>
      <c r="G28" s="1" t="n">
        <v>1</v>
      </c>
      <c r="H28" s="1" t="n">
        <v>1</v>
      </c>
      <c r="I28" s="1" t="n">
        <v>1</v>
      </c>
      <c r="J28" s="1" t="n">
        <v>1</v>
      </c>
      <c r="M28" s="1" t="n">
        <v>0</v>
      </c>
      <c r="N28" s="1" t="n">
        <v>0</v>
      </c>
      <c r="O28" s="1" t="n">
        <v>0</v>
      </c>
      <c r="P28" s="1" t="n">
        <v>0</v>
      </c>
      <c r="Q28" s="13" t="n">
        <v>0</v>
      </c>
      <c r="R28" s="1" t="n">
        <v>0</v>
      </c>
      <c r="S28" s="1" t="n">
        <v>0</v>
      </c>
      <c r="T28" s="1" t="n">
        <v>0</v>
      </c>
      <c r="W28" s="1" t="n">
        <v>0</v>
      </c>
      <c r="X28" s="1" t="n">
        <v>0</v>
      </c>
      <c r="Y28" s="1" t="n">
        <v>0</v>
      </c>
      <c r="Z28" s="1" t="n">
        <v>0</v>
      </c>
      <c r="AA28" s="1" t="n">
        <v>0</v>
      </c>
      <c r="AB28" s="1" t="n">
        <v>0</v>
      </c>
      <c r="AC28" s="1" t="n">
        <v>0</v>
      </c>
      <c r="AD28" s="1" t="n">
        <v>1</v>
      </c>
      <c r="AG28" s="1" t="n">
        <v>0</v>
      </c>
      <c r="AH28" s="1" t="s">
        <v>72</v>
      </c>
    </row>
    <row r="29" customFormat="false" ht="18" hidden="false" customHeight="true" outlineLevel="0" collapsed="false">
      <c r="A29" s="14" t="s">
        <v>52</v>
      </c>
      <c r="B29" s="1" t="n">
        <v>77</v>
      </c>
      <c r="C29" s="1" t="s">
        <v>73</v>
      </c>
      <c r="D29" s="1" t="n">
        <v>1</v>
      </c>
      <c r="E29" s="1" t="n">
        <v>1</v>
      </c>
      <c r="F29" s="1" t="n">
        <v>0</v>
      </c>
      <c r="G29" s="1" t="n">
        <v>0</v>
      </c>
      <c r="H29" s="1" t="n">
        <v>1</v>
      </c>
      <c r="I29" s="1" t="n">
        <v>0</v>
      </c>
      <c r="J29" s="1" t="n">
        <v>0</v>
      </c>
      <c r="M29" s="1" t="n">
        <v>1</v>
      </c>
      <c r="N29" s="1" t="n">
        <v>0</v>
      </c>
      <c r="O29" s="1" t="n">
        <v>0</v>
      </c>
      <c r="P29" s="1" t="n">
        <v>1</v>
      </c>
      <c r="Q29" s="1" t="n">
        <v>0</v>
      </c>
      <c r="R29" s="1" t="n">
        <v>0</v>
      </c>
      <c r="S29" s="1" t="n">
        <v>0</v>
      </c>
      <c r="T29" s="12" t="n">
        <v>0</v>
      </c>
      <c r="U29" s="12"/>
      <c r="W29" s="1" t="n">
        <v>1</v>
      </c>
      <c r="X29" s="1" t="n">
        <v>0</v>
      </c>
      <c r="Y29" s="1" t="n">
        <v>1</v>
      </c>
      <c r="Z29" s="1" t="n">
        <v>0</v>
      </c>
      <c r="AA29" s="1" t="n">
        <v>0</v>
      </c>
      <c r="AB29" s="1" t="n">
        <v>0</v>
      </c>
      <c r="AC29" s="1" t="n">
        <v>0</v>
      </c>
      <c r="AD29" s="1" t="n">
        <v>1</v>
      </c>
      <c r="AG29" s="1" t="n">
        <v>0</v>
      </c>
      <c r="AH29" s="1" t="s">
        <v>74</v>
      </c>
    </row>
    <row r="30" customFormat="false" ht="18" hidden="false" customHeight="true" outlineLevel="0" collapsed="false">
      <c r="A30" s="14"/>
      <c r="T30" s="12"/>
      <c r="U30" s="12"/>
    </row>
    <row r="31" customFormat="false" ht="18" hidden="false" customHeight="true" outlineLevel="0" collapsed="false">
      <c r="D31" s="1" t="n">
        <f aca="false">SUM(D19:D29)/COUNT(D19:D29)</f>
        <v>0.909090909090909</v>
      </c>
      <c r="E31" s="1" t="n">
        <f aca="false">SUM(E19:E29)/COUNT(E19:E29)</f>
        <v>0.636363636363636</v>
      </c>
      <c r="F31" s="1" t="n">
        <f aca="false">SUM(F19:F29)/COUNT(F19:F29)</f>
        <v>0.818181818181818</v>
      </c>
      <c r="G31" s="1" t="n">
        <f aca="false">SUM(G19:G29)/COUNT(G19:G29)</f>
        <v>0.363636363636364</v>
      </c>
      <c r="H31" s="1" t="n">
        <f aca="false">SUM(H19:H29)/COUNT(H19:H29)</f>
        <v>0.818181818181818</v>
      </c>
      <c r="I31" s="1" t="n">
        <f aca="false">SUM(I19:I29)/COUNT(I19:I29)</f>
        <v>0.818181818181818</v>
      </c>
      <c r="J31" s="1" t="n">
        <f aca="false">SUM(J19:J29)/COUNT(J19:J29)</f>
        <v>0.454545454545455</v>
      </c>
      <c r="K31" s="1" t="n">
        <f aca="false">AVERAGE(D31:J31)</f>
        <v>0.688311688311688</v>
      </c>
      <c r="M31" s="1" t="n">
        <f aca="false">SUM(M19:M29)/COUNT(M19:M29)</f>
        <v>0.636363636363636</v>
      </c>
      <c r="N31" s="1" t="n">
        <f aca="false">SUM(N19:N29)/COUNT(N19:N29)</f>
        <v>0.545454545454545</v>
      </c>
      <c r="O31" s="1" t="n">
        <f aca="false">SUM(O19:O29)/COUNT(O19:O29)</f>
        <v>0.545454545454545</v>
      </c>
      <c r="P31" s="1" t="n">
        <f aca="false">SUM(P19:P29)/COUNT(P19:P29)</f>
        <v>0.545454545454545</v>
      </c>
      <c r="Q31" s="1" t="n">
        <f aca="false">SUM(Q19:Q29)/COUNT(Q19:Q29)</f>
        <v>0.636363636363636</v>
      </c>
      <c r="R31" s="1" t="n">
        <f aca="false">SUM(R19:R29)/COUNT(R19:R29)</f>
        <v>0.545454545454545</v>
      </c>
      <c r="S31" s="1" t="n">
        <f aca="false">SUM(S19:S29)/COUNT(S19:S29)</f>
        <v>0.363636363636364</v>
      </c>
      <c r="T31" s="1" t="n">
        <f aca="false">SUM(T19:T29)/COUNT(T19:T29)</f>
        <v>0.454545454545455</v>
      </c>
      <c r="U31" s="1" t="n">
        <f aca="false">AVERAGE(M31:T31)</f>
        <v>0.534090909090909</v>
      </c>
      <c r="V31" s="0"/>
      <c r="W31" s="1" t="n">
        <f aca="false">SUM(W19:W29)/COUNT(W19:W29)</f>
        <v>0.454545454545455</v>
      </c>
      <c r="X31" s="1" t="n">
        <f aca="false">SUM(X19:X29)/COUNT(X19:X29)</f>
        <v>0.0909090909090909</v>
      </c>
      <c r="Y31" s="1" t="n">
        <f aca="false">SUM(Y19:Y29)/COUNT(Y19:Y29)</f>
        <v>0.727272727272727</v>
      </c>
      <c r="Z31" s="1" t="n">
        <f aca="false">SUM(Z19:Z29)/COUNT(Z19:Z29)</f>
        <v>0.181818181818182</v>
      </c>
      <c r="AA31" s="1" t="n">
        <f aca="false">SUM(AA19:AA29)/COUNT(AA19:AA29)</f>
        <v>0.0909090909090909</v>
      </c>
      <c r="AB31" s="1" t="n">
        <f aca="false">SUM(AB19:AB29)/COUNT(AB19:AB29)</f>
        <v>0.181818181818182</v>
      </c>
      <c r="AC31" s="1" t="n">
        <f aca="false">SUM(AC19:AC29)/COUNT(AC19:AC29)</f>
        <v>0</v>
      </c>
      <c r="AD31" s="1" t="n">
        <f aca="false">SUM(AD19:AD29)/COUNT(AD19:AD29)</f>
        <v>1</v>
      </c>
      <c r="AE31" s="1" t="n">
        <f aca="false">AVERAGE(W31:AD31)</f>
        <v>0.340909090909091</v>
      </c>
      <c r="AG31" s="1" t="n">
        <f aca="false">SUM(AG19:AG29)/COUNT(AG19:AG29)</f>
        <v>0.545454545454546</v>
      </c>
    </row>
    <row r="32" customFormat="false" ht="18" hidden="false" customHeight="true" outlineLevel="0" collapsed="false">
      <c r="K32" s="1" t="n">
        <f aca="false">STDEV(D31:J31)</f>
        <v>0.209006194018586</v>
      </c>
      <c r="U32" s="1" t="n">
        <f aca="false">STDEV(M31:T31)</f>
        <v>0.0900937462695558</v>
      </c>
      <c r="V32" s="0"/>
      <c r="AE32" s="1" t="n">
        <f aca="false">STDEV(W31:AD31)</f>
        <v>0.356256278554421</v>
      </c>
    </row>
    <row r="33" customFormat="false" ht="18" hidden="false" customHeight="true" outlineLevel="0" collapsed="false">
      <c r="A33" s="19" t="s">
        <v>75</v>
      </c>
      <c r="B33" s="1" t="n">
        <v>37</v>
      </c>
      <c r="C33" s="1" t="s">
        <v>76</v>
      </c>
      <c r="D33" s="1" t="n">
        <v>1</v>
      </c>
      <c r="E33" s="1" t="n">
        <v>1</v>
      </c>
      <c r="F33" s="1" t="n">
        <v>0</v>
      </c>
      <c r="G33" s="1" t="n">
        <v>1</v>
      </c>
      <c r="H33" s="1" t="n">
        <v>1</v>
      </c>
      <c r="I33" s="1" t="n">
        <v>1</v>
      </c>
      <c r="J33" s="1" t="n">
        <v>1</v>
      </c>
      <c r="K33" s="16" t="n">
        <f aca="false">STDEV(D31:J31 )/SQRT(COUNT(D31:J31))</f>
        <v>0.078996915977899</v>
      </c>
      <c r="M33" s="1" t="n">
        <v>1</v>
      </c>
      <c r="N33" s="1" t="n">
        <v>0</v>
      </c>
      <c r="O33" s="1" t="n">
        <v>0</v>
      </c>
      <c r="P33" s="1" t="n">
        <v>0</v>
      </c>
      <c r="Q33" s="12" t="n">
        <v>0</v>
      </c>
      <c r="R33" s="1" t="n">
        <v>1</v>
      </c>
      <c r="S33" s="20"/>
      <c r="T33" s="1" t="n">
        <v>0</v>
      </c>
      <c r="U33" s="16" t="n">
        <f aca="false">STDEV(M31:T31 )/SQRT(COUNT(M31:T31))</f>
        <v>0.0318529494648515</v>
      </c>
      <c r="W33" s="1" t="n">
        <v>0</v>
      </c>
      <c r="X33" s="1" t="n">
        <v>0</v>
      </c>
      <c r="Y33" s="1" t="n">
        <v>0</v>
      </c>
      <c r="Z33" s="1" t="n">
        <v>0</v>
      </c>
      <c r="AA33" s="1" t="n">
        <v>0</v>
      </c>
      <c r="AB33" s="1" t="n">
        <v>0</v>
      </c>
      <c r="AC33" s="27"/>
      <c r="AD33" s="1" t="n">
        <v>1</v>
      </c>
      <c r="AE33" s="16" t="n">
        <f aca="false">STDEV(W31:AD31 )/SQRT(COUNT(W31:AD31))</f>
        <v>0.125955615203057</v>
      </c>
      <c r="AG33" s="1" t="n">
        <v>1</v>
      </c>
      <c r="AH33" s="8" t="s">
        <v>77</v>
      </c>
    </row>
    <row r="34" customFormat="false" ht="18" hidden="false" customHeight="true" outlineLevel="0" collapsed="false">
      <c r="A34" s="19" t="s">
        <v>75</v>
      </c>
      <c r="B34" s="1" t="n">
        <v>40</v>
      </c>
      <c r="C34" s="1" t="s">
        <v>78</v>
      </c>
      <c r="D34" s="1" t="n">
        <v>1</v>
      </c>
      <c r="E34" s="1" t="n">
        <v>1</v>
      </c>
      <c r="F34" s="1" t="n">
        <v>1</v>
      </c>
      <c r="G34" s="1" t="n">
        <v>0</v>
      </c>
      <c r="H34" s="1" t="n">
        <v>1</v>
      </c>
      <c r="I34" s="1" t="n">
        <v>1</v>
      </c>
      <c r="J34" s="1" t="n">
        <v>1</v>
      </c>
      <c r="M34" s="1" t="n">
        <v>1</v>
      </c>
      <c r="N34" s="1" t="n">
        <v>1</v>
      </c>
      <c r="O34" s="1" t="n">
        <v>1</v>
      </c>
      <c r="P34" s="1" t="n">
        <v>1</v>
      </c>
      <c r="Q34" s="13" t="n">
        <v>1</v>
      </c>
      <c r="R34" s="1" t="n">
        <v>1</v>
      </c>
      <c r="S34" s="1" t="n">
        <v>1</v>
      </c>
      <c r="T34" s="1" t="n">
        <v>1</v>
      </c>
      <c r="W34" s="1" t="n">
        <v>1</v>
      </c>
      <c r="X34" s="1" t="n">
        <v>1</v>
      </c>
      <c r="Y34" s="1" t="n">
        <v>0</v>
      </c>
      <c r="Z34" s="1" t="n">
        <v>0</v>
      </c>
      <c r="AA34" s="1" t="n">
        <v>0</v>
      </c>
      <c r="AB34" s="1" t="n">
        <v>0</v>
      </c>
      <c r="AC34" s="1" t="n">
        <v>0</v>
      </c>
      <c r="AD34" s="1" t="n">
        <v>1</v>
      </c>
      <c r="AG34" s="1" t="n">
        <v>1</v>
      </c>
      <c r="AH34" s="1" t="s">
        <v>79</v>
      </c>
    </row>
    <row r="35" customFormat="false" ht="18" hidden="false" customHeight="true" outlineLevel="0" collapsed="false">
      <c r="A35" s="19" t="s">
        <v>75</v>
      </c>
      <c r="B35" s="1" t="n">
        <v>42</v>
      </c>
      <c r="C35" s="1" t="s">
        <v>80</v>
      </c>
      <c r="D35" s="1" t="n">
        <v>1</v>
      </c>
      <c r="E35" s="1" t="n">
        <v>1</v>
      </c>
      <c r="F35" s="1" t="n">
        <v>1</v>
      </c>
      <c r="G35" s="1" t="n">
        <v>0</v>
      </c>
      <c r="H35" s="1" t="n">
        <v>1</v>
      </c>
      <c r="I35" s="1" t="n">
        <v>0</v>
      </c>
      <c r="J35" s="1" t="n">
        <v>1</v>
      </c>
      <c r="M35" s="1" t="n">
        <v>1</v>
      </c>
      <c r="N35" s="1" t="n">
        <v>1</v>
      </c>
      <c r="O35" s="1" t="n">
        <v>1</v>
      </c>
      <c r="P35" s="1" t="n">
        <v>0</v>
      </c>
      <c r="Q35" s="13" t="n">
        <v>1</v>
      </c>
      <c r="R35" s="1" t="n">
        <v>0</v>
      </c>
      <c r="S35" s="1" t="n">
        <v>0</v>
      </c>
      <c r="T35" s="1" t="n">
        <v>0</v>
      </c>
      <c r="W35" s="1" t="n">
        <v>0</v>
      </c>
      <c r="X35" s="1" t="n">
        <v>0</v>
      </c>
      <c r="Y35" s="1" t="n">
        <v>1</v>
      </c>
      <c r="Z35" s="1" t="n">
        <v>0</v>
      </c>
      <c r="AA35" s="1" t="n">
        <v>0</v>
      </c>
      <c r="AB35" s="1" t="n">
        <v>0</v>
      </c>
      <c r="AC35" s="1" t="n">
        <v>0</v>
      </c>
      <c r="AD35" s="1" t="n">
        <v>1</v>
      </c>
      <c r="AG35" s="1" t="n">
        <v>0</v>
      </c>
      <c r="AH35" s="1" t="s">
        <v>81</v>
      </c>
    </row>
    <row r="36" customFormat="false" ht="18" hidden="false" customHeight="true" outlineLevel="0" collapsed="false">
      <c r="A36" s="19" t="s">
        <v>75</v>
      </c>
      <c r="B36" s="1" t="n">
        <v>45</v>
      </c>
      <c r="C36" s="1" t="s">
        <v>82</v>
      </c>
      <c r="D36" s="1" t="n">
        <v>0</v>
      </c>
      <c r="E36" s="1" t="n">
        <v>1</v>
      </c>
      <c r="F36" s="1" t="n">
        <v>1</v>
      </c>
      <c r="G36" s="1" t="n">
        <v>0</v>
      </c>
      <c r="H36" s="1" t="n">
        <v>1</v>
      </c>
      <c r="I36" s="1" t="n">
        <v>1</v>
      </c>
      <c r="J36" s="1" t="n">
        <v>1</v>
      </c>
      <c r="M36" s="1" t="n">
        <v>1</v>
      </c>
      <c r="N36" s="1" t="n">
        <v>1</v>
      </c>
      <c r="O36" s="1" t="n">
        <v>0</v>
      </c>
      <c r="P36" s="1" t="n">
        <v>1</v>
      </c>
      <c r="Q36" s="13" t="n">
        <v>1</v>
      </c>
      <c r="R36" s="1" t="n">
        <v>0</v>
      </c>
      <c r="S36" s="1" t="n">
        <v>0</v>
      </c>
      <c r="T36" s="1" t="n">
        <v>0</v>
      </c>
      <c r="W36" s="1" t="n">
        <v>0</v>
      </c>
      <c r="X36" s="1" t="n">
        <v>0</v>
      </c>
      <c r="Y36" s="1" t="n">
        <v>0</v>
      </c>
      <c r="Z36" s="1" t="n">
        <v>0</v>
      </c>
      <c r="AA36" s="1" t="n">
        <v>0</v>
      </c>
      <c r="AB36" s="1" t="n">
        <v>0</v>
      </c>
      <c r="AC36" s="1" t="n">
        <v>0</v>
      </c>
      <c r="AD36" s="1" t="n">
        <v>1</v>
      </c>
      <c r="AG36" s="1" t="n">
        <v>1</v>
      </c>
      <c r="AH36" s="1" t="s">
        <v>83</v>
      </c>
    </row>
    <row r="37" customFormat="false" ht="18" hidden="false" customHeight="true" outlineLevel="0" collapsed="false">
      <c r="A37" s="19" t="s">
        <v>75</v>
      </c>
      <c r="B37" s="1" t="n">
        <v>46</v>
      </c>
      <c r="C37" s="1" t="s">
        <v>84</v>
      </c>
      <c r="D37" s="1" t="n">
        <v>1</v>
      </c>
      <c r="E37" s="1" t="n">
        <v>1</v>
      </c>
      <c r="F37" s="1" t="n">
        <v>1</v>
      </c>
      <c r="G37" s="1" t="n">
        <v>0</v>
      </c>
      <c r="H37" s="1" t="n">
        <v>0</v>
      </c>
      <c r="I37" s="1" t="n">
        <v>0</v>
      </c>
      <c r="J37" s="1" t="n">
        <v>1</v>
      </c>
      <c r="M37" s="1" t="n">
        <v>1</v>
      </c>
      <c r="N37" s="1" t="n">
        <v>0</v>
      </c>
      <c r="O37" s="1" t="n">
        <v>0</v>
      </c>
      <c r="P37" s="1" t="n">
        <v>0</v>
      </c>
      <c r="Q37" s="12" t="n">
        <v>0</v>
      </c>
      <c r="R37" s="12" t="n">
        <v>0</v>
      </c>
      <c r="S37" s="1" t="n">
        <v>0</v>
      </c>
      <c r="T37" s="12" t="n">
        <v>0</v>
      </c>
      <c r="U37" s="12"/>
      <c r="W37" s="1" t="n">
        <v>0</v>
      </c>
      <c r="X37" s="1" t="n">
        <v>0</v>
      </c>
      <c r="Y37" s="1" t="n">
        <v>1</v>
      </c>
      <c r="Z37" s="1" t="n">
        <v>0</v>
      </c>
      <c r="AA37" s="1" t="n">
        <v>0</v>
      </c>
      <c r="AB37" s="1" t="n">
        <v>0</v>
      </c>
      <c r="AC37" s="1" t="n">
        <v>0</v>
      </c>
      <c r="AD37" s="1" t="n">
        <v>1</v>
      </c>
      <c r="AG37" s="1" t="n">
        <v>0</v>
      </c>
      <c r="AH37" s="1" t="s">
        <v>85</v>
      </c>
    </row>
    <row r="38" customFormat="false" ht="18" hidden="false" customHeight="true" outlineLevel="0" collapsed="false">
      <c r="A38" s="19" t="s">
        <v>75</v>
      </c>
      <c r="B38" s="1" t="n">
        <v>71</v>
      </c>
      <c r="C38" s="1" t="s">
        <v>86</v>
      </c>
      <c r="D38" s="1" t="n">
        <v>1</v>
      </c>
      <c r="E38" s="1" t="n">
        <v>1</v>
      </c>
      <c r="F38" s="1" t="n">
        <v>0</v>
      </c>
      <c r="G38" s="1" t="n">
        <v>0</v>
      </c>
      <c r="H38" s="1" t="n">
        <v>1</v>
      </c>
      <c r="I38" s="1" t="n">
        <v>0</v>
      </c>
      <c r="J38" s="1" t="n">
        <v>0</v>
      </c>
      <c r="M38" s="1" t="n">
        <v>0</v>
      </c>
      <c r="N38" s="1" t="n">
        <v>0</v>
      </c>
      <c r="O38" s="12" t="n">
        <v>0</v>
      </c>
      <c r="P38" s="1" t="n">
        <v>0</v>
      </c>
      <c r="Q38" s="12" t="n">
        <v>0</v>
      </c>
      <c r="R38" s="1" t="n">
        <v>0</v>
      </c>
      <c r="S38" s="1" t="n">
        <v>0</v>
      </c>
      <c r="T38" s="12" t="n">
        <v>0</v>
      </c>
      <c r="U38" s="12"/>
      <c r="W38" s="1" t="n">
        <v>0</v>
      </c>
      <c r="X38" s="1" t="n">
        <v>0</v>
      </c>
      <c r="Y38" s="1" t="n">
        <v>0</v>
      </c>
      <c r="Z38" s="1" t="n">
        <v>0</v>
      </c>
      <c r="AA38" s="1" t="n">
        <v>0</v>
      </c>
      <c r="AB38" s="1" t="n">
        <v>0</v>
      </c>
      <c r="AC38" s="1" t="n">
        <v>0</v>
      </c>
      <c r="AD38" s="1" t="n">
        <v>1</v>
      </c>
      <c r="AG38" s="1" t="n">
        <v>0</v>
      </c>
      <c r="AH38" s="1" t="s">
        <v>87</v>
      </c>
    </row>
    <row r="39" customFormat="false" ht="18" hidden="false" customHeight="true" outlineLevel="0" collapsed="false">
      <c r="A39" s="19" t="s">
        <v>75</v>
      </c>
      <c r="B39" s="1" t="n">
        <v>88</v>
      </c>
      <c r="C39" s="21" t="s">
        <v>88</v>
      </c>
      <c r="D39" s="1" t="n">
        <v>1</v>
      </c>
      <c r="E39" s="1" t="n">
        <v>0</v>
      </c>
      <c r="F39" s="1" t="n">
        <v>1</v>
      </c>
      <c r="G39" s="12" t="n">
        <v>0</v>
      </c>
      <c r="H39" s="1" t="n">
        <v>1</v>
      </c>
      <c r="I39" s="1" t="n">
        <v>1</v>
      </c>
      <c r="J39" s="1" t="n">
        <v>1</v>
      </c>
      <c r="M39" s="1" t="n">
        <v>0</v>
      </c>
      <c r="N39" s="1" t="n">
        <v>0</v>
      </c>
      <c r="O39" s="1" t="n">
        <v>0</v>
      </c>
      <c r="P39" s="1" t="n">
        <v>0</v>
      </c>
      <c r="Q39" s="12" t="n">
        <v>0</v>
      </c>
      <c r="R39" s="1" t="n">
        <v>0</v>
      </c>
      <c r="S39" s="1" t="n">
        <v>0</v>
      </c>
      <c r="T39" s="1" t="n">
        <v>0</v>
      </c>
      <c r="W39" s="1" t="s">
        <v>89</v>
      </c>
      <c r="X39" s="1" t="n">
        <v>0</v>
      </c>
      <c r="Y39" s="1" t="n">
        <v>0</v>
      </c>
      <c r="Z39" s="1" t="n">
        <v>0</v>
      </c>
      <c r="AA39" s="1" t="n">
        <v>0</v>
      </c>
      <c r="AB39" s="1" t="n">
        <v>0</v>
      </c>
      <c r="AC39" s="1" t="n">
        <v>0</v>
      </c>
      <c r="AD39" s="1" t="n">
        <v>1</v>
      </c>
      <c r="AG39" s="1" t="n">
        <v>0</v>
      </c>
      <c r="AH39" s="1" t="s">
        <v>90</v>
      </c>
    </row>
    <row r="40" customFormat="false" ht="18" hidden="false" customHeight="true" outlineLevel="0" collapsed="false">
      <c r="A40" s="19" t="s">
        <v>75</v>
      </c>
      <c r="B40" s="1" t="n">
        <v>89</v>
      </c>
      <c r="C40" s="1" t="s">
        <v>91</v>
      </c>
      <c r="D40" s="1" t="n">
        <v>1</v>
      </c>
      <c r="E40" s="1" t="n">
        <v>1</v>
      </c>
      <c r="F40" s="1" t="n">
        <v>1</v>
      </c>
      <c r="G40" s="1" t="n">
        <v>1</v>
      </c>
      <c r="H40" s="1" t="n">
        <v>1</v>
      </c>
      <c r="I40" s="1" t="n">
        <v>0</v>
      </c>
      <c r="J40" s="1" t="n">
        <v>0</v>
      </c>
      <c r="M40" s="1" t="n">
        <v>0</v>
      </c>
      <c r="N40" s="1" t="n">
        <v>0</v>
      </c>
      <c r="O40" s="1" t="n">
        <v>0</v>
      </c>
      <c r="P40" s="1" t="n">
        <v>0</v>
      </c>
      <c r="Q40" s="12" t="n">
        <v>0</v>
      </c>
      <c r="R40" s="12" t="n">
        <v>0</v>
      </c>
      <c r="S40" s="12" t="n">
        <v>0</v>
      </c>
      <c r="T40" s="12" t="n">
        <v>0</v>
      </c>
      <c r="U40" s="12"/>
      <c r="W40" s="1" t="n">
        <v>0</v>
      </c>
      <c r="X40" s="1" t="n">
        <v>0</v>
      </c>
      <c r="Y40" s="1" t="n">
        <v>0</v>
      </c>
      <c r="Z40" s="1" t="n">
        <v>0</v>
      </c>
      <c r="AA40" s="1" t="n">
        <v>0</v>
      </c>
      <c r="AB40" s="1" t="n">
        <v>0</v>
      </c>
      <c r="AC40" s="1" t="n">
        <v>0</v>
      </c>
      <c r="AD40" s="1" t="n">
        <v>0</v>
      </c>
      <c r="AG40" s="1" t="n">
        <v>0</v>
      </c>
      <c r="AH40" s="1" t="s">
        <v>92</v>
      </c>
    </row>
    <row r="41" customFormat="false" ht="18" hidden="false" customHeight="true" outlineLevel="0" collapsed="false">
      <c r="A41" s="19" t="s">
        <v>75</v>
      </c>
      <c r="B41" s="1" t="n">
        <v>90</v>
      </c>
      <c r="C41" s="1" t="s">
        <v>93</v>
      </c>
      <c r="D41" s="1" t="n">
        <v>1</v>
      </c>
      <c r="E41" s="1" t="n">
        <v>1</v>
      </c>
      <c r="F41" s="1" t="n">
        <v>1</v>
      </c>
      <c r="G41" s="1" t="n">
        <v>1</v>
      </c>
      <c r="H41" s="1" t="n">
        <v>1</v>
      </c>
      <c r="I41" s="1" t="n">
        <v>1</v>
      </c>
      <c r="J41" s="1" t="n">
        <v>0</v>
      </c>
      <c r="M41" s="1" t="n">
        <v>1</v>
      </c>
      <c r="N41" s="1" t="n">
        <v>1</v>
      </c>
      <c r="O41" s="1" t="n">
        <v>0</v>
      </c>
      <c r="P41" s="1" t="n">
        <v>1</v>
      </c>
      <c r="Q41" s="1" t="n">
        <v>1</v>
      </c>
      <c r="R41" s="1" t="n">
        <v>1</v>
      </c>
      <c r="S41" s="1" t="n">
        <v>1</v>
      </c>
      <c r="T41" s="12" t="n">
        <v>0</v>
      </c>
      <c r="U41" s="12"/>
      <c r="W41" s="1" t="n">
        <v>1</v>
      </c>
      <c r="X41" s="1" t="n">
        <v>0</v>
      </c>
      <c r="Y41" s="1" t="n">
        <v>1</v>
      </c>
      <c r="Z41" s="1" t="n">
        <v>0</v>
      </c>
      <c r="AA41" s="1" t="n">
        <v>0</v>
      </c>
      <c r="AB41" s="1" t="n">
        <v>0</v>
      </c>
      <c r="AC41" s="1" t="n">
        <v>0</v>
      </c>
      <c r="AD41" s="1" t="n">
        <v>1</v>
      </c>
      <c r="AG41" s="1" t="n">
        <v>1</v>
      </c>
      <c r="AH41" s="1" t="s">
        <v>94</v>
      </c>
    </row>
    <row r="42" customFormat="false" ht="18" hidden="false" customHeight="true" outlineLevel="0" collapsed="false">
      <c r="A42" s="19"/>
      <c r="T42" s="12"/>
      <c r="U42" s="12"/>
    </row>
    <row r="43" customFormat="false" ht="18" hidden="false" customHeight="true" outlineLevel="0" collapsed="false">
      <c r="D43" s="1" t="n">
        <f aca="false">SUM(D33:D41)/COUNT(D33:D41)</f>
        <v>0.888888888888889</v>
      </c>
      <c r="E43" s="1" t="n">
        <f aca="false">SUM(E33:E41)/COUNT(E33:E41)</f>
        <v>0.888888888888889</v>
      </c>
      <c r="F43" s="1" t="n">
        <f aca="false">SUM(F33:F41)/COUNT(F33:F41)</f>
        <v>0.777777777777778</v>
      </c>
      <c r="G43" s="1" t="n">
        <f aca="false">SUM(G33:G41)/COUNT(G33:G41)</f>
        <v>0.333333333333333</v>
      </c>
      <c r="H43" s="1" t="n">
        <f aca="false">SUM(H33:H41)/COUNT(H33:H41)</f>
        <v>0.888888888888889</v>
      </c>
      <c r="I43" s="1" t="n">
        <f aca="false">SUM(I33:I41)/COUNT(I33:I41)</f>
        <v>0.555555555555556</v>
      </c>
      <c r="J43" s="1" t="n">
        <f aca="false">SUM(J33:J41)/COUNT(J33:J41)</f>
        <v>0.666666666666667</v>
      </c>
      <c r="K43" s="1" t="n">
        <f aca="false">AVERAGE(D43:J43)</f>
        <v>0.714285714285714</v>
      </c>
      <c r="M43" s="1" t="n">
        <f aca="false">SUM(M33:M41)/COUNT(M33:M41)</f>
        <v>0.666666666666667</v>
      </c>
      <c r="N43" s="1" t="n">
        <f aca="false">SUM(N33:N41)/COUNT(N33:N41)</f>
        <v>0.444444444444444</v>
      </c>
      <c r="O43" s="1" t="n">
        <f aca="false">SUM(O33:O41)/COUNT(O33:O41)</f>
        <v>0.222222222222222</v>
      </c>
      <c r="P43" s="1" t="n">
        <f aca="false">SUM(P33:P41)/COUNT(P33:P41)</f>
        <v>0.333333333333333</v>
      </c>
      <c r="Q43" s="1" t="n">
        <f aca="false">SUM(Q33:Q41)/COUNT(Q33:Q41)</f>
        <v>0.444444444444444</v>
      </c>
      <c r="R43" s="1" t="n">
        <f aca="false">SUM(R33:R41)/COUNT(R33:R41)</f>
        <v>0.333333333333333</v>
      </c>
      <c r="S43" s="1" t="n">
        <f aca="false">SUM(S33:S41)/COUNT(S33:S41)</f>
        <v>0.25</v>
      </c>
      <c r="T43" s="1" t="n">
        <f aca="false">SUM(T33:T41)/COUNT(T33:T41)</f>
        <v>0.111111111111111</v>
      </c>
      <c r="U43" s="1" t="n">
        <f aca="false">AVERAGE(M43:T43)</f>
        <v>0.350694444444444</v>
      </c>
      <c r="V43" s="0"/>
      <c r="W43" s="1" t="n">
        <f aca="false">SUM(W33:W41)/COUNT(W33:W41)</f>
        <v>0.25</v>
      </c>
      <c r="X43" s="1" t="n">
        <f aca="false">SUM(X33:X41)/COUNT(X33:X41)</f>
        <v>0.111111111111111</v>
      </c>
      <c r="Y43" s="1" t="n">
        <f aca="false">SUM(Y33:Y41)/COUNT(Y33:Y41)</f>
        <v>0.333333333333333</v>
      </c>
      <c r="Z43" s="1" t="n">
        <f aca="false">SUM(Z33:Z41)/COUNT(Z33:Z41)</f>
        <v>0</v>
      </c>
      <c r="AA43" s="1" t="n">
        <f aca="false">SUM(AA33:AA41)/COUNT(AA33:AA41)</f>
        <v>0</v>
      </c>
      <c r="AB43" s="1" t="n">
        <f aca="false">SUM(AB33:AB41)/COUNT(AB33:AB41)</f>
        <v>0</v>
      </c>
      <c r="AC43" s="1" t="n">
        <f aca="false">SUM(AC33:AC41)/COUNT(AC33:AC41)</f>
        <v>0</v>
      </c>
      <c r="AD43" s="1" t="n">
        <f aca="false">SUM(AD33:AD41)/COUNT(AD33:AD41)</f>
        <v>0.888888888888889</v>
      </c>
      <c r="AE43" s="1" t="n">
        <f aca="false">AVERAGE(W43:AD43)</f>
        <v>0.197916666666667</v>
      </c>
      <c r="AG43" s="1" t="n">
        <f aca="false">SUM(AG33:AG41)/COUNT(AG33:AG41)</f>
        <v>0.444444444444444</v>
      </c>
    </row>
    <row r="44" customFormat="false" ht="18" hidden="false" customHeight="true" outlineLevel="0" collapsed="false">
      <c r="K44" s="1" t="n">
        <f aca="false">STDEV(D43:J43)</f>
        <v>0.211375495824743</v>
      </c>
      <c r="U44" s="1" t="n">
        <f aca="false">STDEV(M43:T43)</f>
        <v>0.169900829565736</v>
      </c>
      <c r="V44" s="0"/>
      <c r="AE44" s="1" t="n">
        <f aca="false">STDEV(W43:AD43)</f>
        <v>0.307690055403166</v>
      </c>
    </row>
    <row r="45" customFormat="false" ht="18" hidden="false" customHeight="true" outlineLevel="0" collapsed="false">
      <c r="A45" s="22" t="s">
        <v>95</v>
      </c>
      <c r="B45" s="1" t="n">
        <v>80</v>
      </c>
      <c r="C45" s="1" t="s">
        <v>96</v>
      </c>
      <c r="D45" s="1" t="n">
        <v>1</v>
      </c>
      <c r="E45" s="1" t="n">
        <v>1</v>
      </c>
      <c r="F45" s="1" t="n">
        <v>1</v>
      </c>
      <c r="G45" s="1" t="n">
        <v>0</v>
      </c>
      <c r="H45" s="1" t="n">
        <v>1</v>
      </c>
      <c r="I45" s="1" t="n">
        <v>1</v>
      </c>
      <c r="J45" s="1" t="n">
        <v>1</v>
      </c>
      <c r="K45" s="16" t="n">
        <f aca="false">STDEV(D43:J43 )/SQRT(COUNT(D43:J43))</f>
        <v>0.079892427886463</v>
      </c>
      <c r="M45" s="1" t="n">
        <v>1</v>
      </c>
      <c r="N45" s="1" t="n">
        <v>1</v>
      </c>
      <c r="O45" s="1" t="n">
        <v>0</v>
      </c>
      <c r="P45" s="1" t="n">
        <v>0</v>
      </c>
      <c r="Q45" s="12" t="n">
        <v>0</v>
      </c>
      <c r="R45" s="1" t="n">
        <v>0</v>
      </c>
      <c r="S45" s="1" t="n">
        <v>0</v>
      </c>
      <c r="T45" s="12" t="n">
        <v>0</v>
      </c>
      <c r="U45" s="16" t="n">
        <f aca="false">STDEV(M43:T43 )/SQRT(COUNT(M43:T43))</f>
        <v>0.0600690143575758</v>
      </c>
      <c r="W45" s="28" t="n">
        <v>0</v>
      </c>
      <c r="X45" s="28" t="n">
        <v>0</v>
      </c>
      <c r="Y45" s="28" t="n">
        <v>1</v>
      </c>
      <c r="Z45" s="28" t="n">
        <v>0</v>
      </c>
      <c r="AA45" s="28" t="n">
        <v>0</v>
      </c>
      <c r="AB45" s="28" t="n">
        <v>0</v>
      </c>
      <c r="AC45" s="1" t="s">
        <v>89</v>
      </c>
      <c r="AD45" s="1" t="n">
        <v>1</v>
      </c>
      <c r="AE45" s="16" t="n">
        <f aca="false">STDEV(W43:AD43 )/SQRT(COUNT(W43:AD43))</f>
        <v>0.108784862339622</v>
      </c>
      <c r="AG45" s="1" t="n">
        <v>1</v>
      </c>
      <c r="AH45" s="1" t="s">
        <v>97</v>
      </c>
    </row>
    <row r="46" customFormat="false" ht="18" hidden="false" customHeight="true" outlineLevel="0" collapsed="false">
      <c r="A46" s="22" t="s">
        <v>95</v>
      </c>
      <c r="B46" s="1" t="n">
        <v>55</v>
      </c>
      <c r="C46" s="1" t="s">
        <v>98</v>
      </c>
      <c r="D46" s="1" t="n">
        <v>1</v>
      </c>
      <c r="E46" s="1" t="n">
        <v>1</v>
      </c>
      <c r="F46" s="1" t="n">
        <v>0</v>
      </c>
      <c r="G46" s="1" t="n">
        <v>0</v>
      </c>
      <c r="H46" s="1" t="n">
        <v>1</v>
      </c>
      <c r="I46" s="1" t="n">
        <v>1</v>
      </c>
      <c r="J46" s="1" t="n">
        <v>1</v>
      </c>
      <c r="M46" s="1" t="n">
        <v>0</v>
      </c>
      <c r="N46" s="1" t="n">
        <v>0</v>
      </c>
      <c r="O46" s="1" t="n">
        <v>0</v>
      </c>
      <c r="P46" s="1" t="n">
        <v>0</v>
      </c>
      <c r="Q46" s="12" t="n">
        <v>0</v>
      </c>
      <c r="R46" s="12" t="n">
        <v>0</v>
      </c>
      <c r="S46" s="12" t="n">
        <v>0</v>
      </c>
      <c r="T46" s="1" t="n">
        <v>0</v>
      </c>
      <c r="W46" s="1" t="n">
        <v>0</v>
      </c>
      <c r="X46" s="1" t="n">
        <v>0</v>
      </c>
      <c r="Y46" s="1" t="n">
        <v>0</v>
      </c>
      <c r="Z46" s="1" t="n">
        <v>0</v>
      </c>
      <c r="AA46" s="1" t="n">
        <v>0</v>
      </c>
      <c r="AB46" s="1" t="n">
        <v>0</v>
      </c>
      <c r="AC46" s="1" t="n">
        <v>0</v>
      </c>
      <c r="AD46" s="1" t="n">
        <v>1</v>
      </c>
      <c r="AG46" s="1" t="n">
        <v>0</v>
      </c>
      <c r="AH46" s="1" t="s">
        <v>99</v>
      </c>
    </row>
    <row r="47" customFormat="false" ht="18" hidden="false" customHeight="true" outlineLevel="0" collapsed="false">
      <c r="A47" s="22" t="s">
        <v>95</v>
      </c>
      <c r="B47" s="1" t="n">
        <v>57</v>
      </c>
      <c r="C47" s="1" t="s">
        <v>100</v>
      </c>
      <c r="D47" s="1" t="n">
        <v>1</v>
      </c>
      <c r="E47" s="1" t="n">
        <v>1</v>
      </c>
      <c r="F47" s="1" t="n">
        <v>1</v>
      </c>
      <c r="G47" s="1" t="n">
        <v>1</v>
      </c>
      <c r="H47" s="1" t="n">
        <v>1</v>
      </c>
      <c r="I47" s="1" t="n">
        <v>1</v>
      </c>
      <c r="J47" s="1" t="n">
        <v>1</v>
      </c>
      <c r="M47" s="1" t="n">
        <v>0</v>
      </c>
      <c r="N47" s="1" t="n">
        <v>0</v>
      </c>
      <c r="O47" s="1" t="n">
        <v>0</v>
      </c>
      <c r="P47" s="1" t="n">
        <v>0</v>
      </c>
      <c r="Q47" s="13" t="n">
        <v>0</v>
      </c>
      <c r="R47" s="1" t="n">
        <v>0</v>
      </c>
      <c r="S47" s="1" t="n">
        <v>0</v>
      </c>
      <c r="T47" s="1" t="n">
        <v>0</v>
      </c>
      <c r="W47" s="1" t="n">
        <v>0</v>
      </c>
      <c r="X47" s="1" t="n">
        <v>0</v>
      </c>
      <c r="Y47" s="1" t="n">
        <v>0</v>
      </c>
      <c r="Z47" s="1" t="s">
        <v>89</v>
      </c>
      <c r="AA47" s="1" t="n">
        <v>0</v>
      </c>
      <c r="AB47" s="1" t="n">
        <v>0</v>
      </c>
      <c r="AC47" s="1" t="n">
        <v>0</v>
      </c>
      <c r="AD47" s="1" t="n">
        <v>1</v>
      </c>
      <c r="AG47" s="1" t="n">
        <v>0</v>
      </c>
      <c r="AH47" s="1" t="s">
        <v>101</v>
      </c>
    </row>
    <row r="48" customFormat="false" ht="18" hidden="false" customHeight="true" outlineLevel="0" collapsed="false">
      <c r="A48" s="22" t="s">
        <v>95</v>
      </c>
      <c r="B48" s="1" t="n">
        <v>58</v>
      </c>
      <c r="C48" s="1" t="s">
        <v>102</v>
      </c>
      <c r="D48" s="1" t="n">
        <v>1</v>
      </c>
      <c r="E48" s="1" t="n">
        <v>0</v>
      </c>
      <c r="F48" s="1" t="n">
        <v>1</v>
      </c>
      <c r="G48" s="1" t="n">
        <v>0</v>
      </c>
      <c r="H48" s="1" t="n">
        <v>1</v>
      </c>
      <c r="I48" s="1" t="n">
        <v>1</v>
      </c>
      <c r="J48" s="1" t="n">
        <v>1</v>
      </c>
      <c r="M48" s="1" t="n">
        <v>1</v>
      </c>
      <c r="N48" s="1" t="n">
        <v>0</v>
      </c>
      <c r="O48" s="1" t="n">
        <v>1</v>
      </c>
      <c r="P48" s="1" t="n">
        <v>1</v>
      </c>
      <c r="Q48" s="13" t="n">
        <v>0</v>
      </c>
      <c r="R48" s="1" t="s">
        <v>190</v>
      </c>
      <c r="S48" s="12" t="n">
        <v>0</v>
      </c>
      <c r="T48" s="12" t="n">
        <v>0</v>
      </c>
      <c r="U48" s="12"/>
      <c r="W48" s="1" t="n">
        <v>1</v>
      </c>
      <c r="X48" s="1" t="n">
        <v>0</v>
      </c>
      <c r="Y48" s="1" t="n">
        <v>1</v>
      </c>
      <c r="Z48" s="1" t="n">
        <v>0</v>
      </c>
      <c r="AA48" s="1" t="n">
        <v>0</v>
      </c>
      <c r="AB48" s="1" t="n">
        <v>0</v>
      </c>
      <c r="AC48" s="1" t="n">
        <v>0</v>
      </c>
      <c r="AD48" s="1" t="n">
        <v>1</v>
      </c>
      <c r="AG48" s="1" t="n">
        <v>1</v>
      </c>
      <c r="AH48" s="1" t="s">
        <v>103</v>
      </c>
    </row>
    <row r="49" customFormat="false" ht="18" hidden="false" customHeight="true" outlineLevel="0" collapsed="false">
      <c r="A49" s="22" t="s">
        <v>95</v>
      </c>
      <c r="B49" s="1" t="n">
        <v>60</v>
      </c>
      <c r="C49" s="1" t="s">
        <v>104</v>
      </c>
      <c r="D49" s="1" t="n">
        <v>1</v>
      </c>
      <c r="E49" s="1" t="n">
        <v>1</v>
      </c>
      <c r="F49" s="1" t="n">
        <v>1</v>
      </c>
      <c r="G49" s="1" t="n">
        <v>1</v>
      </c>
      <c r="H49" s="1" t="n">
        <v>1</v>
      </c>
      <c r="I49" s="1" t="n">
        <v>1</v>
      </c>
      <c r="J49" s="1" t="n">
        <v>1</v>
      </c>
      <c r="M49" s="1" t="n">
        <v>0</v>
      </c>
      <c r="N49" s="1" t="n">
        <v>1</v>
      </c>
      <c r="O49" s="1" t="n">
        <v>0</v>
      </c>
      <c r="P49" s="1" t="n">
        <v>0</v>
      </c>
      <c r="Q49" s="13" t="n">
        <v>0</v>
      </c>
      <c r="R49" s="1" t="n">
        <v>0</v>
      </c>
      <c r="S49" s="1" t="n">
        <v>0</v>
      </c>
      <c r="T49" s="1" t="n">
        <v>0</v>
      </c>
      <c r="W49" s="1" t="n">
        <v>1</v>
      </c>
      <c r="X49" s="1" t="n">
        <v>0</v>
      </c>
      <c r="Y49" s="1" t="n">
        <v>1</v>
      </c>
      <c r="Z49" s="1" t="n">
        <v>0</v>
      </c>
      <c r="AA49" s="1" t="n">
        <v>0</v>
      </c>
      <c r="AB49" s="1" t="n">
        <v>0</v>
      </c>
      <c r="AC49" s="1" t="n">
        <v>0</v>
      </c>
      <c r="AD49" s="1" t="n">
        <v>1</v>
      </c>
      <c r="AG49" s="1" t="n">
        <v>0</v>
      </c>
    </row>
    <row r="50" customFormat="false" ht="18" hidden="false" customHeight="true" outlineLevel="0" collapsed="false">
      <c r="A50" s="22" t="s">
        <v>95</v>
      </c>
      <c r="B50" s="1" t="n">
        <v>84</v>
      </c>
      <c r="C50" s="1" t="s">
        <v>105</v>
      </c>
      <c r="D50" s="1" t="n">
        <v>1</v>
      </c>
      <c r="E50" s="1" t="n">
        <v>1</v>
      </c>
      <c r="F50" s="1" t="n">
        <v>0</v>
      </c>
      <c r="G50" s="1" t="n">
        <v>1</v>
      </c>
      <c r="H50" s="1" t="n">
        <v>1</v>
      </c>
      <c r="I50" s="1" t="n">
        <v>1</v>
      </c>
      <c r="J50" s="1" t="n">
        <v>1</v>
      </c>
      <c r="M50" s="1" t="n">
        <v>0</v>
      </c>
      <c r="N50" s="1" t="n">
        <v>0</v>
      </c>
      <c r="O50" s="1" t="n">
        <v>0</v>
      </c>
      <c r="P50" s="1" t="n">
        <v>1</v>
      </c>
      <c r="Q50" s="1" t="n">
        <v>0</v>
      </c>
      <c r="R50" s="1" t="n">
        <v>0</v>
      </c>
      <c r="S50" s="1" t="n">
        <v>0</v>
      </c>
      <c r="T50" s="1" t="n">
        <v>0</v>
      </c>
      <c r="W50" s="1" t="n">
        <v>0</v>
      </c>
      <c r="X50" s="1" t="n">
        <v>0</v>
      </c>
      <c r="Y50" s="1" t="n">
        <v>0</v>
      </c>
      <c r="Z50" s="1" t="n">
        <v>1</v>
      </c>
      <c r="AA50" s="1" t="n">
        <v>0</v>
      </c>
      <c r="AB50" s="1" t="n">
        <v>0</v>
      </c>
      <c r="AC50" s="1" t="n">
        <v>0</v>
      </c>
      <c r="AD50" s="1" t="n">
        <v>1</v>
      </c>
      <c r="AG50" s="1" t="n">
        <v>1</v>
      </c>
      <c r="AH50" s="13" t="s">
        <v>106</v>
      </c>
    </row>
    <row r="51" customFormat="false" ht="18" hidden="false" customHeight="true" outlineLevel="0" collapsed="false">
      <c r="A51" s="22" t="s">
        <v>95</v>
      </c>
      <c r="B51" s="1" t="n">
        <v>85</v>
      </c>
      <c r="C51" s="1" t="s">
        <v>107</v>
      </c>
      <c r="D51" s="1" t="n">
        <v>1</v>
      </c>
      <c r="E51" s="1" t="n">
        <v>0</v>
      </c>
      <c r="F51" s="1" t="n">
        <v>1</v>
      </c>
      <c r="G51" s="1" t="n">
        <v>1</v>
      </c>
      <c r="H51" s="1" t="n">
        <v>0</v>
      </c>
      <c r="I51" s="1" t="n">
        <v>1</v>
      </c>
      <c r="J51" s="1" t="n">
        <v>0</v>
      </c>
      <c r="M51" s="1" t="n">
        <v>1</v>
      </c>
      <c r="N51" s="12" t="n">
        <v>0</v>
      </c>
      <c r="O51" s="12" t="n">
        <v>0</v>
      </c>
      <c r="P51" s="1" t="n">
        <v>0</v>
      </c>
      <c r="Q51" s="13" t="n">
        <v>0</v>
      </c>
      <c r="R51" s="1" t="n">
        <v>0</v>
      </c>
      <c r="S51" s="1" t="n">
        <v>0</v>
      </c>
      <c r="T51" s="12" t="n">
        <v>0</v>
      </c>
      <c r="U51" s="12"/>
      <c r="W51" s="1" t="n">
        <v>0</v>
      </c>
      <c r="X51" s="1" t="n">
        <v>0</v>
      </c>
      <c r="Y51" s="1" t="n">
        <v>0</v>
      </c>
      <c r="Z51" s="1" t="n">
        <v>0</v>
      </c>
      <c r="AA51" s="1" t="n">
        <v>0</v>
      </c>
      <c r="AB51" s="1" t="n">
        <v>0</v>
      </c>
      <c r="AC51" s="1" t="n">
        <v>0</v>
      </c>
      <c r="AD51" s="1" t="n">
        <v>1</v>
      </c>
      <c r="AG51" s="1" t="n">
        <v>0</v>
      </c>
      <c r="AH51" s="1" t="s">
        <v>108</v>
      </c>
    </row>
    <row r="52" customFormat="false" ht="18" hidden="false" customHeight="true" outlineLevel="0" collapsed="false">
      <c r="A52" s="22" t="s">
        <v>95</v>
      </c>
      <c r="B52" s="1" t="n">
        <v>86</v>
      </c>
      <c r="C52" s="1" t="s">
        <v>109</v>
      </c>
      <c r="D52" s="1" t="n">
        <v>1</v>
      </c>
      <c r="E52" s="1" t="n">
        <v>1</v>
      </c>
      <c r="F52" s="1" t="n">
        <v>1</v>
      </c>
      <c r="G52" s="12" t="n">
        <v>0</v>
      </c>
      <c r="H52" s="1" t="n">
        <v>1</v>
      </c>
      <c r="I52" s="1" t="n">
        <v>1</v>
      </c>
      <c r="J52" s="1" t="n">
        <v>0</v>
      </c>
      <c r="M52" s="1" t="n">
        <v>0</v>
      </c>
      <c r="N52" s="1" t="n">
        <v>0</v>
      </c>
      <c r="O52" s="1" t="n">
        <v>0</v>
      </c>
      <c r="P52" s="1" t="n">
        <v>0</v>
      </c>
      <c r="Q52" s="12" t="n">
        <v>0</v>
      </c>
      <c r="R52" s="12" t="n">
        <v>0</v>
      </c>
      <c r="S52" s="12" t="n">
        <v>0</v>
      </c>
      <c r="T52" s="1" t="n">
        <v>0</v>
      </c>
      <c r="W52" s="1" t="n">
        <v>0</v>
      </c>
      <c r="X52" s="1" t="n">
        <v>0</v>
      </c>
      <c r="Y52" s="1" t="n">
        <v>0</v>
      </c>
      <c r="Z52" s="1" t="n">
        <v>0</v>
      </c>
      <c r="AA52" s="1" t="n">
        <v>0</v>
      </c>
      <c r="AB52" s="1" t="n">
        <v>0</v>
      </c>
      <c r="AC52" s="1" t="n">
        <v>0</v>
      </c>
      <c r="AD52" s="1" t="n">
        <v>1</v>
      </c>
      <c r="AG52" s="1" t="n">
        <v>0</v>
      </c>
      <c r="AH52" s="1" t="s">
        <v>110</v>
      </c>
    </row>
    <row r="53" customFormat="false" ht="18" hidden="false" customHeight="true" outlineLevel="0" collapsed="false">
      <c r="A53" s="22" t="s">
        <v>95</v>
      </c>
      <c r="B53" s="1" t="n">
        <v>87</v>
      </c>
      <c r="C53" s="1" t="s">
        <v>111</v>
      </c>
      <c r="D53" s="1" t="n">
        <v>0</v>
      </c>
      <c r="E53" s="1" t="n">
        <v>0</v>
      </c>
      <c r="F53" s="1" t="n">
        <v>1</v>
      </c>
      <c r="G53" s="1" t="n">
        <v>1</v>
      </c>
      <c r="H53" s="1" t="n">
        <v>1</v>
      </c>
      <c r="I53" s="1" t="n">
        <v>1</v>
      </c>
      <c r="J53" s="1" t="n">
        <v>0</v>
      </c>
      <c r="M53" s="1" t="n">
        <v>1</v>
      </c>
      <c r="N53" s="1" t="n">
        <v>1</v>
      </c>
      <c r="O53" s="1" t="n">
        <v>1</v>
      </c>
      <c r="P53" s="1" t="n">
        <v>1</v>
      </c>
      <c r="Q53" s="13" t="n">
        <v>1</v>
      </c>
      <c r="R53" s="1" t="n">
        <v>1</v>
      </c>
      <c r="S53" s="1" t="n">
        <v>0</v>
      </c>
      <c r="T53" s="1" t="n">
        <v>0</v>
      </c>
      <c r="W53" s="1" t="n">
        <v>0</v>
      </c>
      <c r="X53" s="1" t="n">
        <v>0</v>
      </c>
      <c r="Y53" s="1" t="n">
        <v>0</v>
      </c>
      <c r="Z53" s="1" t="n">
        <v>0</v>
      </c>
      <c r="AA53" s="1" t="n">
        <v>0</v>
      </c>
      <c r="AB53" s="1" t="n">
        <v>0</v>
      </c>
      <c r="AC53" s="1" t="n">
        <v>0</v>
      </c>
      <c r="AD53" s="1" t="n">
        <v>1</v>
      </c>
      <c r="AG53" s="1" t="n">
        <v>0</v>
      </c>
      <c r="AH53" s="1" t="s">
        <v>112</v>
      </c>
    </row>
    <row r="54" customFormat="false" ht="18" hidden="false" customHeight="true" outlineLevel="0" collapsed="false">
      <c r="A54" s="22" t="s">
        <v>95</v>
      </c>
      <c r="B54" s="1" t="n">
        <v>93</v>
      </c>
      <c r="C54" s="1" t="s">
        <v>113</v>
      </c>
      <c r="D54" s="1" t="n">
        <v>1</v>
      </c>
      <c r="E54" s="1" t="n">
        <v>1</v>
      </c>
      <c r="F54" s="1" t="n">
        <v>1</v>
      </c>
      <c r="G54" s="1" t="n">
        <v>1</v>
      </c>
      <c r="H54" s="1" t="n">
        <v>1</v>
      </c>
      <c r="I54" s="1" t="n">
        <v>1</v>
      </c>
      <c r="J54" s="1" t="n">
        <v>0</v>
      </c>
      <c r="M54" s="1" t="n">
        <v>1</v>
      </c>
      <c r="N54" s="1" t="n">
        <v>1</v>
      </c>
      <c r="O54" s="1" t="n">
        <v>1</v>
      </c>
      <c r="P54" s="1" t="n">
        <v>1</v>
      </c>
      <c r="Q54" s="1" t="n">
        <v>1</v>
      </c>
      <c r="R54" s="12" t="n">
        <v>1</v>
      </c>
      <c r="S54" s="1" t="n">
        <v>1</v>
      </c>
      <c r="T54" s="1" t="n">
        <v>1</v>
      </c>
      <c r="W54" s="1" t="n">
        <v>0</v>
      </c>
      <c r="X54" s="1" t="n">
        <v>0</v>
      </c>
      <c r="Y54" s="1" t="n">
        <v>1</v>
      </c>
      <c r="Z54" s="1" t="n">
        <v>0</v>
      </c>
      <c r="AA54" s="1" t="n">
        <v>0</v>
      </c>
      <c r="AB54" s="1" t="n">
        <v>0</v>
      </c>
      <c r="AC54" s="1" t="n">
        <v>0</v>
      </c>
      <c r="AD54" s="1" t="n">
        <v>0</v>
      </c>
      <c r="AG54" s="1" t="n">
        <v>0</v>
      </c>
      <c r="AH54" s="1" t="s">
        <v>114</v>
      </c>
    </row>
    <row r="55" customFormat="false" ht="18" hidden="false" customHeight="true" outlineLevel="0" collapsed="false">
      <c r="A55" s="22" t="s">
        <v>95</v>
      </c>
      <c r="B55" s="1" t="n">
        <v>94</v>
      </c>
      <c r="C55" s="1" t="s">
        <v>115</v>
      </c>
      <c r="D55" s="1" t="n">
        <v>1</v>
      </c>
      <c r="E55" s="1" t="n">
        <v>1</v>
      </c>
      <c r="F55" s="1" t="n">
        <v>1</v>
      </c>
      <c r="G55" s="1" t="n">
        <v>1</v>
      </c>
      <c r="H55" s="1" t="n">
        <v>1</v>
      </c>
      <c r="I55" s="1" t="n">
        <v>1</v>
      </c>
      <c r="J55" s="1" t="n">
        <v>0</v>
      </c>
      <c r="M55" s="1" t="n">
        <v>1</v>
      </c>
      <c r="N55" s="1" t="n">
        <v>1</v>
      </c>
      <c r="O55" s="1" t="n">
        <v>1</v>
      </c>
      <c r="P55" s="1" t="n">
        <v>1</v>
      </c>
      <c r="Q55" s="1" t="n">
        <v>1</v>
      </c>
      <c r="R55" s="1" t="n">
        <v>1</v>
      </c>
      <c r="S55" s="1" t="n">
        <v>1</v>
      </c>
      <c r="T55" s="1" t="n">
        <v>1</v>
      </c>
      <c r="W55" s="1" t="n">
        <v>0</v>
      </c>
      <c r="X55" s="1" t="n">
        <v>0</v>
      </c>
      <c r="Y55" s="1" t="n">
        <v>0</v>
      </c>
      <c r="Z55" s="1" t="n">
        <v>0</v>
      </c>
      <c r="AA55" s="1" t="n">
        <v>0</v>
      </c>
      <c r="AB55" s="1" t="n">
        <v>0</v>
      </c>
      <c r="AC55" s="1" t="n">
        <v>0</v>
      </c>
      <c r="AD55" s="1" t="n">
        <v>1</v>
      </c>
      <c r="AG55" s="1" t="n">
        <v>1</v>
      </c>
      <c r="AH55" s="1" t="s">
        <v>116</v>
      </c>
    </row>
    <row r="56" customFormat="false" ht="18" hidden="false" customHeight="true" outlineLevel="0" collapsed="false">
      <c r="A56" s="22" t="s">
        <v>95</v>
      </c>
      <c r="B56" s="1" t="n">
        <v>95</v>
      </c>
      <c r="C56" s="1" t="s">
        <v>117</v>
      </c>
      <c r="D56" s="1" t="n">
        <v>1</v>
      </c>
      <c r="E56" s="1" t="n">
        <v>1</v>
      </c>
      <c r="F56" s="1" t="n">
        <v>1</v>
      </c>
      <c r="G56" s="1" t="n">
        <v>1</v>
      </c>
      <c r="H56" s="1" t="n">
        <v>1</v>
      </c>
      <c r="I56" s="1" t="n">
        <v>1</v>
      </c>
      <c r="J56" s="1" t="n">
        <v>0</v>
      </c>
      <c r="M56" s="1" t="n">
        <v>1</v>
      </c>
      <c r="N56" s="1" t="n">
        <v>1</v>
      </c>
      <c r="O56" s="1" t="n">
        <v>1</v>
      </c>
      <c r="P56" s="1" t="n">
        <v>1</v>
      </c>
      <c r="Q56" s="1" t="n">
        <v>1</v>
      </c>
      <c r="R56" s="1" t="n">
        <v>1</v>
      </c>
      <c r="S56" s="1" t="n">
        <v>1</v>
      </c>
      <c r="T56" s="1" t="n">
        <v>1</v>
      </c>
      <c r="W56" s="1" t="n">
        <v>0</v>
      </c>
      <c r="X56" s="1" t="n">
        <v>0</v>
      </c>
      <c r="Y56" s="1" t="n">
        <v>1</v>
      </c>
      <c r="Z56" s="1" t="n">
        <v>0</v>
      </c>
      <c r="AA56" s="1" t="n">
        <v>0</v>
      </c>
      <c r="AB56" s="1" t="n">
        <v>0</v>
      </c>
      <c r="AC56" s="1" t="n">
        <v>0</v>
      </c>
      <c r="AD56" s="1" t="n">
        <v>1</v>
      </c>
      <c r="AG56" s="1" t="n">
        <v>1</v>
      </c>
      <c r="AH56" s="1" t="s">
        <v>118</v>
      </c>
    </row>
    <row r="57" customFormat="false" ht="18" hidden="false" customHeight="true" outlineLevel="0" collapsed="false">
      <c r="A57" s="22" t="s">
        <v>95</v>
      </c>
      <c r="B57" s="1" t="n">
        <v>96</v>
      </c>
      <c r="C57" s="1" t="s">
        <v>119</v>
      </c>
      <c r="D57" s="1" t="n">
        <v>1</v>
      </c>
      <c r="E57" s="1" t="n">
        <v>1</v>
      </c>
      <c r="F57" s="1" t="n">
        <v>0</v>
      </c>
      <c r="G57" s="1" t="n">
        <v>1</v>
      </c>
      <c r="H57" s="1" t="n">
        <v>0</v>
      </c>
      <c r="I57" s="1" t="n">
        <v>1</v>
      </c>
      <c r="J57" s="1" t="n">
        <v>0</v>
      </c>
      <c r="M57" s="1" t="n">
        <v>1</v>
      </c>
      <c r="N57" s="1" t="n">
        <v>0</v>
      </c>
      <c r="O57" s="1" t="n">
        <v>0</v>
      </c>
      <c r="P57" s="1" t="n">
        <v>0</v>
      </c>
      <c r="Q57" s="12" t="n">
        <v>0</v>
      </c>
      <c r="R57" s="1" t="n">
        <v>0</v>
      </c>
      <c r="S57" s="1" t="n">
        <v>0</v>
      </c>
      <c r="T57" s="12" t="n">
        <v>0</v>
      </c>
      <c r="U57" s="12"/>
      <c r="W57" s="1" t="n">
        <v>0</v>
      </c>
      <c r="X57" s="1" t="n">
        <v>0</v>
      </c>
      <c r="Y57" s="1" t="n">
        <v>0</v>
      </c>
      <c r="Z57" s="1" t="n">
        <v>0</v>
      </c>
      <c r="AA57" s="1" t="n">
        <v>0</v>
      </c>
      <c r="AB57" s="1" t="n">
        <v>0</v>
      </c>
      <c r="AC57" s="1" t="n">
        <v>0</v>
      </c>
      <c r="AD57" s="1" t="n">
        <v>1</v>
      </c>
      <c r="AG57" s="1" t="n">
        <v>0</v>
      </c>
      <c r="AH57" s="1" t="s">
        <v>120</v>
      </c>
    </row>
    <row r="58" customFormat="false" ht="18" hidden="false" customHeight="true" outlineLevel="0" collapsed="false">
      <c r="A58" s="22" t="s">
        <v>95</v>
      </c>
      <c r="B58" s="1" t="n">
        <v>97</v>
      </c>
      <c r="C58" s="1" t="s">
        <v>121</v>
      </c>
      <c r="D58" s="1" t="n">
        <v>1</v>
      </c>
      <c r="E58" s="1" t="n">
        <v>1</v>
      </c>
      <c r="F58" s="1" t="n">
        <v>0</v>
      </c>
      <c r="G58" s="1" t="n">
        <v>0</v>
      </c>
      <c r="H58" s="1" t="n">
        <v>1</v>
      </c>
      <c r="I58" s="1" t="n">
        <v>1</v>
      </c>
      <c r="J58" s="1" t="n">
        <v>1</v>
      </c>
      <c r="M58" s="1" t="n">
        <v>0</v>
      </c>
      <c r="N58" s="1" t="n">
        <v>0</v>
      </c>
      <c r="O58" s="1" t="n">
        <v>0</v>
      </c>
      <c r="P58" s="1" t="n">
        <v>1</v>
      </c>
      <c r="Q58" s="1" t="n">
        <v>1</v>
      </c>
      <c r="R58" s="1" t="n">
        <v>1</v>
      </c>
      <c r="S58" s="1" t="n">
        <v>1</v>
      </c>
      <c r="T58" s="1" t="n">
        <v>1</v>
      </c>
      <c r="W58" s="1" t="n">
        <v>0</v>
      </c>
      <c r="X58" s="1" t="n">
        <v>0</v>
      </c>
      <c r="Y58" s="1" t="n">
        <v>0</v>
      </c>
      <c r="Z58" s="1" t="n">
        <v>1</v>
      </c>
      <c r="AA58" s="1" t="n">
        <v>0</v>
      </c>
      <c r="AB58" s="1" t="n">
        <v>0</v>
      </c>
      <c r="AC58" s="1" t="n">
        <v>0</v>
      </c>
      <c r="AD58" s="1" t="n">
        <v>1</v>
      </c>
      <c r="AG58" s="1" t="n">
        <v>1</v>
      </c>
      <c r="AH58" s="1" t="s">
        <v>122</v>
      </c>
    </row>
    <row r="60" customFormat="false" ht="16" hidden="false" customHeight="false" outlineLevel="0" collapsed="false">
      <c r="D60" s="1" t="n">
        <f aca="false">SUM(D45:D58)/COUNT(D45:D58)</f>
        <v>0.928571428571429</v>
      </c>
      <c r="E60" s="1" t="n">
        <f aca="false">SUM(E45:E58)/COUNT(E45:E58)</f>
        <v>0.785714285714286</v>
      </c>
      <c r="F60" s="1" t="n">
        <f aca="false">SUM(F45:F58)/COUNT(F45:F58)</f>
        <v>0.714285714285714</v>
      </c>
      <c r="G60" s="1" t="n">
        <f aca="false">SUM(G45:G58)/COUNT(G45:G58)</f>
        <v>0.642857142857143</v>
      </c>
      <c r="H60" s="1" t="n">
        <f aca="false">SUM(H45:H58)/COUNT(H45:H58)</f>
        <v>0.857142857142857</v>
      </c>
      <c r="I60" s="1" t="n">
        <f aca="false">SUM(I45:I58)/COUNT(I45:I58)</f>
        <v>1</v>
      </c>
      <c r="J60" s="1" t="n">
        <f aca="false">SUM(J45:J58)/COUNT(J45:J58)</f>
        <v>0.5</v>
      </c>
      <c r="K60" s="1" t="n">
        <f aca="false">AVERAGE(D60:J60)</f>
        <v>0.775510204081633</v>
      </c>
      <c r="M60" s="1" t="n">
        <f aca="false">SUM(M45:M58)/COUNT(M45:M58)</f>
        <v>0.571428571428571</v>
      </c>
      <c r="N60" s="1" t="n">
        <f aca="false">SUM(N45:N58)/COUNT(N45:N58)</f>
        <v>0.428571428571429</v>
      </c>
      <c r="O60" s="1" t="n">
        <f aca="false">SUM(O45:O58)/COUNT(O45:O58)</f>
        <v>0.357142857142857</v>
      </c>
      <c r="P60" s="1" t="n">
        <f aca="false">SUM(P45:P58)/COUNT(P45:P58)</f>
        <v>0.5</v>
      </c>
      <c r="Q60" s="1" t="n">
        <f aca="false">SUM(Q45:Q58)/COUNT(Q45:Q58)</f>
        <v>0.357142857142857</v>
      </c>
      <c r="R60" s="1" t="n">
        <f aca="false">SUM(R45:R58)/COUNT(R45:R58)</f>
        <v>0.384615384615385</v>
      </c>
      <c r="S60" s="1" t="n">
        <f aca="false">SUM(S45:S58)/COUNT(S45:S58)</f>
        <v>0.285714285714286</v>
      </c>
      <c r="T60" s="1" t="n">
        <f aca="false">SUM(T45:T58)/COUNT(T45:T58)</f>
        <v>0.285714285714286</v>
      </c>
      <c r="U60" s="1" t="n">
        <f aca="false">AVERAGE(M60:T60)</f>
        <v>0.396291208791209</v>
      </c>
      <c r="W60" s="1" t="n">
        <f aca="false">SUM(W45:W58)/COUNT(W45:W58)</f>
        <v>0.142857142857143</v>
      </c>
      <c r="X60" s="1" t="n">
        <f aca="false">SUM(X45:X58)/COUNT(X45:X58)</f>
        <v>0</v>
      </c>
      <c r="Y60" s="1" t="n">
        <f aca="false">SUM(Y45:Y58)/COUNT(Y45:Y58)</f>
        <v>0.357142857142857</v>
      </c>
      <c r="Z60" s="1" t="n">
        <f aca="false">SUM(Z45:Z58)/COUNT(Z45:Z58)</f>
        <v>0.153846153846154</v>
      </c>
      <c r="AA60" s="1" t="n">
        <f aca="false">SUM(AA45:AA58)/COUNT(AA45:AA58)</f>
        <v>0</v>
      </c>
      <c r="AB60" s="1" t="n">
        <f aca="false">SUM(AB45:AB58)/COUNT(AB45:AB58)</f>
        <v>0</v>
      </c>
      <c r="AC60" s="1" t="n">
        <f aca="false">SUM(AC45:AC58)/COUNT(AC45:AC58)</f>
        <v>0</v>
      </c>
      <c r="AD60" s="1" t="n">
        <f aca="false">SUM(AD45:AD58)/COUNT(AD45:AD58)</f>
        <v>0.928571428571429</v>
      </c>
      <c r="AE60" s="1" t="n">
        <f aca="false">AVERAGE(W60:AD60)</f>
        <v>0.197802197802198</v>
      </c>
      <c r="AG60" s="1" t="n">
        <f aca="false">SUM(AG45:AG58)/COUNT(AG45:AG58)</f>
        <v>0.428571428571429</v>
      </c>
    </row>
    <row r="61" customFormat="false" ht="16" hidden="false" customHeight="false" outlineLevel="0" collapsed="false">
      <c r="K61" s="1" t="n">
        <f aca="false">STDEV(D60:J60)</f>
        <v>0.172163955576106</v>
      </c>
      <c r="U61" s="1" t="n">
        <f aca="false">STDEV(M60:T60)</f>
        <v>0.100090420072973</v>
      </c>
      <c r="AE61" s="1" t="n">
        <f aca="false">STDEV(W60:AD60)</f>
        <v>0.320906538472957</v>
      </c>
    </row>
    <row r="62" customFormat="false" ht="20" hidden="false" customHeight="false" outlineLevel="0" collapsed="false">
      <c r="K62" s="16" t="n">
        <f aca="false">STDEV(D60:J60 )/SQRT(COUNT(D60:J60))</f>
        <v>0.0650718587405067</v>
      </c>
      <c r="U62" s="16" t="n">
        <f aca="false">STDEV(M60:T60 )/SQRT(COUNT(M60:T60))</f>
        <v>0.0353873073827047</v>
      </c>
      <c r="AE62" s="16" t="n">
        <f aca="false">STDEV(W60:AD60 )/SQRT(COUNT(W60:AD60))</f>
        <v>0.113457594740665</v>
      </c>
    </row>
    <row r="74" customFormat="false" ht="16" hidden="false" customHeight="false" outlineLevel="0" collapsed="false">
      <c r="B74" s="1" t="s">
        <v>123</v>
      </c>
    </row>
    <row r="1048558" customFormat="false" ht="12.75" hidden="false" customHeight="true" outlineLevel="0" collapsed="false"/>
    <row r="1048559" customFormat="false" ht="12.75" hidden="false" customHeight="true" outlineLevel="0" collapsed="false"/>
    <row r="1048560" customFormat="false" ht="12.75" hidden="false" customHeight="true" outlineLevel="0" collapsed="false"/>
    <row r="1048561" customFormat="false" ht="12.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MJ1048570"/>
  <sheetViews>
    <sheetView showFormulas="false" showGridLines="true" showRowColHeaders="true" showZeros="true" rightToLeft="false" tabSelected="false" showOutlineSymbols="true" defaultGridColor="true" view="normal" topLeftCell="A37" colorId="64" zoomScale="50" zoomScaleNormal="50" zoomScalePageLayoutView="100" workbookViewId="0">
      <selection pane="topLeft" activeCell="A1" activeCellId="0" sqref="A1"/>
    </sheetView>
  </sheetViews>
  <sheetFormatPr defaultRowHeight="16" zeroHeight="false" outlineLevelRow="0" outlineLevelCol="0"/>
  <cols>
    <col collapsed="false" customWidth="true" hidden="false" outlineLevel="0" max="1" min="1" style="1" width="14.5"/>
    <col collapsed="false" customWidth="true" hidden="false" outlineLevel="0" max="2" min="2" style="1" width="61.99"/>
    <col collapsed="false" customWidth="true" hidden="false" outlineLevel="0" max="3" min="3" style="1" width="7.15"/>
    <col collapsed="false" customWidth="true" hidden="false" outlineLevel="0" max="4" min="4" style="1" width="10"/>
    <col collapsed="false" customWidth="true" hidden="false" outlineLevel="0" max="5" min="5" style="1" width="9"/>
    <col collapsed="false" customWidth="true" hidden="false" outlineLevel="0" max="6" min="6" style="1" width="20.65"/>
    <col collapsed="false" customWidth="true" hidden="false" outlineLevel="0" max="7" min="7" style="1" width="10.65"/>
    <col collapsed="false" customWidth="true" hidden="false" outlineLevel="0" max="8" min="8" style="1" width="7.49"/>
    <col collapsed="false" customWidth="true" hidden="false" outlineLevel="0" max="9" min="9" style="1" width="8"/>
    <col collapsed="false" customWidth="true" hidden="false" outlineLevel="0" max="10" min="10" style="1" width="10.65"/>
    <col collapsed="false" customWidth="true" hidden="false" outlineLevel="0" max="11" min="11" style="1" width="6.83"/>
    <col collapsed="false" customWidth="true" hidden="false" outlineLevel="0" max="12" min="12" style="1" width="10.33"/>
    <col collapsed="false" customWidth="true" hidden="false" outlineLevel="0" max="13" min="13" style="1" width="6.83"/>
    <col collapsed="false" customWidth="true" hidden="false" outlineLevel="0" max="14" min="14" style="1" width="10"/>
    <col collapsed="false" customWidth="true" hidden="false" outlineLevel="0" max="15" min="15" style="1" width="7"/>
    <col collapsed="false" customWidth="true" hidden="false" outlineLevel="0" max="16" min="16" style="1" width="9.16"/>
    <col collapsed="false" customWidth="true" hidden="false" outlineLevel="0" max="17" min="17" style="1" width="10.65"/>
    <col collapsed="false" customWidth="true" hidden="false" outlineLevel="0" max="18" min="18" style="1" width="12.17"/>
    <col collapsed="false" customWidth="true" hidden="false" outlineLevel="0" max="19" min="19" style="1" width="10.5"/>
    <col collapsed="false" customWidth="true" hidden="false" outlineLevel="0" max="20" min="20" style="1" width="6.83"/>
    <col collapsed="false" customWidth="true" hidden="false" outlineLevel="0" max="21" min="21" style="1" width="11.33"/>
    <col collapsed="false" customWidth="true" hidden="false" outlineLevel="0" max="22" min="22" style="1" width="7"/>
    <col collapsed="false" customWidth="true" hidden="false" outlineLevel="0" max="23" min="23" style="1" width="7.83"/>
    <col collapsed="false" customWidth="true" hidden="false" outlineLevel="0" max="24" min="24" style="1" width="10.33"/>
    <col collapsed="false" customWidth="true" hidden="false" outlineLevel="0" max="25" min="25" style="1" width="7"/>
    <col collapsed="false" customWidth="true" hidden="false" outlineLevel="0" max="26" min="26" style="1" width="10.16"/>
    <col collapsed="false" customWidth="false" hidden="false" outlineLevel="0" max="27" min="27" style="1" width="11.5"/>
    <col collapsed="false" customWidth="true" hidden="false" outlineLevel="0" max="28" min="28" style="1" width="10.33"/>
    <col collapsed="false" customWidth="true" hidden="false" outlineLevel="0" max="29" min="29" style="1" width="12.17"/>
    <col collapsed="false" customWidth="true" hidden="false" outlineLevel="0" max="30" min="30" style="1" width="11.84"/>
    <col collapsed="false" customWidth="true" hidden="false" outlineLevel="0" max="31" min="31" style="1" width="10.5"/>
    <col collapsed="false" customWidth="true" hidden="false" outlineLevel="0" max="33" min="32" style="1" width="11.84"/>
    <col collapsed="false" customWidth="true" hidden="false" outlineLevel="0" max="34" min="34" style="1" width="10.5"/>
    <col collapsed="false" customWidth="false" hidden="false" outlineLevel="0" max="35" min="35" style="1" width="11.5"/>
    <col collapsed="false" customWidth="true" hidden="false" outlineLevel="0" max="36" min="36" style="1" width="12.5"/>
    <col collapsed="false" customWidth="true" hidden="false" outlineLevel="0" max="37" min="37" style="1" width="10.16"/>
    <col collapsed="false" customWidth="true" hidden="false" outlineLevel="0" max="39" min="38" style="1" width="11.84"/>
    <col collapsed="false" customWidth="true" hidden="false" outlineLevel="0" max="40" min="40" style="1" width="195.83"/>
    <col collapsed="false" customWidth="true" hidden="false" outlineLevel="0" max="1023" min="41" style="1" width="14.5"/>
    <col collapsed="false" customWidth="true" hidden="false" outlineLevel="0" max="1025" min="1024" style="3" width="14.5"/>
  </cols>
  <sheetData>
    <row r="1" s="4" customFormat="true" ht="16" hidden="false" customHeight="false" outlineLevel="0" collapsed="false">
      <c r="A1" s="4" t="s">
        <v>0</v>
      </c>
      <c r="B1" s="4" t="s">
        <v>1</v>
      </c>
      <c r="C1" s="4" t="s">
        <v>11</v>
      </c>
      <c r="F1" s="4" t="s">
        <v>12</v>
      </c>
      <c r="I1" s="4" t="s">
        <v>13</v>
      </c>
      <c r="L1" s="4" t="s">
        <v>191</v>
      </c>
      <c r="N1" s="4" t="s">
        <v>192</v>
      </c>
      <c r="P1" s="4" t="s">
        <v>14</v>
      </c>
      <c r="S1" s="4" t="s">
        <v>193</v>
      </c>
      <c r="U1" s="4" t="s">
        <v>194</v>
      </c>
      <c r="W1" s="4" t="s">
        <v>15</v>
      </c>
      <c r="Z1" s="4" t="s">
        <v>195</v>
      </c>
      <c r="AB1" s="4" t="s">
        <v>196</v>
      </c>
      <c r="AD1" s="4" t="s">
        <v>16</v>
      </c>
      <c r="AG1" s="4" t="s">
        <v>17</v>
      </c>
      <c r="AJ1" s="4" t="s">
        <v>18</v>
      </c>
      <c r="AN1" s="4" t="s">
        <v>19</v>
      </c>
      <c r="AMJ1" s="7"/>
    </row>
    <row r="2" s="8" customFormat="true" ht="34" hidden="false" customHeight="false" outlineLevel="0" collapsed="false">
      <c r="C2" s="8" t="s">
        <v>20</v>
      </c>
      <c r="D2" s="8" t="s">
        <v>22</v>
      </c>
      <c r="E2" s="8" t="s">
        <v>23</v>
      </c>
      <c r="F2" s="8" t="s">
        <v>20</v>
      </c>
      <c r="G2" s="8" t="s">
        <v>22</v>
      </c>
      <c r="H2" s="8" t="s">
        <v>23</v>
      </c>
      <c r="I2" s="8" t="s">
        <v>20</v>
      </c>
      <c r="J2" s="8" t="s">
        <v>22</v>
      </c>
      <c r="K2" s="8" t="s">
        <v>23</v>
      </c>
      <c r="L2" s="8" t="s">
        <v>22</v>
      </c>
      <c r="M2" s="8" t="s">
        <v>23</v>
      </c>
      <c r="N2" s="8" t="s">
        <v>22</v>
      </c>
      <c r="O2" s="8" t="s">
        <v>23</v>
      </c>
      <c r="P2" s="8" t="s">
        <v>20</v>
      </c>
      <c r="Q2" s="8" t="s">
        <v>22</v>
      </c>
      <c r="R2" s="8" t="s">
        <v>23</v>
      </c>
      <c r="S2" s="8" t="s">
        <v>22</v>
      </c>
      <c r="T2" s="8" t="s">
        <v>23</v>
      </c>
      <c r="U2" s="8" t="s">
        <v>22</v>
      </c>
      <c r="V2" s="8" t="s">
        <v>23</v>
      </c>
      <c r="W2" s="8" t="s">
        <v>20</v>
      </c>
      <c r="X2" s="8" t="s">
        <v>22</v>
      </c>
      <c r="Y2" s="8" t="s">
        <v>23</v>
      </c>
      <c r="Z2" s="8" t="s">
        <v>22</v>
      </c>
      <c r="AA2" s="8" t="s">
        <v>23</v>
      </c>
      <c r="AB2" s="8" t="s">
        <v>22</v>
      </c>
      <c r="AC2" s="8" t="s">
        <v>23</v>
      </c>
      <c r="AD2" s="8" t="s">
        <v>20</v>
      </c>
      <c r="AE2" s="8" t="s">
        <v>22</v>
      </c>
      <c r="AF2" s="8" t="s">
        <v>23</v>
      </c>
      <c r="AG2" s="8" t="s">
        <v>20</v>
      </c>
      <c r="AH2" s="8" t="s">
        <v>22</v>
      </c>
      <c r="AI2" s="8" t="s">
        <v>23</v>
      </c>
      <c r="AJ2" s="8" t="s">
        <v>21</v>
      </c>
      <c r="AK2" s="8" t="s">
        <v>22</v>
      </c>
      <c r="AL2" s="8" t="s">
        <v>24</v>
      </c>
      <c r="AM2" s="8" t="s">
        <v>25</v>
      </c>
      <c r="AMJ2" s="10"/>
    </row>
    <row r="3" customFormat="false" ht="16" hidden="false" customHeight="false" outlineLevel="0" collapsed="false">
      <c r="A3" s="1" t="n">
        <v>62</v>
      </c>
      <c r="B3" s="1" t="s">
        <v>197</v>
      </c>
      <c r="C3" s="1" t="n">
        <v>1</v>
      </c>
      <c r="D3" s="1" t="n">
        <v>1</v>
      </c>
      <c r="E3" s="1" t="n">
        <v>0</v>
      </c>
      <c r="F3" s="1" t="n">
        <v>1</v>
      </c>
      <c r="G3" s="1" t="n">
        <v>0</v>
      </c>
      <c r="H3" s="1" t="n">
        <v>0</v>
      </c>
      <c r="I3" s="1" t="n">
        <v>1</v>
      </c>
      <c r="J3" s="1" t="n">
        <v>1</v>
      </c>
      <c r="K3" s="1" t="n">
        <v>0</v>
      </c>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row>
    <row r="4" customFormat="false" ht="16" hidden="false" customHeight="false" outlineLevel="0" collapsed="false">
      <c r="A4" s="1" t="n">
        <v>30</v>
      </c>
      <c r="B4" s="1" t="s">
        <v>198</v>
      </c>
      <c r="C4" s="1" t="n">
        <v>1</v>
      </c>
      <c r="D4" s="1" t="n">
        <v>1</v>
      </c>
      <c r="E4" s="1" t="n">
        <v>1</v>
      </c>
      <c r="F4" s="1" t="n">
        <v>1</v>
      </c>
      <c r="G4" s="1" t="n">
        <v>1</v>
      </c>
      <c r="H4" s="1" t="n">
        <v>1</v>
      </c>
      <c r="I4" s="1" t="n">
        <v>0</v>
      </c>
      <c r="J4" s="1" t="n">
        <v>1</v>
      </c>
      <c r="K4" s="1" t="n">
        <v>1</v>
      </c>
      <c r="L4" s="1" t="n">
        <v>1</v>
      </c>
      <c r="M4" s="1" t="n">
        <v>1</v>
      </c>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 t="s">
        <v>199</v>
      </c>
    </row>
    <row r="5" customFormat="false" ht="16" hidden="false" customHeight="false" outlineLevel="0" collapsed="false">
      <c r="A5" s="1" t="n">
        <v>92</v>
      </c>
      <c r="B5" s="1" t="s">
        <v>200</v>
      </c>
      <c r="C5" s="1" t="n">
        <v>1</v>
      </c>
      <c r="D5" s="1" t="n">
        <v>1</v>
      </c>
      <c r="E5" s="1" t="n">
        <v>0</v>
      </c>
      <c r="F5" s="1" t="n">
        <v>0</v>
      </c>
      <c r="G5" s="1" t="n">
        <v>1</v>
      </c>
      <c r="H5" s="1" t="n">
        <v>0</v>
      </c>
      <c r="I5" s="1" t="n">
        <v>1</v>
      </c>
      <c r="J5" s="1" t="n">
        <v>1</v>
      </c>
      <c r="K5" s="1" t="n">
        <v>1</v>
      </c>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 t="s">
        <v>201</v>
      </c>
    </row>
    <row r="6" customFormat="false" ht="16" hidden="false" customHeight="false" outlineLevel="0" collapsed="false">
      <c r="A6" s="1" t="n">
        <v>28</v>
      </c>
      <c r="B6" s="1" t="s">
        <v>61</v>
      </c>
      <c r="C6" s="1" t="n">
        <v>1</v>
      </c>
      <c r="D6" s="1" t="n">
        <v>0</v>
      </c>
      <c r="E6" s="1" t="n">
        <v>1</v>
      </c>
      <c r="F6" s="1" t="n">
        <v>0</v>
      </c>
      <c r="G6" s="1" t="n">
        <v>0</v>
      </c>
      <c r="H6" s="1" t="n">
        <v>0</v>
      </c>
      <c r="I6" s="1" t="n">
        <v>1</v>
      </c>
      <c r="J6" s="1" t="n">
        <v>0</v>
      </c>
      <c r="K6" s="1" t="n">
        <v>1</v>
      </c>
      <c r="L6" s="1" t="n">
        <v>0</v>
      </c>
      <c r="M6" s="1" t="n">
        <v>0</v>
      </c>
      <c r="N6" s="1" t="n">
        <v>0</v>
      </c>
      <c r="O6" s="1" t="n">
        <v>0</v>
      </c>
      <c r="P6" s="1" t="n">
        <v>0</v>
      </c>
      <c r="Q6" s="1" t="n">
        <v>1</v>
      </c>
      <c r="R6" s="1" t="n">
        <v>1</v>
      </c>
      <c r="S6" s="1" t="n">
        <v>0</v>
      </c>
      <c r="T6" s="1" t="n">
        <v>0</v>
      </c>
      <c r="U6" s="1" t="s">
        <v>89</v>
      </c>
      <c r="V6" s="1" t="n">
        <v>0</v>
      </c>
      <c r="W6" s="1" t="n">
        <v>1</v>
      </c>
      <c r="X6" s="1" t="n">
        <v>1</v>
      </c>
      <c r="Y6" s="1" t="n">
        <v>0</v>
      </c>
      <c r="Z6" s="1" t="n">
        <v>0</v>
      </c>
      <c r="AA6" s="1" t="n">
        <v>0</v>
      </c>
      <c r="AB6" s="1" t="n">
        <v>0</v>
      </c>
      <c r="AC6" s="1" t="n">
        <v>0</v>
      </c>
      <c r="AD6" s="1" t="n">
        <v>1</v>
      </c>
      <c r="AE6" s="1" t="n">
        <v>1</v>
      </c>
      <c r="AF6" s="1" t="n">
        <v>0</v>
      </c>
      <c r="AG6" s="1" t="s">
        <v>202</v>
      </c>
      <c r="AH6" s="1" t="n">
        <v>0</v>
      </c>
      <c r="AI6" s="1" t="n">
        <v>0</v>
      </c>
      <c r="AJ6" s="1" t="n">
        <v>0</v>
      </c>
      <c r="AK6" s="1" t="n">
        <v>0</v>
      </c>
      <c r="AL6" s="1" t="n">
        <v>1</v>
      </c>
      <c r="AM6" s="1" t="n">
        <v>1</v>
      </c>
      <c r="AN6" s="1" t="s">
        <v>62</v>
      </c>
    </row>
    <row r="7" customFormat="false" ht="16" hidden="false" customHeight="false" outlineLevel="0" collapsed="false">
      <c r="A7" s="1" t="n">
        <v>23</v>
      </c>
      <c r="B7" s="1" t="s">
        <v>55</v>
      </c>
      <c r="C7" s="1" t="n">
        <v>1</v>
      </c>
      <c r="D7" s="1" t="n">
        <v>1</v>
      </c>
      <c r="E7" s="1" t="n">
        <v>0</v>
      </c>
      <c r="F7" s="1" t="n">
        <v>0</v>
      </c>
      <c r="G7" s="1" t="n">
        <v>1</v>
      </c>
      <c r="H7" s="1" t="n">
        <v>0</v>
      </c>
      <c r="I7" s="1" t="n">
        <v>1</v>
      </c>
      <c r="J7" s="1" t="n">
        <v>1</v>
      </c>
      <c r="K7" s="1" t="n">
        <v>1</v>
      </c>
      <c r="L7" s="1" t="n">
        <v>1</v>
      </c>
      <c r="M7" s="1" t="n">
        <v>0</v>
      </c>
      <c r="N7" s="1" t="n">
        <v>1</v>
      </c>
      <c r="O7" s="1" t="n">
        <v>0</v>
      </c>
      <c r="P7" s="1" t="n">
        <v>0</v>
      </c>
      <c r="Q7" s="13" t="n">
        <v>1</v>
      </c>
      <c r="R7" s="1" t="n">
        <v>0</v>
      </c>
      <c r="S7" s="1" t="n">
        <v>1</v>
      </c>
      <c r="T7" s="1" t="n">
        <v>0</v>
      </c>
      <c r="U7" s="1" t="n">
        <v>1</v>
      </c>
      <c r="V7" s="1" t="n">
        <v>0</v>
      </c>
      <c r="W7" s="1" t="n">
        <v>1</v>
      </c>
      <c r="X7" s="1" t="n">
        <v>1</v>
      </c>
      <c r="Y7" s="1" t="n">
        <v>0</v>
      </c>
      <c r="Z7" s="1" t="n">
        <v>1</v>
      </c>
      <c r="AA7" s="1" t="n">
        <v>0</v>
      </c>
      <c r="AB7" s="1" t="n">
        <v>1</v>
      </c>
      <c r="AC7" s="1" t="n">
        <v>0</v>
      </c>
      <c r="AD7" s="1" t="n">
        <v>1</v>
      </c>
      <c r="AE7" s="1" t="n">
        <v>1</v>
      </c>
      <c r="AF7" s="1" t="n">
        <v>1</v>
      </c>
      <c r="AG7" s="1" t="s">
        <v>202</v>
      </c>
      <c r="AH7" s="1" t="n">
        <v>1</v>
      </c>
      <c r="AI7" s="1" t="n">
        <v>0</v>
      </c>
      <c r="AJ7" s="1" t="n">
        <v>0</v>
      </c>
      <c r="AK7" s="1" t="n">
        <v>1</v>
      </c>
      <c r="AL7" s="1" t="n">
        <v>1</v>
      </c>
      <c r="AM7" s="1" t="n">
        <v>1</v>
      </c>
      <c r="AN7" s="1" t="s">
        <v>56</v>
      </c>
    </row>
    <row r="8" customFormat="false" ht="16" hidden="false" customHeight="false" outlineLevel="0" collapsed="false">
      <c r="A8" s="1" t="n">
        <v>2</v>
      </c>
      <c r="B8" s="1" t="s">
        <v>27</v>
      </c>
      <c r="C8" s="1" t="n">
        <v>1</v>
      </c>
      <c r="D8" s="1" t="n">
        <v>0</v>
      </c>
      <c r="E8" s="1" t="n">
        <v>0</v>
      </c>
      <c r="F8" s="1" t="n">
        <v>0</v>
      </c>
      <c r="G8" s="1" t="n">
        <v>0</v>
      </c>
      <c r="H8" s="1" t="n">
        <v>0</v>
      </c>
      <c r="I8" s="1" t="n">
        <v>1</v>
      </c>
      <c r="J8" s="1" t="n">
        <v>0</v>
      </c>
      <c r="K8" s="1" t="n">
        <v>0</v>
      </c>
      <c r="L8" s="1" t="n">
        <v>0</v>
      </c>
      <c r="M8" s="1" t="n">
        <v>0</v>
      </c>
      <c r="N8" s="1" t="n">
        <v>0</v>
      </c>
      <c r="O8" s="1" t="n">
        <v>0</v>
      </c>
      <c r="P8" s="1" t="n">
        <v>0</v>
      </c>
      <c r="Q8" s="13" t="n">
        <v>0</v>
      </c>
      <c r="R8" s="1" t="n">
        <v>0</v>
      </c>
      <c r="S8" s="1" t="n">
        <v>0</v>
      </c>
      <c r="T8" s="1" t="n">
        <v>0</v>
      </c>
      <c r="U8" s="1" t="n">
        <v>0</v>
      </c>
      <c r="V8" s="1" t="n">
        <v>0</v>
      </c>
      <c r="W8" s="1" t="n">
        <v>1</v>
      </c>
      <c r="X8" s="1" t="n">
        <v>0</v>
      </c>
      <c r="Y8" s="1" t="n">
        <v>0</v>
      </c>
      <c r="Z8" s="1" t="n">
        <v>0</v>
      </c>
      <c r="AA8" s="1" t="n">
        <v>0</v>
      </c>
      <c r="AB8" s="1" t="n">
        <v>0</v>
      </c>
      <c r="AC8" s="1" t="n">
        <v>0</v>
      </c>
      <c r="AD8" s="1" t="n">
        <v>0</v>
      </c>
      <c r="AE8" s="1" t="n">
        <v>0</v>
      </c>
      <c r="AF8" s="1" t="n">
        <v>0</v>
      </c>
      <c r="AG8" s="1" t="s">
        <v>202</v>
      </c>
      <c r="AH8" s="1" t="n">
        <v>0</v>
      </c>
      <c r="AI8" s="1" t="n">
        <v>0</v>
      </c>
      <c r="AJ8" s="1" t="n">
        <v>1</v>
      </c>
      <c r="AK8" s="1" t="n">
        <v>0</v>
      </c>
      <c r="AL8" s="1" t="n">
        <v>1</v>
      </c>
      <c r="AM8" s="1" t="n">
        <v>1</v>
      </c>
      <c r="AN8" s="1" t="s">
        <v>28</v>
      </c>
    </row>
    <row r="9" customFormat="false" ht="16" hidden="false" customHeight="false" outlineLevel="0" collapsed="false">
      <c r="A9" s="1" t="n">
        <v>8</v>
      </c>
      <c r="B9" s="1" t="s">
        <v>35</v>
      </c>
      <c r="C9" s="1" t="n">
        <v>0</v>
      </c>
      <c r="D9" s="13" t="n">
        <v>1</v>
      </c>
      <c r="E9" s="1" t="n">
        <v>0</v>
      </c>
      <c r="F9" s="1" t="n">
        <v>0</v>
      </c>
      <c r="G9" s="1" t="n">
        <v>0</v>
      </c>
      <c r="H9" s="1" t="n">
        <v>0</v>
      </c>
      <c r="I9" s="1" t="n">
        <v>1</v>
      </c>
      <c r="J9" s="1" t="n">
        <v>0</v>
      </c>
      <c r="K9" s="1" t="n">
        <v>1</v>
      </c>
      <c r="L9" s="1" t="n">
        <v>1</v>
      </c>
      <c r="M9" s="1" t="n">
        <v>0</v>
      </c>
      <c r="N9" s="1" t="n">
        <v>1</v>
      </c>
      <c r="O9" s="1" t="n">
        <v>0</v>
      </c>
      <c r="P9" s="1" t="n">
        <v>0</v>
      </c>
      <c r="Q9" s="13" t="n">
        <v>1</v>
      </c>
      <c r="R9" s="1" t="n">
        <v>0</v>
      </c>
      <c r="S9" s="12" t="n">
        <v>0</v>
      </c>
      <c r="T9" s="1" t="n">
        <v>0</v>
      </c>
      <c r="U9" s="12" t="n">
        <v>0</v>
      </c>
      <c r="V9" s="1" t="n">
        <v>0</v>
      </c>
      <c r="W9" s="1" t="n">
        <v>1</v>
      </c>
      <c r="X9" s="12" t="n">
        <v>1</v>
      </c>
      <c r="Y9" s="1" t="n">
        <v>0</v>
      </c>
      <c r="Z9" s="12" t="n">
        <v>0</v>
      </c>
      <c r="AA9" s="1" t="n">
        <v>0</v>
      </c>
      <c r="AB9" s="12" t="n">
        <v>0</v>
      </c>
      <c r="AC9" s="1" t="n">
        <v>0</v>
      </c>
      <c r="AD9" s="1" t="n">
        <v>1</v>
      </c>
      <c r="AE9" s="12" t="n">
        <v>0</v>
      </c>
      <c r="AF9" s="1" t="n">
        <v>0</v>
      </c>
      <c r="AG9" s="1" t="s">
        <v>202</v>
      </c>
      <c r="AH9" s="12" t="n">
        <v>0</v>
      </c>
      <c r="AI9" s="1" t="n">
        <v>0</v>
      </c>
      <c r="AJ9" s="1" t="n">
        <v>1</v>
      </c>
      <c r="AK9" s="12" t="n">
        <v>0</v>
      </c>
      <c r="AL9" s="1" t="n">
        <v>1</v>
      </c>
      <c r="AM9" s="1" t="n">
        <v>1</v>
      </c>
      <c r="AN9" s="1" t="s">
        <v>36</v>
      </c>
    </row>
    <row r="10" customFormat="false" ht="16" hidden="false" customHeight="false" outlineLevel="0" collapsed="false">
      <c r="A10" s="1" t="n">
        <v>4</v>
      </c>
      <c r="B10" s="1" t="s">
        <v>29</v>
      </c>
      <c r="C10" s="1" t="n">
        <v>1</v>
      </c>
      <c r="D10" s="1" t="n">
        <v>1</v>
      </c>
      <c r="E10" s="1" t="n">
        <v>0</v>
      </c>
      <c r="F10" s="1" t="n">
        <v>0</v>
      </c>
      <c r="G10" s="1" t="n">
        <v>1</v>
      </c>
      <c r="H10" s="1" t="n">
        <v>0</v>
      </c>
      <c r="I10" s="1" t="n">
        <v>1</v>
      </c>
      <c r="J10" s="1" t="n">
        <v>0</v>
      </c>
      <c r="K10" s="1" t="n">
        <v>1</v>
      </c>
      <c r="L10" s="1" t="n">
        <v>1</v>
      </c>
      <c r="M10" s="1" t="n">
        <v>0</v>
      </c>
      <c r="N10" s="1" t="n">
        <v>0</v>
      </c>
      <c r="O10" s="1" t="n">
        <v>0</v>
      </c>
      <c r="P10" s="1" t="n">
        <v>0</v>
      </c>
      <c r="Q10" s="1" t="n">
        <v>1</v>
      </c>
      <c r="R10" s="1" t="n">
        <v>1</v>
      </c>
      <c r="S10" s="1" t="n">
        <v>0</v>
      </c>
      <c r="T10" s="1" t="n">
        <v>0</v>
      </c>
      <c r="U10" s="1" t="n">
        <v>0</v>
      </c>
      <c r="V10" s="1" t="n">
        <v>0</v>
      </c>
      <c r="W10" s="1" t="n">
        <v>1</v>
      </c>
      <c r="X10" s="12" t="n">
        <v>0</v>
      </c>
      <c r="Y10" s="1" t="n">
        <v>0</v>
      </c>
      <c r="Z10" s="1" t="n">
        <v>0</v>
      </c>
      <c r="AA10" s="1" t="n">
        <v>0</v>
      </c>
      <c r="AB10" s="1" t="n">
        <v>0</v>
      </c>
      <c r="AC10" s="1" t="n">
        <v>0</v>
      </c>
      <c r="AD10" s="1" t="n">
        <v>1</v>
      </c>
      <c r="AE10" s="1" t="n">
        <v>1</v>
      </c>
      <c r="AF10" s="1" t="n">
        <v>0</v>
      </c>
      <c r="AG10" s="1" t="s">
        <v>202</v>
      </c>
      <c r="AH10" s="1" t="n">
        <v>0</v>
      </c>
      <c r="AI10" s="1" t="n">
        <v>0</v>
      </c>
      <c r="AJ10" s="1" t="n">
        <v>1</v>
      </c>
      <c r="AK10" s="1" t="n">
        <v>0</v>
      </c>
      <c r="AL10" s="1" t="n">
        <v>1</v>
      </c>
      <c r="AM10" s="1" t="n">
        <v>0</v>
      </c>
      <c r="AN10" s="1" t="s">
        <v>30</v>
      </c>
    </row>
    <row r="11" customFormat="false" ht="16" hidden="false" customHeight="false" outlineLevel="0" collapsed="false">
      <c r="A11" s="1" t="n">
        <v>5</v>
      </c>
      <c r="B11" s="1" t="s">
        <v>31</v>
      </c>
      <c r="C11" s="1" t="n">
        <v>1</v>
      </c>
      <c r="D11" s="1" t="n">
        <v>0</v>
      </c>
      <c r="E11" s="1" t="n">
        <v>0</v>
      </c>
      <c r="F11" s="1" t="n">
        <v>0</v>
      </c>
      <c r="G11" s="1" t="n">
        <v>0</v>
      </c>
      <c r="H11" s="1" t="n">
        <v>0</v>
      </c>
      <c r="I11" s="1" t="n">
        <v>1</v>
      </c>
      <c r="J11" s="1" t="n">
        <v>0</v>
      </c>
      <c r="K11" s="1" t="n">
        <v>0</v>
      </c>
      <c r="L11" s="1" t="n">
        <v>0</v>
      </c>
      <c r="M11" s="1" t="n">
        <v>0</v>
      </c>
      <c r="N11" s="1" t="n">
        <v>0</v>
      </c>
      <c r="O11" s="1" t="n">
        <v>0</v>
      </c>
      <c r="P11" s="1" t="n">
        <v>0</v>
      </c>
      <c r="Q11" s="1" t="n">
        <v>0</v>
      </c>
      <c r="R11" s="1" t="n">
        <v>0</v>
      </c>
      <c r="S11" s="1" t="n">
        <v>0</v>
      </c>
      <c r="T11" s="1" t="n">
        <v>0</v>
      </c>
      <c r="U11" s="1" t="n">
        <v>0</v>
      </c>
      <c r="V11" s="1" t="n">
        <v>0</v>
      </c>
      <c r="W11" s="1" t="n">
        <v>1</v>
      </c>
      <c r="X11" s="13" t="n">
        <v>0</v>
      </c>
      <c r="Y11" s="1" t="n">
        <v>0</v>
      </c>
      <c r="Z11" s="1" t="n">
        <v>0</v>
      </c>
      <c r="AA11" s="1" t="n">
        <v>0</v>
      </c>
      <c r="AB11" s="1" t="n">
        <v>0</v>
      </c>
      <c r="AC11" s="1" t="n">
        <v>0</v>
      </c>
      <c r="AD11" s="1" t="n">
        <v>1</v>
      </c>
      <c r="AE11" s="1" t="n">
        <v>0</v>
      </c>
      <c r="AF11" s="1" t="n">
        <v>0</v>
      </c>
      <c r="AG11" s="1" t="s">
        <v>202</v>
      </c>
      <c r="AH11" s="1" t="n">
        <v>0</v>
      </c>
      <c r="AI11" s="1" t="n">
        <v>0</v>
      </c>
      <c r="AJ11" s="1" t="n">
        <v>0</v>
      </c>
      <c r="AK11" s="1" t="n">
        <v>0</v>
      </c>
      <c r="AL11" s="1" t="n">
        <v>1</v>
      </c>
      <c r="AM11" s="1" t="n">
        <v>1</v>
      </c>
      <c r="AN11" s="1" t="s">
        <v>32</v>
      </c>
    </row>
    <row r="12" customFormat="false" ht="16" hidden="false" customHeight="false" outlineLevel="0" collapsed="false">
      <c r="A12" s="1" t="n">
        <v>24</v>
      </c>
      <c r="B12" s="1" t="s">
        <v>57</v>
      </c>
      <c r="C12" s="1" t="n">
        <v>0</v>
      </c>
      <c r="D12" s="1" t="n">
        <v>0</v>
      </c>
      <c r="E12" s="1" t="n">
        <v>0</v>
      </c>
      <c r="F12" s="1" t="n">
        <v>1</v>
      </c>
      <c r="G12" s="1" t="n">
        <v>0</v>
      </c>
      <c r="H12" s="1" t="n">
        <v>0</v>
      </c>
      <c r="I12" s="1" t="n">
        <v>1</v>
      </c>
      <c r="J12" s="1" t="n">
        <v>0</v>
      </c>
      <c r="K12" s="1" t="n">
        <v>0</v>
      </c>
      <c r="L12" s="1" t="n">
        <v>0</v>
      </c>
      <c r="M12" s="1" t="n">
        <v>0</v>
      </c>
      <c r="N12" s="1" t="n">
        <v>0</v>
      </c>
      <c r="O12" s="1" t="n">
        <v>0</v>
      </c>
      <c r="P12" s="1" t="n">
        <v>1</v>
      </c>
      <c r="Q12" s="1" t="n">
        <v>0</v>
      </c>
      <c r="R12" s="1" t="n">
        <v>0</v>
      </c>
      <c r="S12" s="1" t="n">
        <v>0</v>
      </c>
      <c r="T12" s="1" t="n">
        <v>0</v>
      </c>
      <c r="U12" s="1" t="n">
        <v>0</v>
      </c>
      <c r="V12" s="1" t="n">
        <v>0</v>
      </c>
      <c r="W12" s="1" t="n">
        <v>1</v>
      </c>
      <c r="X12" s="13" t="n">
        <v>0</v>
      </c>
      <c r="Y12" s="1" t="n">
        <v>0</v>
      </c>
      <c r="Z12" s="1" t="n">
        <v>0</v>
      </c>
      <c r="AA12" s="1" t="n">
        <v>0</v>
      </c>
      <c r="AB12" s="1" t="n">
        <v>0</v>
      </c>
      <c r="AC12" s="1" t="n">
        <v>0</v>
      </c>
      <c r="AD12" s="1" t="n">
        <v>1</v>
      </c>
      <c r="AE12" s="1" t="n">
        <v>0</v>
      </c>
      <c r="AF12" s="1" t="n">
        <v>0</v>
      </c>
      <c r="AG12" s="1" t="s">
        <v>202</v>
      </c>
      <c r="AH12" s="1" t="n">
        <v>0</v>
      </c>
      <c r="AI12" s="1" t="n">
        <v>0</v>
      </c>
      <c r="AJ12" s="1" t="n">
        <v>1</v>
      </c>
      <c r="AK12" s="1" t="n">
        <v>0</v>
      </c>
      <c r="AL12" s="1" t="n">
        <v>1</v>
      </c>
      <c r="AM12" s="1" t="n">
        <v>1</v>
      </c>
      <c r="AN12" s="1" t="s">
        <v>58</v>
      </c>
    </row>
    <row r="13" customFormat="false" ht="16" hidden="false" customHeight="false" outlineLevel="0" collapsed="false">
      <c r="A13" s="1" t="n">
        <v>25</v>
      </c>
      <c r="B13" s="1" t="s">
        <v>59</v>
      </c>
      <c r="C13" s="1" t="n">
        <v>1</v>
      </c>
      <c r="D13" s="1" t="n">
        <v>1</v>
      </c>
      <c r="E13" s="1" t="n">
        <v>1</v>
      </c>
      <c r="F13" s="1" t="n">
        <v>1</v>
      </c>
      <c r="G13" s="1" t="n">
        <v>1</v>
      </c>
      <c r="H13" s="1" t="n">
        <v>0</v>
      </c>
      <c r="I13" s="1" t="n">
        <v>1</v>
      </c>
      <c r="J13" s="1" t="n">
        <v>1</v>
      </c>
      <c r="K13" s="1" t="n">
        <v>1</v>
      </c>
      <c r="L13" s="1" t="n">
        <v>0</v>
      </c>
      <c r="M13" s="1" t="n">
        <v>0</v>
      </c>
      <c r="N13" s="1" t="n">
        <v>0</v>
      </c>
      <c r="O13" s="1" t="n">
        <v>0</v>
      </c>
      <c r="P13" s="1" t="n">
        <v>0</v>
      </c>
      <c r="Q13" s="1" t="n">
        <v>0</v>
      </c>
      <c r="R13" s="1" t="n">
        <v>0</v>
      </c>
      <c r="S13" s="1" t="n">
        <v>0</v>
      </c>
      <c r="T13" s="1" t="n">
        <v>0</v>
      </c>
      <c r="U13" s="1" t="n">
        <v>0</v>
      </c>
      <c r="V13" s="1" t="n">
        <v>0</v>
      </c>
      <c r="W13" s="1" t="n">
        <v>1</v>
      </c>
      <c r="X13" s="1" t="n">
        <v>1</v>
      </c>
      <c r="Y13" s="1" t="n">
        <v>0</v>
      </c>
      <c r="Z13" s="1" t="n">
        <v>0</v>
      </c>
      <c r="AA13" s="1" t="n">
        <v>0</v>
      </c>
      <c r="AB13" s="1" t="n">
        <v>0</v>
      </c>
      <c r="AC13" s="1" t="n">
        <v>0</v>
      </c>
      <c r="AD13" s="1" t="n">
        <v>0</v>
      </c>
      <c r="AE13" s="1" t="n">
        <v>1</v>
      </c>
      <c r="AF13" s="1" t="n">
        <v>0</v>
      </c>
      <c r="AG13" s="1" t="s">
        <v>202</v>
      </c>
      <c r="AH13" s="1" t="n">
        <v>0</v>
      </c>
      <c r="AI13" s="1" t="n">
        <v>0</v>
      </c>
      <c r="AJ13" s="1" t="n">
        <v>0</v>
      </c>
      <c r="AK13" s="1" t="n">
        <v>1</v>
      </c>
      <c r="AL13" s="1" t="n">
        <v>1</v>
      </c>
      <c r="AM13" s="1" t="n">
        <v>1</v>
      </c>
      <c r="AN13" s="1" t="s">
        <v>60</v>
      </c>
    </row>
    <row r="14" customFormat="false" ht="16" hidden="false" customHeight="false" outlineLevel="0" collapsed="false">
      <c r="A14" s="1" t="n">
        <v>9</v>
      </c>
      <c r="B14" s="1" t="s">
        <v>37</v>
      </c>
      <c r="C14" s="1" t="n">
        <v>1</v>
      </c>
      <c r="D14" s="1" t="n">
        <v>0</v>
      </c>
      <c r="E14" s="1" t="n">
        <v>0</v>
      </c>
      <c r="F14" s="1" t="n">
        <v>1</v>
      </c>
      <c r="G14" s="1" t="n">
        <v>0</v>
      </c>
      <c r="H14" s="1" t="n">
        <v>0</v>
      </c>
      <c r="I14" s="1" t="n">
        <v>1</v>
      </c>
      <c r="J14" s="1" t="n">
        <v>1</v>
      </c>
      <c r="K14" s="1" t="n">
        <v>1</v>
      </c>
      <c r="L14" s="1" t="n">
        <v>0</v>
      </c>
      <c r="M14" s="1" t="n">
        <v>0</v>
      </c>
      <c r="N14" s="1" t="n">
        <v>0</v>
      </c>
      <c r="O14" s="1" t="n">
        <v>0</v>
      </c>
      <c r="P14" s="1" t="n">
        <v>1</v>
      </c>
      <c r="Q14" s="1" t="n">
        <v>1</v>
      </c>
      <c r="R14" s="1" t="n">
        <v>1</v>
      </c>
      <c r="S14" s="1" t="n">
        <v>0</v>
      </c>
      <c r="T14" s="1" t="n">
        <v>0</v>
      </c>
      <c r="U14" s="1" t="n">
        <v>0</v>
      </c>
      <c r="V14" s="1" t="n">
        <v>0</v>
      </c>
      <c r="W14" s="1" t="n">
        <v>1</v>
      </c>
      <c r="X14" s="1" t="n">
        <v>0</v>
      </c>
      <c r="Y14" s="1" t="n">
        <v>0</v>
      </c>
      <c r="Z14" s="1" t="n">
        <v>0</v>
      </c>
      <c r="AA14" s="1" t="n">
        <v>0</v>
      </c>
      <c r="AB14" s="1" t="n">
        <v>0</v>
      </c>
      <c r="AC14" s="1" t="n">
        <v>0</v>
      </c>
      <c r="AD14" s="1" t="n">
        <v>1</v>
      </c>
      <c r="AE14" s="1" t="n">
        <v>0</v>
      </c>
      <c r="AF14" s="1" t="n">
        <v>0</v>
      </c>
      <c r="AG14" s="1" t="s">
        <v>202</v>
      </c>
      <c r="AH14" s="12" t="n">
        <v>0</v>
      </c>
      <c r="AI14" s="1" t="n">
        <v>0</v>
      </c>
      <c r="AJ14" s="1" t="n">
        <v>1</v>
      </c>
      <c r="AK14" s="1" t="n">
        <v>1</v>
      </c>
      <c r="AL14" s="1" t="n">
        <v>1</v>
      </c>
      <c r="AM14" s="1" t="n">
        <v>1</v>
      </c>
      <c r="AN14" s="1" t="s">
        <v>38</v>
      </c>
    </row>
    <row r="15" customFormat="false" ht="16" hidden="false" customHeight="false" outlineLevel="0" collapsed="false">
      <c r="A15" s="1" t="n">
        <v>21</v>
      </c>
      <c r="B15" s="1" t="s">
        <v>203</v>
      </c>
      <c r="C15" s="1" t="n">
        <v>1</v>
      </c>
      <c r="D15" s="1" t="n">
        <v>0</v>
      </c>
      <c r="E15" s="1" t="n">
        <v>0</v>
      </c>
      <c r="F15" s="1" t="n">
        <v>1</v>
      </c>
      <c r="G15" s="1" t="n">
        <v>0</v>
      </c>
      <c r="H15" s="1" t="n">
        <v>0</v>
      </c>
      <c r="I15" s="1" t="n">
        <v>1</v>
      </c>
      <c r="J15" s="1" t="n">
        <v>0</v>
      </c>
      <c r="K15" s="1" t="n">
        <v>0</v>
      </c>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 t="s">
        <v>204</v>
      </c>
    </row>
    <row r="16" customFormat="false" ht="16" hidden="false" customHeight="false" outlineLevel="0" collapsed="false">
      <c r="A16" s="1" t="n">
        <v>32</v>
      </c>
      <c r="B16" s="1" t="s">
        <v>63</v>
      </c>
      <c r="C16" s="1" t="n">
        <v>1</v>
      </c>
      <c r="D16" s="1" t="n">
        <v>0</v>
      </c>
      <c r="E16" s="1" t="n">
        <v>0</v>
      </c>
      <c r="F16" s="1" t="n">
        <v>1</v>
      </c>
      <c r="G16" s="1" t="n">
        <v>0</v>
      </c>
      <c r="H16" s="1" t="n">
        <v>0</v>
      </c>
      <c r="I16" s="1" t="n">
        <v>1</v>
      </c>
      <c r="J16" s="1" t="n">
        <v>0</v>
      </c>
      <c r="K16" s="1" t="n">
        <v>1</v>
      </c>
      <c r="L16" s="1" t="n">
        <v>0</v>
      </c>
      <c r="M16" s="1" t="n">
        <v>0</v>
      </c>
      <c r="N16" s="1" t="n">
        <v>0</v>
      </c>
      <c r="O16" s="1" t="n">
        <v>0</v>
      </c>
      <c r="P16" s="1" t="n">
        <v>1</v>
      </c>
      <c r="Q16" s="1" t="n">
        <v>0</v>
      </c>
      <c r="R16" s="1" t="n">
        <v>0</v>
      </c>
      <c r="S16" s="1" t="n">
        <v>0</v>
      </c>
      <c r="T16" s="1" t="n">
        <v>0</v>
      </c>
      <c r="U16" s="1" t="n">
        <v>0</v>
      </c>
      <c r="V16" s="1" t="n">
        <v>0</v>
      </c>
      <c r="W16" s="1" t="n">
        <v>1</v>
      </c>
      <c r="X16" s="1" t="n">
        <v>1</v>
      </c>
      <c r="Y16" s="1" t="n">
        <v>0</v>
      </c>
      <c r="Z16" s="1" t="n">
        <v>0</v>
      </c>
      <c r="AA16" s="1" t="n">
        <v>0</v>
      </c>
      <c r="AB16" s="1" t="n">
        <v>0</v>
      </c>
      <c r="AC16" s="1" t="n">
        <v>0</v>
      </c>
      <c r="AD16" s="1" t="n">
        <v>1</v>
      </c>
      <c r="AE16" s="1" t="n">
        <v>0</v>
      </c>
      <c r="AF16" s="1" t="n">
        <v>0</v>
      </c>
      <c r="AG16" s="1" t="s">
        <v>202</v>
      </c>
      <c r="AH16" s="1" t="n">
        <v>0</v>
      </c>
      <c r="AI16" s="1" t="n">
        <v>0</v>
      </c>
      <c r="AJ16" s="1" t="n">
        <v>1</v>
      </c>
      <c r="AK16" s="1" t="n">
        <v>1</v>
      </c>
      <c r="AL16" s="1" t="n">
        <v>1</v>
      </c>
      <c r="AM16" s="1" t="n">
        <v>1</v>
      </c>
      <c r="AN16" s="1" t="s">
        <v>64</v>
      </c>
    </row>
    <row r="17" customFormat="false" ht="16" hidden="false" customHeight="false" outlineLevel="0" collapsed="false">
      <c r="A17" s="1" t="n">
        <v>10</v>
      </c>
      <c r="B17" s="1" t="s">
        <v>39</v>
      </c>
      <c r="C17" s="1" t="n">
        <v>1</v>
      </c>
      <c r="D17" s="1" t="n">
        <v>1</v>
      </c>
      <c r="E17" s="1" t="n">
        <v>1</v>
      </c>
      <c r="F17" s="1" t="n">
        <v>1</v>
      </c>
      <c r="G17" s="1" t="n">
        <v>1</v>
      </c>
      <c r="H17" s="1" t="n">
        <v>0</v>
      </c>
      <c r="I17" s="1" t="n">
        <v>1</v>
      </c>
      <c r="J17" s="1" t="n">
        <v>0</v>
      </c>
      <c r="K17" s="1" t="n">
        <v>0</v>
      </c>
      <c r="L17" s="1" t="n">
        <v>1</v>
      </c>
      <c r="M17" s="1" t="n">
        <v>0</v>
      </c>
      <c r="N17" s="1" t="n">
        <v>0</v>
      </c>
      <c r="O17" s="1" t="n">
        <v>0</v>
      </c>
      <c r="P17" s="1" t="n">
        <v>1</v>
      </c>
      <c r="Q17" s="1" t="n">
        <v>0</v>
      </c>
      <c r="R17" s="1" t="n">
        <v>0</v>
      </c>
      <c r="S17" s="1" t="n">
        <v>0</v>
      </c>
      <c r="T17" s="1" t="n">
        <v>0</v>
      </c>
      <c r="U17" s="1" t="n">
        <v>0</v>
      </c>
      <c r="V17" s="1" t="n">
        <v>0</v>
      </c>
      <c r="W17" s="1" t="n">
        <v>0</v>
      </c>
      <c r="X17" s="1" t="n">
        <v>0</v>
      </c>
      <c r="Y17" s="1" t="n">
        <v>0</v>
      </c>
      <c r="Z17" s="1" t="n">
        <v>0</v>
      </c>
      <c r="AA17" s="1" t="n">
        <v>0</v>
      </c>
      <c r="AB17" s="1" t="n">
        <v>0</v>
      </c>
      <c r="AC17" s="1" t="n">
        <v>0</v>
      </c>
      <c r="AD17" s="1" t="n">
        <v>1</v>
      </c>
      <c r="AE17" s="1" t="n">
        <v>1</v>
      </c>
      <c r="AF17" s="1" t="n">
        <v>0</v>
      </c>
      <c r="AG17" s="1" t="s">
        <v>202</v>
      </c>
      <c r="AH17" s="1" t="n">
        <v>0</v>
      </c>
      <c r="AI17" s="1" t="n">
        <v>0</v>
      </c>
      <c r="AJ17" s="1" t="n">
        <v>0</v>
      </c>
      <c r="AK17" s="1" t="n">
        <v>0</v>
      </c>
      <c r="AL17" s="1" t="n">
        <v>1</v>
      </c>
      <c r="AM17" s="1" t="n">
        <v>0</v>
      </c>
      <c r="AN17" s="1" t="s">
        <v>40</v>
      </c>
    </row>
    <row r="18" customFormat="false" ht="16" hidden="false" customHeight="false" outlineLevel="0" collapsed="false">
      <c r="A18" s="1" t="n">
        <v>11</v>
      </c>
      <c r="B18" s="1" t="s">
        <v>41</v>
      </c>
      <c r="C18" s="1" t="n">
        <v>1</v>
      </c>
      <c r="D18" s="1" t="n">
        <v>0</v>
      </c>
      <c r="E18" s="1" t="n">
        <v>0</v>
      </c>
      <c r="F18" s="1" t="n">
        <v>1</v>
      </c>
      <c r="G18" s="12" t="n">
        <v>0</v>
      </c>
      <c r="H18" s="1" t="n">
        <v>0</v>
      </c>
      <c r="I18" s="1" t="n">
        <v>1</v>
      </c>
      <c r="J18" s="12" t="n">
        <v>0</v>
      </c>
      <c r="K18" s="1" t="n">
        <v>0</v>
      </c>
      <c r="L18" s="12" t="n">
        <v>0</v>
      </c>
      <c r="M18" s="1" t="n">
        <v>0</v>
      </c>
      <c r="N18" s="12" t="n">
        <v>0</v>
      </c>
      <c r="O18" s="1" t="n">
        <v>0</v>
      </c>
      <c r="P18" s="1" t="n">
        <v>1</v>
      </c>
      <c r="Q18" s="1" t="n">
        <v>0</v>
      </c>
      <c r="R18" s="1" t="n">
        <v>0</v>
      </c>
      <c r="S18" s="12" t="n">
        <v>0</v>
      </c>
      <c r="T18" s="1" t="n">
        <v>0</v>
      </c>
      <c r="U18" s="12" t="n">
        <v>0</v>
      </c>
      <c r="V18" s="1" t="n">
        <v>0</v>
      </c>
      <c r="W18" s="1" t="n">
        <v>0</v>
      </c>
      <c r="X18" s="1" t="n">
        <v>0</v>
      </c>
      <c r="Y18" s="1" t="n">
        <v>0</v>
      </c>
      <c r="Z18" s="12" t="n">
        <v>0</v>
      </c>
      <c r="AA18" s="1" t="s">
        <v>89</v>
      </c>
      <c r="AB18" s="12" t="n">
        <v>0</v>
      </c>
      <c r="AC18" s="1" t="n">
        <v>0</v>
      </c>
      <c r="AD18" s="1" t="n">
        <v>1</v>
      </c>
      <c r="AE18" s="1" t="n">
        <v>0</v>
      </c>
      <c r="AF18" s="1" t="n">
        <v>0</v>
      </c>
      <c r="AG18" s="1" t="s">
        <v>202</v>
      </c>
      <c r="AH18" s="1" t="n">
        <v>0</v>
      </c>
      <c r="AI18" s="1" t="n">
        <v>0</v>
      </c>
      <c r="AJ18" s="1" t="n">
        <v>0</v>
      </c>
      <c r="AK18" s="12" t="n">
        <v>0</v>
      </c>
      <c r="AL18" s="1" t="n">
        <v>1</v>
      </c>
      <c r="AM18" s="1" t="n">
        <v>0</v>
      </c>
      <c r="AN18" s="1" t="s">
        <v>42</v>
      </c>
    </row>
    <row r="19" customFormat="false" ht="16" hidden="false" customHeight="false" outlineLevel="0" collapsed="false">
      <c r="A19" s="1" t="n">
        <v>7</v>
      </c>
      <c r="B19" s="1" t="s">
        <v>33</v>
      </c>
      <c r="C19" s="1" t="n">
        <v>1</v>
      </c>
      <c r="D19" s="1" t="n">
        <v>0</v>
      </c>
      <c r="E19" s="1" t="n">
        <v>0</v>
      </c>
      <c r="F19" s="1" t="n">
        <v>1</v>
      </c>
      <c r="G19" s="1" t="n">
        <v>0</v>
      </c>
      <c r="H19" s="1" t="n">
        <v>0</v>
      </c>
      <c r="I19" s="1" t="n">
        <v>1</v>
      </c>
      <c r="J19" s="1" t="n">
        <v>0</v>
      </c>
      <c r="K19" s="1" t="n">
        <v>0</v>
      </c>
      <c r="L19" s="1" t="n">
        <v>0</v>
      </c>
      <c r="M19" s="1" t="n">
        <v>0</v>
      </c>
      <c r="N19" s="1" t="n">
        <v>0</v>
      </c>
      <c r="O19" s="1" t="n">
        <v>0</v>
      </c>
      <c r="P19" s="1" t="n">
        <v>1</v>
      </c>
      <c r="Q19" s="1" t="n">
        <v>0</v>
      </c>
      <c r="R19" s="1" t="n">
        <v>0</v>
      </c>
      <c r="S19" s="1" t="n">
        <v>0</v>
      </c>
      <c r="T19" s="1" t="n">
        <v>0</v>
      </c>
      <c r="U19" s="1" t="n">
        <v>0</v>
      </c>
      <c r="V19" s="1" t="n">
        <v>0</v>
      </c>
      <c r="W19" s="1" t="n">
        <v>1</v>
      </c>
      <c r="X19" s="13" t="n">
        <v>0</v>
      </c>
      <c r="Y19" s="1" t="n">
        <v>0</v>
      </c>
      <c r="Z19" s="1" t="n">
        <v>0</v>
      </c>
      <c r="AA19" s="1" t="n">
        <v>0</v>
      </c>
      <c r="AB19" s="1" t="n">
        <v>0</v>
      </c>
      <c r="AC19" s="1" t="n">
        <v>0</v>
      </c>
      <c r="AD19" s="1" t="n">
        <v>1</v>
      </c>
      <c r="AE19" s="1" t="n">
        <v>0</v>
      </c>
      <c r="AF19" s="1" t="n">
        <v>0</v>
      </c>
      <c r="AG19" s="1" t="s">
        <v>202</v>
      </c>
      <c r="AH19" s="1" t="n">
        <v>0</v>
      </c>
      <c r="AI19" s="1" t="n">
        <v>0</v>
      </c>
      <c r="AJ19" s="1" t="n">
        <v>0</v>
      </c>
      <c r="AK19" s="1" t="n">
        <v>0</v>
      </c>
      <c r="AL19" s="1" t="n">
        <v>1</v>
      </c>
      <c r="AM19" s="1" t="n">
        <v>1</v>
      </c>
      <c r="AN19" s="13" t="s">
        <v>34</v>
      </c>
    </row>
    <row r="20" customFormat="false" ht="16" hidden="false" customHeight="false" outlineLevel="0" collapsed="false">
      <c r="A20" s="1" t="n">
        <v>13</v>
      </c>
      <c r="B20" s="1" t="s">
        <v>45</v>
      </c>
      <c r="C20" s="1" t="n">
        <v>1</v>
      </c>
      <c r="D20" s="1" t="n">
        <v>1</v>
      </c>
      <c r="E20" s="1" t="n">
        <v>0</v>
      </c>
      <c r="F20" s="1" t="n">
        <v>1</v>
      </c>
      <c r="G20" s="1" t="n">
        <v>0</v>
      </c>
      <c r="H20" s="1" t="n">
        <v>0</v>
      </c>
      <c r="I20" s="1" t="n">
        <v>1</v>
      </c>
      <c r="J20" s="1" t="n">
        <v>0</v>
      </c>
      <c r="K20" s="1" t="n">
        <v>1</v>
      </c>
      <c r="L20" s="1" t="n">
        <v>0</v>
      </c>
      <c r="M20" s="1" t="n">
        <v>0</v>
      </c>
      <c r="N20" s="1" t="n">
        <v>1</v>
      </c>
      <c r="O20" s="1" t="n">
        <v>1</v>
      </c>
      <c r="P20" s="1" t="n">
        <v>1</v>
      </c>
      <c r="Q20" s="1" t="n">
        <v>0</v>
      </c>
      <c r="R20" s="1" t="n">
        <v>0</v>
      </c>
      <c r="S20" s="1" t="n">
        <v>0</v>
      </c>
      <c r="T20" s="1" t="n">
        <v>0</v>
      </c>
      <c r="U20" s="1" t="n">
        <v>0</v>
      </c>
      <c r="V20" s="1" t="n">
        <v>0</v>
      </c>
      <c r="W20" s="1" t="n">
        <v>1</v>
      </c>
      <c r="X20" s="13" t="n">
        <v>0</v>
      </c>
      <c r="Y20" s="1" t="n">
        <v>0</v>
      </c>
      <c r="Z20" s="1" t="n">
        <v>0</v>
      </c>
      <c r="AA20" s="1" t="n">
        <v>0</v>
      </c>
      <c r="AB20" s="1" t="n">
        <v>0</v>
      </c>
      <c r="AC20" s="1" t="n">
        <v>0</v>
      </c>
      <c r="AD20" s="1" t="n">
        <v>1</v>
      </c>
      <c r="AE20" s="1" t="n">
        <v>0</v>
      </c>
      <c r="AF20" s="1" t="n">
        <v>0</v>
      </c>
      <c r="AG20" s="1" t="s">
        <v>202</v>
      </c>
      <c r="AH20" s="12" t="n">
        <v>0</v>
      </c>
      <c r="AI20" s="1" t="n">
        <v>0</v>
      </c>
      <c r="AJ20" s="1" t="n">
        <v>1</v>
      </c>
      <c r="AK20" s="12" t="n">
        <v>0</v>
      </c>
      <c r="AL20" s="1" t="n">
        <v>1</v>
      </c>
      <c r="AM20" s="1" t="n">
        <v>0</v>
      </c>
      <c r="AN20" s="1" t="s">
        <v>46</v>
      </c>
    </row>
    <row r="21" customFormat="false" ht="16" hidden="false" customHeight="false" outlineLevel="0" collapsed="false">
      <c r="A21" s="1" t="n">
        <v>16</v>
      </c>
      <c r="B21" s="1" t="s">
        <v>47</v>
      </c>
      <c r="C21" s="1" t="n">
        <v>1</v>
      </c>
      <c r="D21" s="1" t="n">
        <v>0</v>
      </c>
      <c r="E21" s="1" t="n">
        <v>0</v>
      </c>
      <c r="F21" s="1" t="n">
        <v>1</v>
      </c>
      <c r="G21" s="1" t="n">
        <v>0</v>
      </c>
      <c r="H21" s="1" t="n">
        <v>0</v>
      </c>
      <c r="I21" s="1" t="n">
        <v>1</v>
      </c>
      <c r="J21" s="1" t="n">
        <v>0</v>
      </c>
      <c r="K21" s="1" t="n">
        <v>0</v>
      </c>
      <c r="L21" s="1" t="n">
        <v>0</v>
      </c>
      <c r="M21" s="1" t="n">
        <v>0</v>
      </c>
      <c r="N21" s="1" t="n">
        <v>0</v>
      </c>
      <c r="O21" s="1" t="n">
        <v>0</v>
      </c>
      <c r="P21" s="1" t="n">
        <v>1</v>
      </c>
      <c r="Q21" s="1" t="n">
        <v>0</v>
      </c>
      <c r="R21" s="1" t="n">
        <v>0</v>
      </c>
      <c r="S21" s="1" t="n">
        <v>0</v>
      </c>
      <c r="T21" s="1" t="n">
        <v>0</v>
      </c>
      <c r="U21" s="1" t="n">
        <v>0</v>
      </c>
      <c r="V21" s="1" t="n">
        <v>0</v>
      </c>
      <c r="W21" s="1" t="n">
        <v>1</v>
      </c>
      <c r="X21" s="13" t="n">
        <v>0</v>
      </c>
      <c r="Y21" s="1" t="n">
        <v>0</v>
      </c>
      <c r="Z21" s="1" t="n">
        <v>0</v>
      </c>
      <c r="AA21" s="1" t="n">
        <v>0</v>
      </c>
      <c r="AB21" s="1" t="n">
        <v>0</v>
      </c>
      <c r="AC21" s="1" t="n">
        <v>0</v>
      </c>
      <c r="AD21" s="1" t="n">
        <v>1</v>
      </c>
      <c r="AE21" s="1" t="n">
        <v>0</v>
      </c>
      <c r="AF21" s="1" t="n">
        <v>0</v>
      </c>
      <c r="AG21" s="1" t="s">
        <v>202</v>
      </c>
      <c r="AH21" s="1" t="n">
        <v>0</v>
      </c>
      <c r="AI21" s="1" t="n">
        <v>0</v>
      </c>
      <c r="AJ21" s="1" t="n">
        <v>1</v>
      </c>
      <c r="AK21" s="1" t="n">
        <v>0</v>
      </c>
      <c r="AL21" s="1" t="n">
        <v>1</v>
      </c>
      <c r="AM21" s="1" t="n">
        <v>1</v>
      </c>
    </row>
    <row r="22" customFormat="false" ht="16" hidden="false" customHeight="false" outlineLevel="0" collapsed="false">
      <c r="A22" s="1" t="n">
        <v>12</v>
      </c>
      <c r="B22" s="1" t="s">
        <v>43</v>
      </c>
      <c r="C22" s="1" t="n">
        <v>1</v>
      </c>
      <c r="D22" s="1" t="n">
        <v>1</v>
      </c>
      <c r="E22" s="1" t="n">
        <v>0</v>
      </c>
      <c r="F22" s="1" t="n">
        <v>1</v>
      </c>
      <c r="G22" s="1" t="n">
        <v>1</v>
      </c>
      <c r="H22" s="1" t="n">
        <v>0</v>
      </c>
      <c r="I22" s="1" t="n">
        <v>1</v>
      </c>
      <c r="J22" s="1" t="n">
        <v>1</v>
      </c>
      <c r="K22" s="1" t="n">
        <v>0</v>
      </c>
      <c r="L22" s="1" t="n">
        <v>1</v>
      </c>
      <c r="M22" s="1" t="n">
        <v>0</v>
      </c>
      <c r="N22" s="1" t="n">
        <v>1</v>
      </c>
      <c r="O22" s="1" t="n">
        <v>0</v>
      </c>
      <c r="P22" s="1" t="n">
        <v>0</v>
      </c>
      <c r="Q22" s="1" t="n">
        <v>1</v>
      </c>
      <c r="R22" s="1" t="n">
        <v>0</v>
      </c>
      <c r="S22" s="1" t="n">
        <v>1</v>
      </c>
      <c r="T22" s="1" t="n">
        <v>0</v>
      </c>
      <c r="U22" s="1" t="n">
        <v>1</v>
      </c>
      <c r="V22" s="1" t="n">
        <v>0</v>
      </c>
      <c r="W22" s="1" t="n">
        <v>1</v>
      </c>
      <c r="X22" s="1" t="n">
        <v>1</v>
      </c>
      <c r="Y22" s="1" t="n">
        <v>0</v>
      </c>
      <c r="Z22" s="1" t="n">
        <v>1</v>
      </c>
      <c r="AA22" s="1" t="n">
        <v>0</v>
      </c>
      <c r="AB22" s="1" t="n">
        <v>1</v>
      </c>
      <c r="AC22" s="1" t="n">
        <v>0</v>
      </c>
      <c r="AD22" s="1" t="n">
        <v>1</v>
      </c>
      <c r="AE22" s="1" t="n">
        <v>1</v>
      </c>
      <c r="AF22" s="1" t="n">
        <v>1</v>
      </c>
      <c r="AG22" s="1" t="s">
        <v>202</v>
      </c>
      <c r="AH22" s="1" t="n">
        <v>1</v>
      </c>
      <c r="AI22" s="1" t="n">
        <v>0</v>
      </c>
      <c r="AJ22" s="1" t="n">
        <v>0</v>
      </c>
      <c r="AK22" s="1" t="n">
        <v>1</v>
      </c>
      <c r="AL22" s="1" t="n">
        <v>1</v>
      </c>
      <c r="AM22" s="1" t="n">
        <v>0</v>
      </c>
      <c r="AN22" s="1" t="s">
        <v>44</v>
      </c>
    </row>
    <row r="23" customFormat="false" ht="16" hidden="false" customHeight="false" outlineLevel="0" collapsed="false">
      <c r="A23" s="1" t="n">
        <v>40</v>
      </c>
      <c r="B23" s="1" t="s">
        <v>78</v>
      </c>
      <c r="C23" s="1" t="n">
        <v>1</v>
      </c>
      <c r="D23" s="1" t="n">
        <v>1</v>
      </c>
      <c r="E23" s="1" t="n">
        <v>1</v>
      </c>
      <c r="F23" s="1" t="n">
        <v>1</v>
      </c>
      <c r="G23" s="1" t="n">
        <v>1</v>
      </c>
      <c r="H23" s="1" t="n">
        <v>1</v>
      </c>
      <c r="I23" s="1" t="n">
        <v>1</v>
      </c>
      <c r="J23" s="1" t="n">
        <v>1</v>
      </c>
      <c r="K23" s="1" t="n">
        <v>0</v>
      </c>
      <c r="L23" s="1" t="n">
        <v>1</v>
      </c>
      <c r="M23" s="1" t="n">
        <v>0</v>
      </c>
      <c r="N23" s="1" t="n">
        <v>1</v>
      </c>
      <c r="O23" s="1" t="n">
        <v>0</v>
      </c>
      <c r="P23" s="1" t="n">
        <v>0</v>
      </c>
      <c r="Q23" s="1" t="n">
        <v>1</v>
      </c>
      <c r="R23" s="1" t="n">
        <v>0</v>
      </c>
      <c r="S23" s="1" t="n">
        <v>1</v>
      </c>
      <c r="T23" s="1" t="n">
        <v>0</v>
      </c>
      <c r="U23" s="1" t="n">
        <v>1</v>
      </c>
      <c r="V23" s="1" t="n">
        <v>0</v>
      </c>
      <c r="W23" s="1" t="n">
        <v>1</v>
      </c>
      <c r="X23" s="13" t="n">
        <v>1</v>
      </c>
      <c r="Y23" s="1" t="n">
        <v>0</v>
      </c>
      <c r="Z23" s="1" t="n">
        <v>1</v>
      </c>
      <c r="AA23" s="1" t="n">
        <v>0</v>
      </c>
      <c r="AB23" s="1" t="n">
        <v>0</v>
      </c>
      <c r="AC23" s="1" t="n">
        <v>0</v>
      </c>
      <c r="AD23" s="1" t="n">
        <v>1</v>
      </c>
      <c r="AE23" s="1" t="n">
        <v>1</v>
      </c>
      <c r="AF23" s="1" t="n">
        <v>0</v>
      </c>
      <c r="AG23" s="1" t="s">
        <v>202</v>
      </c>
      <c r="AH23" s="1" t="n">
        <v>1</v>
      </c>
      <c r="AI23" s="1" t="n">
        <v>0</v>
      </c>
      <c r="AJ23" s="1" t="n">
        <v>1</v>
      </c>
      <c r="AK23" s="1" t="n">
        <v>1</v>
      </c>
      <c r="AL23" s="1" t="n">
        <v>1</v>
      </c>
      <c r="AM23" s="1" t="n">
        <v>1</v>
      </c>
      <c r="AN23" s="1" t="s">
        <v>79</v>
      </c>
    </row>
    <row r="24" customFormat="false" ht="34" hidden="false" customHeight="false" outlineLevel="0" collapsed="false">
      <c r="A24" s="1" t="n">
        <v>37</v>
      </c>
      <c r="B24" s="1" t="s">
        <v>76</v>
      </c>
      <c r="C24" s="1" t="n">
        <v>1</v>
      </c>
      <c r="D24" s="1" t="n">
        <v>1</v>
      </c>
      <c r="E24" s="1" t="n">
        <v>0</v>
      </c>
      <c r="F24" s="1" t="n">
        <v>1</v>
      </c>
      <c r="G24" s="1" t="n">
        <v>0</v>
      </c>
      <c r="H24" s="1" t="n">
        <v>0</v>
      </c>
      <c r="I24" s="1" t="n">
        <v>0</v>
      </c>
      <c r="J24" s="1" t="n">
        <v>0</v>
      </c>
      <c r="K24" s="1" t="n">
        <v>0</v>
      </c>
      <c r="L24" s="17" t="s">
        <v>205</v>
      </c>
      <c r="M24" s="17" t="s">
        <v>206</v>
      </c>
      <c r="N24" s="1" t="n">
        <v>0</v>
      </c>
      <c r="O24" s="1" t="n">
        <v>0</v>
      </c>
      <c r="P24" s="1" t="n">
        <v>1</v>
      </c>
      <c r="Q24" s="1" t="n">
        <v>0</v>
      </c>
      <c r="R24" s="1" t="n">
        <v>0</v>
      </c>
      <c r="S24" s="17" t="s">
        <v>205</v>
      </c>
      <c r="T24" s="17" t="s">
        <v>206</v>
      </c>
      <c r="U24" s="1" t="n">
        <v>1</v>
      </c>
      <c r="V24" s="1" t="n">
        <v>0</v>
      </c>
      <c r="W24" s="1" t="n">
        <v>1</v>
      </c>
      <c r="X24" s="12" t="n">
        <v>0</v>
      </c>
      <c r="Y24" s="1" t="n">
        <v>0</v>
      </c>
      <c r="Z24" s="1" t="n">
        <v>0</v>
      </c>
      <c r="AA24" s="1" t="n">
        <v>0</v>
      </c>
      <c r="AB24" s="1" t="n">
        <v>0</v>
      </c>
      <c r="AC24" s="1" t="n">
        <v>0</v>
      </c>
      <c r="AD24" s="1" t="n">
        <v>1</v>
      </c>
      <c r="AE24" s="1" t="n">
        <v>1</v>
      </c>
      <c r="AF24" s="1" t="n">
        <v>0</v>
      </c>
      <c r="AG24" s="20" t="s">
        <v>207</v>
      </c>
      <c r="AH24" s="20"/>
      <c r="AI24" s="20"/>
      <c r="AJ24" s="1" t="n">
        <v>1</v>
      </c>
      <c r="AK24" s="1" t="n">
        <v>0</v>
      </c>
      <c r="AL24" s="1" t="n">
        <v>1</v>
      </c>
      <c r="AM24" s="1" t="n">
        <v>1</v>
      </c>
      <c r="AN24" s="8" t="s">
        <v>77</v>
      </c>
    </row>
    <row r="25" customFormat="false" ht="16" hidden="false" customHeight="false" outlineLevel="0" collapsed="false">
      <c r="A25" s="1" t="n">
        <v>42</v>
      </c>
      <c r="B25" s="1" t="s">
        <v>80</v>
      </c>
      <c r="C25" s="1" t="n">
        <v>1</v>
      </c>
      <c r="D25" s="1" t="n">
        <v>1</v>
      </c>
      <c r="E25" s="1" t="n">
        <v>0</v>
      </c>
      <c r="F25" s="1" t="n">
        <v>1</v>
      </c>
      <c r="G25" s="1" t="n">
        <v>1</v>
      </c>
      <c r="H25" s="1" t="n">
        <v>0</v>
      </c>
      <c r="I25" s="1" t="n">
        <v>1</v>
      </c>
      <c r="J25" s="1" t="n">
        <v>1</v>
      </c>
      <c r="K25" s="1" t="n">
        <v>1</v>
      </c>
      <c r="L25" s="1" t="n">
        <v>0</v>
      </c>
      <c r="M25" s="1" t="n">
        <v>0</v>
      </c>
      <c r="N25" s="1" t="n">
        <v>0</v>
      </c>
      <c r="O25" s="1" t="n">
        <v>0</v>
      </c>
      <c r="P25" s="1" t="n">
        <v>0</v>
      </c>
      <c r="Q25" s="1" t="n">
        <v>0</v>
      </c>
      <c r="R25" s="1" t="n">
        <v>0</v>
      </c>
      <c r="S25" s="1" t="n">
        <v>0</v>
      </c>
      <c r="T25" s="1" t="n">
        <v>0</v>
      </c>
      <c r="U25" s="1" t="n">
        <v>0</v>
      </c>
      <c r="V25" s="1" t="n">
        <v>0</v>
      </c>
      <c r="W25" s="1" t="n">
        <v>1</v>
      </c>
      <c r="X25" s="13" t="n">
        <v>1</v>
      </c>
      <c r="Y25" s="1" t="n">
        <v>0</v>
      </c>
      <c r="Z25" s="1" t="n">
        <v>0</v>
      </c>
      <c r="AA25" s="1" t="n">
        <v>0</v>
      </c>
      <c r="AB25" s="1" t="n">
        <v>0</v>
      </c>
      <c r="AC25" s="1" t="n">
        <v>0</v>
      </c>
      <c r="AD25" s="1" t="n">
        <v>0</v>
      </c>
      <c r="AE25" s="1" t="n">
        <v>0</v>
      </c>
      <c r="AF25" s="1" t="n">
        <v>0</v>
      </c>
      <c r="AG25" s="1" t="s">
        <v>202</v>
      </c>
      <c r="AH25" s="1" t="n">
        <v>0</v>
      </c>
      <c r="AI25" s="1" t="n">
        <v>0</v>
      </c>
      <c r="AJ25" s="1" t="n">
        <v>1</v>
      </c>
      <c r="AK25" s="1" t="n">
        <v>0</v>
      </c>
      <c r="AL25" s="1" t="n">
        <v>1</v>
      </c>
      <c r="AM25" s="1" t="n">
        <v>0</v>
      </c>
      <c r="AN25" s="1" t="s">
        <v>81</v>
      </c>
    </row>
    <row r="26" customFormat="false" ht="16" hidden="false" customHeight="false" outlineLevel="0" collapsed="false">
      <c r="A26" s="1" t="n">
        <v>22</v>
      </c>
      <c r="B26" s="1" t="s">
        <v>53</v>
      </c>
      <c r="C26" s="1" t="n">
        <v>1</v>
      </c>
      <c r="D26" s="1" t="n">
        <v>1</v>
      </c>
      <c r="E26" s="1" t="n">
        <v>0</v>
      </c>
      <c r="F26" s="1" t="n">
        <v>1</v>
      </c>
      <c r="G26" s="1" t="n">
        <v>1</v>
      </c>
      <c r="H26" s="1" t="n">
        <v>0</v>
      </c>
      <c r="I26" s="1" t="n">
        <v>1</v>
      </c>
      <c r="J26" s="1" t="n">
        <v>1</v>
      </c>
      <c r="K26" s="1" t="n">
        <v>1</v>
      </c>
      <c r="L26" s="1" t="n">
        <v>1</v>
      </c>
      <c r="M26" s="1" t="n">
        <v>0</v>
      </c>
      <c r="N26" s="1" t="n">
        <v>1</v>
      </c>
      <c r="O26" s="1" t="n">
        <v>0</v>
      </c>
      <c r="P26" s="1" t="n">
        <v>1</v>
      </c>
      <c r="Q26" s="1" t="n">
        <v>1</v>
      </c>
      <c r="R26" s="1" t="n">
        <v>0</v>
      </c>
      <c r="S26" s="1" t="n">
        <v>0</v>
      </c>
      <c r="T26" s="1" t="n">
        <v>0</v>
      </c>
      <c r="U26" s="1" t="n">
        <v>0</v>
      </c>
      <c r="V26" s="1" t="n">
        <v>0</v>
      </c>
      <c r="W26" s="1" t="n">
        <v>1</v>
      </c>
      <c r="X26" s="13" t="n">
        <v>1</v>
      </c>
      <c r="Y26" s="1" t="n">
        <v>0</v>
      </c>
      <c r="Z26" s="1" t="n">
        <v>1</v>
      </c>
      <c r="AA26" s="1" t="n">
        <v>0</v>
      </c>
      <c r="AB26" s="1" t="n">
        <v>1</v>
      </c>
      <c r="AC26" s="1" t="n">
        <v>0</v>
      </c>
      <c r="AD26" s="1" t="n">
        <v>1</v>
      </c>
      <c r="AE26" s="13" t="n">
        <v>1</v>
      </c>
      <c r="AF26" s="1" t="n">
        <v>0</v>
      </c>
      <c r="AG26" s="1" t="s">
        <v>202</v>
      </c>
      <c r="AH26" s="13" t="n">
        <v>1</v>
      </c>
      <c r="AI26" s="1" t="n">
        <v>0</v>
      </c>
      <c r="AJ26" s="1" t="n">
        <v>0</v>
      </c>
      <c r="AK26" s="12" t="n">
        <v>0</v>
      </c>
      <c r="AL26" s="1" t="n">
        <v>1</v>
      </c>
      <c r="AM26" s="1" t="n">
        <v>0</v>
      </c>
      <c r="AN26" s="1" t="s">
        <v>54</v>
      </c>
    </row>
    <row r="27" customFormat="false" ht="16" hidden="false" customHeight="false" outlineLevel="0" collapsed="false">
      <c r="A27" s="1" t="n">
        <v>45</v>
      </c>
      <c r="B27" s="1" t="s">
        <v>82</v>
      </c>
      <c r="C27" s="1" t="n">
        <v>0</v>
      </c>
      <c r="D27" s="1" t="n">
        <v>1</v>
      </c>
      <c r="E27" s="1" t="n">
        <v>0</v>
      </c>
      <c r="F27" s="1" t="n">
        <v>1</v>
      </c>
      <c r="G27" s="1" t="n">
        <v>1</v>
      </c>
      <c r="H27" s="1" t="n">
        <v>0</v>
      </c>
      <c r="I27" s="1" t="n">
        <v>1</v>
      </c>
      <c r="J27" s="1" t="n">
        <v>0</v>
      </c>
      <c r="K27" s="1" t="n">
        <v>0</v>
      </c>
      <c r="L27" s="1" t="n">
        <v>1</v>
      </c>
      <c r="M27" s="1" t="n">
        <v>0</v>
      </c>
      <c r="N27" s="1" t="n">
        <v>1</v>
      </c>
      <c r="O27" s="1" t="n">
        <v>0</v>
      </c>
      <c r="P27" s="1" t="n">
        <v>0</v>
      </c>
      <c r="Q27" s="1" t="n">
        <v>1</v>
      </c>
      <c r="R27" s="1" t="n">
        <v>0</v>
      </c>
      <c r="S27" s="1" t="n">
        <v>0</v>
      </c>
      <c r="T27" s="1" t="n">
        <v>0</v>
      </c>
      <c r="U27" s="1" t="n">
        <v>0</v>
      </c>
      <c r="V27" s="1" t="n">
        <v>0</v>
      </c>
      <c r="W27" s="1" t="n">
        <v>1</v>
      </c>
      <c r="X27" s="13" t="n">
        <v>1</v>
      </c>
      <c r="Y27" s="1" t="n">
        <v>0</v>
      </c>
      <c r="Z27" s="1" t="n">
        <v>0</v>
      </c>
      <c r="AA27" s="1" t="n">
        <v>0</v>
      </c>
      <c r="AB27" s="1" t="n">
        <v>0</v>
      </c>
      <c r="AC27" s="1" t="n">
        <v>0</v>
      </c>
      <c r="AD27" s="1" t="n">
        <v>1</v>
      </c>
      <c r="AE27" s="1" t="n">
        <v>0</v>
      </c>
      <c r="AF27" s="1" t="n">
        <v>0</v>
      </c>
      <c r="AG27" s="1" t="s">
        <v>202</v>
      </c>
      <c r="AH27" s="1" t="n">
        <v>0</v>
      </c>
      <c r="AI27" s="1" t="n">
        <v>0</v>
      </c>
      <c r="AJ27" s="1" t="n">
        <v>1</v>
      </c>
      <c r="AK27" s="1" t="n">
        <v>0</v>
      </c>
      <c r="AL27" s="1" t="n">
        <v>1</v>
      </c>
      <c r="AM27" s="1" t="n">
        <v>1</v>
      </c>
      <c r="AN27" s="1" t="s">
        <v>83</v>
      </c>
    </row>
    <row r="28" s="17" customFormat="true" ht="16" hidden="false" customHeight="false" outlineLevel="0" collapsed="false">
      <c r="A28" s="17" t="n">
        <v>47</v>
      </c>
      <c r="B28" s="17" t="s">
        <v>208</v>
      </c>
      <c r="C28" s="17" t="n">
        <v>1</v>
      </c>
      <c r="D28" s="17" t="n">
        <v>0</v>
      </c>
      <c r="E28" s="17" t="n">
        <v>0</v>
      </c>
      <c r="F28" s="17" t="n">
        <v>1</v>
      </c>
      <c r="G28" s="17" t="n">
        <v>0</v>
      </c>
      <c r="H28" s="17" t="n">
        <v>0</v>
      </c>
      <c r="I28" s="17" t="n">
        <v>0</v>
      </c>
      <c r="J28" s="17" t="n">
        <v>0</v>
      </c>
      <c r="K28" s="17" t="n">
        <v>1</v>
      </c>
      <c r="L28" s="17" t="s">
        <v>209</v>
      </c>
      <c r="M28" s="17" t="s">
        <v>89</v>
      </c>
      <c r="N28" s="17" t="s">
        <v>210</v>
      </c>
      <c r="O28" s="17" t="s">
        <v>89</v>
      </c>
      <c r="P28" s="17" t="s">
        <v>211</v>
      </c>
      <c r="Q28" s="17" t="s">
        <v>89</v>
      </c>
      <c r="R28" s="17" t="s">
        <v>89</v>
      </c>
      <c r="S28" s="17" t="s">
        <v>210</v>
      </c>
      <c r="T28" s="17" t="s">
        <v>89</v>
      </c>
      <c r="U28" s="17" t="s">
        <v>89</v>
      </c>
      <c r="V28" s="17" t="s">
        <v>89</v>
      </c>
      <c r="W28" s="17" t="s">
        <v>212</v>
      </c>
      <c r="X28" s="17" t="s">
        <v>213</v>
      </c>
      <c r="Y28" s="17" t="s">
        <v>89</v>
      </c>
      <c r="Z28" s="17" t="s">
        <v>89</v>
      </c>
      <c r="AA28" s="17" t="s">
        <v>89</v>
      </c>
      <c r="AB28" s="17" t="s">
        <v>89</v>
      </c>
      <c r="AC28" s="17" t="s">
        <v>89</v>
      </c>
      <c r="AD28" s="17" t="s">
        <v>212</v>
      </c>
      <c r="AE28" s="17" t="s">
        <v>89</v>
      </c>
      <c r="AF28" s="17" t="s">
        <v>89</v>
      </c>
      <c r="AG28" s="17" t="s">
        <v>202</v>
      </c>
      <c r="AH28" s="17" t="s">
        <v>89</v>
      </c>
      <c r="AI28" s="17" t="s">
        <v>89</v>
      </c>
      <c r="AJ28" s="17" t="s">
        <v>212</v>
      </c>
      <c r="AK28" s="17" t="s">
        <v>214</v>
      </c>
      <c r="AL28" s="17" t="s">
        <v>215</v>
      </c>
      <c r="AM28" s="17" t="s">
        <v>216</v>
      </c>
      <c r="AMJ28" s="29"/>
    </row>
    <row r="29" customFormat="false" ht="16" hidden="false" customHeight="false" outlineLevel="0" collapsed="false">
      <c r="A29" s="1" t="n">
        <v>55</v>
      </c>
      <c r="B29" s="1" t="s">
        <v>98</v>
      </c>
      <c r="C29" s="1" t="n">
        <v>1</v>
      </c>
      <c r="D29" s="1" t="n">
        <v>0</v>
      </c>
      <c r="E29" s="1" t="n">
        <v>0</v>
      </c>
      <c r="F29" s="1" t="n">
        <v>1</v>
      </c>
      <c r="G29" s="1" t="n">
        <v>0</v>
      </c>
      <c r="H29" s="1" t="n">
        <v>0</v>
      </c>
      <c r="I29" s="1" t="n">
        <v>0</v>
      </c>
      <c r="J29" s="1" t="n">
        <v>0</v>
      </c>
      <c r="K29" s="1" t="n">
        <v>0</v>
      </c>
      <c r="L29" s="1" t="n">
        <v>0</v>
      </c>
      <c r="M29" s="1" t="n">
        <v>0</v>
      </c>
      <c r="N29" s="12" t="n">
        <v>0</v>
      </c>
      <c r="O29" s="1" t="n">
        <v>0</v>
      </c>
      <c r="P29" s="1" t="n">
        <v>0</v>
      </c>
      <c r="Q29" s="1" t="n">
        <v>0</v>
      </c>
      <c r="R29" s="1" t="n">
        <v>0</v>
      </c>
      <c r="S29" s="1" t="n">
        <v>0</v>
      </c>
      <c r="T29" s="1" t="n">
        <v>0</v>
      </c>
      <c r="U29" s="1" t="n">
        <v>0</v>
      </c>
      <c r="V29" s="1" t="n">
        <v>0</v>
      </c>
      <c r="W29" s="1" t="n">
        <v>1</v>
      </c>
      <c r="X29" s="12" t="n">
        <v>0</v>
      </c>
      <c r="Y29" s="1" t="n">
        <v>0</v>
      </c>
      <c r="Z29" s="1" t="n">
        <v>0</v>
      </c>
      <c r="AA29" s="1" t="n">
        <v>0</v>
      </c>
      <c r="AB29" s="12" t="n">
        <v>0</v>
      </c>
      <c r="AC29" s="1" t="s">
        <v>89</v>
      </c>
      <c r="AD29" s="1" t="n">
        <v>1</v>
      </c>
      <c r="AE29" s="12" t="n">
        <v>0</v>
      </c>
      <c r="AF29" s="1" t="n">
        <v>0</v>
      </c>
      <c r="AG29" s="1" t="s">
        <v>202</v>
      </c>
      <c r="AH29" s="12" t="n">
        <v>0</v>
      </c>
      <c r="AI29" s="1" t="n">
        <v>0</v>
      </c>
      <c r="AJ29" s="1" t="n">
        <v>1</v>
      </c>
      <c r="AK29" s="1" t="n">
        <v>0</v>
      </c>
      <c r="AL29" s="1" t="n">
        <v>1</v>
      </c>
      <c r="AM29" s="1" t="n">
        <v>0</v>
      </c>
      <c r="AN29" s="1" t="s">
        <v>99</v>
      </c>
    </row>
    <row r="30" customFormat="false" ht="16" hidden="false" customHeight="false" outlineLevel="0" collapsed="false">
      <c r="A30" s="1" t="n">
        <v>46</v>
      </c>
      <c r="B30" s="1" t="s">
        <v>84</v>
      </c>
      <c r="C30" s="1" t="n">
        <v>1</v>
      </c>
      <c r="D30" s="1" t="n">
        <v>1</v>
      </c>
      <c r="E30" s="1" t="n">
        <v>0</v>
      </c>
      <c r="F30" s="1" t="n">
        <v>1</v>
      </c>
      <c r="G30" s="1" t="n">
        <v>0</v>
      </c>
      <c r="H30" s="1" t="n">
        <v>0</v>
      </c>
      <c r="I30" s="1" t="n">
        <v>1</v>
      </c>
      <c r="J30" s="1" t="n">
        <v>0</v>
      </c>
      <c r="K30" s="1" t="n">
        <v>1</v>
      </c>
      <c r="L30" s="1" t="n">
        <v>0</v>
      </c>
      <c r="M30" s="1" t="n">
        <v>0</v>
      </c>
      <c r="N30" s="1" t="n">
        <v>0</v>
      </c>
      <c r="O30" s="1" t="n">
        <v>0</v>
      </c>
      <c r="P30" s="1" t="n">
        <v>0</v>
      </c>
      <c r="Q30" s="1" t="n">
        <v>0</v>
      </c>
      <c r="R30" s="1" t="n">
        <v>0</v>
      </c>
      <c r="S30" s="1" t="n">
        <v>0</v>
      </c>
      <c r="T30" s="1" t="n">
        <v>0</v>
      </c>
      <c r="U30" s="1" t="n">
        <v>0</v>
      </c>
      <c r="V30" s="1" t="n">
        <v>0</v>
      </c>
      <c r="W30" s="1" t="n">
        <v>0</v>
      </c>
      <c r="X30" s="12" t="n">
        <v>0</v>
      </c>
      <c r="Y30" s="1" t="n">
        <v>0</v>
      </c>
      <c r="Z30" s="12" t="n">
        <v>0</v>
      </c>
      <c r="AA30" s="1" t="n">
        <v>0</v>
      </c>
      <c r="AB30" s="1" t="n">
        <v>0</v>
      </c>
      <c r="AC30" s="1" t="n">
        <v>0</v>
      </c>
      <c r="AD30" s="1" t="n">
        <v>0</v>
      </c>
      <c r="AE30" s="12" t="n">
        <v>0</v>
      </c>
      <c r="AF30" s="1" t="n">
        <v>0</v>
      </c>
      <c r="AG30" s="1" t="s">
        <v>202</v>
      </c>
      <c r="AH30" s="1" t="n">
        <v>0</v>
      </c>
      <c r="AI30" s="1" t="n">
        <v>0</v>
      </c>
      <c r="AJ30" s="1" t="n">
        <v>1</v>
      </c>
      <c r="AK30" s="12" t="n">
        <v>0</v>
      </c>
      <c r="AL30" s="1" t="n">
        <v>1</v>
      </c>
      <c r="AM30" s="1" t="n">
        <v>0</v>
      </c>
      <c r="AN30" s="1" t="s">
        <v>85</v>
      </c>
    </row>
    <row r="31" customFormat="false" ht="16" hidden="false" customHeight="false" outlineLevel="0" collapsed="false">
      <c r="A31" s="1" t="n">
        <v>60</v>
      </c>
      <c r="B31" s="1" t="s">
        <v>104</v>
      </c>
      <c r="C31" s="1" t="n">
        <v>1</v>
      </c>
      <c r="D31" s="1" t="n">
        <v>0</v>
      </c>
      <c r="E31" s="1" t="n">
        <v>1</v>
      </c>
      <c r="F31" s="1" t="n">
        <v>1</v>
      </c>
      <c r="G31" s="1" t="n">
        <v>1</v>
      </c>
      <c r="H31" s="1" t="n">
        <v>0</v>
      </c>
      <c r="I31" s="1" t="n">
        <v>1</v>
      </c>
      <c r="J31" s="1" t="n">
        <v>0</v>
      </c>
      <c r="K31" s="1" t="n">
        <v>1</v>
      </c>
      <c r="L31" s="1" t="n">
        <v>0</v>
      </c>
      <c r="M31" s="1" t="n">
        <v>0</v>
      </c>
      <c r="N31" s="1" t="n">
        <v>0</v>
      </c>
      <c r="O31" s="1" t="n">
        <v>0</v>
      </c>
      <c r="P31" s="1" t="n">
        <v>1</v>
      </c>
      <c r="Q31" s="1" t="n">
        <v>0</v>
      </c>
      <c r="R31" s="1" t="n">
        <v>0</v>
      </c>
      <c r="S31" s="1" t="n">
        <v>0</v>
      </c>
      <c r="T31" s="1" t="n">
        <v>0</v>
      </c>
      <c r="U31" s="1" t="n">
        <v>0</v>
      </c>
      <c r="V31" s="1" t="n">
        <v>0</v>
      </c>
      <c r="W31" s="1" t="n">
        <v>1</v>
      </c>
      <c r="X31" s="13" t="n">
        <v>0</v>
      </c>
      <c r="Y31" s="1" t="n">
        <v>0</v>
      </c>
      <c r="Z31" s="1" t="n">
        <v>0</v>
      </c>
      <c r="AA31" s="1" t="n">
        <v>0</v>
      </c>
      <c r="AB31" s="1" t="n">
        <v>0</v>
      </c>
      <c r="AC31" s="1" t="n">
        <v>0</v>
      </c>
      <c r="AD31" s="1" t="n">
        <v>1</v>
      </c>
      <c r="AE31" s="1" t="n">
        <v>0</v>
      </c>
      <c r="AF31" s="1" t="n">
        <v>0</v>
      </c>
      <c r="AG31" s="1" t="s">
        <v>202</v>
      </c>
      <c r="AH31" s="1" t="n">
        <v>0</v>
      </c>
      <c r="AI31" s="1" t="n">
        <v>0</v>
      </c>
      <c r="AJ31" s="1" t="n">
        <v>1</v>
      </c>
      <c r="AK31" s="1" t="n">
        <v>0</v>
      </c>
      <c r="AL31" s="1" t="n">
        <v>1</v>
      </c>
      <c r="AM31" s="1" t="n">
        <v>0</v>
      </c>
    </row>
    <row r="32" customFormat="false" ht="16" hidden="false" customHeight="false" outlineLevel="0" collapsed="false">
      <c r="A32" s="1" t="n">
        <v>58</v>
      </c>
      <c r="B32" s="1" t="s">
        <v>102</v>
      </c>
      <c r="C32" s="1" t="n">
        <v>1</v>
      </c>
      <c r="D32" s="1" t="n">
        <v>1</v>
      </c>
      <c r="E32" s="1" t="n">
        <v>1</v>
      </c>
      <c r="F32" s="1" t="n">
        <v>0</v>
      </c>
      <c r="G32" s="1" t="n">
        <v>0</v>
      </c>
      <c r="H32" s="1" t="n">
        <v>0</v>
      </c>
      <c r="I32" s="1" t="n">
        <v>1</v>
      </c>
      <c r="J32" s="1" t="n">
        <v>1</v>
      </c>
      <c r="K32" s="1" t="n">
        <v>1</v>
      </c>
      <c r="L32" s="1" t="n">
        <v>0</v>
      </c>
      <c r="M32" s="1" t="n">
        <v>0</v>
      </c>
      <c r="N32" s="1" t="n">
        <v>0</v>
      </c>
      <c r="O32" s="1" t="n">
        <v>0</v>
      </c>
      <c r="P32" s="1" t="n">
        <v>0</v>
      </c>
      <c r="Q32" s="1" t="n">
        <v>1</v>
      </c>
      <c r="R32" s="1" t="n">
        <v>0</v>
      </c>
      <c r="S32" s="1" t="n">
        <v>0</v>
      </c>
      <c r="T32" s="1" t="n">
        <v>0</v>
      </c>
      <c r="U32" s="1" t="n">
        <v>0</v>
      </c>
      <c r="V32" s="1" t="n">
        <v>0</v>
      </c>
      <c r="W32" s="1" t="n">
        <v>1</v>
      </c>
      <c r="X32" s="13" t="n">
        <v>0</v>
      </c>
      <c r="Y32" s="1" t="n">
        <v>0</v>
      </c>
      <c r="Z32" s="1" t="n">
        <v>0</v>
      </c>
      <c r="AA32" s="1" t="n">
        <v>0</v>
      </c>
      <c r="AB32" s="1" t="n">
        <v>0</v>
      </c>
      <c r="AC32" s="1" t="n">
        <v>0</v>
      </c>
      <c r="AD32" s="1" t="n">
        <v>1</v>
      </c>
      <c r="AE32" s="1" t="n">
        <v>1</v>
      </c>
      <c r="AF32" s="1" t="n">
        <v>0</v>
      </c>
      <c r="AG32" s="1" t="s">
        <v>202</v>
      </c>
      <c r="AH32" s="12" t="n">
        <v>0</v>
      </c>
      <c r="AI32" s="1" t="n">
        <v>0</v>
      </c>
      <c r="AJ32" s="1" t="n">
        <v>1</v>
      </c>
      <c r="AK32" s="12" t="n">
        <v>0</v>
      </c>
      <c r="AL32" s="1" t="n">
        <v>1</v>
      </c>
      <c r="AM32" s="1" t="n">
        <v>1</v>
      </c>
      <c r="AN32" s="1" t="s">
        <v>103</v>
      </c>
    </row>
    <row r="33" customFormat="false" ht="16" hidden="false" customHeight="false" outlineLevel="0" collapsed="false">
      <c r="A33" s="1" t="n">
        <v>57</v>
      </c>
      <c r="B33" s="1" t="s">
        <v>100</v>
      </c>
      <c r="C33" s="1" t="n">
        <v>1</v>
      </c>
      <c r="D33" s="1" t="n">
        <v>0</v>
      </c>
      <c r="E33" s="1" t="n">
        <v>0</v>
      </c>
      <c r="F33" s="1" t="n">
        <v>1</v>
      </c>
      <c r="G33" s="1" t="n">
        <v>0</v>
      </c>
      <c r="H33" s="1" t="n">
        <v>0</v>
      </c>
      <c r="I33" s="1" t="n">
        <v>1</v>
      </c>
      <c r="J33" s="1" t="n">
        <v>0</v>
      </c>
      <c r="K33" s="1" t="n">
        <v>0</v>
      </c>
      <c r="L33" s="1" t="n">
        <v>0</v>
      </c>
      <c r="M33" s="1" t="n">
        <v>0</v>
      </c>
      <c r="N33" s="1" t="n">
        <v>0</v>
      </c>
      <c r="O33" s="1" t="n">
        <v>0</v>
      </c>
      <c r="P33" s="1" t="n">
        <v>1</v>
      </c>
      <c r="Q33" s="1" t="n">
        <v>0</v>
      </c>
      <c r="R33" s="1" t="s">
        <v>89</v>
      </c>
      <c r="S33" s="1" t="n">
        <v>0</v>
      </c>
      <c r="T33" s="1" t="n">
        <v>0</v>
      </c>
      <c r="U33" s="1" t="n">
        <v>0</v>
      </c>
      <c r="V33" s="1" t="n">
        <v>0</v>
      </c>
      <c r="W33" s="1" t="n">
        <v>1</v>
      </c>
      <c r="X33" s="13" t="n">
        <v>0</v>
      </c>
      <c r="Y33" s="1" t="n">
        <v>0</v>
      </c>
      <c r="Z33" s="1" t="n">
        <v>0</v>
      </c>
      <c r="AA33" s="1" t="n">
        <v>0</v>
      </c>
      <c r="AB33" s="1" t="n">
        <v>0</v>
      </c>
      <c r="AC33" s="1" t="n">
        <v>0</v>
      </c>
      <c r="AD33" s="1" t="n">
        <v>1</v>
      </c>
      <c r="AE33" s="1" t="n">
        <v>0</v>
      </c>
      <c r="AF33" s="1" t="n">
        <v>0</v>
      </c>
      <c r="AG33" s="1" t="s">
        <v>202</v>
      </c>
      <c r="AH33" s="1" t="n">
        <v>0</v>
      </c>
      <c r="AI33" s="1" t="n">
        <v>0</v>
      </c>
      <c r="AJ33" s="1" t="n">
        <v>1</v>
      </c>
      <c r="AK33" s="1" t="n">
        <v>0</v>
      </c>
      <c r="AL33" s="1" t="n">
        <v>1</v>
      </c>
      <c r="AM33" s="1" t="n">
        <v>0</v>
      </c>
      <c r="AN33" s="1" t="s">
        <v>101</v>
      </c>
    </row>
    <row r="34" customFormat="false" ht="16" hidden="false" customHeight="false" outlineLevel="0" collapsed="false">
      <c r="A34" s="1" t="n">
        <v>64</v>
      </c>
      <c r="B34" s="1" t="s">
        <v>48</v>
      </c>
      <c r="C34" s="1" t="n">
        <v>1</v>
      </c>
      <c r="D34" s="1" t="n">
        <v>0</v>
      </c>
      <c r="E34" s="1" t="n">
        <v>1</v>
      </c>
      <c r="F34" s="1" t="n">
        <v>1</v>
      </c>
      <c r="G34" s="1" t="n">
        <v>1</v>
      </c>
      <c r="H34" s="1" t="n">
        <v>0</v>
      </c>
      <c r="I34" s="1" t="n">
        <v>1</v>
      </c>
      <c r="J34" s="1" t="n">
        <v>0</v>
      </c>
      <c r="K34" s="1" t="n">
        <v>1</v>
      </c>
      <c r="L34" s="1" t="n">
        <v>0</v>
      </c>
      <c r="M34" s="1" t="n">
        <v>0</v>
      </c>
      <c r="N34" s="1" t="n">
        <v>1</v>
      </c>
      <c r="O34" s="1" t="n">
        <v>0</v>
      </c>
      <c r="P34" s="1" t="n">
        <v>1</v>
      </c>
      <c r="Q34" s="1" t="n">
        <v>1</v>
      </c>
      <c r="R34" s="1" t="n">
        <v>0</v>
      </c>
      <c r="S34" s="1" t="n">
        <v>0</v>
      </c>
      <c r="T34" s="1" t="n">
        <v>0</v>
      </c>
      <c r="U34" s="1" t="n">
        <v>0</v>
      </c>
      <c r="V34" s="1" t="n">
        <v>0</v>
      </c>
      <c r="W34" s="1" t="n">
        <v>1</v>
      </c>
      <c r="X34" s="1" t="n">
        <v>1</v>
      </c>
      <c r="Y34" s="1" t="n">
        <v>0</v>
      </c>
      <c r="Z34" s="1" t="n">
        <v>1</v>
      </c>
      <c r="AA34" s="1" t="n">
        <v>0</v>
      </c>
      <c r="AB34" s="1" t="n">
        <v>1</v>
      </c>
      <c r="AC34" s="1" t="n">
        <v>0</v>
      </c>
      <c r="AD34" s="1" t="n">
        <v>1</v>
      </c>
      <c r="AE34" s="1" t="n">
        <v>1</v>
      </c>
      <c r="AF34" s="1" t="n">
        <v>1</v>
      </c>
      <c r="AG34" s="1" t="s">
        <v>202</v>
      </c>
      <c r="AH34" s="1" t="n">
        <v>1</v>
      </c>
      <c r="AI34" s="1" t="n">
        <v>0</v>
      </c>
      <c r="AJ34" s="1" t="n">
        <v>1</v>
      </c>
      <c r="AK34" s="1" t="n">
        <v>0</v>
      </c>
      <c r="AL34" s="1" t="n">
        <v>1</v>
      </c>
      <c r="AM34" s="1" t="n">
        <v>1</v>
      </c>
      <c r="AN34" s="1" t="s">
        <v>49</v>
      </c>
    </row>
    <row r="35" customFormat="false" ht="16" hidden="false" customHeight="false" outlineLevel="0" collapsed="false">
      <c r="A35" s="1" t="n">
        <v>71</v>
      </c>
      <c r="B35" s="1" t="s">
        <v>86</v>
      </c>
      <c r="C35" s="1" t="n">
        <v>1</v>
      </c>
      <c r="D35" s="1" t="n">
        <v>0</v>
      </c>
      <c r="E35" s="1" t="n">
        <v>0</v>
      </c>
      <c r="F35" s="1" t="n">
        <v>1</v>
      </c>
      <c r="G35" s="1" t="n">
        <v>0</v>
      </c>
      <c r="H35" s="1" t="n">
        <v>0</v>
      </c>
      <c r="I35" s="1" t="n">
        <v>0</v>
      </c>
      <c r="J35" s="12" t="n">
        <v>0</v>
      </c>
      <c r="K35" s="1" t="n">
        <v>0</v>
      </c>
      <c r="L35" s="1" t="n">
        <v>0</v>
      </c>
      <c r="M35" s="1" t="n">
        <v>0</v>
      </c>
      <c r="N35" s="1" t="n">
        <v>0</v>
      </c>
      <c r="O35" s="1" t="n">
        <v>0</v>
      </c>
      <c r="P35" s="1" t="n">
        <v>0</v>
      </c>
      <c r="Q35" s="1" t="n">
        <v>0</v>
      </c>
      <c r="R35" s="1" t="n">
        <v>0</v>
      </c>
      <c r="S35" s="1" t="n">
        <v>0</v>
      </c>
      <c r="T35" s="1" t="n">
        <v>0</v>
      </c>
      <c r="U35" s="1" t="n">
        <v>0</v>
      </c>
      <c r="V35" s="1" t="n">
        <v>0</v>
      </c>
      <c r="W35" s="1" t="n">
        <v>1</v>
      </c>
      <c r="X35" s="12" t="n">
        <v>0</v>
      </c>
      <c r="Y35" s="1" t="n">
        <v>0</v>
      </c>
      <c r="Z35" s="1" t="n">
        <v>0</v>
      </c>
      <c r="AA35" s="1" t="n">
        <v>0</v>
      </c>
      <c r="AB35" s="12" t="n">
        <v>0</v>
      </c>
      <c r="AC35" s="1" t="n">
        <v>0</v>
      </c>
      <c r="AD35" s="1" t="n">
        <v>0</v>
      </c>
      <c r="AE35" s="1" t="n">
        <v>0</v>
      </c>
      <c r="AF35" s="1" t="n">
        <v>0</v>
      </c>
      <c r="AG35" s="1" t="s">
        <v>202</v>
      </c>
      <c r="AH35" s="1" t="n">
        <v>0</v>
      </c>
      <c r="AI35" s="1" t="n">
        <v>0</v>
      </c>
      <c r="AJ35" s="1" t="n">
        <v>0</v>
      </c>
      <c r="AK35" s="12" t="n">
        <v>0</v>
      </c>
      <c r="AL35" s="1" t="n">
        <v>1</v>
      </c>
      <c r="AM35" s="1" t="n">
        <v>0</v>
      </c>
      <c r="AN35" s="1" t="s">
        <v>87</v>
      </c>
    </row>
    <row r="36" customFormat="false" ht="16" hidden="false" customHeight="false" outlineLevel="0" collapsed="false">
      <c r="A36" s="1" t="n">
        <v>69</v>
      </c>
      <c r="B36" s="1" t="s">
        <v>69</v>
      </c>
      <c r="C36" s="1" t="n">
        <v>1</v>
      </c>
      <c r="D36" s="1" t="n">
        <v>1</v>
      </c>
      <c r="E36" s="1" t="n">
        <v>0</v>
      </c>
      <c r="F36" s="1" t="n">
        <v>1</v>
      </c>
      <c r="G36" s="1" t="n">
        <v>1</v>
      </c>
      <c r="H36" s="1" t="n">
        <v>0</v>
      </c>
      <c r="I36" s="1" t="n">
        <v>0</v>
      </c>
      <c r="J36" s="1" t="n">
        <v>1</v>
      </c>
      <c r="K36" s="1" t="n">
        <v>0</v>
      </c>
      <c r="L36" s="1" t="n">
        <v>1</v>
      </c>
      <c r="M36" s="1" t="n">
        <v>0</v>
      </c>
      <c r="N36" s="1" t="n">
        <v>1</v>
      </c>
      <c r="O36" s="1" t="n">
        <v>0</v>
      </c>
      <c r="P36" s="1" t="n">
        <v>0</v>
      </c>
      <c r="Q36" s="1" t="n">
        <v>1</v>
      </c>
      <c r="R36" s="1" t="n">
        <v>1</v>
      </c>
      <c r="S36" s="1" t="n">
        <v>1</v>
      </c>
      <c r="T36" s="1" t="n">
        <v>0</v>
      </c>
      <c r="U36" s="1" t="n">
        <v>1</v>
      </c>
      <c r="V36" s="1" t="n">
        <v>0</v>
      </c>
      <c r="W36" s="1" t="n">
        <v>1</v>
      </c>
      <c r="X36" s="13" t="n">
        <v>1</v>
      </c>
      <c r="Y36" s="1" t="n">
        <v>1</v>
      </c>
      <c r="Z36" s="1" t="n">
        <v>1</v>
      </c>
      <c r="AA36" s="1" t="n">
        <v>1</v>
      </c>
      <c r="AB36" s="1" t="n">
        <v>1</v>
      </c>
      <c r="AC36" s="1" t="n">
        <v>1</v>
      </c>
      <c r="AD36" s="1" t="n">
        <v>1</v>
      </c>
      <c r="AE36" s="1" t="n">
        <v>1</v>
      </c>
      <c r="AF36" s="1" t="n">
        <v>1</v>
      </c>
      <c r="AG36" s="1" t="s">
        <v>202</v>
      </c>
      <c r="AH36" s="1" t="n">
        <v>1</v>
      </c>
      <c r="AI36" s="1" t="n">
        <v>0</v>
      </c>
      <c r="AJ36" s="1" t="n">
        <v>0</v>
      </c>
      <c r="AK36" s="1" t="n">
        <v>1</v>
      </c>
      <c r="AL36" s="1" t="n">
        <v>1</v>
      </c>
      <c r="AM36" s="1" t="n">
        <v>1</v>
      </c>
      <c r="AN36" s="1" t="s">
        <v>70</v>
      </c>
    </row>
    <row r="37" customFormat="false" ht="16" hidden="false" customHeight="false" outlineLevel="0" collapsed="false">
      <c r="A37" s="1" t="n">
        <v>67</v>
      </c>
      <c r="B37" s="1" t="s">
        <v>67</v>
      </c>
      <c r="C37" s="1" t="n">
        <v>1</v>
      </c>
      <c r="D37" s="1" t="n">
        <v>1</v>
      </c>
      <c r="E37" s="1" t="n">
        <v>1</v>
      </c>
      <c r="F37" s="1" t="n">
        <v>0</v>
      </c>
      <c r="G37" s="1" t="n">
        <v>1</v>
      </c>
      <c r="H37" s="1" t="n">
        <v>1</v>
      </c>
      <c r="I37" s="1" t="n">
        <v>1</v>
      </c>
      <c r="J37" s="1" t="n">
        <v>1</v>
      </c>
      <c r="K37" s="1" t="n">
        <v>1</v>
      </c>
      <c r="L37" s="1" t="n">
        <v>1</v>
      </c>
      <c r="M37" s="1" t="n">
        <v>0</v>
      </c>
      <c r="N37" s="1" t="n">
        <v>1</v>
      </c>
      <c r="O37" s="1" t="n">
        <v>0</v>
      </c>
      <c r="P37" s="1" t="n">
        <v>0</v>
      </c>
      <c r="Q37" s="1" t="n">
        <v>1</v>
      </c>
      <c r="R37" s="1" t="n">
        <v>0</v>
      </c>
      <c r="S37" s="1" t="n">
        <v>1</v>
      </c>
      <c r="T37" s="1" t="n">
        <v>0</v>
      </c>
      <c r="U37" s="1" t="n">
        <v>1</v>
      </c>
      <c r="V37" s="1" t="n">
        <v>0</v>
      </c>
      <c r="W37" s="1" t="n">
        <v>0</v>
      </c>
      <c r="X37" s="13" t="n">
        <v>1</v>
      </c>
      <c r="Y37" s="1" t="n">
        <v>0</v>
      </c>
      <c r="Z37" s="1" t="n">
        <v>1</v>
      </c>
      <c r="AA37" s="1" t="n">
        <v>0</v>
      </c>
      <c r="AB37" s="1" t="n">
        <v>1</v>
      </c>
      <c r="AC37" s="1" t="n">
        <v>0</v>
      </c>
      <c r="AD37" s="1" t="n">
        <v>1</v>
      </c>
      <c r="AE37" s="1" t="n">
        <v>1</v>
      </c>
      <c r="AF37" s="1" t="n">
        <v>0</v>
      </c>
      <c r="AG37" s="1" t="s">
        <v>202</v>
      </c>
      <c r="AH37" s="1" t="n">
        <v>1</v>
      </c>
      <c r="AI37" s="1" t="n">
        <v>0</v>
      </c>
      <c r="AJ37" s="1" t="n">
        <v>1</v>
      </c>
      <c r="AK37" s="1" t="n">
        <v>1</v>
      </c>
      <c r="AL37" s="1" t="n">
        <v>1</v>
      </c>
      <c r="AM37" s="1" t="n">
        <v>0</v>
      </c>
      <c r="AN37" s="13" t="s">
        <v>68</v>
      </c>
    </row>
    <row r="38" customFormat="false" ht="16" hidden="false" customHeight="false" outlineLevel="0" collapsed="false">
      <c r="A38" s="1" t="n">
        <v>66</v>
      </c>
      <c r="B38" s="1" t="s">
        <v>65</v>
      </c>
      <c r="C38" s="1" t="n">
        <v>1</v>
      </c>
      <c r="D38" s="1" t="n">
        <v>1</v>
      </c>
      <c r="E38" s="1" t="n">
        <v>1</v>
      </c>
      <c r="F38" s="1" t="n">
        <v>0</v>
      </c>
      <c r="G38" s="1" t="n">
        <v>1</v>
      </c>
      <c r="H38" s="1" t="n">
        <v>0</v>
      </c>
      <c r="I38" s="17" t="n">
        <v>1</v>
      </c>
      <c r="J38" s="17" t="n">
        <v>1</v>
      </c>
      <c r="K38" s="17" t="n">
        <v>1</v>
      </c>
      <c r="L38" s="1" t="n">
        <v>0</v>
      </c>
      <c r="M38" s="1" t="n">
        <v>1</v>
      </c>
      <c r="N38" s="1" t="n">
        <v>0</v>
      </c>
      <c r="O38" s="1" t="n">
        <v>1</v>
      </c>
      <c r="P38" s="1" t="n">
        <v>0</v>
      </c>
      <c r="Q38" s="1" t="n">
        <v>0</v>
      </c>
      <c r="R38" s="1" t="n">
        <v>0</v>
      </c>
      <c r="S38" s="1" t="n">
        <v>0</v>
      </c>
      <c r="T38" s="1" t="n">
        <v>0</v>
      </c>
      <c r="U38" s="1" t="n">
        <v>0</v>
      </c>
      <c r="V38" s="1" t="n">
        <v>0</v>
      </c>
      <c r="W38" s="1" t="n">
        <v>0</v>
      </c>
      <c r="X38" s="1" t="n">
        <v>0</v>
      </c>
      <c r="Y38" s="1" t="n">
        <v>0</v>
      </c>
      <c r="Z38" s="1" t="n">
        <v>0</v>
      </c>
      <c r="AA38" s="1" t="n">
        <v>0</v>
      </c>
      <c r="AB38" s="1" t="n">
        <v>0</v>
      </c>
      <c r="AC38" s="1" t="n">
        <v>0</v>
      </c>
      <c r="AD38" s="1" t="n">
        <v>1</v>
      </c>
      <c r="AE38" s="1" t="n">
        <v>0</v>
      </c>
      <c r="AF38" s="1" t="n">
        <v>0</v>
      </c>
      <c r="AG38" s="1" t="s">
        <v>202</v>
      </c>
      <c r="AH38" s="1" t="n">
        <v>0</v>
      </c>
      <c r="AI38" s="1" t="n">
        <v>0</v>
      </c>
      <c r="AJ38" s="1" t="n">
        <v>1</v>
      </c>
      <c r="AK38" s="1" t="n">
        <v>0</v>
      </c>
      <c r="AL38" s="1" t="n">
        <v>1</v>
      </c>
      <c r="AM38" s="1" t="n">
        <v>0</v>
      </c>
      <c r="AN38" s="18" t="s">
        <v>66</v>
      </c>
    </row>
    <row r="39" customFormat="false" ht="16" hidden="false" customHeight="false" outlineLevel="0" collapsed="false">
      <c r="A39" s="1" t="n">
        <v>77</v>
      </c>
      <c r="B39" s="1" t="s">
        <v>73</v>
      </c>
      <c r="C39" s="1" t="n">
        <v>1</v>
      </c>
      <c r="D39" s="1" t="n">
        <v>1</v>
      </c>
      <c r="E39" s="1" t="n">
        <v>1</v>
      </c>
      <c r="F39" s="1" t="n">
        <v>1</v>
      </c>
      <c r="G39" s="1" t="n">
        <v>0</v>
      </c>
      <c r="H39" s="1" t="n">
        <v>0</v>
      </c>
      <c r="I39" s="1" t="n">
        <v>0</v>
      </c>
      <c r="J39" s="1" t="n">
        <v>0</v>
      </c>
      <c r="K39" s="1" t="n">
        <v>1</v>
      </c>
      <c r="L39" s="1" t="n">
        <v>1</v>
      </c>
      <c r="M39" s="1" t="n">
        <v>1</v>
      </c>
      <c r="N39" s="1" t="n">
        <v>1</v>
      </c>
      <c r="O39" s="1" t="n">
        <v>1</v>
      </c>
      <c r="P39" s="1" t="n">
        <v>0</v>
      </c>
      <c r="Q39" s="1" t="n">
        <v>1</v>
      </c>
      <c r="R39" s="1" t="n">
        <v>0</v>
      </c>
      <c r="S39" s="1" t="n">
        <v>0</v>
      </c>
      <c r="T39" s="1" t="n">
        <v>0</v>
      </c>
      <c r="U39" s="1" t="n">
        <v>0</v>
      </c>
      <c r="V39" s="1" t="n">
        <v>0</v>
      </c>
      <c r="W39" s="1" t="n">
        <v>1</v>
      </c>
      <c r="X39" s="1" t="n">
        <v>0</v>
      </c>
      <c r="Y39" s="1" t="n">
        <v>0</v>
      </c>
      <c r="Z39" s="1" t="n">
        <v>0</v>
      </c>
      <c r="AA39" s="1" t="n">
        <v>0</v>
      </c>
      <c r="AB39" s="1" t="n">
        <v>0</v>
      </c>
      <c r="AC39" s="1" t="n">
        <v>0</v>
      </c>
      <c r="AD39" s="1" t="n">
        <v>0</v>
      </c>
      <c r="AE39" s="1" t="n">
        <v>0</v>
      </c>
      <c r="AF39" s="1" t="n">
        <v>0</v>
      </c>
      <c r="AG39" s="1" t="s">
        <v>202</v>
      </c>
      <c r="AH39" s="1" t="n">
        <v>0</v>
      </c>
      <c r="AI39" s="1" t="n">
        <v>0</v>
      </c>
      <c r="AJ39" s="1" t="n">
        <v>0</v>
      </c>
      <c r="AK39" s="12" t="n">
        <v>0</v>
      </c>
      <c r="AL39" s="1" t="n">
        <v>1</v>
      </c>
      <c r="AM39" s="1" t="n">
        <v>0</v>
      </c>
      <c r="AN39" s="1" t="s">
        <v>74</v>
      </c>
    </row>
    <row r="40" customFormat="false" ht="16" hidden="false" customHeight="false" outlineLevel="0" collapsed="false">
      <c r="A40" s="1" t="n">
        <v>76</v>
      </c>
      <c r="B40" s="1" t="s">
        <v>71</v>
      </c>
      <c r="C40" s="1" t="n">
        <v>1</v>
      </c>
      <c r="D40" s="1" t="n">
        <v>0</v>
      </c>
      <c r="E40" s="1" t="n">
        <v>0</v>
      </c>
      <c r="F40" s="1" t="n">
        <v>1</v>
      </c>
      <c r="G40" s="1" t="n">
        <v>0</v>
      </c>
      <c r="H40" s="1" t="n">
        <v>0</v>
      </c>
      <c r="I40" s="1" t="n">
        <v>1</v>
      </c>
      <c r="J40" s="1" t="n">
        <v>0</v>
      </c>
      <c r="K40" s="1" t="n">
        <v>0</v>
      </c>
      <c r="L40" s="1" t="n">
        <v>0</v>
      </c>
      <c r="M40" s="1" t="n">
        <v>0</v>
      </c>
      <c r="N40" s="1" t="n">
        <v>0</v>
      </c>
      <c r="O40" s="1" t="n">
        <v>0</v>
      </c>
      <c r="P40" s="1" t="n">
        <v>1</v>
      </c>
      <c r="Q40" s="1" t="n">
        <v>0</v>
      </c>
      <c r="R40" s="1" t="n">
        <v>0</v>
      </c>
      <c r="S40" s="1" t="n">
        <v>0</v>
      </c>
      <c r="T40" s="1" t="n">
        <v>0</v>
      </c>
      <c r="U40" s="1" t="n">
        <v>0</v>
      </c>
      <c r="V40" s="1" t="n">
        <v>0</v>
      </c>
      <c r="W40" s="1" t="n">
        <v>1</v>
      </c>
      <c r="X40" s="13" t="n">
        <v>0</v>
      </c>
      <c r="Y40" s="1" t="n">
        <v>0</v>
      </c>
      <c r="Z40" s="1" t="n">
        <v>0</v>
      </c>
      <c r="AA40" s="1" t="n">
        <v>0</v>
      </c>
      <c r="AB40" s="1" t="n">
        <v>0</v>
      </c>
      <c r="AC40" s="1" t="n">
        <v>0</v>
      </c>
      <c r="AD40" s="1" t="n">
        <v>1</v>
      </c>
      <c r="AE40" s="1" t="n">
        <v>0</v>
      </c>
      <c r="AF40" s="1" t="n">
        <v>0</v>
      </c>
      <c r="AG40" s="1" t="s">
        <v>202</v>
      </c>
      <c r="AH40" s="1" t="n">
        <v>0</v>
      </c>
      <c r="AI40" s="1" t="n">
        <v>0</v>
      </c>
      <c r="AJ40" s="1" t="n">
        <v>1</v>
      </c>
      <c r="AK40" s="1" t="n">
        <v>0</v>
      </c>
      <c r="AL40" s="1" t="n">
        <v>1</v>
      </c>
      <c r="AM40" s="1" t="n">
        <v>0</v>
      </c>
      <c r="AN40" s="1" t="s">
        <v>72</v>
      </c>
    </row>
    <row r="41" customFormat="false" ht="16" hidden="false" customHeight="false" outlineLevel="0" collapsed="false">
      <c r="A41" s="28" t="n">
        <v>80</v>
      </c>
      <c r="B41" s="28" t="s">
        <v>96</v>
      </c>
      <c r="C41" s="28" t="n">
        <v>1</v>
      </c>
      <c r="D41" s="28" t="n">
        <v>1</v>
      </c>
      <c r="E41" s="28" t="n">
        <v>0</v>
      </c>
      <c r="F41" s="28" t="n">
        <v>1</v>
      </c>
      <c r="G41" s="28" t="n">
        <v>1</v>
      </c>
      <c r="H41" s="28" t="n">
        <v>0</v>
      </c>
      <c r="I41" s="28" t="n">
        <v>1</v>
      </c>
      <c r="J41" s="28" t="n">
        <v>0</v>
      </c>
      <c r="K41" s="28" t="n">
        <v>1</v>
      </c>
      <c r="L41" s="28" t="n">
        <v>0</v>
      </c>
      <c r="M41" s="28" t="n">
        <v>1</v>
      </c>
      <c r="N41" s="28" t="n">
        <v>0</v>
      </c>
      <c r="O41" s="28" t="n">
        <v>1</v>
      </c>
      <c r="P41" s="28" t="n">
        <v>0</v>
      </c>
      <c r="Q41" s="28" t="n">
        <v>0</v>
      </c>
      <c r="R41" s="28" t="n">
        <v>0</v>
      </c>
      <c r="S41" s="28" t="n">
        <v>0</v>
      </c>
      <c r="T41" s="28" t="n">
        <v>0</v>
      </c>
      <c r="U41" s="28" t="n">
        <v>0</v>
      </c>
      <c r="V41" s="28" t="n">
        <v>0</v>
      </c>
      <c r="W41" s="28" t="n">
        <v>1</v>
      </c>
      <c r="X41" s="28" t="n">
        <v>0</v>
      </c>
      <c r="Y41" s="28" t="n">
        <v>0</v>
      </c>
      <c r="Z41" s="28" t="n">
        <v>0</v>
      </c>
      <c r="AA41" s="28" t="n">
        <v>0</v>
      </c>
      <c r="AB41" s="28" t="n">
        <v>0</v>
      </c>
      <c r="AC41" s="28" t="n">
        <v>0</v>
      </c>
      <c r="AD41" s="28" t="n">
        <v>1</v>
      </c>
      <c r="AE41" s="28" t="n">
        <v>0</v>
      </c>
      <c r="AF41" s="28" t="n">
        <v>0</v>
      </c>
      <c r="AG41" s="28" t="s">
        <v>202</v>
      </c>
      <c r="AH41" s="28"/>
      <c r="AI41" s="28"/>
      <c r="AJ41" s="28"/>
      <c r="AK41" s="28"/>
      <c r="AL41" s="28"/>
      <c r="AM41" s="28"/>
      <c r="AN41" s="28" t="s">
        <v>217</v>
      </c>
    </row>
    <row r="42" customFormat="false" ht="16" hidden="false" customHeight="false" outlineLevel="0" collapsed="false">
      <c r="A42" s="1" t="n">
        <v>802</v>
      </c>
      <c r="B42" s="1" t="s">
        <v>218</v>
      </c>
      <c r="C42" s="17" t="s">
        <v>219</v>
      </c>
      <c r="D42" s="17" t="s">
        <v>89</v>
      </c>
      <c r="E42" s="17" t="s">
        <v>89</v>
      </c>
      <c r="F42" s="17" t="s">
        <v>219</v>
      </c>
      <c r="G42" s="17" t="s">
        <v>89</v>
      </c>
      <c r="H42" s="17" t="s">
        <v>89</v>
      </c>
      <c r="I42" s="17" t="s">
        <v>220</v>
      </c>
      <c r="J42" s="17" t="s">
        <v>221</v>
      </c>
      <c r="K42" s="17" t="s">
        <v>215</v>
      </c>
      <c r="L42" s="17" t="s">
        <v>89</v>
      </c>
      <c r="M42" s="17" t="s">
        <v>89</v>
      </c>
      <c r="N42" s="17" t="s">
        <v>210</v>
      </c>
      <c r="O42" s="17" t="s">
        <v>89</v>
      </c>
      <c r="P42" s="17" t="s">
        <v>212</v>
      </c>
      <c r="Q42" s="17" t="s">
        <v>89</v>
      </c>
      <c r="R42" s="17" t="s">
        <v>89</v>
      </c>
      <c r="S42" s="17" t="s">
        <v>222</v>
      </c>
      <c r="T42" s="17" t="s">
        <v>89</v>
      </c>
      <c r="U42" s="17" t="s">
        <v>223</v>
      </c>
      <c r="V42" s="17" t="s">
        <v>89</v>
      </c>
      <c r="W42" s="17" t="s">
        <v>212</v>
      </c>
      <c r="X42" s="17" t="s">
        <v>213</v>
      </c>
      <c r="Y42" s="17" t="s">
        <v>89</v>
      </c>
      <c r="Z42" s="17" t="s">
        <v>224</v>
      </c>
      <c r="AA42" s="17" t="s">
        <v>89</v>
      </c>
      <c r="AB42" s="17" t="s">
        <v>224</v>
      </c>
      <c r="AC42" s="17" t="s">
        <v>89</v>
      </c>
      <c r="AD42" s="17" t="s">
        <v>212</v>
      </c>
      <c r="AE42" s="17" t="s">
        <v>89</v>
      </c>
      <c r="AF42" s="17" t="s">
        <v>89</v>
      </c>
      <c r="AG42" s="1" t="s">
        <v>202</v>
      </c>
      <c r="AH42" s="1" t="n">
        <v>0</v>
      </c>
      <c r="AI42" s="1" t="s">
        <v>89</v>
      </c>
      <c r="AJ42" s="1" t="n">
        <v>1</v>
      </c>
      <c r="AK42" s="12" t="n">
        <v>0</v>
      </c>
      <c r="AL42" s="1" t="n">
        <v>1</v>
      </c>
      <c r="AM42" s="1" t="n">
        <v>1</v>
      </c>
      <c r="AN42" s="1" t="s">
        <v>225</v>
      </c>
    </row>
    <row r="43" customFormat="false" ht="16" hidden="false" customHeight="false" outlineLevel="0" collapsed="false">
      <c r="A43" s="1" t="n">
        <v>81</v>
      </c>
      <c r="B43" s="1" t="s">
        <v>226</v>
      </c>
      <c r="C43" s="1" t="n">
        <v>1</v>
      </c>
      <c r="D43" s="1" t="n">
        <v>1</v>
      </c>
      <c r="E43" s="1" t="n">
        <v>1</v>
      </c>
      <c r="F43" s="1" t="n">
        <v>1</v>
      </c>
      <c r="G43" s="1" t="n">
        <v>1</v>
      </c>
      <c r="H43" s="1" t="n">
        <v>1</v>
      </c>
      <c r="I43" s="17" t="s">
        <v>227</v>
      </c>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 t="s">
        <v>228</v>
      </c>
    </row>
    <row r="44" customFormat="false" ht="16" hidden="false" customHeight="false" outlineLevel="0" collapsed="false">
      <c r="A44" s="1" t="n">
        <v>842</v>
      </c>
      <c r="B44" s="1" t="s">
        <v>105</v>
      </c>
      <c r="C44" s="1" t="n">
        <v>1</v>
      </c>
      <c r="D44" s="1" t="n">
        <v>0</v>
      </c>
      <c r="E44" s="1" t="n">
        <v>0</v>
      </c>
      <c r="F44" s="1" t="n">
        <v>1</v>
      </c>
      <c r="G44" s="1" t="n">
        <v>0</v>
      </c>
      <c r="H44" s="1" t="n">
        <v>0</v>
      </c>
      <c r="I44" s="1" t="n">
        <v>0</v>
      </c>
      <c r="J44" s="1" t="n">
        <v>0</v>
      </c>
      <c r="K44" s="1" t="n">
        <v>0</v>
      </c>
      <c r="L44" s="1" t="n">
        <v>0</v>
      </c>
      <c r="M44" s="1" t="n">
        <v>0</v>
      </c>
      <c r="N44" s="1" t="n">
        <v>0</v>
      </c>
      <c r="O44" s="1" t="n">
        <v>0</v>
      </c>
      <c r="P44" s="1" t="n">
        <v>1</v>
      </c>
      <c r="Q44" s="1" t="n">
        <v>1</v>
      </c>
      <c r="R44" s="1" t="n">
        <v>1</v>
      </c>
      <c r="S44" s="1" t="n">
        <v>0</v>
      </c>
      <c r="T44" s="1" t="n">
        <v>0</v>
      </c>
      <c r="U44" s="1" t="n">
        <v>0</v>
      </c>
      <c r="V44" s="1" t="n">
        <v>0</v>
      </c>
      <c r="W44" s="1" t="n">
        <v>1</v>
      </c>
      <c r="X44" s="1" t="n">
        <v>0</v>
      </c>
      <c r="Y44" s="1" t="n">
        <v>0</v>
      </c>
      <c r="Z44" s="1" t="n">
        <v>0</v>
      </c>
      <c r="AA44" s="1" t="n">
        <v>0</v>
      </c>
      <c r="AB44" s="1" t="n">
        <v>0</v>
      </c>
      <c r="AC44" s="1" t="n">
        <v>0</v>
      </c>
      <c r="AD44" s="1" t="n">
        <v>1</v>
      </c>
      <c r="AE44" s="1" t="n">
        <v>0</v>
      </c>
      <c r="AF44" s="1" t="n">
        <v>0</v>
      </c>
      <c r="AG44" s="1" t="s">
        <v>202</v>
      </c>
      <c r="AH44" s="1" t="n">
        <v>0</v>
      </c>
      <c r="AI44" s="1" t="n">
        <v>0</v>
      </c>
      <c r="AJ44" s="1" t="n">
        <v>1</v>
      </c>
      <c r="AK44" s="1" t="n">
        <v>0</v>
      </c>
      <c r="AL44" s="1" t="n">
        <v>1</v>
      </c>
      <c r="AM44" s="1" t="n">
        <v>1</v>
      </c>
      <c r="AN44" s="13" t="s">
        <v>106</v>
      </c>
    </row>
    <row r="45" customFormat="false" ht="16" hidden="false" customHeight="false" outlineLevel="0" collapsed="false">
      <c r="A45" s="1" t="n">
        <v>85</v>
      </c>
      <c r="B45" s="1" t="s">
        <v>107</v>
      </c>
      <c r="C45" s="1" t="n">
        <v>1</v>
      </c>
      <c r="D45" s="1" t="n">
        <v>1</v>
      </c>
      <c r="E45" s="1" t="n">
        <v>0</v>
      </c>
      <c r="F45" s="1" t="n">
        <v>0</v>
      </c>
      <c r="G45" s="12" t="n">
        <v>0</v>
      </c>
      <c r="H45" s="1" t="n">
        <v>0</v>
      </c>
      <c r="I45" s="1" t="n">
        <v>1</v>
      </c>
      <c r="J45" s="12" t="n">
        <v>0</v>
      </c>
      <c r="K45" s="1" t="n">
        <v>0</v>
      </c>
      <c r="L45" s="1" t="n">
        <v>0</v>
      </c>
      <c r="M45" s="1" t="n">
        <v>0</v>
      </c>
      <c r="N45" s="12" t="n">
        <v>0</v>
      </c>
      <c r="O45" s="1" t="n">
        <v>0</v>
      </c>
      <c r="P45" s="1" t="n">
        <v>1</v>
      </c>
      <c r="Q45" s="1" t="n">
        <v>0</v>
      </c>
      <c r="R45" s="1" t="n">
        <v>0</v>
      </c>
      <c r="S45" s="1" t="n">
        <v>0</v>
      </c>
      <c r="T45" s="1" t="n">
        <v>0</v>
      </c>
      <c r="U45" s="1" t="n">
        <v>0</v>
      </c>
      <c r="V45" s="1" t="n">
        <v>0</v>
      </c>
      <c r="W45" s="1" t="n">
        <v>0</v>
      </c>
      <c r="X45" s="13" t="n">
        <v>0</v>
      </c>
      <c r="Y45" s="1" t="n">
        <v>0</v>
      </c>
      <c r="Z45" s="12" t="n">
        <v>0</v>
      </c>
      <c r="AA45" s="1" t="n">
        <v>0</v>
      </c>
      <c r="AB45" s="12" t="n">
        <v>0</v>
      </c>
      <c r="AC45" s="1" t="n">
        <v>0</v>
      </c>
      <c r="AD45" s="1" t="n">
        <v>1</v>
      </c>
      <c r="AE45" s="1" t="n">
        <v>0</v>
      </c>
      <c r="AF45" s="1" t="n">
        <v>0</v>
      </c>
      <c r="AG45" s="1" t="s">
        <v>202</v>
      </c>
      <c r="AH45" s="1" t="n">
        <v>0</v>
      </c>
      <c r="AI45" s="1" t="n">
        <v>0</v>
      </c>
      <c r="AJ45" s="1" t="n">
        <v>0</v>
      </c>
      <c r="AK45" s="12" t="n">
        <v>0</v>
      </c>
      <c r="AL45" s="1" t="n">
        <v>1</v>
      </c>
      <c r="AM45" s="1" t="n">
        <v>0</v>
      </c>
      <c r="AN45" s="1" t="s">
        <v>108</v>
      </c>
    </row>
    <row r="46" customFormat="false" ht="22.5" hidden="false" customHeight="true" outlineLevel="0" collapsed="false">
      <c r="A46" s="1" t="n">
        <v>87</v>
      </c>
      <c r="B46" s="1" t="s">
        <v>111</v>
      </c>
      <c r="C46" s="1" t="n">
        <v>0</v>
      </c>
      <c r="D46" s="1" t="n">
        <v>1</v>
      </c>
      <c r="E46" s="1" t="n">
        <v>0</v>
      </c>
      <c r="F46" s="1" t="n">
        <v>0</v>
      </c>
      <c r="G46" s="1" t="n">
        <v>1</v>
      </c>
      <c r="H46" s="1" t="n">
        <v>0</v>
      </c>
      <c r="I46" s="1" t="n">
        <v>1</v>
      </c>
      <c r="J46" s="1" t="n">
        <v>1</v>
      </c>
      <c r="K46" s="1" t="n">
        <v>0</v>
      </c>
      <c r="L46" s="1" t="n">
        <v>1</v>
      </c>
      <c r="M46" s="1" t="n">
        <v>0</v>
      </c>
      <c r="N46" s="1" t="n">
        <v>1</v>
      </c>
      <c r="O46" s="1" t="n">
        <v>0</v>
      </c>
      <c r="P46" s="1" t="n">
        <v>1</v>
      </c>
      <c r="Q46" s="1" t="n">
        <v>1</v>
      </c>
      <c r="R46" s="1" t="n">
        <v>0</v>
      </c>
      <c r="S46" s="1" t="n">
        <v>1</v>
      </c>
      <c r="T46" s="1" t="n">
        <v>0</v>
      </c>
      <c r="U46" s="1" t="n">
        <v>1</v>
      </c>
      <c r="V46" s="1" t="n">
        <v>0</v>
      </c>
      <c r="W46" s="1" t="n">
        <v>1</v>
      </c>
      <c r="X46" s="13" t="n">
        <v>1</v>
      </c>
      <c r="Y46" s="1" t="n">
        <v>0</v>
      </c>
      <c r="Z46" s="1" t="n">
        <v>1</v>
      </c>
      <c r="AA46" s="1" t="n">
        <v>0</v>
      </c>
      <c r="AB46" s="1" t="n">
        <v>1</v>
      </c>
      <c r="AC46" s="1" t="n">
        <v>0</v>
      </c>
      <c r="AD46" s="1" t="n">
        <v>1</v>
      </c>
      <c r="AE46" s="1" t="n">
        <v>1</v>
      </c>
      <c r="AF46" s="1" t="n">
        <v>0</v>
      </c>
      <c r="AG46" s="1" t="s">
        <v>202</v>
      </c>
      <c r="AH46" s="1" t="n">
        <v>0</v>
      </c>
      <c r="AI46" s="1" t="n">
        <v>0</v>
      </c>
      <c r="AJ46" s="1" t="n">
        <v>0</v>
      </c>
      <c r="AK46" s="1" t="n">
        <v>0</v>
      </c>
      <c r="AL46" s="1" t="n">
        <v>1</v>
      </c>
      <c r="AM46" s="1" t="n">
        <v>0</v>
      </c>
      <c r="AN46" s="1" t="s">
        <v>112</v>
      </c>
    </row>
    <row r="47" customFormat="false" ht="22.5" hidden="false" customHeight="true" outlineLevel="0" collapsed="false">
      <c r="A47" s="1" t="n">
        <v>86</v>
      </c>
      <c r="B47" s="1" t="s">
        <v>109</v>
      </c>
      <c r="C47" s="1" t="n">
        <v>1</v>
      </c>
      <c r="D47" s="1" t="n">
        <v>0</v>
      </c>
      <c r="E47" s="1" t="n">
        <v>0</v>
      </c>
      <c r="F47" s="1" t="n">
        <v>1</v>
      </c>
      <c r="G47" s="1" t="n">
        <v>0</v>
      </c>
      <c r="H47" s="1" t="n">
        <v>0</v>
      </c>
      <c r="I47" s="1" t="n">
        <v>1</v>
      </c>
      <c r="J47" s="1" t="n">
        <v>0</v>
      </c>
      <c r="K47" s="1" t="n">
        <v>0</v>
      </c>
      <c r="L47" s="17" t="s">
        <v>229</v>
      </c>
      <c r="M47" s="17" t="s">
        <v>229</v>
      </c>
      <c r="N47" s="1" t="n">
        <v>0</v>
      </c>
      <c r="O47" s="1" t="n">
        <v>0</v>
      </c>
      <c r="P47" s="12" t="n">
        <v>0</v>
      </c>
      <c r="Q47" s="1" t="n">
        <v>0</v>
      </c>
      <c r="R47" s="1" t="n">
        <v>0</v>
      </c>
      <c r="S47" s="12" t="n">
        <v>0</v>
      </c>
      <c r="T47" s="1" t="n">
        <v>0</v>
      </c>
      <c r="U47" s="1" t="n">
        <v>0</v>
      </c>
      <c r="V47" s="1" t="n">
        <v>0</v>
      </c>
      <c r="W47" s="1" t="n">
        <v>1</v>
      </c>
      <c r="X47" s="12" t="n">
        <v>0</v>
      </c>
      <c r="Y47" s="1" t="n">
        <v>0</v>
      </c>
      <c r="Z47" s="1" t="n">
        <v>0</v>
      </c>
      <c r="AA47" s="1" t="n">
        <v>0</v>
      </c>
      <c r="AB47" s="1" t="n">
        <v>0</v>
      </c>
      <c r="AC47" s="1" t="n">
        <v>0</v>
      </c>
      <c r="AD47" s="1" t="n">
        <v>1</v>
      </c>
      <c r="AE47" s="12" t="n">
        <v>0</v>
      </c>
      <c r="AF47" s="1" t="n">
        <v>0</v>
      </c>
      <c r="AG47" s="1" t="s">
        <v>202</v>
      </c>
      <c r="AH47" s="12" t="n">
        <v>0</v>
      </c>
      <c r="AI47" s="1" t="n">
        <v>0</v>
      </c>
      <c r="AJ47" s="1" t="n">
        <v>0</v>
      </c>
      <c r="AK47" s="1" t="n">
        <v>0</v>
      </c>
      <c r="AL47" s="1" t="n">
        <v>1</v>
      </c>
      <c r="AM47" s="1" t="n">
        <v>0</v>
      </c>
      <c r="AN47" s="1" t="s">
        <v>110</v>
      </c>
    </row>
    <row r="48" customFormat="false" ht="15.75" hidden="false" customHeight="true" outlineLevel="0" collapsed="false">
      <c r="A48" s="1" t="n">
        <v>88</v>
      </c>
      <c r="B48" s="21" t="s">
        <v>88</v>
      </c>
      <c r="C48" s="1" t="n">
        <v>1</v>
      </c>
      <c r="D48" s="1" t="n">
        <v>0</v>
      </c>
      <c r="E48" s="1" t="s">
        <v>89</v>
      </c>
      <c r="F48" s="1" t="n">
        <v>0</v>
      </c>
      <c r="G48" s="1" t="n">
        <v>0</v>
      </c>
      <c r="H48" s="1" t="n">
        <v>0</v>
      </c>
      <c r="I48" s="1" t="n">
        <v>1</v>
      </c>
      <c r="J48" s="1" t="n">
        <v>0</v>
      </c>
      <c r="K48" s="1" t="n">
        <v>0</v>
      </c>
      <c r="L48" s="17" t="s">
        <v>230</v>
      </c>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row>
    <row r="49" customFormat="false" ht="15.75" hidden="false" customHeight="true" outlineLevel="0" collapsed="false">
      <c r="A49" s="1" t="n">
        <v>882</v>
      </c>
      <c r="B49" s="1" t="s">
        <v>231</v>
      </c>
      <c r="C49" s="17" t="s">
        <v>232</v>
      </c>
      <c r="D49" s="17"/>
      <c r="E49" s="17"/>
      <c r="F49" s="17"/>
      <c r="G49" s="17"/>
      <c r="H49" s="17"/>
      <c r="I49" s="17"/>
      <c r="J49" s="17"/>
      <c r="K49" s="17"/>
      <c r="L49" s="1" t="n">
        <v>0</v>
      </c>
      <c r="M49" s="1" t="n">
        <v>0</v>
      </c>
      <c r="N49" s="1" t="n">
        <v>0</v>
      </c>
      <c r="O49" s="1" t="n">
        <v>0</v>
      </c>
      <c r="P49" s="12" t="n">
        <v>0</v>
      </c>
      <c r="Q49" s="1" t="n">
        <v>0</v>
      </c>
      <c r="R49" s="1" t="n">
        <v>0</v>
      </c>
      <c r="S49" s="1" t="n">
        <v>0</v>
      </c>
      <c r="T49" s="1" t="n">
        <v>0</v>
      </c>
      <c r="U49" s="1" t="n">
        <v>0</v>
      </c>
      <c r="V49" s="1" t="n">
        <v>0</v>
      </c>
      <c r="W49" s="1" t="n">
        <v>1</v>
      </c>
      <c r="X49" s="12" t="n">
        <v>0</v>
      </c>
      <c r="Y49" s="1" t="n">
        <v>0</v>
      </c>
      <c r="Z49" s="1" t="n">
        <v>0</v>
      </c>
      <c r="AA49" s="1" t="n">
        <v>0</v>
      </c>
      <c r="AB49" s="1" t="n">
        <v>0</v>
      </c>
      <c r="AC49" s="1" t="n">
        <v>0</v>
      </c>
      <c r="AD49" s="1" t="n">
        <v>1</v>
      </c>
      <c r="AE49" s="1" t="n">
        <v>0</v>
      </c>
      <c r="AF49" s="1" t="n">
        <v>0</v>
      </c>
      <c r="AG49" s="1" t="s">
        <v>202</v>
      </c>
      <c r="AH49" s="1" t="n">
        <v>0</v>
      </c>
      <c r="AI49" s="1" t="n">
        <v>0</v>
      </c>
      <c r="AJ49" s="1" t="n">
        <v>1</v>
      </c>
      <c r="AK49" s="1" t="n">
        <v>0</v>
      </c>
      <c r="AL49" s="1" t="n">
        <v>1</v>
      </c>
      <c r="AM49" s="1" t="n">
        <v>0</v>
      </c>
      <c r="AN49" s="1" t="s">
        <v>90</v>
      </c>
    </row>
    <row r="50" customFormat="false" ht="15.75" hidden="false" customHeight="true" outlineLevel="0" collapsed="false">
      <c r="A50" s="1" t="n">
        <v>89</v>
      </c>
      <c r="B50" s="1" t="s">
        <v>91</v>
      </c>
      <c r="C50" s="1" t="n">
        <v>1</v>
      </c>
      <c r="D50" s="1" t="n">
        <v>0</v>
      </c>
      <c r="E50" s="1" t="n">
        <v>0</v>
      </c>
      <c r="F50" s="1" t="n">
        <v>1</v>
      </c>
      <c r="G50" s="1" t="n">
        <v>0</v>
      </c>
      <c r="H50" s="1" t="n">
        <v>0</v>
      </c>
      <c r="I50" s="1" t="n">
        <v>1</v>
      </c>
      <c r="J50" s="1" t="n">
        <v>0</v>
      </c>
      <c r="K50" s="1" t="n">
        <v>0</v>
      </c>
      <c r="L50" s="1" t="n">
        <v>0</v>
      </c>
      <c r="M50" s="1" t="n">
        <v>0</v>
      </c>
      <c r="N50" s="1" t="n">
        <v>0</v>
      </c>
      <c r="O50" s="1" t="n">
        <v>0</v>
      </c>
      <c r="P50" s="1" t="n">
        <v>1</v>
      </c>
      <c r="Q50" s="1" t="n">
        <v>0</v>
      </c>
      <c r="R50" s="1" t="n">
        <v>0</v>
      </c>
      <c r="S50" s="1" t="n">
        <v>0</v>
      </c>
      <c r="T50" s="1" t="n">
        <v>0</v>
      </c>
      <c r="U50" s="1" t="n">
        <v>0</v>
      </c>
      <c r="V50" s="1" t="n">
        <v>0</v>
      </c>
      <c r="W50" s="1" t="n">
        <v>1</v>
      </c>
      <c r="X50" s="12" t="n">
        <v>0</v>
      </c>
      <c r="Y50" s="1" t="n">
        <v>0</v>
      </c>
      <c r="Z50" s="1" t="n">
        <v>0</v>
      </c>
      <c r="AA50" s="1" t="n">
        <v>0</v>
      </c>
      <c r="AB50" s="1" t="n">
        <v>0</v>
      </c>
      <c r="AC50" s="1" t="n">
        <v>0</v>
      </c>
      <c r="AD50" s="1" t="n">
        <v>0</v>
      </c>
      <c r="AE50" s="12" t="n">
        <v>0</v>
      </c>
      <c r="AF50" s="1" t="n">
        <v>0</v>
      </c>
      <c r="AG50" s="1" t="s">
        <v>202</v>
      </c>
      <c r="AH50" s="12" t="n">
        <v>0</v>
      </c>
      <c r="AI50" s="1" t="n">
        <v>0</v>
      </c>
      <c r="AJ50" s="1" t="n">
        <v>0</v>
      </c>
      <c r="AK50" s="12" t="n">
        <v>0</v>
      </c>
      <c r="AL50" s="1" t="n">
        <v>0</v>
      </c>
      <c r="AM50" s="1" t="n">
        <v>0</v>
      </c>
      <c r="AN50" s="1" t="s">
        <v>92</v>
      </c>
    </row>
    <row r="51" customFormat="false" ht="15.75" hidden="false" customHeight="true" outlineLevel="0" collapsed="false">
      <c r="A51" s="1" t="n">
        <v>90</v>
      </c>
      <c r="B51" s="1" t="s">
        <v>93</v>
      </c>
      <c r="C51" s="1" t="n">
        <v>1</v>
      </c>
      <c r="D51" s="1" t="n">
        <v>1</v>
      </c>
      <c r="E51" s="1" t="n">
        <v>1</v>
      </c>
      <c r="F51" s="1" t="n">
        <v>1</v>
      </c>
      <c r="G51" s="1" t="n">
        <v>1</v>
      </c>
      <c r="H51" s="1" t="n">
        <v>0</v>
      </c>
      <c r="I51" s="1" t="n">
        <v>1</v>
      </c>
      <c r="J51" s="1" t="n">
        <v>0</v>
      </c>
      <c r="K51" s="1" t="n">
        <v>1</v>
      </c>
      <c r="L51" s="1" t="n">
        <v>1</v>
      </c>
      <c r="M51" s="1" t="n">
        <v>0</v>
      </c>
      <c r="N51" s="1" t="n">
        <v>1</v>
      </c>
      <c r="O51" s="1" t="n">
        <v>0</v>
      </c>
      <c r="P51" s="1" t="n">
        <v>1</v>
      </c>
      <c r="Q51" s="1" t="n">
        <v>1</v>
      </c>
      <c r="R51" s="1" t="n">
        <v>0</v>
      </c>
      <c r="S51" s="1" t="n">
        <v>1</v>
      </c>
      <c r="T51" s="1" t="n">
        <v>0</v>
      </c>
      <c r="U51" s="1" t="n">
        <v>1</v>
      </c>
      <c r="V51" s="1" t="n">
        <v>0</v>
      </c>
      <c r="W51" s="1" t="n">
        <v>1</v>
      </c>
      <c r="X51" s="1" t="n">
        <v>1</v>
      </c>
      <c r="Y51" s="1" t="n">
        <v>0</v>
      </c>
      <c r="Z51" s="1" t="n">
        <v>1</v>
      </c>
      <c r="AA51" s="1" t="n">
        <v>0</v>
      </c>
      <c r="AB51" s="1" t="n">
        <v>1</v>
      </c>
      <c r="AC51" s="1" t="n">
        <v>0</v>
      </c>
      <c r="AD51" s="1" t="n">
        <v>1</v>
      </c>
      <c r="AE51" s="1" t="n">
        <v>1</v>
      </c>
      <c r="AF51" s="1" t="n">
        <v>0</v>
      </c>
      <c r="AG51" s="1" t="s">
        <v>202</v>
      </c>
      <c r="AH51" s="1" t="n">
        <v>1</v>
      </c>
      <c r="AI51" s="1" t="n">
        <v>0</v>
      </c>
      <c r="AJ51" s="1" t="n">
        <v>0</v>
      </c>
      <c r="AK51" s="12" t="n">
        <v>0</v>
      </c>
      <c r="AL51" s="1" t="n">
        <v>1</v>
      </c>
      <c r="AM51" s="1" t="n">
        <v>1</v>
      </c>
      <c r="AN51" s="1" t="s">
        <v>94</v>
      </c>
    </row>
    <row r="52" customFormat="false" ht="15.75" hidden="false" customHeight="true" outlineLevel="0" collapsed="false">
      <c r="A52" s="1" t="n">
        <v>93</v>
      </c>
      <c r="B52" s="1" t="s">
        <v>113</v>
      </c>
      <c r="C52" s="1" t="n">
        <v>1</v>
      </c>
      <c r="D52" s="1" t="n">
        <v>1</v>
      </c>
      <c r="E52" s="1" t="n">
        <v>0</v>
      </c>
      <c r="F52" s="1" t="n">
        <v>1</v>
      </c>
      <c r="G52" s="1" t="n">
        <v>1</v>
      </c>
      <c r="H52" s="1" t="n">
        <v>0</v>
      </c>
      <c r="I52" s="1" t="n">
        <v>1</v>
      </c>
      <c r="J52" s="1" t="n">
        <v>1</v>
      </c>
      <c r="K52" s="1" t="n">
        <v>1</v>
      </c>
      <c r="L52" s="1" t="n">
        <v>1</v>
      </c>
      <c r="M52" s="1" t="n">
        <v>0</v>
      </c>
      <c r="N52" s="1" t="n">
        <v>1</v>
      </c>
      <c r="O52" s="1" t="n">
        <v>0</v>
      </c>
      <c r="P52" s="1" t="n">
        <v>1</v>
      </c>
      <c r="Q52" s="1" t="n">
        <v>1</v>
      </c>
      <c r="R52" s="1" t="n">
        <v>0</v>
      </c>
      <c r="S52" s="1" t="n">
        <v>1</v>
      </c>
      <c r="T52" s="1" t="n">
        <v>0</v>
      </c>
      <c r="U52" s="1" t="n">
        <v>1</v>
      </c>
      <c r="V52" s="1" t="n">
        <v>0</v>
      </c>
      <c r="W52" s="1" t="n">
        <v>1</v>
      </c>
      <c r="X52" s="1" t="n">
        <v>1</v>
      </c>
      <c r="Y52" s="1" t="n">
        <v>0</v>
      </c>
      <c r="Z52" s="1" t="n">
        <v>1</v>
      </c>
      <c r="AA52" s="1" t="n">
        <v>0</v>
      </c>
      <c r="AB52" s="1" t="n">
        <v>1</v>
      </c>
      <c r="AC52" s="1" t="n">
        <v>0</v>
      </c>
      <c r="AD52" s="1" t="n">
        <v>1</v>
      </c>
      <c r="AE52" s="12" t="n">
        <v>1</v>
      </c>
      <c r="AF52" s="1" t="n">
        <v>0</v>
      </c>
      <c r="AG52" s="17" t="s">
        <v>114</v>
      </c>
      <c r="AH52" s="17"/>
      <c r="AI52" s="17"/>
      <c r="AJ52" s="17"/>
      <c r="AK52" s="17"/>
      <c r="AL52" s="17"/>
      <c r="AM52" s="17"/>
      <c r="AN52" s="1" t="s">
        <v>114</v>
      </c>
    </row>
    <row r="53" customFormat="false" ht="15.75" hidden="false" customHeight="true" outlineLevel="0" collapsed="false">
      <c r="A53" s="1" t="n">
        <v>932</v>
      </c>
      <c r="B53" s="1" t="s">
        <v>233</v>
      </c>
      <c r="C53" s="17" t="s">
        <v>234</v>
      </c>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 t="s">
        <v>202</v>
      </c>
      <c r="AH53" s="1" t="n">
        <v>1</v>
      </c>
      <c r="AI53" s="1" t="n">
        <v>0</v>
      </c>
      <c r="AJ53" s="1" t="n">
        <v>0</v>
      </c>
      <c r="AK53" s="1" t="n">
        <v>1</v>
      </c>
      <c r="AL53" s="1" t="n">
        <v>0</v>
      </c>
      <c r="AM53" s="1" t="n">
        <v>0</v>
      </c>
    </row>
    <row r="54" customFormat="false" ht="15.75" hidden="false" customHeight="true" outlineLevel="0" collapsed="false">
      <c r="A54" s="1" t="n">
        <v>94</v>
      </c>
      <c r="B54" s="1" t="s">
        <v>115</v>
      </c>
      <c r="C54" s="1" t="n">
        <v>1</v>
      </c>
      <c r="D54" s="1" t="n">
        <v>1</v>
      </c>
      <c r="E54" s="1" t="n">
        <v>0</v>
      </c>
      <c r="F54" s="1" t="n">
        <v>1</v>
      </c>
      <c r="G54" s="1" t="n">
        <v>1</v>
      </c>
      <c r="H54" s="1" t="n">
        <v>0</v>
      </c>
      <c r="I54" s="1" t="n">
        <v>1</v>
      </c>
      <c r="J54" s="1" t="n">
        <v>1</v>
      </c>
      <c r="K54" s="1" t="n">
        <v>0</v>
      </c>
      <c r="L54" s="1" t="n">
        <v>1</v>
      </c>
      <c r="M54" s="1" t="n">
        <v>0</v>
      </c>
      <c r="N54" s="1" t="n">
        <v>1</v>
      </c>
      <c r="O54" s="1" t="n">
        <v>0</v>
      </c>
      <c r="P54" s="1" t="n">
        <v>1</v>
      </c>
      <c r="Q54" s="1" t="n">
        <v>1</v>
      </c>
      <c r="R54" s="1" t="n">
        <v>0</v>
      </c>
      <c r="S54" s="1" t="n">
        <v>1</v>
      </c>
      <c r="T54" s="1" t="n">
        <v>0</v>
      </c>
      <c r="U54" s="1" t="n">
        <v>1</v>
      </c>
      <c r="V54" s="1" t="n">
        <v>0</v>
      </c>
      <c r="W54" s="1" t="n">
        <v>1</v>
      </c>
      <c r="X54" s="1" t="n">
        <v>1</v>
      </c>
      <c r="Y54" s="1" t="n">
        <v>0</v>
      </c>
      <c r="Z54" s="1" t="n">
        <v>1</v>
      </c>
      <c r="AA54" s="1" t="n">
        <v>0</v>
      </c>
      <c r="AB54" s="1" t="n">
        <v>1</v>
      </c>
      <c r="AC54" s="1" t="n">
        <v>0</v>
      </c>
      <c r="AD54" s="1" t="n">
        <v>1</v>
      </c>
      <c r="AE54" s="1" t="n">
        <v>1</v>
      </c>
      <c r="AF54" s="1" t="n">
        <v>0</v>
      </c>
      <c r="AG54" s="1" t="s">
        <v>202</v>
      </c>
      <c r="AH54" s="1" t="n">
        <v>1</v>
      </c>
      <c r="AI54" s="1" t="n">
        <v>0</v>
      </c>
      <c r="AJ54" s="1" t="n">
        <v>0</v>
      </c>
      <c r="AK54" s="1" t="n">
        <v>1</v>
      </c>
      <c r="AL54" s="1" t="n">
        <v>1</v>
      </c>
      <c r="AM54" s="1" t="n">
        <v>1</v>
      </c>
      <c r="AN54" s="1" t="s">
        <v>116</v>
      </c>
    </row>
    <row r="55" customFormat="false" ht="15.75" hidden="false" customHeight="true" outlineLevel="0" collapsed="false">
      <c r="A55" s="1" t="n">
        <v>95</v>
      </c>
      <c r="B55" s="1" t="s">
        <v>117</v>
      </c>
      <c r="C55" s="1" t="n">
        <v>1</v>
      </c>
      <c r="D55" s="1" t="n">
        <v>1</v>
      </c>
      <c r="E55" s="1" t="n">
        <v>0</v>
      </c>
      <c r="F55" s="1" t="n">
        <v>1</v>
      </c>
      <c r="G55" s="1" t="n">
        <v>1</v>
      </c>
      <c r="H55" s="1" t="n">
        <v>0</v>
      </c>
      <c r="I55" s="1" t="n">
        <v>1</v>
      </c>
      <c r="J55" s="1" t="n">
        <v>1</v>
      </c>
      <c r="K55" s="1" t="n">
        <v>1</v>
      </c>
      <c r="L55" s="1" t="n">
        <v>1</v>
      </c>
      <c r="M55" s="1" t="n">
        <v>0</v>
      </c>
      <c r="N55" s="1" t="n">
        <v>1</v>
      </c>
      <c r="O55" s="1" t="n">
        <v>0</v>
      </c>
      <c r="P55" s="1" t="n">
        <v>1</v>
      </c>
      <c r="Q55" s="1" t="n">
        <v>1</v>
      </c>
      <c r="R55" s="1" t="n">
        <v>0</v>
      </c>
      <c r="S55" s="1" t="n">
        <v>1</v>
      </c>
      <c r="T55" s="1" t="n">
        <v>0</v>
      </c>
      <c r="U55" s="1" t="n">
        <v>1</v>
      </c>
      <c r="V55" s="1" t="n">
        <v>0</v>
      </c>
      <c r="W55" s="1" t="n">
        <v>1</v>
      </c>
      <c r="X55" s="1" t="n">
        <v>1</v>
      </c>
      <c r="Y55" s="1" t="n">
        <v>0</v>
      </c>
      <c r="Z55" s="1" t="n">
        <v>1</v>
      </c>
      <c r="AA55" s="1" t="n">
        <v>0</v>
      </c>
      <c r="AB55" s="1" t="n">
        <v>1</v>
      </c>
      <c r="AC55" s="1" t="n">
        <v>0</v>
      </c>
      <c r="AD55" s="1" t="n">
        <v>1</v>
      </c>
      <c r="AE55" s="1" t="n">
        <v>1</v>
      </c>
      <c r="AF55" s="1" t="n">
        <v>0</v>
      </c>
      <c r="AG55" s="1" t="s">
        <v>202</v>
      </c>
      <c r="AH55" s="1" t="n">
        <v>1</v>
      </c>
      <c r="AI55" s="1" t="n">
        <v>0</v>
      </c>
      <c r="AJ55" s="1" t="n">
        <v>0</v>
      </c>
      <c r="AK55" s="1" t="n">
        <v>1</v>
      </c>
      <c r="AL55" s="1" t="n">
        <v>1</v>
      </c>
      <c r="AM55" s="1" t="n">
        <v>1</v>
      </c>
      <c r="AN55" s="1" t="s">
        <v>118</v>
      </c>
    </row>
    <row r="56" customFormat="false" ht="16" hidden="false" customHeight="false" outlineLevel="0" collapsed="false">
      <c r="A56" s="1" t="n">
        <v>96</v>
      </c>
      <c r="B56" s="1" t="s">
        <v>119</v>
      </c>
      <c r="C56" s="1" t="n">
        <v>1</v>
      </c>
      <c r="D56" s="1" t="n">
        <v>1</v>
      </c>
      <c r="E56" s="1" t="n">
        <v>0</v>
      </c>
      <c r="F56" s="1" t="n">
        <v>1</v>
      </c>
      <c r="G56" s="1" t="n">
        <v>0</v>
      </c>
      <c r="H56" s="1" t="n">
        <v>0</v>
      </c>
      <c r="I56" s="1" t="n">
        <v>0</v>
      </c>
      <c r="J56" s="1" t="n">
        <v>0</v>
      </c>
      <c r="K56" s="1" t="n">
        <v>0</v>
      </c>
      <c r="L56" s="1" t="n">
        <v>0</v>
      </c>
      <c r="M56" s="1" t="n">
        <v>0</v>
      </c>
      <c r="N56" s="1" t="n">
        <v>0</v>
      </c>
      <c r="O56" s="1" t="n">
        <v>0</v>
      </c>
      <c r="P56" s="1" t="n">
        <v>1</v>
      </c>
      <c r="Q56" s="1" t="n">
        <v>0</v>
      </c>
      <c r="R56" s="1" t="n">
        <v>0</v>
      </c>
      <c r="S56" s="1" t="n">
        <v>0</v>
      </c>
      <c r="T56" s="1" t="n">
        <v>0</v>
      </c>
      <c r="U56" s="1" t="n">
        <v>0</v>
      </c>
      <c r="V56" s="1" t="n">
        <v>0</v>
      </c>
      <c r="W56" s="1" t="n">
        <v>0</v>
      </c>
      <c r="X56" s="12" t="n">
        <v>0</v>
      </c>
      <c r="Y56" s="1" t="n">
        <v>0</v>
      </c>
      <c r="Z56" s="12" t="n">
        <v>0</v>
      </c>
      <c r="AA56" s="1" t="n">
        <v>0</v>
      </c>
      <c r="AB56" s="1" t="n">
        <v>0</v>
      </c>
      <c r="AC56" s="1" t="n">
        <v>0</v>
      </c>
      <c r="AD56" s="1" t="n">
        <v>1</v>
      </c>
      <c r="AE56" s="1" t="n">
        <v>0</v>
      </c>
      <c r="AF56" s="1" t="n">
        <v>0</v>
      </c>
      <c r="AG56" s="1" t="s">
        <v>202</v>
      </c>
      <c r="AH56" s="1" t="n">
        <v>0</v>
      </c>
      <c r="AI56" s="1" t="n">
        <v>0</v>
      </c>
      <c r="AJ56" s="1" t="n">
        <v>0</v>
      </c>
      <c r="AK56" s="12" t="n">
        <v>0</v>
      </c>
      <c r="AL56" s="1" t="n">
        <v>1</v>
      </c>
      <c r="AM56" s="1" t="n">
        <v>0</v>
      </c>
      <c r="AN56" s="1" t="s">
        <v>120</v>
      </c>
    </row>
    <row r="57" customFormat="false" ht="16" hidden="false" customHeight="false" outlineLevel="0" collapsed="false">
      <c r="A57" s="1" t="n">
        <v>97</v>
      </c>
      <c r="B57" s="1" t="s">
        <v>121</v>
      </c>
      <c r="C57" s="1" t="n">
        <v>1</v>
      </c>
      <c r="D57" s="1" t="n">
        <v>0</v>
      </c>
      <c r="E57" s="1" t="n">
        <v>0</v>
      </c>
      <c r="F57" s="1" t="n">
        <v>1</v>
      </c>
      <c r="G57" s="1" t="n">
        <v>0</v>
      </c>
      <c r="H57" s="1" t="n">
        <v>0</v>
      </c>
      <c r="I57" s="1" t="n">
        <v>0</v>
      </c>
      <c r="J57" s="1" t="n">
        <v>0</v>
      </c>
      <c r="K57" s="1" t="n">
        <v>0</v>
      </c>
      <c r="L57" s="1" t="n">
        <v>0</v>
      </c>
      <c r="M57" s="1" t="n">
        <v>0</v>
      </c>
      <c r="N57" s="1" t="n">
        <v>0</v>
      </c>
      <c r="O57" s="1" t="n">
        <v>0</v>
      </c>
      <c r="P57" s="1" t="n">
        <v>0</v>
      </c>
      <c r="Q57" s="1" t="n">
        <v>1</v>
      </c>
      <c r="R57" s="1" t="n">
        <v>1</v>
      </c>
      <c r="S57" s="1" t="n">
        <v>0</v>
      </c>
      <c r="T57" s="1" t="n">
        <v>0</v>
      </c>
      <c r="U57" s="1" t="n">
        <v>0</v>
      </c>
      <c r="V57" s="1" t="n">
        <v>0</v>
      </c>
      <c r="W57" s="1" t="n">
        <v>1</v>
      </c>
      <c r="X57" s="1" t="n">
        <v>1</v>
      </c>
      <c r="Y57" s="1" t="n">
        <v>0</v>
      </c>
      <c r="Z57" s="1" t="n">
        <v>0</v>
      </c>
      <c r="AA57" s="1" t="n">
        <v>0</v>
      </c>
      <c r="AB57" s="1" t="n">
        <v>1</v>
      </c>
      <c r="AC57" s="1" t="n">
        <v>0</v>
      </c>
      <c r="AD57" s="1" t="n">
        <v>1</v>
      </c>
      <c r="AE57" s="1" t="n">
        <v>1</v>
      </c>
      <c r="AF57" s="1" t="n">
        <v>0</v>
      </c>
      <c r="AG57" s="1" t="s">
        <v>202</v>
      </c>
      <c r="AH57" s="1" t="n">
        <v>1</v>
      </c>
      <c r="AI57" s="1" t="n">
        <v>0</v>
      </c>
      <c r="AJ57" s="1" t="n">
        <v>1</v>
      </c>
      <c r="AK57" s="1" t="n">
        <v>1</v>
      </c>
      <c r="AL57" s="1" t="n">
        <v>1</v>
      </c>
      <c r="AM57" s="1" t="n">
        <v>1</v>
      </c>
      <c r="AN57" s="1" t="s">
        <v>122</v>
      </c>
    </row>
    <row r="58" customFormat="false" ht="16" hidden="false" customHeight="false" outlineLevel="0" collapsed="false">
      <c r="A58" s="1" t="n">
        <v>98</v>
      </c>
      <c r="B58" s="1" t="s">
        <v>50</v>
      </c>
      <c r="C58" s="1" t="n">
        <v>1</v>
      </c>
      <c r="D58" s="1" t="n">
        <v>0</v>
      </c>
      <c r="E58" s="1" t="n">
        <v>0</v>
      </c>
      <c r="F58" s="1" t="n">
        <v>1</v>
      </c>
      <c r="G58" s="1" t="n">
        <v>0</v>
      </c>
      <c r="H58" s="1" t="n">
        <v>0</v>
      </c>
      <c r="I58" s="1" t="n">
        <v>1</v>
      </c>
      <c r="J58" s="1" t="n">
        <v>0</v>
      </c>
      <c r="K58" s="1" t="n">
        <v>0</v>
      </c>
      <c r="L58" s="1" t="n">
        <v>0</v>
      </c>
      <c r="M58" s="1" t="n">
        <v>0</v>
      </c>
      <c r="N58" s="1" t="n">
        <v>0</v>
      </c>
      <c r="O58" s="1" t="n">
        <v>0</v>
      </c>
      <c r="P58" s="1" t="n">
        <v>1</v>
      </c>
      <c r="Q58" s="1" t="n">
        <v>0</v>
      </c>
      <c r="R58" s="1" t="n">
        <v>0</v>
      </c>
      <c r="S58" s="1" t="n">
        <v>0</v>
      </c>
      <c r="T58" s="1" t="n">
        <v>0</v>
      </c>
      <c r="U58" s="1" t="n">
        <v>0</v>
      </c>
      <c r="V58" s="1" t="n">
        <v>0</v>
      </c>
      <c r="W58" s="1" t="n">
        <v>1</v>
      </c>
      <c r="X58" s="1" t="n">
        <v>0</v>
      </c>
      <c r="Y58" s="1" t="n">
        <v>0</v>
      </c>
      <c r="Z58" s="1" t="n">
        <v>0</v>
      </c>
      <c r="AA58" s="1" t="n">
        <v>0</v>
      </c>
      <c r="AB58" s="12" t="n">
        <v>0</v>
      </c>
      <c r="AC58" s="1" t="n">
        <v>0</v>
      </c>
      <c r="AD58" s="1" t="n">
        <v>1</v>
      </c>
      <c r="AE58" s="1" t="n">
        <v>0</v>
      </c>
      <c r="AF58" s="1" t="n">
        <v>0</v>
      </c>
      <c r="AG58" s="1" t="s">
        <v>202</v>
      </c>
      <c r="AH58" s="12" t="n">
        <v>0</v>
      </c>
      <c r="AI58" s="1" t="n">
        <v>0</v>
      </c>
      <c r="AJ58" s="1" t="n">
        <v>0</v>
      </c>
      <c r="AK58" s="1" t="n">
        <v>0</v>
      </c>
      <c r="AL58" s="1" t="n">
        <v>1</v>
      </c>
      <c r="AM58" s="1" t="n">
        <v>0</v>
      </c>
      <c r="AN58" s="1" t="s">
        <v>51</v>
      </c>
    </row>
    <row r="71" customFormat="false" ht="16" hidden="false" customHeight="false" outlineLevel="0" collapsed="false">
      <c r="A71" s="1" t="s">
        <v>123</v>
      </c>
    </row>
    <row r="72" customFormat="false" ht="15" hidden="false" customHeight="true" outlineLevel="0" collapsed="false">
      <c r="A72" s="8" t="s">
        <v>235</v>
      </c>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row>
    <row r="1048570" customFormat="false" ht="12.75" hidden="false" customHeight="true" outlineLevel="0" collapsed="false"/>
    <row r="1048571" customFormat="false" ht="12.75" hidden="false" customHeight="true" outlineLevel="0" collapsed="false"/>
    <row r="1048572" customFormat="false" ht="12.75" hidden="false" customHeight="true" outlineLevel="0" collapsed="false"/>
    <row r="1048573" customFormat="false" ht="12.75" hidden="false" customHeight="true" outlineLevel="0" collapsed="false"/>
  </sheetData>
  <mergeCells count="26">
    <mergeCell ref="C1:E1"/>
    <mergeCell ref="F1:H1"/>
    <mergeCell ref="I1:K1"/>
    <mergeCell ref="L1:M1"/>
    <mergeCell ref="N1:O1"/>
    <mergeCell ref="P1:R1"/>
    <mergeCell ref="S1:T1"/>
    <mergeCell ref="U1:V1"/>
    <mergeCell ref="W1:Y1"/>
    <mergeCell ref="Z1:AA1"/>
    <mergeCell ref="AB1:AC1"/>
    <mergeCell ref="AD1:AF1"/>
    <mergeCell ref="AG1:AI1"/>
    <mergeCell ref="AJ1:AM1"/>
    <mergeCell ref="L3:AM3"/>
    <mergeCell ref="N4:AM4"/>
    <mergeCell ref="L5:AM5"/>
    <mergeCell ref="L15:AM15"/>
    <mergeCell ref="AG24:AI24"/>
    <mergeCell ref="AK41:AM41"/>
    <mergeCell ref="I43:AM43"/>
    <mergeCell ref="L48:AM48"/>
    <mergeCell ref="C49:K49"/>
    <mergeCell ref="AG52:AM52"/>
    <mergeCell ref="C53:AF53"/>
    <mergeCell ref="A72:AO8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855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2019-11-07T00:07:11Z</dcterms:created>
  <dc:creator/>
  <dc:description/>
  <dc:language>en-US</dc:language>
  <cp:lastModifiedBy/>
  <dcterms:modified xsi:type="dcterms:W3CDTF">2019-11-18T18:12:39Z</dcterms:modified>
  <cp:revision>59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