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kchan/Dropbox/stanford/Results/plot_current_densities/"/>
    </mc:Choice>
  </mc:AlternateContent>
  <bookViews>
    <workbookView xWindow="6340" yWindow="460" windowWidth="26000" windowHeight="270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5" i="1"/>
  <c r="I4" i="1"/>
  <c r="I3" i="1"/>
  <c r="I15" i="1"/>
  <c r="I16" i="1"/>
  <c r="I14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17" i="1"/>
  <c r="I13" i="1"/>
  <c r="I12" i="1"/>
  <c r="C14" i="1"/>
  <c r="C13" i="1"/>
  <c r="C12" i="1"/>
  <c r="C16" i="1"/>
  <c r="C4" i="1"/>
  <c r="C5" i="1"/>
  <c r="C6" i="1"/>
  <c r="C7" i="1"/>
  <c r="C8" i="1"/>
  <c r="C9" i="1"/>
  <c r="C10" i="1"/>
  <c r="C11" i="1"/>
  <c r="C15" i="1"/>
  <c r="C17" i="1"/>
  <c r="C18" i="1"/>
  <c r="C19" i="1"/>
  <c r="C20" i="1"/>
  <c r="C23" i="1"/>
  <c r="C22" i="1"/>
  <c r="C21" i="1"/>
  <c r="C30" i="1"/>
  <c r="C27" i="1"/>
  <c r="C24" i="1"/>
  <c r="C25" i="1"/>
  <c r="C26" i="1"/>
  <c r="C28" i="1"/>
  <c r="C29" i="1"/>
  <c r="C31" i="1"/>
  <c r="C32" i="1"/>
  <c r="C33" i="1"/>
  <c r="C34" i="1"/>
  <c r="C35" i="1"/>
  <c r="C36" i="1"/>
  <c r="C37" i="1"/>
  <c r="C38" i="1"/>
  <c r="C39" i="1"/>
  <c r="C3" i="1"/>
  <c r="H12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1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" i="1"/>
</calcChain>
</file>

<file path=xl/sharedStrings.xml><?xml version="1.0" encoding="utf-8"?>
<sst xmlns="http://schemas.openxmlformats.org/spreadsheetml/2006/main" count="18" uniqueCount="12">
  <si>
    <t>C2H4</t>
  </si>
  <si>
    <t>V(SHE)</t>
  </si>
  <si>
    <t>V(RHE)</t>
  </si>
  <si>
    <t>log(j)</t>
  </si>
  <si>
    <t>CH4</t>
  </si>
  <si>
    <t>log j + pH</t>
  </si>
  <si>
    <t>min pH</t>
  </si>
  <si>
    <t>log j</t>
  </si>
  <si>
    <t>log j (mA/cm2)</t>
  </si>
  <si>
    <t>C2H5OH</t>
  </si>
  <si>
    <t>C2 products</t>
  </si>
  <si>
    <t>log(tot 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</si>
</sst>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r>
              <a:rPr lang="en-US"/>
              <a:t>C2H4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541416082832"/>
          <c:y val="0.118163558106169"/>
          <c:w val="0.720640461280922"/>
          <c:h val="0.740329872682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6.00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Sheet1!$C$3:$C$10</c:f>
              <c:numCache>
                <c:formatCode>0.00</c:formatCode>
                <c:ptCount val="8"/>
                <c:pt idx="0">
                  <c:v>-0.7453137</c:v>
                </c:pt>
                <c:pt idx="1">
                  <c:v>-0.7870843</c:v>
                </c:pt>
                <c:pt idx="2">
                  <c:v>-0.7904113</c:v>
                </c:pt>
                <c:pt idx="3">
                  <c:v>-0.8034088</c:v>
                </c:pt>
                <c:pt idx="4">
                  <c:v>-0.8119153</c:v>
                </c:pt>
                <c:pt idx="5">
                  <c:v>-0.8214229</c:v>
                </c:pt>
                <c:pt idx="6">
                  <c:v>-0.8417905</c:v>
                </c:pt>
                <c:pt idx="7">
                  <c:v>-0.8501885</c:v>
                </c:pt>
              </c:numCache>
            </c:numRef>
          </c:xVal>
          <c:yVal>
            <c:numRef>
              <c:f>Sheet1!$D$3:$D$10</c:f>
              <c:numCache>
                <c:formatCode>0.00</c:formatCode>
                <c:ptCount val="8"/>
                <c:pt idx="0">
                  <c:v>-1.7820715</c:v>
                </c:pt>
                <c:pt idx="1">
                  <c:v>-1.6587746</c:v>
                </c:pt>
                <c:pt idx="2">
                  <c:v>-1.4517161</c:v>
                </c:pt>
                <c:pt idx="3">
                  <c:v>-1.4620905</c:v>
                </c:pt>
                <c:pt idx="4">
                  <c:v>-1.5672553</c:v>
                </c:pt>
                <c:pt idx="5">
                  <c:v>-1.2478426</c:v>
                </c:pt>
                <c:pt idx="6">
                  <c:v>-1.3423421</c:v>
                </c:pt>
                <c:pt idx="7">
                  <c:v>-1.0896097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7.10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Sheet1!$C$11:$C$15</c:f>
              <c:numCache>
                <c:formatCode>0.00</c:formatCode>
                <c:ptCount val="5"/>
                <c:pt idx="0">
                  <c:v>-0.8169694</c:v>
                </c:pt>
                <c:pt idx="1">
                  <c:v>-0.8354771</c:v>
                </c:pt>
                <c:pt idx="2">
                  <c:v>-0.8354879</c:v>
                </c:pt>
                <c:pt idx="3">
                  <c:v>-0.8355017</c:v>
                </c:pt>
                <c:pt idx="4">
                  <c:v>-0.8406567</c:v>
                </c:pt>
              </c:numCache>
            </c:numRef>
          </c:xVal>
          <c:yVal>
            <c:numRef>
              <c:f>Sheet1!$D$11:$D$15</c:f>
              <c:numCache>
                <c:formatCode>0.00</c:formatCode>
                <c:ptCount val="5"/>
                <c:pt idx="0">
                  <c:v>-1.2295915</c:v>
                </c:pt>
                <c:pt idx="1">
                  <c:v>-0.7872586</c:v>
                </c:pt>
                <c:pt idx="2">
                  <c:v>-0.82234657</c:v>
                </c:pt>
                <c:pt idx="3">
                  <c:v>-0.86094993</c:v>
                </c:pt>
                <c:pt idx="4">
                  <c:v>-1.092471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Sheet1!$C$16:$C$19</c:f>
              <c:numCache>
                <c:formatCode>0.00</c:formatCode>
                <c:ptCount val="4"/>
                <c:pt idx="0">
                  <c:v>-0.7316576</c:v>
                </c:pt>
                <c:pt idx="1">
                  <c:v>-0.8066379</c:v>
                </c:pt>
                <c:pt idx="2">
                  <c:v>-0.815669</c:v>
                </c:pt>
                <c:pt idx="3">
                  <c:v>-0.8263863</c:v>
                </c:pt>
              </c:numCache>
            </c:numRef>
          </c:xVal>
          <c:yVal>
            <c:numRef>
              <c:f>Sheet1!$D$16:$D$19</c:f>
              <c:numCache>
                <c:formatCode>0.00</c:formatCode>
                <c:ptCount val="4"/>
                <c:pt idx="0">
                  <c:v>-1.2018977</c:v>
                </c:pt>
                <c:pt idx="1">
                  <c:v>-0.67119086</c:v>
                </c:pt>
                <c:pt idx="2">
                  <c:v>-0.6430148</c:v>
                </c:pt>
                <c:pt idx="3">
                  <c:v>-0.58674854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Sheet1!$A$20</c:f>
              <c:strCache>
                <c:ptCount val="1"/>
                <c:pt idx="0">
                  <c:v>8.70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Sheet1!$C$20:$C$31</c:f>
              <c:numCache>
                <c:formatCode>0.00</c:formatCode>
                <c:ptCount val="12"/>
                <c:pt idx="0">
                  <c:v>-0.7411177</c:v>
                </c:pt>
                <c:pt idx="1">
                  <c:v>-0.7546226</c:v>
                </c:pt>
                <c:pt idx="2">
                  <c:v>-0.765939</c:v>
                </c:pt>
                <c:pt idx="3">
                  <c:v>-0.776151</c:v>
                </c:pt>
                <c:pt idx="4">
                  <c:v>-0.7839904</c:v>
                </c:pt>
                <c:pt idx="5">
                  <c:v>-0.7845448</c:v>
                </c:pt>
                <c:pt idx="6">
                  <c:v>-0.7850747</c:v>
                </c:pt>
                <c:pt idx="7">
                  <c:v>-0.7868269</c:v>
                </c:pt>
                <c:pt idx="8">
                  <c:v>-0.7890326</c:v>
                </c:pt>
                <c:pt idx="9">
                  <c:v>-0.7946705</c:v>
                </c:pt>
                <c:pt idx="10">
                  <c:v>-0.7964326</c:v>
                </c:pt>
                <c:pt idx="11">
                  <c:v>-0.7986265</c:v>
                </c:pt>
              </c:numCache>
            </c:numRef>
          </c:xVal>
          <c:yVal>
            <c:numRef>
              <c:f>Sheet1!$D$20:$D$31</c:f>
              <c:numCache>
                <c:formatCode>0.00</c:formatCode>
                <c:ptCount val="12"/>
                <c:pt idx="0">
                  <c:v>-0.9135819</c:v>
                </c:pt>
                <c:pt idx="1">
                  <c:v>-0.7344747</c:v>
                </c:pt>
                <c:pt idx="2">
                  <c:v>-0.7904833</c:v>
                </c:pt>
                <c:pt idx="3">
                  <c:v>-0.93071616</c:v>
                </c:pt>
                <c:pt idx="4">
                  <c:v>-0.69904315</c:v>
                </c:pt>
                <c:pt idx="5">
                  <c:v>-0.6639486</c:v>
                </c:pt>
                <c:pt idx="6">
                  <c:v>-0.5481518</c:v>
                </c:pt>
                <c:pt idx="7">
                  <c:v>-0.7376069</c:v>
                </c:pt>
                <c:pt idx="8">
                  <c:v>-0.5586319</c:v>
                </c:pt>
                <c:pt idx="9">
                  <c:v>-0.51996905</c:v>
                </c:pt>
                <c:pt idx="10">
                  <c:v>-0.74100333</c:v>
                </c:pt>
                <c:pt idx="11">
                  <c:v>-0.5234316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Sheet1!$A$32</c:f>
              <c:strCache>
                <c:ptCount val="1"/>
                <c:pt idx="0">
                  <c:v>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Sheet1!$C$32:$C$34</c:f>
              <c:numCache>
                <c:formatCode>0.00</c:formatCode>
                <c:ptCount val="3"/>
                <c:pt idx="0">
                  <c:v>-0.7369449</c:v>
                </c:pt>
                <c:pt idx="1">
                  <c:v>-0.749886</c:v>
                </c:pt>
                <c:pt idx="2">
                  <c:v>-0.7685248</c:v>
                </c:pt>
              </c:numCache>
            </c:numRef>
          </c:xVal>
          <c:yVal>
            <c:numRef>
              <c:f>Sheet1!$D$32:$D$34</c:f>
              <c:numCache>
                <c:formatCode>0.00</c:formatCode>
                <c:ptCount val="3"/>
                <c:pt idx="0">
                  <c:v>-0.8081594</c:v>
                </c:pt>
                <c:pt idx="1">
                  <c:v>-0.6325677</c:v>
                </c:pt>
                <c:pt idx="2">
                  <c:v>-0.61480564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Sheet1!$A$35</c:f>
              <c:strCache>
                <c:ptCount val="1"/>
                <c:pt idx="0">
                  <c:v>10.50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Sheet1!$C$35:$C$38</c:f>
              <c:numCache>
                <c:formatCode>0.00</c:formatCode>
                <c:ptCount val="4"/>
                <c:pt idx="0">
                  <c:v>-0.7105225</c:v>
                </c:pt>
                <c:pt idx="1">
                  <c:v>-0.7116173</c:v>
                </c:pt>
                <c:pt idx="2">
                  <c:v>-0.7256979</c:v>
                </c:pt>
                <c:pt idx="3">
                  <c:v>-0.736991</c:v>
                </c:pt>
              </c:numCache>
            </c:numRef>
          </c:xVal>
          <c:yVal>
            <c:numRef>
              <c:f>Sheet1!$D$35:$D$38</c:f>
              <c:numCache>
                <c:formatCode>0.00</c:formatCode>
                <c:ptCount val="4"/>
                <c:pt idx="0">
                  <c:v>-0.5793609</c:v>
                </c:pt>
                <c:pt idx="1">
                  <c:v>-0.46355742</c:v>
                </c:pt>
                <c:pt idx="2">
                  <c:v>-0.31953162</c:v>
                </c:pt>
                <c:pt idx="3">
                  <c:v>-0.2983467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Sheet1!$A$39</c:f>
              <c:strCache>
                <c:ptCount val="1"/>
                <c:pt idx="0">
                  <c:v>12.20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Sheet1!$C$39</c:f>
              <c:numCache>
                <c:formatCode>0.00</c:formatCode>
                <c:ptCount val="1"/>
                <c:pt idx="0">
                  <c:v>-0.6564436</c:v>
                </c:pt>
              </c:numCache>
            </c:numRef>
          </c:xVal>
          <c:yVal>
            <c:numRef>
              <c:f>Sheet1!$D$39</c:f>
              <c:numCache>
                <c:formatCode>0.00</c:formatCode>
                <c:ptCount val="1"/>
                <c:pt idx="0">
                  <c:v>-0.22793953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393920"/>
        <c:axId val="1191895328"/>
      </c:scatterChart>
      <c:valAx>
        <c:axId val="1096393920"/>
        <c:scaling>
          <c:orientation val="minMax"/>
          <c:max val="-0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/>
                  <a:t>V vs</a:t>
                </a:r>
                <a:r>
                  <a:rPr lang="en-US" baseline="0"/>
                  <a:t> RHE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9468813937628"/>
              <c:y val="0.935968323184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charset="0"/>
                  <a:ea typeface="Helvetica Neue" charset="0"/>
                  <a:cs typeface="Helvetica Neue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1191895328"/>
        <c:crossesAt val="-2.5"/>
        <c:crossBetween val="midCat"/>
      </c:valAx>
      <c:valAx>
        <c:axId val="1191895328"/>
        <c:scaling>
          <c:orientation val="minMax"/>
          <c:max val="1.0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/>
                  <a:t>log j (mA/cm2)</a:t>
                </a:r>
              </a:p>
            </c:rich>
          </c:tx>
          <c:layout>
            <c:manualLayout>
              <c:xMode val="edge"/>
              <c:yMode val="edge"/>
              <c:x val="0.0452755905511811"/>
              <c:y val="0.390258136671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charset="0"/>
                  <a:ea typeface="Helvetica Neue" charset="0"/>
                  <a:cs typeface="Helvetica Neue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1096393920"/>
        <c:crossesAt val="-0.9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Helvetica Neue" charset="0"/>
          <a:ea typeface="Helvetica Neue" charset="0"/>
          <a:cs typeface="Helvetica Neue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r>
              <a:rPr lang="en-US"/>
              <a:t>CH4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572912145824"/>
          <c:y val="0.118163558106169"/>
          <c:w val="0.72260896521793"/>
          <c:h val="0.7374604322235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Sheet1!$U$3</c:f>
              <c:strCache>
                <c:ptCount val="1"/>
                <c:pt idx="0">
                  <c:v>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Sheet1!$X$3:$X$10</c:f>
              <c:numCache>
                <c:formatCode>0.00</c:formatCode>
                <c:ptCount val="8"/>
                <c:pt idx="0">
                  <c:v>-0.7458245</c:v>
                </c:pt>
                <c:pt idx="1">
                  <c:v>-0.7832236</c:v>
                </c:pt>
                <c:pt idx="2">
                  <c:v>-0.7940522</c:v>
                </c:pt>
                <c:pt idx="3">
                  <c:v>-0.8035477</c:v>
                </c:pt>
                <c:pt idx="4">
                  <c:v>-0.8120624</c:v>
                </c:pt>
                <c:pt idx="5">
                  <c:v>-0.8208365</c:v>
                </c:pt>
                <c:pt idx="6">
                  <c:v>-0.841966</c:v>
                </c:pt>
                <c:pt idx="7">
                  <c:v>-0.8516988</c:v>
                </c:pt>
              </c:numCache>
            </c:numRef>
          </c:xVal>
          <c:yVal>
            <c:numRef>
              <c:f>Sheet1!$Y$3:$Y$10</c:f>
              <c:numCache>
                <c:formatCode>0.00</c:formatCode>
                <c:ptCount val="8"/>
                <c:pt idx="0">
                  <c:v>-2.3613498</c:v>
                </c:pt>
                <c:pt idx="1">
                  <c:v>-0.9363995</c:v>
                </c:pt>
                <c:pt idx="2">
                  <c:v>-1.156196</c:v>
                </c:pt>
                <c:pt idx="3">
                  <c:v>-1.437921</c:v>
                </c:pt>
                <c:pt idx="4">
                  <c:v>-1.3576984</c:v>
                </c:pt>
                <c:pt idx="5">
                  <c:v>-0.447422</c:v>
                </c:pt>
                <c:pt idx="6">
                  <c:v>-0.5426874</c:v>
                </c:pt>
                <c:pt idx="7">
                  <c:v>0.1027703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Sheet1!$U$11</c:f>
              <c:strCache>
                <c:ptCount val="1"/>
                <c:pt idx="0">
                  <c:v>7.10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Sheet1!$X$11:$X$14</c:f>
              <c:numCache>
                <c:formatCode>0.00</c:formatCode>
                <c:ptCount val="4"/>
                <c:pt idx="0">
                  <c:v>-0.8185775</c:v>
                </c:pt>
                <c:pt idx="1">
                  <c:v>-0.8360618</c:v>
                </c:pt>
                <c:pt idx="2">
                  <c:v>-0.8365009</c:v>
                </c:pt>
                <c:pt idx="3">
                  <c:v>-0.8364828</c:v>
                </c:pt>
              </c:numCache>
            </c:numRef>
          </c:xVal>
          <c:yVal>
            <c:numRef>
              <c:f>Sheet1!$Y$11:$Y$14</c:f>
              <c:numCache>
                <c:formatCode>0.00</c:formatCode>
                <c:ptCount val="4"/>
                <c:pt idx="0">
                  <c:v>-0.526427999999999</c:v>
                </c:pt>
                <c:pt idx="1">
                  <c:v>-0.392432299999999</c:v>
                </c:pt>
                <c:pt idx="2">
                  <c:v>-0.348243</c:v>
                </c:pt>
                <c:pt idx="3">
                  <c:v>-0.268772999999999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Sheet1!$U$15</c:f>
              <c:strCache>
                <c:ptCount val="1"/>
                <c:pt idx="0">
                  <c:v>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Sheet1!$X$15:$X$18</c:f>
              <c:numCache>
                <c:formatCode>0.00</c:formatCode>
                <c:ptCount val="4"/>
                <c:pt idx="0">
                  <c:v>-0.7337271</c:v>
                </c:pt>
                <c:pt idx="1">
                  <c:v>-0.8055692</c:v>
                </c:pt>
                <c:pt idx="2">
                  <c:v>-0.8297435</c:v>
                </c:pt>
                <c:pt idx="3">
                  <c:v>-0.7805914</c:v>
                </c:pt>
              </c:numCache>
            </c:numRef>
          </c:xVal>
          <c:yVal>
            <c:numRef>
              <c:f>Sheet1!$Y$15:$Y$18</c:f>
              <c:numCache>
                <c:formatCode>0.00</c:formatCode>
                <c:ptCount val="4"/>
                <c:pt idx="0">
                  <c:v>-2.0208488</c:v>
                </c:pt>
                <c:pt idx="1">
                  <c:v>0.00759000000000043</c:v>
                </c:pt>
                <c:pt idx="2">
                  <c:v>0.345269</c:v>
                </c:pt>
                <c:pt idx="3">
                  <c:v>-0.7451744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Sheet1!$U$19</c:f>
              <c:strCache>
                <c:ptCount val="1"/>
                <c:pt idx="0">
                  <c:v>8.70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Sheet1!$X$19:$X$29</c:f>
              <c:numCache>
                <c:formatCode>0.00</c:formatCode>
                <c:ptCount val="11"/>
                <c:pt idx="0">
                  <c:v>-0.7639572</c:v>
                </c:pt>
                <c:pt idx="1">
                  <c:v>-0.7549734</c:v>
                </c:pt>
                <c:pt idx="2">
                  <c:v>-0.7876381</c:v>
                </c:pt>
                <c:pt idx="3">
                  <c:v>-0.783562</c:v>
                </c:pt>
                <c:pt idx="4">
                  <c:v>-0.7835116</c:v>
                </c:pt>
                <c:pt idx="5">
                  <c:v>-0.7834712</c:v>
                </c:pt>
                <c:pt idx="6">
                  <c:v>-0.7829556</c:v>
                </c:pt>
                <c:pt idx="7">
                  <c:v>-0.7942696</c:v>
                </c:pt>
                <c:pt idx="8">
                  <c:v>-0.7942454</c:v>
                </c:pt>
                <c:pt idx="9">
                  <c:v>-0.7983356</c:v>
                </c:pt>
                <c:pt idx="10">
                  <c:v>-0.8152781</c:v>
                </c:pt>
              </c:numCache>
            </c:numRef>
          </c:xVal>
          <c:yVal>
            <c:numRef>
              <c:f>Sheet1!$Y$19:$Y$29</c:f>
              <c:numCache>
                <c:formatCode>0.00</c:formatCode>
                <c:ptCount val="11"/>
                <c:pt idx="0">
                  <c:v>-1.2928845</c:v>
                </c:pt>
                <c:pt idx="1">
                  <c:v>-1.2848475</c:v>
                </c:pt>
                <c:pt idx="2">
                  <c:v>-0.760986499999999</c:v>
                </c:pt>
                <c:pt idx="3">
                  <c:v>-0.611234999999999</c:v>
                </c:pt>
                <c:pt idx="4">
                  <c:v>-0.390485999999999</c:v>
                </c:pt>
                <c:pt idx="5">
                  <c:v>-0.213887</c:v>
                </c:pt>
                <c:pt idx="6">
                  <c:v>0.0774600000000003</c:v>
                </c:pt>
                <c:pt idx="7">
                  <c:v>-0.301235</c:v>
                </c:pt>
                <c:pt idx="8">
                  <c:v>-0.195276</c:v>
                </c:pt>
                <c:pt idx="9">
                  <c:v>-0.406837999999999</c:v>
                </c:pt>
                <c:pt idx="10">
                  <c:v>0.133295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Sheet1!$U$30</c:f>
              <c:strCache>
                <c:ptCount val="1"/>
                <c:pt idx="0">
                  <c:v>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Sheet1!$X$30:$X$32</c:f>
              <c:numCache>
                <c:formatCode>0.00</c:formatCode>
                <c:ptCount val="3"/>
                <c:pt idx="0">
                  <c:v>-0.7372773</c:v>
                </c:pt>
                <c:pt idx="1">
                  <c:v>-0.7489175</c:v>
                </c:pt>
                <c:pt idx="2">
                  <c:v>-0.7672435</c:v>
                </c:pt>
              </c:numCache>
            </c:numRef>
          </c:xVal>
          <c:yVal>
            <c:numRef>
              <c:f>Sheet1!$Y$30:$Y$32</c:f>
              <c:numCache>
                <c:formatCode>0.00</c:formatCode>
                <c:ptCount val="3"/>
                <c:pt idx="0">
                  <c:v>-1.6025076</c:v>
                </c:pt>
                <c:pt idx="1">
                  <c:v>-1.442538</c:v>
                </c:pt>
                <c:pt idx="2">
                  <c:v>-1.0612245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Sheet1!$U$33</c:f>
              <c:strCache>
                <c:ptCount val="1"/>
                <c:pt idx="0">
                  <c:v>10.50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Sheet1!$X$33:$X$36</c:f>
              <c:numCache>
                <c:formatCode>0.00</c:formatCode>
                <c:ptCount val="4"/>
                <c:pt idx="0">
                  <c:v>-0.7094747</c:v>
                </c:pt>
                <c:pt idx="1">
                  <c:v>-0.7094224</c:v>
                </c:pt>
                <c:pt idx="2">
                  <c:v>-0.7228265</c:v>
                </c:pt>
                <c:pt idx="3">
                  <c:v>-0.729446</c:v>
                </c:pt>
              </c:numCache>
            </c:numRef>
          </c:xVal>
          <c:yVal>
            <c:numRef>
              <c:f>Sheet1!$Y$33:$Y$36</c:f>
              <c:numCache>
                <c:formatCode>0.00</c:formatCode>
                <c:ptCount val="4"/>
                <c:pt idx="0">
                  <c:v>-1.437087</c:v>
                </c:pt>
                <c:pt idx="1">
                  <c:v>-1.207508000000001</c:v>
                </c:pt>
                <c:pt idx="2">
                  <c:v>-0.906101</c:v>
                </c:pt>
                <c:pt idx="3">
                  <c:v>-0.393370000000001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Sheet1!$U$37</c:f>
              <c:strCache>
                <c:ptCount val="1"/>
                <c:pt idx="0">
                  <c:v>12.20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Sheet1!$X$37</c:f>
              <c:numCache>
                <c:formatCode>0.00</c:formatCode>
                <c:ptCount val="1"/>
                <c:pt idx="0">
                  <c:v>-0.6577225</c:v>
                </c:pt>
              </c:numCache>
            </c:numRef>
          </c:xVal>
          <c:yVal>
            <c:numRef>
              <c:f>Sheet1!$Y$37</c:f>
              <c:numCache>
                <c:formatCode>0.00</c:formatCode>
                <c:ptCount val="1"/>
                <c:pt idx="0">
                  <c:v>-1.366778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268496"/>
        <c:axId val="1098815808"/>
      </c:scatterChart>
      <c:valAx>
        <c:axId val="1098268496"/>
        <c:scaling>
          <c:orientation val="minMax"/>
          <c:max val="-0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/>
                  <a:t>V vs</a:t>
                </a:r>
                <a:r>
                  <a:rPr lang="en-US" baseline="0"/>
                  <a:t> RHE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0610546221092"/>
              <c:y val="0.930229442266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charset="0"/>
                  <a:ea typeface="Helvetica Neue" charset="0"/>
                  <a:cs typeface="Helvetica Neue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1098815808"/>
        <c:crossesAt val="-2.5"/>
        <c:crossBetween val="midCat"/>
      </c:valAx>
      <c:valAx>
        <c:axId val="1098815808"/>
        <c:scaling>
          <c:orientation val="minMax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/>
                  <a:t>log j (mA/cm2)</a:t>
                </a:r>
              </a:p>
            </c:rich>
          </c:tx>
          <c:layout>
            <c:manualLayout>
              <c:xMode val="edge"/>
              <c:yMode val="edge"/>
              <c:x val="0.015748031496063"/>
              <c:y val="0.4074747794258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charset="0"/>
                  <a:ea typeface="Helvetica Neue" charset="0"/>
                  <a:cs typeface="Helvetica Neue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1098268496"/>
        <c:crossesAt val="-0.9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Helvetica Neue" charset="0"/>
          <a:ea typeface="Helvetica Neue" charset="0"/>
          <a:cs typeface="Helvetica Neue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r>
              <a:rPr lang="en-US"/>
              <a:t>CH4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572912145824"/>
          <c:y val="0.118163558106169"/>
          <c:w val="0.72260896521793"/>
          <c:h val="0.7374604322235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Sheet1!$U$3</c:f>
              <c:strCache>
                <c:ptCount val="1"/>
                <c:pt idx="0">
                  <c:v>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2547766541031"/>
                  <c:y val="-0.16293202589274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accent1">
                            <a:lumMod val="75000"/>
                          </a:schemeClr>
                        </a:solidFill>
                        <a:latin typeface="Helvetica Neue" charset="0"/>
                        <a:ea typeface="Helvetica Neue" charset="0"/>
                        <a:cs typeface="Helvetica Neue" charset="0"/>
                      </a:defRPr>
                    </a:pPr>
                    <a:r>
                      <a:rPr lang="en-US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y = 50mV/dec</a:t>
                    </a:r>
                    <a:endParaRPr lang="en-US">
                      <a:solidFill>
                        <a:schemeClr val="accent1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Helvetica Neue" charset="0"/>
                      <a:ea typeface="Helvetica Neue" charset="0"/>
                      <a:cs typeface="Helvetica Neue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Sheet1!$V$3:$V$10</c:f>
              <c:numCache>
                <c:formatCode>0.00</c:formatCode>
                <c:ptCount val="8"/>
                <c:pt idx="0">
                  <c:v>-1.0998245</c:v>
                </c:pt>
                <c:pt idx="1">
                  <c:v>-1.1372236</c:v>
                </c:pt>
                <c:pt idx="2">
                  <c:v>-1.1480522</c:v>
                </c:pt>
                <c:pt idx="3">
                  <c:v>-1.1575477</c:v>
                </c:pt>
                <c:pt idx="4">
                  <c:v>-1.1660624</c:v>
                </c:pt>
                <c:pt idx="5">
                  <c:v>-1.1748365</c:v>
                </c:pt>
                <c:pt idx="6">
                  <c:v>-1.195966</c:v>
                </c:pt>
                <c:pt idx="7">
                  <c:v>-1.2056988</c:v>
                </c:pt>
              </c:numCache>
            </c:numRef>
          </c:xVal>
          <c:yVal>
            <c:numRef>
              <c:f>Sheet1!$Y$3:$Y$10</c:f>
              <c:numCache>
                <c:formatCode>0.00</c:formatCode>
                <c:ptCount val="8"/>
                <c:pt idx="0">
                  <c:v>-2.3613498</c:v>
                </c:pt>
                <c:pt idx="1">
                  <c:v>-0.9363995</c:v>
                </c:pt>
                <c:pt idx="2">
                  <c:v>-1.156196</c:v>
                </c:pt>
                <c:pt idx="3">
                  <c:v>-1.437921</c:v>
                </c:pt>
                <c:pt idx="4">
                  <c:v>-1.3576984</c:v>
                </c:pt>
                <c:pt idx="5">
                  <c:v>-0.447422</c:v>
                </c:pt>
                <c:pt idx="6">
                  <c:v>-0.5426874</c:v>
                </c:pt>
                <c:pt idx="7">
                  <c:v>0.1027703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Sheet1!$U$11</c:f>
              <c:strCache>
                <c:ptCount val="1"/>
                <c:pt idx="0">
                  <c:v>7.10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Sheet1!$V$11:$V$14</c:f>
              <c:numCache>
                <c:formatCode>0.00</c:formatCode>
                <c:ptCount val="4"/>
                <c:pt idx="0">
                  <c:v>-1.2374775</c:v>
                </c:pt>
                <c:pt idx="1">
                  <c:v>-1.2549618</c:v>
                </c:pt>
                <c:pt idx="2">
                  <c:v>-1.2554009</c:v>
                </c:pt>
                <c:pt idx="3">
                  <c:v>-1.2553828</c:v>
                </c:pt>
              </c:numCache>
            </c:numRef>
          </c:xVal>
          <c:yVal>
            <c:numRef>
              <c:f>Sheet1!$Y$11:$Y$14</c:f>
              <c:numCache>
                <c:formatCode>0.00</c:formatCode>
                <c:ptCount val="4"/>
                <c:pt idx="0">
                  <c:v>-0.526427999999999</c:v>
                </c:pt>
                <c:pt idx="1">
                  <c:v>-0.392432299999999</c:v>
                </c:pt>
                <c:pt idx="2">
                  <c:v>-0.348243</c:v>
                </c:pt>
                <c:pt idx="3">
                  <c:v>-0.268772999999999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Sheet1!$U$15</c:f>
              <c:strCache>
                <c:ptCount val="1"/>
                <c:pt idx="0">
                  <c:v>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0811026731848092"/>
                  <c:y val="0.05623018786927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bg2">
                            <a:lumMod val="75000"/>
                          </a:schemeClr>
                        </a:solidFill>
                        <a:latin typeface="Helvetica Neue" charset="0"/>
                        <a:ea typeface="Helvetica Neue" charset="0"/>
                        <a:cs typeface="Helvetica Neue" charset="0"/>
                      </a:defRPr>
                    </a:pPr>
                    <a:r>
                      <a:rPr lang="en-US" baseline="0">
                        <a:solidFill>
                          <a:schemeClr val="bg2">
                            <a:lumMod val="75000"/>
                          </a:schemeClr>
                        </a:solidFill>
                      </a:rPr>
                      <a:t>39mV/dec</a:t>
                    </a:r>
                    <a:endParaRPr lang="en-US">
                      <a:solidFill>
                        <a:schemeClr val="bg2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bg2">
                          <a:lumMod val="75000"/>
                        </a:schemeClr>
                      </a:solidFill>
                      <a:latin typeface="Helvetica Neue" charset="0"/>
                      <a:ea typeface="Helvetica Neue" charset="0"/>
                      <a:cs typeface="Helvetica Neue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Sheet1!$V$15:$V$18</c:f>
              <c:numCache>
                <c:formatCode>0.00</c:formatCode>
                <c:ptCount val="4"/>
                <c:pt idx="0">
                  <c:v>-1.2057271</c:v>
                </c:pt>
                <c:pt idx="1">
                  <c:v>-1.2775692</c:v>
                </c:pt>
                <c:pt idx="2">
                  <c:v>-1.3017435</c:v>
                </c:pt>
                <c:pt idx="3">
                  <c:v>-1.2525914</c:v>
                </c:pt>
              </c:numCache>
            </c:numRef>
          </c:xVal>
          <c:yVal>
            <c:numRef>
              <c:f>Sheet1!$Y$15:$Y$18</c:f>
              <c:numCache>
                <c:formatCode>0.00</c:formatCode>
                <c:ptCount val="4"/>
                <c:pt idx="0">
                  <c:v>-2.0208488</c:v>
                </c:pt>
                <c:pt idx="1">
                  <c:v>0.00759000000000043</c:v>
                </c:pt>
                <c:pt idx="2">
                  <c:v>0.345269</c:v>
                </c:pt>
                <c:pt idx="3">
                  <c:v>-0.7451744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Sheet1!$U$19</c:f>
              <c:strCache>
                <c:ptCount val="1"/>
                <c:pt idx="0">
                  <c:v>8.70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566958676966327"/>
                  <c:y val="-0.36428472983201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rgbClr val="FFC000"/>
                        </a:solidFill>
                        <a:latin typeface="Helvetica Neue" charset="0"/>
                        <a:ea typeface="Helvetica Neue" charset="0"/>
                        <a:cs typeface="Helvetica Neue" charset="0"/>
                      </a:defRPr>
                    </a:pPr>
                    <a:r>
                      <a:rPr lang="en-US" baseline="0">
                        <a:solidFill>
                          <a:srgbClr val="FFC000"/>
                        </a:solidFill>
                      </a:rPr>
                      <a:t>42mV/dec</a:t>
                    </a:r>
                    <a:endParaRPr lang="en-US">
                      <a:solidFill>
                        <a:srgbClr val="FFC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rgbClr val="FFC000"/>
                      </a:solidFill>
                      <a:latin typeface="Helvetica Neue" charset="0"/>
                      <a:ea typeface="Helvetica Neue" charset="0"/>
                      <a:cs typeface="Helvetica Neue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Sheet1!$V$19:$V$29</c:f>
              <c:numCache>
                <c:formatCode>0.00</c:formatCode>
                <c:ptCount val="11"/>
                <c:pt idx="0">
                  <c:v>-1.2772572</c:v>
                </c:pt>
                <c:pt idx="1">
                  <c:v>-1.2682734</c:v>
                </c:pt>
                <c:pt idx="2">
                  <c:v>-1.3009381</c:v>
                </c:pt>
                <c:pt idx="3">
                  <c:v>-1.296862</c:v>
                </c:pt>
                <c:pt idx="4">
                  <c:v>-1.2968116</c:v>
                </c:pt>
                <c:pt idx="5">
                  <c:v>-1.2967712</c:v>
                </c:pt>
                <c:pt idx="6">
                  <c:v>-1.2962556</c:v>
                </c:pt>
                <c:pt idx="7">
                  <c:v>-1.3075696</c:v>
                </c:pt>
                <c:pt idx="8">
                  <c:v>-1.3075454</c:v>
                </c:pt>
                <c:pt idx="9">
                  <c:v>-1.3116356</c:v>
                </c:pt>
                <c:pt idx="10">
                  <c:v>-1.3285781</c:v>
                </c:pt>
              </c:numCache>
            </c:numRef>
          </c:xVal>
          <c:yVal>
            <c:numRef>
              <c:f>Sheet1!$Y$19:$Y$29</c:f>
              <c:numCache>
                <c:formatCode>0.00</c:formatCode>
                <c:ptCount val="11"/>
                <c:pt idx="0">
                  <c:v>-1.2928845</c:v>
                </c:pt>
                <c:pt idx="1">
                  <c:v>-1.2848475</c:v>
                </c:pt>
                <c:pt idx="2">
                  <c:v>-0.760986499999999</c:v>
                </c:pt>
                <c:pt idx="3">
                  <c:v>-0.611234999999999</c:v>
                </c:pt>
                <c:pt idx="4">
                  <c:v>-0.390485999999999</c:v>
                </c:pt>
                <c:pt idx="5">
                  <c:v>-0.213887</c:v>
                </c:pt>
                <c:pt idx="6">
                  <c:v>0.0774600000000003</c:v>
                </c:pt>
                <c:pt idx="7">
                  <c:v>-0.301235</c:v>
                </c:pt>
                <c:pt idx="8">
                  <c:v>-0.195276</c:v>
                </c:pt>
                <c:pt idx="9">
                  <c:v>-0.406837999999999</c:v>
                </c:pt>
                <c:pt idx="10">
                  <c:v>0.133295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Sheet1!$U$30</c:f>
              <c:strCache>
                <c:ptCount val="1"/>
                <c:pt idx="0">
                  <c:v>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Sheet1!$V$30:$V$32</c:f>
              <c:numCache>
                <c:formatCode>0.00</c:formatCode>
                <c:ptCount val="3"/>
                <c:pt idx="0">
                  <c:v>-1.2682773</c:v>
                </c:pt>
                <c:pt idx="1">
                  <c:v>-1.2799175</c:v>
                </c:pt>
                <c:pt idx="2">
                  <c:v>-1.2982435</c:v>
                </c:pt>
              </c:numCache>
            </c:numRef>
          </c:xVal>
          <c:yVal>
            <c:numRef>
              <c:f>Sheet1!$Y$30:$Y$32</c:f>
              <c:numCache>
                <c:formatCode>0.00</c:formatCode>
                <c:ptCount val="3"/>
                <c:pt idx="0">
                  <c:v>-1.6025076</c:v>
                </c:pt>
                <c:pt idx="1">
                  <c:v>-1.442538</c:v>
                </c:pt>
                <c:pt idx="2">
                  <c:v>-1.0612245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Sheet1!$U$33</c:f>
              <c:strCache>
                <c:ptCount val="1"/>
                <c:pt idx="0">
                  <c:v>10.50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0311458994166014"/>
                  <c:y val="-0.2403996882025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accent6"/>
                        </a:solidFill>
                        <a:latin typeface="Helvetica Neue" charset="0"/>
                        <a:ea typeface="Helvetica Neue" charset="0"/>
                        <a:cs typeface="Helvetica Neue" charset="0"/>
                      </a:defRPr>
                    </a:pPr>
                    <a:r>
                      <a:rPr lang="en-US" baseline="0">
                        <a:solidFill>
                          <a:schemeClr val="accent6"/>
                        </a:solidFill>
                      </a:rPr>
                      <a:t>23mV/dec</a:t>
                    </a:r>
                    <a:endParaRPr lang="en-US">
                      <a:solidFill>
                        <a:schemeClr val="accent6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accent6"/>
                      </a:solidFill>
                      <a:latin typeface="Helvetica Neue" charset="0"/>
                      <a:ea typeface="Helvetica Neue" charset="0"/>
                      <a:cs typeface="Helvetica Neue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Sheet1!$V$33:$V$36</c:f>
              <c:numCache>
                <c:formatCode>0.00</c:formatCode>
                <c:ptCount val="4"/>
                <c:pt idx="0">
                  <c:v>-1.3289747</c:v>
                </c:pt>
                <c:pt idx="1">
                  <c:v>-1.3289224</c:v>
                </c:pt>
                <c:pt idx="2">
                  <c:v>-1.3423265</c:v>
                </c:pt>
                <c:pt idx="3">
                  <c:v>-1.348946</c:v>
                </c:pt>
              </c:numCache>
            </c:numRef>
          </c:xVal>
          <c:yVal>
            <c:numRef>
              <c:f>Sheet1!$Y$33:$Y$36</c:f>
              <c:numCache>
                <c:formatCode>0.00</c:formatCode>
                <c:ptCount val="4"/>
                <c:pt idx="0">
                  <c:v>-1.437087</c:v>
                </c:pt>
                <c:pt idx="1">
                  <c:v>-1.207508000000001</c:v>
                </c:pt>
                <c:pt idx="2">
                  <c:v>-0.906101</c:v>
                </c:pt>
                <c:pt idx="3">
                  <c:v>-0.393370000000001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Sheet1!$U$37</c:f>
              <c:strCache>
                <c:ptCount val="1"/>
                <c:pt idx="0">
                  <c:v>12.20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Sheet1!$V$37</c:f>
              <c:numCache>
                <c:formatCode>0.00</c:formatCode>
                <c:ptCount val="1"/>
                <c:pt idx="0">
                  <c:v>-1.3775225</c:v>
                </c:pt>
              </c:numCache>
            </c:numRef>
          </c:xVal>
          <c:yVal>
            <c:numRef>
              <c:f>Sheet1!$Y$37</c:f>
              <c:numCache>
                <c:formatCode>0.00</c:formatCode>
                <c:ptCount val="1"/>
                <c:pt idx="0">
                  <c:v>-1.366778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848656"/>
        <c:axId val="1188847728"/>
      </c:scatterChart>
      <c:valAx>
        <c:axId val="1251848656"/>
        <c:scaling>
          <c:orientation val="minMax"/>
          <c:max val="-1.0"/>
          <c:min val="-1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/>
                  <a:t>V vs</a:t>
                </a:r>
                <a:r>
                  <a:rPr lang="en-US" baseline="0"/>
                  <a:t> SHE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0610546221092"/>
              <c:y val="0.930229442266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charset="0"/>
                  <a:ea typeface="Helvetica Neue" charset="0"/>
                  <a:cs typeface="Helvetica Neue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1188847728"/>
        <c:crossesAt val="-2.5"/>
        <c:crossBetween val="midCat"/>
      </c:valAx>
      <c:valAx>
        <c:axId val="1188847728"/>
        <c:scaling>
          <c:orientation val="minMax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/>
                  <a:t>log j (mA/cm2)</a:t>
                </a:r>
              </a:p>
            </c:rich>
          </c:tx>
          <c:layout>
            <c:manualLayout>
              <c:xMode val="edge"/>
              <c:yMode val="edge"/>
              <c:x val="0.015748031496063"/>
              <c:y val="0.4074747794258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charset="0"/>
                  <a:ea typeface="Helvetica Neue" charset="0"/>
                  <a:cs typeface="Helvetica Neue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1251848656"/>
        <c:crossesAt val="-1.4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ayout>
        <c:manualLayout>
          <c:xMode val="edge"/>
          <c:yMode val="edge"/>
          <c:x val="0.868489165453844"/>
          <c:y val="0.280915735604785"/>
          <c:w val="0.0999152579268823"/>
          <c:h val="0.4386848021328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Helvetica Neue" charset="0"/>
          <a:ea typeface="Helvetica Neue" charset="0"/>
          <a:cs typeface="Helvetica Neue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r>
              <a:rPr lang="en-US"/>
              <a:t>C2H5OH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541416082832"/>
          <c:y val="0.118163558106169"/>
          <c:w val="0.720640461280922"/>
          <c:h val="0.740329872682701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Sheet1!$E$13</c:f>
              <c:strCache>
                <c:ptCount val="1"/>
                <c:pt idx="0">
                  <c:v>7.10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Sheet1!$F$13:$F$14</c:f>
              <c:numCache>
                <c:formatCode>0.0000</c:formatCode>
                <c:ptCount val="2"/>
                <c:pt idx="0">
                  <c:v>-1.2557341</c:v>
                </c:pt>
              </c:numCache>
            </c:numRef>
          </c:xVal>
          <c:yVal>
            <c:numRef>
              <c:f>Sheet1!$G$13:$G$14</c:f>
              <c:numCache>
                <c:formatCode>General</c:formatCode>
                <c:ptCount val="2"/>
                <c:pt idx="0" formatCode="0.00">
                  <c:v>-1.7514212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Sheet1!$E$17</c:f>
              <c:strCache>
                <c:ptCount val="1"/>
                <c:pt idx="0">
                  <c:v>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Sheet1!$F$17:$F$19</c:f>
              <c:numCache>
                <c:formatCode>0.0000</c:formatCode>
                <c:ptCount val="3"/>
                <c:pt idx="0">
                  <c:v>-1.2813059</c:v>
                </c:pt>
                <c:pt idx="1">
                  <c:v>-1.2890239</c:v>
                </c:pt>
                <c:pt idx="2">
                  <c:v>-1.2987754</c:v>
                </c:pt>
              </c:numCache>
            </c:numRef>
          </c:xVal>
          <c:yVal>
            <c:numRef>
              <c:f>Sheet1!$G$17:$G$19</c:f>
              <c:numCache>
                <c:formatCode>0.00</c:formatCode>
                <c:ptCount val="3"/>
                <c:pt idx="0">
                  <c:v>-1.6543998</c:v>
                </c:pt>
                <c:pt idx="1">
                  <c:v>-1.5090827</c:v>
                </c:pt>
                <c:pt idx="2">
                  <c:v>-1.4374353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Sheet1!$E$20</c:f>
              <c:strCache>
                <c:ptCount val="1"/>
                <c:pt idx="0">
                  <c:v>8.70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Sheet1!$F$20:$F$31</c:f>
              <c:numCache>
                <c:formatCode>0.0000</c:formatCode>
                <c:ptCount val="12"/>
                <c:pt idx="0">
                  <c:v>-1.2894495</c:v>
                </c:pt>
                <c:pt idx="1">
                  <c:v>-1.2685238</c:v>
                </c:pt>
                <c:pt idx="2">
                  <c:v>-1.2894064</c:v>
                </c:pt>
                <c:pt idx="3">
                  <c:v>-1.295111</c:v>
                </c:pt>
                <c:pt idx="4">
                  <c:v>-1.3032001</c:v>
                </c:pt>
                <c:pt idx="5">
                  <c:v>-1.3099178</c:v>
                </c:pt>
                <c:pt idx="6">
                  <c:v>-1.2981224</c:v>
                </c:pt>
                <c:pt idx="7">
                  <c:v>-1.3071713</c:v>
                </c:pt>
                <c:pt idx="8">
                  <c:v>-1.2980714</c:v>
                </c:pt>
                <c:pt idx="9">
                  <c:v>-1.3007306</c:v>
                </c:pt>
                <c:pt idx="10">
                  <c:v>-1.3095067</c:v>
                </c:pt>
                <c:pt idx="11">
                  <c:v>-1.3259879</c:v>
                </c:pt>
              </c:numCache>
            </c:numRef>
          </c:xVal>
          <c:yVal>
            <c:numRef>
              <c:f>Sheet1!$G$20:$G$31</c:f>
              <c:numCache>
                <c:formatCode>0.00</c:formatCode>
                <c:ptCount val="12"/>
                <c:pt idx="0">
                  <c:v>-2.003816</c:v>
                </c:pt>
                <c:pt idx="1">
                  <c:v>-1.7239631</c:v>
                </c:pt>
                <c:pt idx="2">
                  <c:v>-1.7638165</c:v>
                </c:pt>
                <c:pt idx="3">
                  <c:v>-1.6564082</c:v>
                </c:pt>
                <c:pt idx="4">
                  <c:v>-1.7026671</c:v>
                </c:pt>
                <c:pt idx="5">
                  <c:v>-1.6120938</c:v>
                </c:pt>
                <c:pt idx="6">
                  <c:v>-1.551124</c:v>
                </c:pt>
                <c:pt idx="7">
                  <c:v>-1.3173765</c:v>
                </c:pt>
                <c:pt idx="8">
                  <c:v>-1.2669141</c:v>
                </c:pt>
                <c:pt idx="9">
                  <c:v>-1.0753168</c:v>
                </c:pt>
                <c:pt idx="10">
                  <c:v>-1.1973603</c:v>
                </c:pt>
                <c:pt idx="11">
                  <c:v>-1.1025078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Sheet1!$E$32</c:f>
              <c:strCache>
                <c:ptCount val="1"/>
                <c:pt idx="0">
                  <c:v>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Sheet1!$F$32:$F$34</c:f>
              <c:numCache>
                <c:formatCode>0.0000</c:formatCode>
                <c:ptCount val="3"/>
                <c:pt idx="0">
                  <c:v>-1.2709382</c:v>
                </c:pt>
                <c:pt idx="1">
                  <c:v>-1.278307</c:v>
                </c:pt>
                <c:pt idx="2">
                  <c:v>-1.3008323</c:v>
                </c:pt>
              </c:numCache>
            </c:numRef>
          </c:xVal>
          <c:yVal>
            <c:numRef>
              <c:f>Sheet1!$G$32:$G$34</c:f>
              <c:numCache>
                <c:formatCode>0.00</c:formatCode>
                <c:ptCount val="3"/>
                <c:pt idx="0">
                  <c:v>-2.0439458</c:v>
                </c:pt>
                <c:pt idx="1">
                  <c:v>-1.8291575</c:v>
                </c:pt>
                <c:pt idx="2">
                  <c:v>-1.6416311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Sheet1!$E$35</c:f>
              <c:strCache>
                <c:ptCount val="1"/>
                <c:pt idx="0">
                  <c:v>10.50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Sheet1!$F$35:$F$38</c:f>
              <c:numCache>
                <c:formatCode>0.0000</c:formatCode>
                <c:ptCount val="4"/>
                <c:pt idx="0">
                  <c:v>-1.3260084</c:v>
                </c:pt>
                <c:pt idx="1">
                  <c:v>-1.3252976</c:v>
                </c:pt>
                <c:pt idx="2">
                  <c:v>-1.344129</c:v>
                </c:pt>
                <c:pt idx="3">
                  <c:v>-1.3532134</c:v>
                </c:pt>
              </c:numCache>
            </c:numRef>
          </c:xVal>
          <c:yVal>
            <c:numRef>
              <c:f>Sheet1!$G$35:$G$38</c:f>
              <c:numCache>
                <c:formatCode>0.00</c:formatCode>
                <c:ptCount val="4"/>
                <c:pt idx="0">
                  <c:v>-1.2161918</c:v>
                </c:pt>
                <c:pt idx="1">
                  <c:v>-1.007776</c:v>
                </c:pt>
                <c:pt idx="2">
                  <c:v>-0.8750124</c:v>
                </c:pt>
                <c:pt idx="3">
                  <c:v>-0.8391592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Sheet1!$E$39</c:f>
              <c:strCache>
                <c:ptCount val="1"/>
                <c:pt idx="0">
                  <c:v>12.20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Sheet1!$F$39</c:f>
              <c:numCache>
                <c:formatCode>0.0000</c:formatCode>
                <c:ptCount val="1"/>
                <c:pt idx="0">
                  <c:v>-1.3785042</c:v>
                </c:pt>
              </c:numCache>
            </c:numRef>
          </c:xVal>
          <c:yVal>
            <c:numRef>
              <c:f>Sheet1!$G$39</c:f>
              <c:numCache>
                <c:formatCode>0.00</c:formatCode>
                <c:ptCount val="1"/>
                <c:pt idx="0">
                  <c:v>-1.0516131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661472"/>
        <c:axId val="952530144"/>
      </c:scatterChart>
      <c:valAx>
        <c:axId val="1047661472"/>
        <c:scaling>
          <c:orientation val="minMax"/>
          <c:max val="-1.0"/>
          <c:min val="-1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/>
                  <a:t>V vs</a:t>
                </a:r>
                <a:r>
                  <a:rPr lang="en-US" baseline="0"/>
                  <a:t> SHE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9468813937628"/>
              <c:y val="0.935968323184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charset="0"/>
                  <a:ea typeface="Helvetica Neue" charset="0"/>
                  <a:cs typeface="Helvetica Neue" charset="0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952530144"/>
        <c:crossesAt val="-2.5"/>
        <c:crossBetween val="midCat"/>
      </c:valAx>
      <c:valAx>
        <c:axId val="952530144"/>
        <c:scaling>
          <c:orientation val="minMax"/>
          <c:max val="1.0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/>
                  <a:t>log j (mA/cm2)</a:t>
                </a:r>
              </a:p>
            </c:rich>
          </c:tx>
          <c:layout>
            <c:manualLayout>
              <c:xMode val="edge"/>
              <c:yMode val="edge"/>
              <c:x val="0.0452755905511811"/>
              <c:y val="0.390258136671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charset="0"/>
                  <a:ea typeface="Helvetica Neue" charset="0"/>
                  <a:cs typeface="Helvetica Neue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1047661472"/>
        <c:crossesAt val="-0.9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Helvetica Neue" charset="0"/>
          <a:ea typeface="Helvetica Neue" charset="0"/>
          <a:cs typeface="Helvetica Neue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r>
              <a:rPr lang="en-US"/>
              <a:t>C2H4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541416082832"/>
          <c:y val="0.118163558106169"/>
          <c:w val="0.720640461280922"/>
          <c:h val="0.740329872682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6.00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Sheet1!$B$3:$B$10</c:f>
              <c:numCache>
                <c:formatCode>0.0000</c:formatCode>
                <c:ptCount val="8"/>
                <c:pt idx="0">
                  <c:v>-1.0993137</c:v>
                </c:pt>
                <c:pt idx="1">
                  <c:v>-1.1410843</c:v>
                </c:pt>
                <c:pt idx="2">
                  <c:v>-1.1444113</c:v>
                </c:pt>
                <c:pt idx="3">
                  <c:v>-1.1574088</c:v>
                </c:pt>
                <c:pt idx="4">
                  <c:v>-1.1659153</c:v>
                </c:pt>
                <c:pt idx="5">
                  <c:v>-1.1754229</c:v>
                </c:pt>
                <c:pt idx="6">
                  <c:v>-1.1957905</c:v>
                </c:pt>
                <c:pt idx="7">
                  <c:v>-1.2041885</c:v>
                </c:pt>
              </c:numCache>
            </c:numRef>
          </c:xVal>
          <c:yVal>
            <c:numRef>
              <c:f>Sheet1!$D$3:$D$10</c:f>
              <c:numCache>
                <c:formatCode>0.00</c:formatCode>
                <c:ptCount val="8"/>
                <c:pt idx="0">
                  <c:v>-1.7820715</c:v>
                </c:pt>
                <c:pt idx="1">
                  <c:v>-1.6587746</c:v>
                </c:pt>
                <c:pt idx="2">
                  <c:v>-1.4517161</c:v>
                </c:pt>
                <c:pt idx="3">
                  <c:v>-1.4620905</c:v>
                </c:pt>
                <c:pt idx="4">
                  <c:v>-1.5672553</c:v>
                </c:pt>
                <c:pt idx="5">
                  <c:v>-1.2478426</c:v>
                </c:pt>
                <c:pt idx="6">
                  <c:v>-1.3423421</c:v>
                </c:pt>
                <c:pt idx="7">
                  <c:v>-1.0896097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7.10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Sheet1!$B$11:$B$15</c:f>
              <c:numCache>
                <c:formatCode>0.0000</c:formatCode>
                <c:ptCount val="5"/>
                <c:pt idx="0">
                  <c:v>-1.2358694</c:v>
                </c:pt>
                <c:pt idx="1">
                  <c:v>-1.2543771</c:v>
                </c:pt>
                <c:pt idx="2">
                  <c:v>-1.2543879</c:v>
                </c:pt>
                <c:pt idx="3">
                  <c:v>-1.2544017</c:v>
                </c:pt>
                <c:pt idx="4">
                  <c:v>-1.2595567</c:v>
                </c:pt>
              </c:numCache>
            </c:numRef>
          </c:xVal>
          <c:yVal>
            <c:numRef>
              <c:f>Sheet1!$D$11:$D$15</c:f>
              <c:numCache>
                <c:formatCode>0.00</c:formatCode>
                <c:ptCount val="5"/>
                <c:pt idx="0">
                  <c:v>-1.2295915</c:v>
                </c:pt>
                <c:pt idx="1">
                  <c:v>-0.7872586</c:v>
                </c:pt>
                <c:pt idx="2">
                  <c:v>-0.82234657</c:v>
                </c:pt>
                <c:pt idx="3">
                  <c:v>-0.86094993</c:v>
                </c:pt>
                <c:pt idx="4">
                  <c:v>-1.092471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Sheet1!$B$16:$B$19</c:f>
              <c:numCache>
                <c:formatCode>0.0000</c:formatCode>
                <c:ptCount val="4"/>
                <c:pt idx="0">
                  <c:v>-1.2036576</c:v>
                </c:pt>
                <c:pt idx="1">
                  <c:v>-1.2786379</c:v>
                </c:pt>
                <c:pt idx="2">
                  <c:v>-1.287669</c:v>
                </c:pt>
                <c:pt idx="3">
                  <c:v>-1.2983863</c:v>
                </c:pt>
              </c:numCache>
            </c:numRef>
          </c:xVal>
          <c:yVal>
            <c:numRef>
              <c:f>Sheet1!$D$16:$D$19</c:f>
              <c:numCache>
                <c:formatCode>0.00</c:formatCode>
                <c:ptCount val="4"/>
                <c:pt idx="0">
                  <c:v>-1.2018977</c:v>
                </c:pt>
                <c:pt idx="1">
                  <c:v>-0.67119086</c:v>
                </c:pt>
                <c:pt idx="2">
                  <c:v>-0.6430148</c:v>
                </c:pt>
                <c:pt idx="3">
                  <c:v>-0.58674854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Sheet1!$A$20</c:f>
              <c:strCache>
                <c:ptCount val="1"/>
                <c:pt idx="0">
                  <c:v>8.70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Sheet1!$B$20:$B$31</c:f>
              <c:numCache>
                <c:formatCode>0.0000</c:formatCode>
                <c:ptCount val="12"/>
                <c:pt idx="0">
                  <c:v>-1.2544177</c:v>
                </c:pt>
                <c:pt idx="1">
                  <c:v>-1.2679226</c:v>
                </c:pt>
                <c:pt idx="2">
                  <c:v>-1.279239</c:v>
                </c:pt>
                <c:pt idx="3">
                  <c:v>-1.289451</c:v>
                </c:pt>
                <c:pt idx="4">
                  <c:v>-1.2972904</c:v>
                </c:pt>
                <c:pt idx="5">
                  <c:v>-1.2978448</c:v>
                </c:pt>
                <c:pt idx="6">
                  <c:v>-1.2983747</c:v>
                </c:pt>
                <c:pt idx="7">
                  <c:v>-1.3001269</c:v>
                </c:pt>
                <c:pt idx="8">
                  <c:v>-1.3023326</c:v>
                </c:pt>
                <c:pt idx="9">
                  <c:v>-1.3079705</c:v>
                </c:pt>
                <c:pt idx="10">
                  <c:v>-1.3097326</c:v>
                </c:pt>
                <c:pt idx="11">
                  <c:v>-1.3119265</c:v>
                </c:pt>
              </c:numCache>
            </c:numRef>
          </c:xVal>
          <c:yVal>
            <c:numRef>
              <c:f>Sheet1!$D$20:$D$31</c:f>
              <c:numCache>
                <c:formatCode>0.00</c:formatCode>
                <c:ptCount val="12"/>
                <c:pt idx="0">
                  <c:v>-0.9135819</c:v>
                </c:pt>
                <c:pt idx="1">
                  <c:v>-0.7344747</c:v>
                </c:pt>
                <c:pt idx="2">
                  <c:v>-0.7904833</c:v>
                </c:pt>
                <c:pt idx="3">
                  <c:v>-0.93071616</c:v>
                </c:pt>
                <c:pt idx="4">
                  <c:v>-0.69904315</c:v>
                </c:pt>
                <c:pt idx="5">
                  <c:v>-0.6639486</c:v>
                </c:pt>
                <c:pt idx="6">
                  <c:v>-0.5481518</c:v>
                </c:pt>
                <c:pt idx="7">
                  <c:v>-0.7376069</c:v>
                </c:pt>
                <c:pt idx="8">
                  <c:v>-0.5586319</c:v>
                </c:pt>
                <c:pt idx="9">
                  <c:v>-0.51996905</c:v>
                </c:pt>
                <c:pt idx="10">
                  <c:v>-0.74100333</c:v>
                </c:pt>
                <c:pt idx="11">
                  <c:v>-0.5234316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Sheet1!$A$32</c:f>
              <c:strCache>
                <c:ptCount val="1"/>
                <c:pt idx="0">
                  <c:v>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Sheet1!$B$32:$B$34</c:f>
              <c:numCache>
                <c:formatCode>0.0000</c:formatCode>
                <c:ptCount val="3"/>
                <c:pt idx="0">
                  <c:v>-1.2679449</c:v>
                </c:pt>
                <c:pt idx="1">
                  <c:v>-1.280886</c:v>
                </c:pt>
                <c:pt idx="2">
                  <c:v>-1.2995248</c:v>
                </c:pt>
              </c:numCache>
            </c:numRef>
          </c:xVal>
          <c:yVal>
            <c:numRef>
              <c:f>Sheet1!$D$32:$D$34</c:f>
              <c:numCache>
                <c:formatCode>0.00</c:formatCode>
                <c:ptCount val="3"/>
                <c:pt idx="0">
                  <c:v>-0.8081594</c:v>
                </c:pt>
                <c:pt idx="1">
                  <c:v>-0.6325677</c:v>
                </c:pt>
                <c:pt idx="2">
                  <c:v>-0.61480564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Sheet1!$A$35</c:f>
              <c:strCache>
                <c:ptCount val="1"/>
                <c:pt idx="0">
                  <c:v>10.50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Sheet1!$B$35:$B$38</c:f>
              <c:numCache>
                <c:formatCode>0.0000</c:formatCode>
                <c:ptCount val="4"/>
                <c:pt idx="0">
                  <c:v>-1.3300225</c:v>
                </c:pt>
                <c:pt idx="1">
                  <c:v>-1.3311173</c:v>
                </c:pt>
                <c:pt idx="2">
                  <c:v>-1.3451979</c:v>
                </c:pt>
                <c:pt idx="3">
                  <c:v>-1.356491</c:v>
                </c:pt>
              </c:numCache>
            </c:numRef>
          </c:xVal>
          <c:yVal>
            <c:numRef>
              <c:f>Sheet1!$D$35:$D$38</c:f>
              <c:numCache>
                <c:formatCode>0.00</c:formatCode>
                <c:ptCount val="4"/>
                <c:pt idx="0">
                  <c:v>-0.5793609</c:v>
                </c:pt>
                <c:pt idx="1">
                  <c:v>-0.46355742</c:v>
                </c:pt>
                <c:pt idx="2">
                  <c:v>-0.31953162</c:v>
                </c:pt>
                <c:pt idx="3">
                  <c:v>-0.2983467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Sheet1!$A$39</c:f>
              <c:strCache>
                <c:ptCount val="1"/>
                <c:pt idx="0">
                  <c:v>12.20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Sheet1!$B$39</c:f>
              <c:numCache>
                <c:formatCode>0.0000</c:formatCode>
                <c:ptCount val="1"/>
                <c:pt idx="0">
                  <c:v>-1.3762436</c:v>
                </c:pt>
              </c:numCache>
            </c:numRef>
          </c:xVal>
          <c:yVal>
            <c:numRef>
              <c:f>Sheet1!$D$39</c:f>
              <c:numCache>
                <c:formatCode>0.00</c:formatCode>
                <c:ptCount val="1"/>
                <c:pt idx="0">
                  <c:v>-0.22793953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79424"/>
        <c:axId val="937074272"/>
      </c:scatterChart>
      <c:valAx>
        <c:axId val="194979424"/>
        <c:scaling>
          <c:orientation val="minMax"/>
          <c:max val="-1.0"/>
          <c:min val="-1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/>
                  <a:t>V vs</a:t>
                </a:r>
                <a:r>
                  <a:rPr lang="en-US" baseline="0"/>
                  <a:t> SHE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9468813937628"/>
              <c:y val="0.935968323184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charset="0"/>
                  <a:ea typeface="Helvetica Neue" charset="0"/>
                  <a:cs typeface="Helvetica Neue" charset="0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937074272"/>
        <c:crossesAt val="-2.5"/>
        <c:crossBetween val="midCat"/>
        <c:majorUnit val="0.1"/>
      </c:valAx>
      <c:valAx>
        <c:axId val="937074272"/>
        <c:scaling>
          <c:orientation val="minMax"/>
          <c:max val="1.0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/>
                  <a:t>log j (mA/cm2)</a:t>
                </a:r>
              </a:p>
            </c:rich>
          </c:tx>
          <c:layout>
            <c:manualLayout>
              <c:xMode val="edge"/>
              <c:yMode val="edge"/>
              <c:x val="0.0452755905511811"/>
              <c:y val="0.390258136671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charset="0"/>
                  <a:ea typeface="Helvetica Neue" charset="0"/>
                  <a:cs typeface="Helvetica Neue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194979424"/>
        <c:crossesAt val="-0.9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Helvetica Neue" charset="0"/>
          <a:ea typeface="Helvetica Neue" charset="0"/>
          <a:cs typeface="Helvetica Neue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r>
              <a:rPr lang="en-US"/>
              <a:t>C2</a:t>
            </a:r>
            <a:r>
              <a:rPr lang="en-US" baseline="0"/>
              <a:t> products  ▲- C2H4 ●- C2H5OH </a:t>
            </a:r>
            <a:endParaRPr lang="en-US">
              <a:latin typeface="ESSTIXFive" charset="0"/>
              <a:ea typeface="ESSTIXFive" charset="0"/>
              <a:cs typeface="ESSTIXFive" charset="0"/>
            </a:endParaRPr>
          </a:p>
        </c:rich>
      </c:tx>
      <c:layout>
        <c:manualLayout>
          <c:xMode val="edge"/>
          <c:yMode val="edge"/>
          <c:x val="0.267737533281627"/>
          <c:y val="0.0229530862412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51686502231"/>
          <c:y val="0.126701487884114"/>
          <c:w val="0.720640461280922"/>
          <c:h val="0.740329872682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Sheet1!$B$3:$B$10</c:f>
              <c:numCache>
                <c:formatCode>0.0000</c:formatCode>
                <c:ptCount val="8"/>
                <c:pt idx="0">
                  <c:v>-1.0993137</c:v>
                </c:pt>
                <c:pt idx="1">
                  <c:v>-1.1410843</c:v>
                </c:pt>
                <c:pt idx="2">
                  <c:v>-1.1444113</c:v>
                </c:pt>
                <c:pt idx="3">
                  <c:v>-1.1574088</c:v>
                </c:pt>
                <c:pt idx="4">
                  <c:v>-1.1659153</c:v>
                </c:pt>
                <c:pt idx="5">
                  <c:v>-1.1754229</c:v>
                </c:pt>
                <c:pt idx="6">
                  <c:v>-1.1957905</c:v>
                </c:pt>
                <c:pt idx="7">
                  <c:v>-1.2041885</c:v>
                </c:pt>
              </c:numCache>
            </c:numRef>
          </c:xVal>
          <c:yVal>
            <c:numRef>
              <c:f>Sheet1!$D$3:$D$10</c:f>
              <c:numCache>
                <c:formatCode>0.00</c:formatCode>
                <c:ptCount val="8"/>
                <c:pt idx="0">
                  <c:v>-1.7820715</c:v>
                </c:pt>
                <c:pt idx="1">
                  <c:v>-1.6587746</c:v>
                </c:pt>
                <c:pt idx="2">
                  <c:v>-1.4517161</c:v>
                </c:pt>
                <c:pt idx="3">
                  <c:v>-1.4620905</c:v>
                </c:pt>
                <c:pt idx="4">
                  <c:v>-1.5672553</c:v>
                </c:pt>
                <c:pt idx="5">
                  <c:v>-1.2478426</c:v>
                </c:pt>
                <c:pt idx="6">
                  <c:v>-1.3423421</c:v>
                </c:pt>
                <c:pt idx="7">
                  <c:v>-1.0896097</c:v>
                </c:pt>
              </c:numCache>
            </c:numRef>
          </c:yVal>
          <c:smooth val="0"/>
        </c:ser>
        <c:ser>
          <c:idx val="7"/>
          <c:order val="1"/>
          <c:tx>
            <c:strRef>
              <c:f>Sheet1!$A$11</c:f>
              <c:strCache>
                <c:ptCount val="1"/>
                <c:pt idx="0">
                  <c:v>7.10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Sheet1!$B$11:$B$15</c:f>
              <c:numCache>
                <c:formatCode>0.0000</c:formatCode>
                <c:ptCount val="5"/>
                <c:pt idx="0">
                  <c:v>-1.2358694</c:v>
                </c:pt>
                <c:pt idx="1">
                  <c:v>-1.2543771</c:v>
                </c:pt>
                <c:pt idx="2">
                  <c:v>-1.2543879</c:v>
                </c:pt>
                <c:pt idx="3">
                  <c:v>-1.2544017</c:v>
                </c:pt>
                <c:pt idx="4">
                  <c:v>-1.2595567</c:v>
                </c:pt>
              </c:numCache>
            </c:numRef>
          </c:xVal>
          <c:yVal>
            <c:numRef>
              <c:f>Sheet1!$D$11:$D$15</c:f>
              <c:numCache>
                <c:formatCode>0.00</c:formatCode>
                <c:ptCount val="5"/>
                <c:pt idx="0">
                  <c:v>-1.2295915</c:v>
                </c:pt>
                <c:pt idx="1">
                  <c:v>-0.7872586</c:v>
                </c:pt>
                <c:pt idx="2">
                  <c:v>-0.82234657</c:v>
                </c:pt>
                <c:pt idx="3">
                  <c:v>-0.86094993</c:v>
                </c:pt>
                <c:pt idx="4">
                  <c:v>-1.092471</c:v>
                </c:pt>
              </c:numCache>
            </c:numRef>
          </c:yVal>
          <c:smooth val="0"/>
        </c:ser>
        <c:ser>
          <c:idx val="8"/>
          <c:order val="2"/>
          <c:tx>
            <c:strRef>
              <c:f>Sheet1!$A$16</c:f>
              <c:strCache>
                <c:ptCount val="1"/>
                <c:pt idx="0">
                  <c:v>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Sheet1!$B$16:$B$19</c:f>
              <c:numCache>
                <c:formatCode>0.0000</c:formatCode>
                <c:ptCount val="4"/>
                <c:pt idx="0">
                  <c:v>-1.2036576</c:v>
                </c:pt>
                <c:pt idx="1">
                  <c:v>-1.2786379</c:v>
                </c:pt>
                <c:pt idx="2">
                  <c:v>-1.287669</c:v>
                </c:pt>
                <c:pt idx="3">
                  <c:v>-1.2983863</c:v>
                </c:pt>
              </c:numCache>
            </c:numRef>
          </c:xVal>
          <c:yVal>
            <c:numRef>
              <c:f>Sheet1!$D$16:$D$19</c:f>
              <c:numCache>
                <c:formatCode>0.00</c:formatCode>
                <c:ptCount val="4"/>
                <c:pt idx="0">
                  <c:v>-1.2018977</c:v>
                </c:pt>
                <c:pt idx="1">
                  <c:v>-0.67119086</c:v>
                </c:pt>
                <c:pt idx="2">
                  <c:v>-0.6430148</c:v>
                </c:pt>
                <c:pt idx="3">
                  <c:v>-0.58674854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Sheet1!$A$20</c:f>
              <c:strCache>
                <c:ptCount val="1"/>
                <c:pt idx="0">
                  <c:v>8.70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Sheet1!$B$20:$B$31</c:f>
              <c:numCache>
                <c:formatCode>0.0000</c:formatCode>
                <c:ptCount val="12"/>
                <c:pt idx="0">
                  <c:v>-1.2544177</c:v>
                </c:pt>
                <c:pt idx="1">
                  <c:v>-1.2679226</c:v>
                </c:pt>
                <c:pt idx="2">
                  <c:v>-1.279239</c:v>
                </c:pt>
                <c:pt idx="3">
                  <c:v>-1.289451</c:v>
                </c:pt>
                <c:pt idx="4">
                  <c:v>-1.2972904</c:v>
                </c:pt>
                <c:pt idx="5">
                  <c:v>-1.2978448</c:v>
                </c:pt>
                <c:pt idx="6">
                  <c:v>-1.2983747</c:v>
                </c:pt>
                <c:pt idx="7">
                  <c:v>-1.3001269</c:v>
                </c:pt>
                <c:pt idx="8">
                  <c:v>-1.3023326</c:v>
                </c:pt>
                <c:pt idx="9">
                  <c:v>-1.3079705</c:v>
                </c:pt>
                <c:pt idx="10">
                  <c:v>-1.3097326</c:v>
                </c:pt>
                <c:pt idx="11">
                  <c:v>-1.3119265</c:v>
                </c:pt>
              </c:numCache>
            </c:numRef>
          </c:xVal>
          <c:yVal>
            <c:numRef>
              <c:f>Sheet1!$D$20:$D$31</c:f>
              <c:numCache>
                <c:formatCode>0.00</c:formatCode>
                <c:ptCount val="12"/>
                <c:pt idx="0">
                  <c:v>-0.9135819</c:v>
                </c:pt>
                <c:pt idx="1">
                  <c:v>-0.7344747</c:v>
                </c:pt>
                <c:pt idx="2">
                  <c:v>-0.7904833</c:v>
                </c:pt>
                <c:pt idx="3">
                  <c:v>-0.93071616</c:v>
                </c:pt>
                <c:pt idx="4">
                  <c:v>-0.69904315</c:v>
                </c:pt>
                <c:pt idx="5">
                  <c:v>-0.6639486</c:v>
                </c:pt>
                <c:pt idx="6">
                  <c:v>-0.5481518</c:v>
                </c:pt>
                <c:pt idx="7">
                  <c:v>-0.7376069</c:v>
                </c:pt>
                <c:pt idx="8">
                  <c:v>-0.5586319</c:v>
                </c:pt>
                <c:pt idx="9">
                  <c:v>-0.51996905</c:v>
                </c:pt>
                <c:pt idx="10">
                  <c:v>-0.74100333</c:v>
                </c:pt>
                <c:pt idx="11">
                  <c:v>-0.5234316</c:v>
                </c:pt>
              </c:numCache>
            </c:numRef>
          </c:yVal>
          <c:smooth val="0"/>
        </c:ser>
        <c:ser>
          <c:idx val="10"/>
          <c:order val="4"/>
          <c:tx>
            <c:strRef>
              <c:f>Sheet1!$A$32</c:f>
              <c:strCache>
                <c:ptCount val="1"/>
                <c:pt idx="0">
                  <c:v>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Sheet1!$B$32:$B$34</c:f>
              <c:numCache>
                <c:formatCode>0.0000</c:formatCode>
                <c:ptCount val="3"/>
                <c:pt idx="0">
                  <c:v>-1.2679449</c:v>
                </c:pt>
                <c:pt idx="1">
                  <c:v>-1.280886</c:v>
                </c:pt>
                <c:pt idx="2">
                  <c:v>-1.2995248</c:v>
                </c:pt>
              </c:numCache>
            </c:numRef>
          </c:xVal>
          <c:yVal>
            <c:numRef>
              <c:f>Sheet1!$D$32:$D$34</c:f>
              <c:numCache>
                <c:formatCode>0.00</c:formatCode>
                <c:ptCount val="3"/>
                <c:pt idx="0">
                  <c:v>-0.8081594</c:v>
                </c:pt>
                <c:pt idx="1">
                  <c:v>-0.6325677</c:v>
                </c:pt>
                <c:pt idx="2">
                  <c:v>-0.61480564</c:v>
                </c:pt>
              </c:numCache>
            </c:numRef>
          </c:yVal>
          <c:smooth val="0"/>
        </c:ser>
        <c:ser>
          <c:idx val="11"/>
          <c:order val="5"/>
          <c:tx>
            <c:strRef>
              <c:f>Sheet1!$A$35</c:f>
              <c:strCache>
                <c:ptCount val="1"/>
                <c:pt idx="0">
                  <c:v>10.50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Sheet1!$B$35:$B$38</c:f>
              <c:numCache>
                <c:formatCode>0.0000</c:formatCode>
                <c:ptCount val="4"/>
                <c:pt idx="0">
                  <c:v>-1.3300225</c:v>
                </c:pt>
                <c:pt idx="1">
                  <c:v>-1.3311173</c:v>
                </c:pt>
                <c:pt idx="2">
                  <c:v>-1.3451979</c:v>
                </c:pt>
                <c:pt idx="3">
                  <c:v>-1.356491</c:v>
                </c:pt>
              </c:numCache>
            </c:numRef>
          </c:xVal>
          <c:yVal>
            <c:numRef>
              <c:f>Sheet1!$D$35:$D$38</c:f>
              <c:numCache>
                <c:formatCode>0.00</c:formatCode>
                <c:ptCount val="4"/>
                <c:pt idx="0">
                  <c:v>-0.5793609</c:v>
                </c:pt>
                <c:pt idx="1">
                  <c:v>-0.46355742</c:v>
                </c:pt>
                <c:pt idx="2">
                  <c:v>-0.31953162</c:v>
                </c:pt>
                <c:pt idx="3">
                  <c:v>-0.2983467</c:v>
                </c:pt>
              </c:numCache>
            </c:numRef>
          </c:yVal>
          <c:smooth val="0"/>
        </c:ser>
        <c:ser>
          <c:idx val="12"/>
          <c:order val="6"/>
          <c:tx>
            <c:strRef>
              <c:f>Sheet1!$A$39</c:f>
              <c:strCache>
                <c:ptCount val="1"/>
                <c:pt idx="0">
                  <c:v>12.20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Sheet1!$B$39</c:f>
              <c:numCache>
                <c:formatCode>0.0000</c:formatCode>
                <c:ptCount val="1"/>
                <c:pt idx="0">
                  <c:v>-1.3762436</c:v>
                </c:pt>
              </c:numCache>
            </c:numRef>
          </c:xVal>
          <c:yVal>
            <c:numRef>
              <c:f>Sheet1!$D$39</c:f>
              <c:numCache>
                <c:formatCode>0.00</c:formatCode>
                <c:ptCount val="1"/>
                <c:pt idx="0">
                  <c:v>-0.22793953</c:v>
                </c:pt>
              </c:numCache>
            </c:numRef>
          </c:yVal>
          <c:smooth val="0"/>
        </c:ser>
        <c:ser>
          <c:idx val="1"/>
          <c:order val="7"/>
          <c:tx>
            <c:strRef>
              <c:f>Sheet1!$E$13</c:f>
              <c:strCache>
                <c:ptCount val="1"/>
                <c:pt idx="0">
                  <c:v>7.10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Sheet1!$F$13:$F$14</c:f>
              <c:numCache>
                <c:formatCode>0.0000</c:formatCode>
                <c:ptCount val="2"/>
                <c:pt idx="0">
                  <c:v>-1.2557341</c:v>
                </c:pt>
              </c:numCache>
            </c:numRef>
          </c:xVal>
          <c:yVal>
            <c:numRef>
              <c:f>Sheet1!$G$13:$G$14</c:f>
              <c:numCache>
                <c:formatCode>General</c:formatCode>
                <c:ptCount val="2"/>
                <c:pt idx="0" formatCode="0.00">
                  <c:v>-1.7514212</c:v>
                </c:pt>
              </c:numCache>
            </c:numRef>
          </c:yVal>
          <c:smooth val="0"/>
        </c:ser>
        <c:ser>
          <c:idx val="2"/>
          <c:order val="8"/>
          <c:tx>
            <c:strRef>
              <c:f>Sheet1!$E$17</c:f>
              <c:strCache>
                <c:ptCount val="1"/>
                <c:pt idx="0">
                  <c:v>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Sheet1!$F$17:$F$19</c:f>
              <c:numCache>
                <c:formatCode>0.0000</c:formatCode>
                <c:ptCount val="3"/>
                <c:pt idx="0">
                  <c:v>-1.2813059</c:v>
                </c:pt>
                <c:pt idx="1">
                  <c:v>-1.2890239</c:v>
                </c:pt>
                <c:pt idx="2">
                  <c:v>-1.2987754</c:v>
                </c:pt>
              </c:numCache>
            </c:numRef>
          </c:xVal>
          <c:yVal>
            <c:numRef>
              <c:f>Sheet1!$G$17:$G$19</c:f>
              <c:numCache>
                <c:formatCode>0.00</c:formatCode>
                <c:ptCount val="3"/>
                <c:pt idx="0">
                  <c:v>-1.6543998</c:v>
                </c:pt>
                <c:pt idx="1">
                  <c:v>-1.5090827</c:v>
                </c:pt>
                <c:pt idx="2">
                  <c:v>-1.4374353</c:v>
                </c:pt>
              </c:numCache>
            </c:numRef>
          </c:yVal>
          <c:smooth val="0"/>
        </c:ser>
        <c:ser>
          <c:idx val="3"/>
          <c:order val="9"/>
          <c:tx>
            <c:strRef>
              <c:f>Sheet1!$E$20</c:f>
              <c:strCache>
                <c:ptCount val="1"/>
                <c:pt idx="0">
                  <c:v>8.70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Sheet1!$F$20:$F$31</c:f>
              <c:numCache>
                <c:formatCode>0.0000</c:formatCode>
                <c:ptCount val="12"/>
                <c:pt idx="0">
                  <c:v>-1.2894495</c:v>
                </c:pt>
                <c:pt idx="1">
                  <c:v>-1.2685238</c:v>
                </c:pt>
                <c:pt idx="2">
                  <c:v>-1.2894064</c:v>
                </c:pt>
                <c:pt idx="3">
                  <c:v>-1.295111</c:v>
                </c:pt>
                <c:pt idx="4">
                  <c:v>-1.3032001</c:v>
                </c:pt>
                <c:pt idx="5">
                  <c:v>-1.3099178</c:v>
                </c:pt>
                <c:pt idx="6">
                  <c:v>-1.2981224</c:v>
                </c:pt>
                <c:pt idx="7">
                  <c:v>-1.3071713</c:v>
                </c:pt>
                <c:pt idx="8">
                  <c:v>-1.2980714</c:v>
                </c:pt>
                <c:pt idx="9">
                  <c:v>-1.3007306</c:v>
                </c:pt>
                <c:pt idx="10">
                  <c:v>-1.3095067</c:v>
                </c:pt>
                <c:pt idx="11">
                  <c:v>-1.3259879</c:v>
                </c:pt>
              </c:numCache>
            </c:numRef>
          </c:xVal>
          <c:yVal>
            <c:numRef>
              <c:f>Sheet1!$G$20:$G$31</c:f>
              <c:numCache>
                <c:formatCode>0.00</c:formatCode>
                <c:ptCount val="12"/>
                <c:pt idx="0">
                  <c:v>-2.003816</c:v>
                </c:pt>
                <c:pt idx="1">
                  <c:v>-1.7239631</c:v>
                </c:pt>
                <c:pt idx="2">
                  <c:v>-1.7638165</c:v>
                </c:pt>
                <c:pt idx="3">
                  <c:v>-1.6564082</c:v>
                </c:pt>
                <c:pt idx="4">
                  <c:v>-1.7026671</c:v>
                </c:pt>
                <c:pt idx="5">
                  <c:v>-1.6120938</c:v>
                </c:pt>
                <c:pt idx="6">
                  <c:v>-1.551124</c:v>
                </c:pt>
                <c:pt idx="7">
                  <c:v>-1.3173765</c:v>
                </c:pt>
                <c:pt idx="8">
                  <c:v>-1.2669141</c:v>
                </c:pt>
                <c:pt idx="9">
                  <c:v>-1.0753168</c:v>
                </c:pt>
                <c:pt idx="10">
                  <c:v>-1.1973603</c:v>
                </c:pt>
                <c:pt idx="11">
                  <c:v>-1.1025078</c:v>
                </c:pt>
              </c:numCache>
            </c:numRef>
          </c:yVal>
          <c:smooth val="0"/>
        </c:ser>
        <c:ser>
          <c:idx val="4"/>
          <c:order val="10"/>
          <c:tx>
            <c:strRef>
              <c:f>Sheet1!$E$32</c:f>
              <c:strCache>
                <c:ptCount val="1"/>
                <c:pt idx="0">
                  <c:v>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Sheet1!$F$32:$F$34</c:f>
              <c:numCache>
                <c:formatCode>0.0000</c:formatCode>
                <c:ptCount val="3"/>
                <c:pt idx="0">
                  <c:v>-1.2709382</c:v>
                </c:pt>
                <c:pt idx="1">
                  <c:v>-1.278307</c:v>
                </c:pt>
                <c:pt idx="2">
                  <c:v>-1.3008323</c:v>
                </c:pt>
              </c:numCache>
            </c:numRef>
          </c:xVal>
          <c:yVal>
            <c:numRef>
              <c:f>Sheet1!$G$32:$G$34</c:f>
              <c:numCache>
                <c:formatCode>0.00</c:formatCode>
                <c:ptCount val="3"/>
                <c:pt idx="0">
                  <c:v>-2.0439458</c:v>
                </c:pt>
                <c:pt idx="1">
                  <c:v>-1.8291575</c:v>
                </c:pt>
                <c:pt idx="2">
                  <c:v>-1.6416311</c:v>
                </c:pt>
              </c:numCache>
            </c:numRef>
          </c:yVal>
          <c:smooth val="0"/>
        </c:ser>
        <c:ser>
          <c:idx val="5"/>
          <c:order val="11"/>
          <c:tx>
            <c:strRef>
              <c:f>Sheet1!$E$35</c:f>
              <c:strCache>
                <c:ptCount val="1"/>
                <c:pt idx="0">
                  <c:v>10.50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Sheet1!$F$35:$F$38</c:f>
              <c:numCache>
                <c:formatCode>0.0000</c:formatCode>
                <c:ptCount val="4"/>
                <c:pt idx="0">
                  <c:v>-1.3260084</c:v>
                </c:pt>
                <c:pt idx="1">
                  <c:v>-1.3252976</c:v>
                </c:pt>
                <c:pt idx="2">
                  <c:v>-1.344129</c:v>
                </c:pt>
                <c:pt idx="3">
                  <c:v>-1.3532134</c:v>
                </c:pt>
              </c:numCache>
            </c:numRef>
          </c:xVal>
          <c:yVal>
            <c:numRef>
              <c:f>Sheet1!$G$35:$G$38</c:f>
              <c:numCache>
                <c:formatCode>0.00</c:formatCode>
                <c:ptCount val="4"/>
                <c:pt idx="0">
                  <c:v>-1.2161918</c:v>
                </c:pt>
                <c:pt idx="1">
                  <c:v>-1.007776</c:v>
                </c:pt>
                <c:pt idx="2">
                  <c:v>-0.8750124</c:v>
                </c:pt>
                <c:pt idx="3">
                  <c:v>-0.8391592</c:v>
                </c:pt>
              </c:numCache>
            </c:numRef>
          </c:yVal>
          <c:smooth val="0"/>
        </c:ser>
        <c:ser>
          <c:idx val="6"/>
          <c:order val="12"/>
          <c:tx>
            <c:strRef>
              <c:f>Sheet1!$E$39</c:f>
              <c:strCache>
                <c:ptCount val="1"/>
                <c:pt idx="0">
                  <c:v>12.20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Sheet1!$F$39</c:f>
              <c:numCache>
                <c:formatCode>0.0000</c:formatCode>
                <c:ptCount val="1"/>
                <c:pt idx="0">
                  <c:v>-1.3785042</c:v>
                </c:pt>
              </c:numCache>
            </c:numRef>
          </c:xVal>
          <c:yVal>
            <c:numRef>
              <c:f>Sheet1!$G$39</c:f>
              <c:numCache>
                <c:formatCode>0.00</c:formatCode>
                <c:ptCount val="1"/>
                <c:pt idx="0">
                  <c:v>-1.0516131</c:v>
                </c:pt>
              </c:numCache>
            </c:numRef>
          </c:yVal>
          <c:smooth val="0"/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90000"/>
                  </a:schemeClr>
                </a:solidFill>
                <a:prstDash val="solid"/>
              </a:ln>
              <a:effectLst/>
            </c:spPr>
            <c:trendlineType val="linear"/>
            <c:forward val="1.0"/>
            <c:backward val="1.0"/>
            <c:dispRSqr val="0"/>
            <c:dispEq val="1"/>
            <c:trendlineLbl>
              <c:layout>
                <c:manualLayout>
                  <c:x val="-0.349033608808576"/>
                  <c:y val="-0.33246822488602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Helvetica Neue" charset="0"/>
                        <a:ea typeface="Helvetica Neue" charset="0"/>
                        <a:cs typeface="Helvetica Neue" charset="0"/>
                      </a:defRPr>
                    </a:pPr>
                    <a:r>
                      <a:rPr lang="en-US" baseline="0"/>
                      <a:t>~170mV/dec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Helvetica Neue" charset="0"/>
                      <a:ea typeface="Helvetica Neue" charset="0"/>
                      <a:cs typeface="Helvetica Neue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Sheet1!$B$3:$B$39</c:f>
              <c:numCache>
                <c:formatCode>0.0000</c:formatCode>
                <c:ptCount val="37"/>
                <c:pt idx="0">
                  <c:v>-1.0993137</c:v>
                </c:pt>
                <c:pt idx="1">
                  <c:v>-1.1410843</c:v>
                </c:pt>
                <c:pt idx="2">
                  <c:v>-1.1444113</c:v>
                </c:pt>
                <c:pt idx="3">
                  <c:v>-1.1574088</c:v>
                </c:pt>
                <c:pt idx="4">
                  <c:v>-1.1659153</c:v>
                </c:pt>
                <c:pt idx="5">
                  <c:v>-1.1754229</c:v>
                </c:pt>
                <c:pt idx="6">
                  <c:v>-1.1957905</c:v>
                </c:pt>
                <c:pt idx="7">
                  <c:v>-1.2041885</c:v>
                </c:pt>
                <c:pt idx="8">
                  <c:v>-1.2358694</c:v>
                </c:pt>
                <c:pt idx="9">
                  <c:v>-1.2543771</c:v>
                </c:pt>
                <c:pt idx="10">
                  <c:v>-1.2543879</c:v>
                </c:pt>
                <c:pt idx="11">
                  <c:v>-1.2544017</c:v>
                </c:pt>
                <c:pt idx="12">
                  <c:v>-1.2595567</c:v>
                </c:pt>
                <c:pt idx="13">
                  <c:v>-1.2036576</c:v>
                </c:pt>
                <c:pt idx="14">
                  <c:v>-1.2786379</c:v>
                </c:pt>
                <c:pt idx="15">
                  <c:v>-1.287669</c:v>
                </c:pt>
                <c:pt idx="16">
                  <c:v>-1.2983863</c:v>
                </c:pt>
                <c:pt idx="17">
                  <c:v>-1.2544177</c:v>
                </c:pt>
                <c:pt idx="18">
                  <c:v>-1.2679226</c:v>
                </c:pt>
                <c:pt idx="19">
                  <c:v>-1.279239</c:v>
                </c:pt>
                <c:pt idx="20">
                  <c:v>-1.289451</c:v>
                </c:pt>
                <c:pt idx="21">
                  <c:v>-1.2972904</c:v>
                </c:pt>
                <c:pt idx="22">
                  <c:v>-1.2978448</c:v>
                </c:pt>
                <c:pt idx="23">
                  <c:v>-1.2983747</c:v>
                </c:pt>
                <c:pt idx="24">
                  <c:v>-1.3001269</c:v>
                </c:pt>
                <c:pt idx="25">
                  <c:v>-1.3023326</c:v>
                </c:pt>
                <c:pt idx="26">
                  <c:v>-1.3079705</c:v>
                </c:pt>
                <c:pt idx="27">
                  <c:v>-1.3097326</c:v>
                </c:pt>
                <c:pt idx="28">
                  <c:v>-1.3119265</c:v>
                </c:pt>
                <c:pt idx="29">
                  <c:v>-1.2679449</c:v>
                </c:pt>
                <c:pt idx="30">
                  <c:v>-1.280886</c:v>
                </c:pt>
                <c:pt idx="31">
                  <c:v>-1.2995248</c:v>
                </c:pt>
                <c:pt idx="32">
                  <c:v>-1.3300225</c:v>
                </c:pt>
                <c:pt idx="33">
                  <c:v>-1.3311173</c:v>
                </c:pt>
                <c:pt idx="34">
                  <c:v>-1.3451979</c:v>
                </c:pt>
                <c:pt idx="35">
                  <c:v>-1.356491</c:v>
                </c:pt>
                <c:pt idx="36">
                  <c:v>-1.3762436</c:v>
                </c:pt>
              </c:numCache>
            </c:numRef>
          </c:xVal>
          <c:yVal>
            <c:numRef>
              <c:f>Sheet1!$D$3:$D$39</c:f>
              <c:numCache>
                <c:formatCode>0.00</c:formatCode>
                <c:ptCount val="37"/>
                <c:pt idx="0">
                  <c:v>-1.7820715</c:v>
                </c:pt>
                <c:pt idx="1">
                  <c:v>-1.6587746</c:v>
                </c:pt>
                <c:pt idx="2">
                  <c:v>-1.4517161</c:v>
                </c:pt>
                <c:pt idx="3">
                  <c:v>-1.4620905</c:v>
                </c:pt>
                <c:pt idx="4">
                  <c:v>-1.5672553</c:v>
                </c:pt>
                <c:pt idx="5">
                  <c:v>-1.2478426</c:v>
                </c:pt>
                <c:pt idx="6">
                  <c:v>-1.3423421</c:v>
                </c:pt>
                <c:pt idx="7">
                  <c:v>-1.0896097</c:v>
                </c:pt>
                <c:pt idx="8">
                  <c:v>-1.2295915</c:v>
                </c:pt>
                <c:pt idx="9">
                  <c:v>-0.7872586</c:v>
                </c:pt>
                <c:pt idx="10">
                  <c:v>-0.82234657</c:v>
                </c:pt>
                <c:pt idx="11">
                  <c:v>-0.86094993</c:v>
                </c:pt>
                <c:pt idx="12">
                  <c:v>-1.092471</c:v>
                </c:pt>
                <c:pt idx="13">
                  <c:v>-1.2018977</c:v>
                </c:pt>
                <c:pt idx="14">
                  <c:v>-0.67119086</c:v>
                </c:pt>
                <c:pt idx="15">
                  <c:v>-0.6430148</c:v>
                </c:pt>
                <c:pt idx="16">
                  <c:v>-0.58674854</c:v>
                </c:pt>
                <c:pt idx="17">
                  <c:v>-0.9135819</c:v>
                </c:pt>
                <c:pt idx="18">
                  <c:v>-0.7344747</c:v>
                </c:pt>
                <c:pt idx="19">
                  <c:v>-0.7904833</c:v>
                </c:pt>
                <c:pt idx="20">
                  <c:v>-0.93071616</c:v>
                </c:pt>
                <c:pt idx="21">
                  <c:v>-0.69904315</c:v>
                </c:pt>
                <c:pt idx="22">
                  <c:v>-0.6639486</c:v>
                </c:pt>
                <c:pt idx="23">
                  <c:v>-0.5481518</c:v>
                </c:pt>
                <c:pt idx="24">
                  <c:v>-0.7376069</c:v>
                </c:pt>
                <c:pt idx="25">
                  <c:v>-0.5586319</c:v>
                </c:pt>
                <c:pt idx="26">
                  <c:v>-0.51996905</c:v>
                </c:pt>
                <c:pt idx="27">
                  <c:v>-0.74100333</c:v>
                </c:pt>
                <c:pt idx="28">
                  <c:v>-0.5234316</c:v>
                </c:pt>
                <c:pt idx="29">
                  <c:v>-0.8081594</c:v>
                </c:pt>
                <c:pt idx="30">
                  <c:v>-0.6325677</c:v>
                </c:pt>
                <c:pt idx="31">
                  <c:v>-0.61480564</c:v>
                </c:pt>
                <c:pt idx="32">
                  <c:v>-0.5793609</c:v>
                </c:pt>
                <c:pt idx="33">
                  <c:v>-0.46355742</c:v>
                </c:pt>
                <c:pt idx="34">
                  <c:v>-0.31953162</c:v>
                </c:pt>
                <c:pt idx="35">
                  <c:v>-0.2983467</c:v>
                </c:pt>
                <c:pt idx="36">
                  <c:v>-0.22793953</c:v>
                </c:pt>
              </c:numCache>
            </c:numRef>
          </c:yVal>
          <c:smooth val="0"/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  <a:effectLst/>
            </c:spPr>
            <c:trendlineType val="linear"/>
            <c:forward val="1.0"/>
            <c:backward val="1.0"/>
            <c:dispRSqr val="0"/>
            <c:dispEq val="1"/>
            <c:trendlineLbl>
              <c:layout>
                <c:manualLayout>
                  <c:x val="-0.378643182104316"/>
                  <c:y val="-0.0398163753100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Helvetica Neue" charset="0"/>
                        <a:ea typeface="Helvetica Neue" charset="0"/>
                        <a:cs typeface="Helvetica Neue" charset="0"/>
                      </a:defRPr>
                    </a:pPr>
                    <a:r>
                      <a:rPr lang="en-US" baseline="0"/>
                      <a:t>~106mV/dec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Helvetica Neue" charset="0"/>
                      <a:ea typeface="Helvetica Neue" charset="0"/>
                      <a:cs typeface="Helvetica Neue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Sheet1!$F$5:$F$39</c:f>
              <c:numCache>
                <c:formatCode>0.0000</c:formatCode>
                <c:ptCount val="35"/>
                <c:pt idx="7">
                  <c:v>-1.255383</c:v>
                </c:pt>
                <c:pt idx="8">
                  <c:v>-1.2557341</c:v>
                </c:pt>
                <c:pt idx="12">
                  <c:v>-1.2813059</c:v>
                </c:pt>
                <c:pt idx="13">
                  <c:v>-1.2890239</c:v>
                </c:pt>
                <c:pt idx="14">
                  <c:v>-1.2987754</c:v>
                </c:pt>
                <c:pt idx="15">
                  <c:v>-1.2894495</c:v>
                </c:pt>
                <c:pt idx="16">
                  <c:v>-1.2685238</c:v>
                </c:pt>
                <c:pt idx="17">
                  <c:v>-1.2894064</c:v>
                </c:pt>
                <c:pt idx="18">
                  <c:v>-1.295111</c:v>
                </c:pt>
                <c:pt idx="19">
                  <c:v>-1.3032001</c:v>
                </c:pt>
                <c:pt idx="20">
                  <c:v>-1.3099178</c:v>
                </c:pt>
                <c:pt idx="21">
                  <c:v>-1.2981224</c:v>
                </c:pt>
                <c:pt idx="22">
                  <c:v>-1.3071713</c:v>
                </c:pt>
                <c:pt idx="23">
                  <c:v>-1.2980714</c:v>
                </c:pt>
                <c:pt idx="24">
                  <c:v>-1.3007306</c:v>
                </c:pt>
                <c:pt idx="25">
                  <c:v>-1.3095067</c:v>
                </c:pt>
                <c:pt idx="26">
                  <c:v>-1.3259879</c:v>
                </c:pt>
                <c:pt idx="27">
                  <c:v>-1.2709382</c:v>
                </c:pt>
                <c:pt idx="28">
                  <c:v>-1.278307</c:v>
                </c:pt>
                <c:pt idx="29">
                  <c:v>-1.3008323</c:v>
                </c:pt>
                <c:pt idx="30">
                  <c:v>-1.3260084</c:v>
                </c:pt>
                <c:pt idx="31">
                  <c:v>-1.3252976</c:v>
                </c:pt>
                <c:pt idx="32">
                  <c:v>-1.344129</c:v>
                </c:pt>
                <c:pt idx="33">
                  <c:v>-1.3532134</c:v>
                </c:pt>
                <c:pt idx="34">
                  <c:v>-1.3785042</c:v>
                </c:pt>
              </c:numCache>
            </c:numRef>
          </c:xVal>
          <c:yVal>
            <c:numRef>
              <c:f>Sheet1!$G$5:$G$39</c:f>
              <c:numCache>
                <c:formatCode>General</c:formatCode>
                <c:ptCount val="35"/>
                <c:pt idx="7" formatCode="0.00">
                  <c:v>-1.6714238</c:v>
                </c:pt>
                <c:pt idx="8" formatCode="0.00">
                  <c:v>-1.7514212</c:v>
                </c:pt>
                <c:pt idx="12" formatCode="0.00">
                  <c:v>-1.6543998</c:v>
                </c:pt>
                <c:pt idx="13" formatCode="0.00">
                  <c:v>-1.5090827</c:v>
                </c:pt>
                <c:pt idx="14" formatCode="0.00">
                  <c:v>-1.4374353</c:v>
                </c:pt>
                <c:pt idx="15" formatCode="0.00">
                  <c:v>-2.003816</c:v>
                </c:pt>
                <c:pt idx="16" formatCode="0.00">
                  <c:v>-1.7239631</c:v>
                </c:pt>
                <c:pt idx="17" formatCode="0.00">
                  <c:v>-1.7638165</c:v>
                </c:pt>
                <c:pt idx="18" formatCode="0.00">
                  <c:v>-1.6564082</c:v>
                </c:pt>
                <c:pt idx="19" formatCode="0.00">
                  <c:v>-1.7026671</c:v>
                </c:pt>
                <c:pt idx="20" formatCode="0.00">
                  <c:v>-1.6120938</c:v>
                </c:pt>
                <c:pt idx="21" formatCode="0.00">
                  <c:v>-1.551124</c:v>
                </c:pt>
                <c:pt idx="22" formatCode="0.00">
                  <c:v>-1.3173765</c:v>
                </c:pt>
                <c:pt idx="23" formatCode="0.00">
                  <c:v>-1.2669141</c:v>
                </c:pt>
                <c:pt idx="24" formatCode="0.00">
                  <c:v>-1.0753168</c:v>
                </c:pt>
                <c:pt idx="25" formatCode="0.00">
                  <c:v>-1.1973603</c:v>
                </c:pt>
                <c:pt idx="26" formatCode="0.00">
                  <c:v>-1.1025078</c:v>
                </c:pt>
                <c:pt idx="27" formatCode="0.00">
                  <c:v>-2.0439458</c:v>
                </c:pt>
                <c:pt idx="28" formatCode="0.00">
                  <c:v>-1.8291575</c:v>
                </c:pt>
                <c:pt idx="29" formatCode="0.00">
                  <c:v>-1.6416311</c:v>
                </c:pt>
                <c:pt idx="30" formatCode="0.00">
                  <c:v>-1.2161918</c:v>
                </c:pt>
                <c:pt idx="31" formatCode="0.00">
                  <c:v>-1.007776</c:v>
                </c:pt>
                <c:pt idx="32" formatCode="0.00">
                  <c:v>-0.8750124</c:v>
                </c:pt>
                <c:pt idx="33" formatCode="0.00">
                  <c:v>-0.8391592</c:v>
                </c:pt>
                <c:pt idx="34" formatCode="0.00">
                  <c:v>-1.0516131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601536"/>
        <c:axId val="952298064"/>
      </c:scatterChart>
      <c:valAx>
        <c:axId val="1258601536"/>
        <c:scaling>
          <c:orientation val="minMax"/>
          <c:max val="-1.0"/>
          <c:min val="-1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/>
                  <a:t>V vs</a:t>
                </a:r>
                <a:r>
                  <a:rPr lang="en-US" baseline="0"/>
                  <a:t> SHE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9468813937628"/>
              <c:y val="0.935968323184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charset="0"/>
                  <a:ea typeface="Helvetica Neue" charset="0"/>
                  <a:cs typeface="Helvetica Neue" charset="0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952298064"/>
        <c:crossesAt val="-2.5"/>
        <c:crossBetween val="midCat"/>
      </c:valAx>
      <c:valAx>
        <c:axId val="952298064"/>
        <c:scaling>
          <c:orientation val="minMax"/>
          <c:max val="1.0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/>
                  <a:t>log j (mA/cm2)</a:t>
                </a:r>
              </a:p>
            </c:rich>
          </c:tx>
          <c:layout>
            <c:manualLayout>
              <c:xMode val="edge"/>
              <c:yMode val="edge"/>
              <c:x val="0.0196139719882556"/>
              <c:y val="0.3902580414872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charset="0"/>
                  <a:ea typeface="Helvetica Neue" charset="0"/>
                  <a:cs typeface="Helvetica Neue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1258601536"/>
        <c:crossesAt val="-1.4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ayout>
        <c:manualLayout>
          <c:xMode val="edge"/>
          <c:yMode val="edge"/>
          <c:x val="0.817505397335605"/>
          <c:y val="0.224497223489863"/>
          <c:w val="0.179286665744444"/>
          <c:h val="0.5607147536835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Helvetica Neue" charset="0"/>
          <a:ea typeface="Helvetica Neue" charset="0"/>
          <a:cs typeface="Helvetica Neue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r>
              <a:rPr lang="en-US"/>
              <a:t>C2</a:t>
            </a:r>
            <a:r>
              <a:rPr lang="en-US" baseline="0"/>
              <a:t> products   C2H4 + C2H5OH </a:t>
            </a:r>
            <a:endParaRPr lang="en-US">
              <a:latin typeface="ESSTIXFive" charset="0"/>
              <a:ea typeface="ESSTIXFive" charset="0"/>
              <a:cs typeface="ESSTIXFive" charset="0"/>
            </a:endParaRPr>
          </a:p>
        </c:rich>
      </c:tx>
      <c:layout>
        <c:manualLayout>
          <c:xMode val="edge"/>
          <c:yMode val="edge"/>
          <c:x val="0.267737533281627"/>
          <c:y val="0.0229530862412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51686502231"/>
          <c:y val="0.126701487884114"/>
          <c:w val="0.720640461280922"/>
          <c:h val="0.740329872682701"/>
        </c:manualLayout>
      </c:layout>
      <c:scatterChart>
        <c:scatterStyle val="lineMarker"/>
        <c:varyColors val="0"/>
        <c:ser>
          <c:idx val="13"/>
          <c:order val="0"/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90000"/>
                  </a:schemeClr>
                </a:solidFill>
                <a:prstDash val="solid"/>
              </a:ln>
              <a:effectLst/>
            </c:spPr>
            <c:trendlineType val="linear"/>
            <c:forward val="1.0"/>
            <c:backward val="1.0"/>
            <c:dispRSqr val="0"/>
            <c:dispEq val="1"/>
            <c:trendlineLbl>
              <c:layout>
                <c:manualLayout>
                  <c:x val="-0.349033608808576"/>
                  <c:y val="-0.33246822488602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Helvetica Neue" charset="0"/>
                        <a:ea typeface="Helvetica Neue" charset="0"/>
                        <a:cs typeface="Helvetica Neue" charset="0"/>
                      </a:defRPr>
                    </a:pPr>
                    <a:r>
                      <a:rPr lang="en-US" baseline="0"/>
                      <a:t>~160mV/dec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Helvetica Neue" charset="0"/>
                      <a:ea typeface="Helvetica Neue" charset="0"/>
                      <a:cs typeface="Helvetica Neue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Sheet1!$B$3:$B$39</c:f>
              <c:numCache>
                <c:formatCode>0.0000</c:formatCode>
                <c:ptCount val="37"/>
                <c:pt idx="0">
                  <c:v>-1.0993137</c:v>
                </c:pt>
                <c:pt idx="1">
                  <c:v>-1.1410843</c:v>
                </c:pt>
                <c:pt idx="2">
                  <c:v>-1.1444113</c:v>
                </c:pt>
                <c:pt idx="3">
                  <c:v>-1.1574088</c:v>
                </c:pt>
                <c:pt idx="4">
                  <c:v>-1.1659153</c:v>
                </c:pt>
                <c:pt idx="5">
                  <c:v>-1.1754229</c:v>
                </c:pt>
                <c:pt idx="6">
                  <c:v>-1.1957905</c:v>
                </c:pt>
                <c:pt idx="7">
                  <c:v>-1.2041885</c:v>
                </c:pt>
                <c:pt idx="8">
                  <c:v>-1.2358694</c:v>
                </c:pt>
                <c:pt idx="9">
                  <c:v>-1.2543771</c:v>
                </c:pt>
                <c:pt idx="10">
                  <c:v>-1.2543879</c:v>
                </c:pt>
                <c:pt idx="11">
                  <c:v>-1.2544017</c:v>
                </c:pt>
                <c:pt idx="12">
                  <c:v>-1.2595567</c:v>
                </c:pt>
                <c:pt idx="13">
                  <c:v>-1.2036576</c:v>
                </c:pt>
                <c:pt idx="14">
                  <c:v>-1.2786379</c:v>
                </c:pt>
                <c:pt idx="15">
                  <c:v>-1.287669</c:v>
                </c:pt>
                <c:pt idx="16">
                  <c:v>-1.2983863</c:v>
                </c:pt>
                <c:pt idx="17">
                  <c:v>-1.2544177</c:v>
                </c:pt>
                <c:pt idx="18">
                  <c:v>-1.2679226</c:v>
                </c:pt>
                <c:pt idx="19">
                  <c:v>-1.279239</c:v>
                </c:pt>
                <c:pt idx="20">
                  <c:v>-1.289451</c:v>
                </c:pt>
                <c:pt idx="21">
                  <c:v>-1.2972904</c:v>
                </c:pt>
                <c:pt idx="22">
                  <c:v>-1.2978448</c:v>
                </c:pt>
                <c:pt idx="23">
                  <c:v>-1.2983747</c:v>
                </c:pt>
                <c:pt idx="24">
                  <c:v>-1.3001269</c:v>
                </c:pt>
                <c:pt idx="25">
                  <c:v>-1.3023326</c:v>
                </c:pt>
                <c:pt idx="26">
                  <c:v>-1.3079705</c:v>
                </c:pt>
                <c:pt idx="27">
                  <c:v>-1.3097326</c:v>
                </c:pt>
                <c:pt idx="28">
                  <c:v>-1.3119265</c:v>
                </c:pt>
                <c:pt idx="29">
                  <c:v>-1.2679449</c:v>
                </c:pt>
                <c:pt idx="30">
                  <c:v>-1.280886</c:v>
                </c:pt>
                <c:pt idx="31">
                  <c:v>-1.2995248</c:v>
                </c:pt>
                <c:pt idx="32">
                  <c:v>-1.3300225</c:v>
                </c:pt>
                <c:pt idx="33">
                  <c:v>-1.3311173</c:v>
                </c:pt>
                <c:pt idx="34">
                  <c:v>-1.3451979</c:v>
                </c:pt>
                <c:pt idx="35">
                  <c:v>-1.356491</c:v>
                </c:pt>
                <c:pt idx="36">
                  <c:v>-1.3762436</c:v>
                </c:pt>
              </c:numCache>
            </c:numRef>
          </c:xVal>
          <c:yVal>
            <c:numRef>
              <c:f>Sheet1!$I$3:$I$39</c:f>
              <c:numCache>
                <c:formatCode>0.00</c:formatCode>
                <c:ptCount val="37"/>
                <c:pt idx="0">
                  <c:v>-1.7820715</c:v>
                </c:pt>
                <c:pt idx="1">
                  <c:v>-1.6587746</c:v>
                </c:pt>
                <c:pt idx="2">
                  <c:v>-1.4517161</c:v>
                </c:pt>
                <c:pt idx="3">
                  <c:v>-1.4620905</c:v>
                </c:pt>
                <c:pt idx="4">
                  <c:v>-1.5672553</c:v>
                </c:pt>
                <c:pt idx="5">
                  <c:v>-1.2478426</c:v>
                </c:pt>
                <c:pt idx="6">
                  <c:v>-1.3423421</c:v>
                </c:pt>
                <c:pt idx="7">
                  <c:v>-1.0896097</c:v>
                </c:pt>
                <c:pt idx="8">
                  <c:v>-1.2295915</c:v>
                </c:pt>
                <c:pt idx="9" formatCode="General">
                  <c:v>-0.733962136535811</c:v>
                </c:pt>
                <c:pt idx="10" formatCode="General">
                  <c:v>-0.77400563591515</c:v>
                </c:pt>
                <c:pt idx="11">
                  <c:v>-0.86094993</c:v>
                </c:pt>
                <c:pt idx="12">
                  <c:v>-1.092471</c:v>
                </c:pt>
                <c:pt idx="13">
                  <c:v>-1.2018977</c:v>
                </c:pt>
                <c:pt idx="14" formatCode="General">
                  <c:v>-0.628244604253378</c:v>
                </c:pt>
                <c:pt idx="15" formatCode="General">
                  <c:v>-0.58758937762576</c:v>
                </c:pt>
                <c:pt idx="16" formatCode="General">
                  <c:v>-0.529451262614053</c:v>
                </c:pt>
                <c:pt idx="17" formatCode="General">
                  <c:v>-0.879660097791559</c:v>
                </c:pt>
                <c:pt idx="18" formatCode="General">
                  <c:v>-0.69211583191056</c:v>
                </c:pt>
                <c:pt idx="19" formatCode="General">
                  <c:v>-0.746597554928526</c:v>
                </c:pt>
                <c:pt idx="20" formatCode="General">
                  <c:v>-0.855875961001201</c:v>
                </c:pt>
                <c:pt idx="21" formatCode="General">
                  <c:v>-0.657978668099994</c:v>
                </c:pt>
                <c:pt idx="22" formatCode="General">
                  <c:v>-0.617577511881067</c:v>
                </c:pt>
                <c:pt idx="23" formatCode="General">
                  <c:v>-0.507028475872838</c:v>
                </c:pt>
                <c:pt idx="24" formatCode="General">
                  <c:v>-0.636146343242188</c:v>
                </c:pt>
                <c:pt idx="25" formatCode="General">
                  <c:v>-0.480988886347253</c:v>
                </c:pt>
                <c:pt idx="26" formatCode="General">
                  <c:v>-0.413305985950133</c:v>
                </c:pt>
                <c:pt idx="27" formatCode="General">
                  <c:v>-0.610779710478244</c:v>
                </c:pt>
                <c:pt idx="28" formatCode="General">
                  <c:v>-0.421826489896453</c:v>
                </c:pt>
                <c:pt idx="29" formatCode="General">
                  <c:v>-0.783630628192122</c:v>
                </c:pt>
                <c:pt idx="30" formatCode="General">
                  <c:v>-0.605792176609099</c:v>
                </c:pt>
                <c:pt idx="31" formatCode="General">
                  <c:v>-0.575784306359765</c:v>
                </c:pt>
                <c:pt idx="32" formatCode="General">
                  <c:v>-0.489185920089727</c:v>
                </c:pt>
                <c:pt idx="33" formatCode="General">
                  <c:v>-0.354446398432544</c:v>
                </c:pt>
                <c:pt idx="34" formatCode="General">
                  <c:v>-0.212897521831429</c:v>
                </c:pt>
                <c:pt idx="35" formatCode="General">
                  <c:v>-0.188476664350676</c:v>
                </c:pt>
                <c:pt idx="36" formatCode="General">
                  <c:v>-0.167211007952574</c:v>
                </c:pt>
              </c:numCache>
            </c:numRef>
          </c:yVal>
          <c:smooth val="0"/>
        </c:ser>
        <c:ser>
          <c:idx val="12"/>
          <c:order val="1"/>
          <c:tx>
            <c:strRef>
              <c:f>Sheet1!$A$39</c:f>
              <c:strCache>
                <c:ptCount val="1"/>
                <c:pt idx="0">
                  <c:v>12.20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Sheet1!$B$39</c:f>
              <c:numCache>
                <c:formatCode>0.0000</c:formatCode>
                <c:ptCount val="1"/>
                <c:pt idx="0">
                  <c:v>-1.3762436</c:v>
                </c:pt>
              </c:numCache>
            </c:numRef>
          </c:xVal>
          <c:yVal>
            <c:numRef>
              <c:f>Sheet1!$D$39</c:f>
              <c:numCache>
                <c:formatCode>0.00</c:formatCode>
                <c:ptCount val="1"/>
                <c:pt idx="0">
                  <c:v>-0.22793953</c:v>
                </c:pt>
              </c:numCache>
            </c:numRef>
          </c:yVal>
          <c:smooth val="0"/>
        </c:ser>
        <c:ser>
          <c:idx val="6"/>
          <c:order val="2"/>
          <c:tx>
            <c:strRef>
              <c:f>Sheet1!$E$39</c:f>
              <c:strCache>
                <c:ptCount val="1"/>
                <c:pt idx="0">
                  <c:v>12.20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Sheet1!$F$39</c:f>
              <c:numCache>
                <c:formatCode>0.0000</c:formatCode>
                <c:ptCount val="1"/>
                <c:pt idx="0">
                  <c:v>-1.3785042</c:v>
                </c:pt>
              </c:numCache>
            </c:numRef>
          </c:xVal>
          <c:yVal>
            <c:numRef>
              <c:f>Sheet1!$G$39</c:f>
              <c:numCache>
                <c:formatCode>0.00</c:formatCode>
                <c:ptCount val="1"/>
                <c:pt idx="0">
                  <c:v>-1.0516131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033296"/>
        <c:axId val="1043058768"/>
      </c:scatterChart>
      <c:valAx>
        <c:axId val="1269033296"/>
        <c:scaling>
          <c:orientation val="minMax"/>
          <c:max val="-1.0"/>
          <c:min val="-1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/>
                  <a:t>V vs</a:t>
                </a:r>
                <a:r>
                  <a:rPr lang="en-US" baseline="0"/>
                  <a:t> SHE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9468813937628"/>
              <c:y val="0.935968323184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charset="0"/>
                  <a:ea typeface="Helvetica Neue" charset="0"/>
                  <a:cs typeface="Helvetica Neue" charset="0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1043058768"/>
        <c:crossesAt val="-2.5"/>
        <c:crossBetween val="midCat"/>
      </c:valAx>
      <c:valAx>
        <c:axId val="1043058768"/>
        <c:scaling>
          <c:orientation val="minMax"/>
          <c:max val="1.0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/>
                  <a:t>log j (mA/cm2)</a:t>
                </a:r>
              </a:p>
            </c:rich>
          </c:tx>
          <c:layout>
            <c:manualLayout>
              <c:xMode val="edge"/>
              <c:yMode val="edge"/>
              <c:x val="0.0196139719882556"/>
              <c:y val="0.3902580414872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charset="0"/>
                  <a:ea typeface="Helvetica Neue" charset="0"/>
                  <a:cs typeface="Helvetica Neue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1269033296"/>
        <c:crossesAt val="-1.4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Helvetica Neue" charset="0"/>
          <a:ea typeface="Helvetica Neue" charset="0"/>
          <a:cs typeface="Helvetica Neue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366398</xdr:colOff>
      <xdr:row>75</xdr:row>
      <xdr:rowOff>7042</xdr:rowOff>
    </xdr:from>
    <xdr:to>
      <xdr:col>18</xdr:col>
      <xdr:colOff>153038</xdr:colOff>
      <xdr:row>96</xdr:row>
      <xdr:rowOff>170411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598269</xdr:colOff>
      <xdr:row>75</xdr:row>
      <xdr:rowOff>1390</xdr:rowOff>
    </xdr:from>
    <xdr:to>
      <xdr:col>9</xdr:col>
      <xdr:colOff>382367</xdr:colOff>
      <xdr:row>96</xdr:row>
      <xdr:rowOff>164758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23083</xdr:colOff>
      <xdr:row>49</xdr:row>
      <xdr:rowOff>3682</xdr:rowOff>
    </xdr:from>
    <xdr:to>
      <xdr:col>8</xdr:col>
      <xdr:colOff>693643</xdr:colOff>
      <xdr:row>70</xdr:row>
      <xdr:rowOff>167050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670872</xdr:colOff>
      <xdr:row>110</xdr:row>
      <xdr:rowOff>187495</xdr:rowOff>
    </xdr:from>
    <xdr:to>
      <xdr:col>8</xdr:col>
      <xdr:colOff>515954</xdr:colOff>
      <xdr:row>132</xdr:row>
      <xdr:rowOff>142146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291341</xdr:colOff>
      <xdr:row>110</xdr:row>
      <xdr:rowOff>168632</xdr:rowOff>
    </xdr:from>
    <xdr:to>
      <xdr:col>18</xdr:col>
      <xdr:colOff>76786</xdr:colOff>
      <xdr:row>132</xdr:row>
      <xdr:rowOff>124652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697667</xdr:colOff>
      <xdr:row>49</xdr:row>
      <xdr:rowOff>3493</xdr:rowOff>
    </xdr:from>
    <xdr:to>
      <xdr:col>16</xdr:col>
      <xdr:colOff>547717</xdr:colOff>
      <xdr:row>70</xdr:row>
      <xdr:rowOff>167331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17</xdr:col>
      <xdr:colOff>674038</xdr:colOff>
      <xdr:row>23</xdr:row>
      <xdr:rowOff>163838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tabSelected="1" topLeftCell="U1" zoomScale="150" zoomScaleNormal="55" zoomScalePageLayoutView="55" workbookViewId="0">
      <selection activeCell="Z37" sqref="Z37"/>
    </sheetView>
  </sheetViews>
  <sheetFormatPr baseColWidth="10" defaultRowHeight="16" x14ac:dyDescent="0.2"/>
  <cols>
    <col min="2" max="2" width="24.5" style="2" customWidth="1"/>
    <col min="6" max="6" width="10.83203125" style="2"/>
  </cols>
  <sheetData>
    <row r="1" spans="1:26" x14ac:dyDescent="0.2">
      <c r="A1" t="s">
        <v>0</v>
      </c>
      <c r="E1" t="s">
        <v>9</v>
      </c>
      <c r="I1" t="s">
        <v>10</v>
      </c>
      <c r="U1" t="s">
        <v>4</v>
      </c>
    </row>
    <row r="2" spans="1:26" x14ac:dyDescent="0.2">
      <c r="A2" t="s">
        <v>6</v>
      </c>
      <c r="B2" s="2" t="s">
        <v>1</v>
      </c>
      <c r="C2" t="s">
        <v>2</v>
      </c>
      <c r="D2" t="s">
        <v>3</v>
      </c>
      <c r="E2" t="s">
        <v>6</v>
      </c>
      <c r="F2" s="2" t="s">
        <v>1</v>
      </c>
      <c r="G2" t="s">
        <v>8</v>
      </c>
      <c r="H2" t="s">
        <v>2</v>
      </c>
      <c r="I2" t="s">
        <v>11</v>
      </c>
      <c r="U2" t="s">
        <v>6</v>
      </c>
      <c r="V2" t="s">
        <v>1</v>
      </c>
      <c r="W2" t="s">
        <v>5</v>
      </c>
      <c r="X2" t="s">
        <v>2</v>
      </c>
      <c r="Y2" t="s">
        <v>7</v>
      </c>
    </row>
    <row r="3" spans="1:26" x14ac:dyDescent="0.2">
      <c r="A3" s="1">
        <v>6</v>
      </c>
      <c r="B3" s="2">
        <v>-1.0993136999999999</v>
      </c>
      <c r="C3" s="1">
        <f>B3+0.059*A3</f>
        <v>-0.74531369999999997</v>
      </c>
      <c r="D3" s="1">
        <v>-1.7820715</v>
      </c>
      <c r="I3" s="1">
        <f>D3</f>
        <v>-1.7820715</v>
      </c>
      <c r="L3" s="1"/>
      <c r="M3" s="1"/>
      <c r="U3" s="1">
        <v>6</v>
      </c>
      <c r="V3" s="1">
        <v>-1.0998245</v>
      </c>
      <c r="W3" s="1">
        <v>3.6386501999999998</v>
      </c>
      <c r="X3" s="1">
        <f>V3+0.059*U3</f>
        <v>-0.7458245</v>
      </c>
      <c r="Y3" s="1">
        <f>W3-U3</f>
        <v>-2.3613498000000002</v>
      </c>
      <c r="Z3">
        <v>-2.3613498000000002</v>
      </c>
    </row>
    <row r="4" spans="1:26" x14ac:dyDescent="0.2">
      <c r="A4" s="1">
        <v>6</v>
      </c>
      <c r="B4" s="2">
        <v>-1.1410842999999999</v>
      </c>
      <c r="C4" s="1">
        <f>B4+0.059*A4</f>
        <v>-0.78708429999999996</v>
      </c>
      <c r="D4" s="1">
        <v>-1.6587746000000001</v>
      </c>
      <c r="I4" s="1">
        <f t="shared" ref="I4:I11" si="0">D4</f>
        <v>-1.6587746000000001</v>
      </c>
      <c r="L4" s="1"/>
      <c r="M4" s="1"/>
      <c r="U4" s="1">
        <v>6</v>
      </c>
      <c r="V4" s="1">
        <v>-1.1372236</v>
      </c>
      <c r="W4" s="1">
        <v>5.0636004999999997</v>
      </c>
      <c r="X4" s="1">
        <f t="shared" ref="X4:X37" si="1">V4+0.059*U4</f>
        <v>-0.78322360000000002</v>
      </c>
      <c r="Y4" s="1">
        <f>W4-U4</f>
        <v>-0.93639950000000027</v>
      </c>
      <c r="Z4">
        <v>-0.93639950000000027</v>
      </c>
    </row>
    <row r="5" spans="1:26" x14ac:dyDescent="0.2">
      <c r="A5" s="1">
        <v>6</v>
      </c>
      <c r="B5" s="2">
        <v>-1.1444113</v>
      </c>
      <c r="C5" s="1">
        <f>B5+0.059*A5</f>
        <v>-0.79041130000000004</v>
      </c>
      <c r="D5" s="1">
        <v>-1.4517161000000001</v>
      </c>
      <c r="I5" s="1">
        <f t="shared" si="0"/>
        <v>-1.4517161000000001</v>
      </c>
      <c r="L5" s="1"/>
      <c r="M5" s="1"/>
      <c r="U5" s="1">
        <v>6</v>
      </c>
      <c r="V5" s="1">
        <v>-1.1480522</v>
      </c>
      <c r="W5" s="1">
        <v>4.8438040000000004</v>
      </c>
      <c r="X5" s="1">
        <f t="shared" si="1"/>
        <v>-0.79405219999999999</v>
      </c>
      <c r="Y5" s="1">
        <f>W5-U5</f>
        <v>-1.1561959999999996</v>
      </c>
      <c r="Z5">
        <v>-1.1561959999999996</v>
      </c>
    </row>
    <row r="6" spans="1:26" x14ac:dyDescent="0.2">
      <c r="A6" s="1">
        <v>6</v>
      </c>
      <c r="B6" s="2">
        <v>-1.1574088</v>
      </c>
      <c r="C6" s="1">
        <f>B6+0.059*A6</f>
        <v>-0.80340880000000003</v>
      </c>
      <c r="D6" s="1">
        <v>-1.4620905</v>
      </c>
      <c r="I6" s="1">
        <f t="shared" si="0"/>
        <v>-1.4620905</v>
      </c>
      <c r="L6" s="1"/>
      <c r="M6" s="1"/>
      <c r="U6" s="1">
        <v>6</v>
      </c>
      <c r="V6" s="1">
        <v>-1.1575477000000001</v>
      </c>
      <c r="W6" s="1">
        <v>4.5620789999999998</v>
      </c>
      <c r="X6" s="1">
        <f t="shared" si="1"/>
        <v>-0.80354770000000009</v>
      </c>
      <c r="Y6" s="1">
        <f>W6-U6</f>
        <v>-1.4379210000000002</v>
      </c>
      <c r="Z6">
        <v>-1.4379210000000002</v>
      </c>
    </row>
    <row r="7" spans="1:26" x14ac:dyDescent="0.2">
      <c r="A7" s="1">
        <v>6</v>
      </c>
      <c r="B7" s="2">
        <v>-1.1659153</v>
      </c>
      <c r="C7" s="1">
        <f>B7+0.059*A7</f>
        <v>-0.81191530000000001</v>
      </c>
      <c r="D7" s="1">
        <v>-1.5672553</v>
      </c>
      <c r="I7" s="1">
        <f t="shared" si="0"/>
        <v>-1.5672553</v>
      </c>
      <c r="L7" s="1"/>
      <c r="M7" s="1"/>
      <c r="U7" s="1">
        <v>6</v>
      </c>
      <c r="V7" s="1">
        <v>-1.1660623999999999</v>
      </c>
      <c r="W7" s="1">
        <v>4.6423015999999997</v>
      </c>
      <c r="X7" s="1">
        <f t="shared" si="1"/>
        <v>-0.81206239999999996</v>
      </c>
      <c r="Y7" s="1">
        <f>W7-U7</f>
        <v>-1.3576984000000003</v>
      </c>
      <c r="Z7">
        <v>-1.3576984000000003</v>
      </c>
    </row>
    <row r="8" spans="1:26" x14ac:dyDescent="0.2">
      <c r="A8" s="1">
        <v>6</v>
      </c>
      <c r="B8" s="2">
        <v>-1.1754229</v>
      </c>
      <c r="C8" s="1">
        <f>B8+0.059*A8</f>
        <v>-0.82142290000000007</v>
      </c>
      <c r="D8" s="1">
        <v>-1.2478426</v>
      </c>
      <c r="I8" s="1">
        <f t="shared" si="0"/>
        <v>-1.2478426</v>
      </c>
      <c r="L8" s="1"/>
      <c r="M8" s="1"/>
      <c r="U8" s="1">
        <v>6</v>
      </c>
      <c r="V8" s="1">
        <v>-1.1748365000000001</v>
      </c>
      <c r="W8" s="1">
        <v>5.5525779999999996</v>
      </c>
      <c r="X8" s="1">
        <f t="shared" si="1"/>
        <v>-0.82083650000000008</v>
      </c>
      <c r="Y8" s="1">
        <f>W8-U8</f>
        <v>-0.44742200000000043</v>
      </c>
      <c r="Z8">
        <v>-0.44742200000000043</v>
      </c>
    </row>
    <row r="9" spans="1:26" x14ac:dyDescent="0.2">
      <c r="A9" s="1">
        <v>6</v>
      </c>
      <c r="B9" s="2">
        <v>-1.1957905</v>
      </c>
      <c r="C9" s="1">
        <f>B9+0.059*A9</f>
        <v>-0.8417905</v>
      </c>
      <c r="D9" s="1">
        <v>-1.3423421</v>
      </c>
      <c r="I9" s="1">
        <f t="shared" si="0"/>
        <v>-1.3423421</v>
      </c>
      <c r="L9" s="1"/>
      <c r="M9" s="1"/>
      <c r="U9" s="1">
        <v>6</v>
      </c>
      <c r="V9" s="1">
        <v>-1.1959660000000001</v>
      </c>
      <c r="W9" s="1">
        <v>5.4573125999999998</v>
      </c>
      <c r="X9" s="1">
        <f t="shared" si="1"/>
        <v>-0.8419660000000001</v>
      </c>
      <c r="Y9" s="1">
        <f>W9-U9</f>
        <v>-0.54268740000000015</v>
      </c>
      <c r="Z9">
        <v>-0.54268740000000015</v>
      </c>
    </row>
    <row r="10" spans="1:26" x14ac:dyDescent="0.2">
      <c r="A10" s="1">
        <v>6</v>
      </c>
      <c r="B10" s="2">
        <v>-1.2041885000000001</v>
      </c>
      <c r="C10" s="1">
        <f>B10+0.059*A10</f>
        <v>-0.85018850000000012</v>
      </c>
      <c r="D10" s="1">
        <v>-1.0896097</v>
      </c>
      <c r="I10" s="1">
        <f t="shared" si="0"/>
        <v>-1.0896097</v>
      </c>
      <c r="L10" s="1"/>
      <c r="M10" s="1"/>
      <c r="U10" s="1">
        <v>6</v>
      </c>
      <c r="V10" s="1">
        <v>-1.2056988</v>
      </c>
      <c r="W10" s="1">
        <v>6.1027703000000004</v>
      </c>
      <c r="X10" s="1">
        <f t="shared" si="1"/>
        <v>-0.85169879999999998</v>
      </c>
      <c r="Y10" s="1">
        <f>W10-U10</f>
        <v>0.10277030000000043</v>
      </c>
      <c r="Z10">
        <v>0.10277030000000043</v>
      </c>
    </row>
    <row r="11" spans="1:26" x14ac:dyDescent="0.2">
      <c r="A11" s="1">
        <v>7.1</v>
      </c>
      <c r="B11" s="2">
        <v>-1.2358693999999999</v>
      </c>
      <c r="C11" s="1">
        <f>B11+0.059*A11</f>
        <v>-0.81696939999999996</v>
      </c>
      <c r="D11" s="1">
        <v>-1.2295914999999999</v>
      </c>
      <c r="I11" s="1">
        <f t="shared" si="0"/>
        <v>-1.2295914999999999</v>
      </c>
      <c r="L11" s="1"/>
      <c r="M11" s="1"/>
      <c r="U11" s="1">
        <v>7.1</v>
      </c>
      <c r="V11" s="1">
        <v>-1.2374775</v>
      </c>
      <c r="W11" s="1">
        <v>6.5735720000000004</v>
      </c>
      <c r="X11" s="1">
        <f t="shared" si="1"/>
        <v>-0.81857750000000007</v>
      </c>
      <c r="Y11" s="1">
        <f>W11-U11</f>
        <v>-0.52642799999999923</v>
      </c>
      <c r="Z11">
        <v>-0.52642799999999923</v>
      </c>
    </row>
    <row r="12" spans="1:26" x14ac:dyDescent="0.2">
      <c r="A12" s="1">
        <v>7.1</v>
      </c>
      <c r="B12" s="2">
        <v>-1.2543770999999999</v>
      </c>
      <c r="C12" s="1">
        <f>B12+0.059*A12</f>
        <v>-0.83547709999999997</v>
      </c>
      <c r="D12" s="1">
        <v>-0.78725860000000003</v>
      </c>
      <c r="E12" s="1">
        <v>7.1</v>
      </c>
      <c r="F12" s="2">
        <v>-1.2553829999999999</v>
      </c>
      <c r="G12" s="1">
        <v>-1.6714237999999999</v>
      </c>
      <c r="H12" s="1">
        <f>F12+0.059*E12</f>
        <v>-0.83648299999999998</v>
      </c>
      <c r="I12">
        <f>LOG10(10^D12+10^G12)</f>
        <v>-0.73396213653581099</v>
      </c>
      <c r="L12" s="1"/>
      <c r="M12" s="1"/>
      <c r="U12" s="1">
        <v>7.1</v>
      </c>
      <c r="V12" s="1">
        <v>-1.2549618</v>
      </c>
      <c r="W12" s="1">
        <v>6.7075677000000002</v>
      </c>
      <c r="X12" s="1">
        <f t="shared" si="1"/>
        <v>-0.83606180000000008</v>
      </c>
      <c r="Y12" s="1">
        <f>W12-U12</f>
        <v>-0.3924322999999994</v>
      </c>
      <c r="Z12">
        <v>-0.3924322999999994</v>
      </c>
    </row>
    <row r="13" spans="1:26" x14ac:dyDescent="0.2">
      <c r="A13" s="1">
        <v>7.1</v>
      </c>
      <c r="B13" s="2">
        <v>-1.2543879</v>
      </c>
      <c r="C13" s="1">
        <f>B13+0.059*A13</f>
        <v>-0.83548790000000006</v>
      </c>
      <c r="D13" s="1">
        <v>-0.82234657</v>
      </c>
      <c r="E13" s="1">
        <v>7.1</v>
      </c>
      <c r="F13" s="2">
        <v>-1.2557341</v>
      </c>
      <c r="G13" s="1">
        <v>-1.7514212</v>
      </c>
      <c r="H13" s="1">
        <f>F13+0.059*E13</f>
        <v>-0.83683410000000003</v>
      </c>
      <c r="I13">
        <f t="shared" ref="I13:I16" si="2">LOG10(10^D13+10^G13)</f>
        <v>-0.7740056359151497</v>
      </c>
      <c r="L13" s="1"/>
      <c r="M13" s="1"/>
      <c r="U13" s="1">
        <v>7.1</v>
      </c>
      <c r="V13" s="1">
        <v>-1.2554008999999999</v>
      </c>
      <c r="W13" s="1">
        <v>6.7517569999999996</v>
      </c>
      <c r="X13" s="1">
        <f t="shared" si="1"/>
        <v>-0.83650089999999999</v>
      </c>
      <c r="Y13" s="1">
        <f>W13-U13</f>
        <v>-0.34824300000000008</v>
      </c>
      <c r="Z13">
        <v>-0.34824300000000008</v>
      </c>
    </row>
    <row r="14" spans="1:26" x14ac:dyDescent="0.2">
      <c r="A14" s="1">
        <v>7.1</v>
      </c>
      <c r="B14" s="2">
        <v>-1.2544017000000001</v>
      </c>
      <c r="C14" s="1">
        <f>B14+0.059*A14</f>
        <v>-0.83550170000000012</v>
      </c>
      <c r="D14" s="1">
        <v>-0.86094992999999997</v>
      </c>
      <c r="I14" s="1">
        <f>D14</f>
        <v>-0.86094992999999997</v>
      </c>
      <c r="L14" s="1"/>
      <c r="M14" s="1"/>
      <c r="U14" s="1">
        <v>7.1</v>
      </c>
      <c r="V14" s="1">
        <v>-1.2553828</v>
      </c>
      <c r="W14" s="1">
        <v>6.8312270000000002</v>
      </c>
      <c r="X14" s="1">
        <f t="shared" si="1"/>
        <v>-0.83648280000000008</v>
      </c>
      <c r="Y14" s="1">
        <f>W14-U14</f>
        <v>-0.26877299999999948</v>
      </c>
      <c r="Z14">
        <v>-0.26877299999999948</v>
      </c>
    </row>
    <row r="15" spans="1:26" x14ac:dyDescent="0.2">
      <c r="A15" s="1">
        <v>7.1</v>
      </c>
      <c r="B15" s="2">
        <v>-1.2595567000000001</v>
      </c>
      <c r="C15" s="1">
        <f>B15+0.059*A15</f>
        <v>-0.84065670000000015</v>
      </c>
      <c r="D15" s="1">
        <v>-1.092471</v>
      </c>
      <c r="I15" s="1">
        <f t="shared" ref="I15:I16" si="3">D15</f>
        <v>-1.092471</v>
      </c>
      <c r="L15" s="1"/>
      <c r="M15" s="1"/>
      <c r="U15" s="1">
        <v>8</v>
      </c>
      <c r="V15" s="1">
        <v>-1.2057271000000001</v>
      </c>
      <c r="W15" s="1">
        <v>5.9791512000000004</v>
      </c>
      <c r="X15" s="1">
        <f t="shared" si="1"/>
        <v>-0.73372710000000008</v>
      </c>
      <c r="Y15" s="1">
        <f>W15-U15</f>
        <v>-2.0208487999999996</v>
      </c>
      <c r="Z15">
        <v>-2.0208487999999996</v>
      </c>
    </row>
    <row r="16" spans="1:26" x14ac:dyDescent="0.2">
      <c r="A16" s="1">
        <v>8</v>
      </c>
      <c r="B16" s="2">
        <v>-1.2036576000000001</v>
      </c>
      <c r="C16" s="1">
        <f>B16+0.059*A16</f>
        <v>-0.73165760000000013</v>
      </c>
      <c r="D16" s="1">
        <v>-1.2018977</v>
      </c>
      <c r="I16" s="1">
        <f t="shared" si="3"/>
        <v>-1.2018977</v>
      </c>
      <c r="L16" s="1"/>
      <c r="M16" s="1"/>
      <c r="U16" s="1">
        <v>8</v>
      </c>
      <c r="V16" s="1">
        <v>-1.2775692000000001</v>
      </c>
      <c r="W16" s="1">
        <v>8.0075900000000004</v>
      </c>
      <c r="X16" s="1">
        <f t="shared" si="1"/>
        <v>-0.8055692000000001</v>
      </c>
      <c r="Y16" s="1">
        <f>W16-U16</f>
        <v>7.5900000000004297E-3</v>
      </c>
      <c r="Z16">
        <v>7.5900000000004297E-3</v>
      </c>
    </row>
    <row r="17" spans="1:26" x14ac:dyDescent="0.2">
      <c r="A17" s="1">
        <v>8</v>
      </c>
      <c r="B17" s="2">
        <v>-1.2786379000000001</v>
      </c>
      <c r="C17" s="1">
        <f>B17+0.059*A17</f>
        <v>-0.80663790000000013</v>
      </c>
      <c r="D17" s="1">
        <v>-0.67119085999999994</v>
      </c>
      <c r="E17" s="1">
        <v>8</v>
      </c>
      <c r="F17" s="2">
        <v>-1.2813059</v>
      </c>
      <c r="G17" s="1">
        <v>-1.6543998</v>
      </c>
      <c r="H17" s="1">
        <f>F17+0.059*E17</f>
        <v>-0.80930590000000002</v>
      </c>
      <c r="I17">
        <f>LOG10(10^D17+10^G17)</f>
        <v>-0.62824460425337814</v>
      </c>
      <c r="L17" s="1"/>
      <c r="M17" s="1"/>
      <c r="U17" s="1">
        <v>8</v>
      </c>
      <c r="V17" s="1">
        <v>-1.3017434999999999</v>
      </c>
      <c r="W17" s="1">
        <v>8.345269</v>
      </c>
      <c r="X17" s="1">
        <f t="shared" si="1"/>
        <v>-0.82974349999999997</v>
      </c>
      <c r="Y17" s="1">
        <f>W17-U17</f>
        <v>0.34526900000000005</v>
      </c>
      <c r="Z17">
        <v>0.34526900000000005</v>
      </c>
    </row>
    <row r="18" spans="1:26" x14ac:dyDescent="0.2">
      <c r="A18" s="1">
        <v>8</v>
      </c>
      <c r="B18" s="2">
        <v>-1.287669</v>
      </c>
      <c r="C18" s="1">
        <f>B18+0.059*A18</f>
        <v>-0.81566899999999998</v>
      </c>
      <c r="D18" s="1">
        <v>-0.6430148</v>
      </c>
      <c r="E18" s="1">
        <v>8</v>
      </c>
      <c r="F18" s="2">
        <v>-1.2890238999999999</v>
      </c>
      <c r="G18" s="1">
        <v>-1.5090827</v>
      </c>
      <c r="H18" s="1">
        <f>F18+0.059*E18</f>
        <v>-0.81702389999999991</v>
      </c>
      <c r="I18">
        <f t="shared" ref="I18:I39" si="4">LOG10(10^D18+10^G18)</f>
        <v>-0.58758937762576047</v>
      </c>
      <c r="L18" s="1"/>
      <c r="M18" s="1"/>
      <c r="U18" s="1">
        <v>8</v>
      </c>
      <c r="V18" s="1">
        <v>-1.2525914</v>
      </c>
      <c r="W18" s="1">
        <v>7.2548256000000002</v>
      </c>
      <c r="X18" s="1">
        <f t="shared" si="1"/>
        <v>-0.78059140000000005</v>
      </c>
      <c r="Y18" s="1">
        <f>W18-U18</f>
        <v>-0.74517439999999979</v>
      </c>
      <c r="Z18">
        <v>-0.74517439999999979</v>
      </c>
    </row>
    <row r="19" spans="1:26" x14ac:dyDescent="0.2">
      <c r="A19" s="1">
        <v>8</v>
      </c>
      <c r="B19" s="2">
        <v>-1.2983863</v>
      </c>
      <c r="C19" s="1">
        <f>B19+0.059*A19</f>
        <v>-0.82638630000000002</v>
      </c>
      <c r="D19" s="1">
        <v>-0.58674853999999999</v>
      </c>
      <c r="E19" s="1">
        <v>8</v>
      </c>
      <c r="F19" s="2">
        <v>-1.2987754</v>
      </c>
      <c r="G19" s="1">
        <v>-1.4374353</v>
      </c>
      <c r="H19" s="1">
        <f>F19+0.059*E19</f>
        <v>-0.82677540000000005</v>
      </c>
      <c r="I19">
        <f t="shared" si="4"/>
        <v>-0.52945126261405273</v>
      </c>
      <c r="L19" s="1"/>
      <c r="M19" s="1"/>
      <c r="U19" s="1">
        <v>8.6999999999999993</v>
      </c>
      <c r="V19" s="1">
        <v>-1.2772572</v>
      </c>
      <c r="W19" s="1">
        <v>7.4071154999999997</v>
      </c>
      <c r="X19" s="1">
        <f t="shared" si="1"/>
        <v>-0.7639572</v>
      </c>
      <c r="Y19" s="1">
        <f>W19-U19</f>
        <v>-1.2928844999999995</v>
      </c>
      <c r="Z19">
        <v>-1.2928844999999995</v>
      </c>
    </row>
    <row r="20" spans="1:26" x14ac:dyDescent="0.2">
      <c r="A20" s="1">
        <v>8.6999999999999993</v>
      </c>
      <c r="B20" s="2">
        <v>-1.2544177000000001</v>
      </c>
      <c r="C20" s="1">
        <f>B20+0.059*A20</f>
        <v>-0.7411177000000001</v>
      </c>
      <c r="D20" s="1">
        <v>-0.91358189999999995</v>
      </c>
      <c r="E20" s="1">
        <v>8.6999999999999993</v>
      </c>
      <c r="F20" s="2">
        <v>-1.2894494999999999</v>
      </c>
      <c r="G20" s="1">
        <v>-2.003816</v>
      </c>
      <c r="H20" s="1">
        <f>F20+0.059*E20</f>
        <v>-0.77614949999999994</v>
      </c>
      <c r="I20">
        <f t="shared" si="4"/>
        <v>-0.87966009779155907</v>
      </c>
      <c r="L20" s="1"/>
      <c r="M20" s="1"/>
      <c r="U20" s="1">
        <v>8.6999999999999993</v>
      </c>
      <c r="V20" s="1">
        <v>-1.2682734</v>
      </c>
      <c r="W20" s="1">
        <v>7.4151524999999996</v>
      </c>
      <c r="X20" s="1">
        <f t="shared" si="1"/>
        <v>-0.75497340000000002</v>
      </c>
      <c r="Y20" s="1">
        <f>W20-U20</f>
        <v>-1.2848474999999997</v>
      </c>
      <c r="Z20">
        <v>-1.2848474999999997</v>
      </c>
    </row>
    <row r="21" spans="1:26" x14ac:dyDescent="0.2">
      <c r="A21" s="1">
        <v>8.6999999999999993</v>
      </c>
      <c r="B21" s="2">
        <v>-1.2679225999999999</v>
      </c>
      <c r="C21" s="1">
        <f>B21+0.059*A21</f>
        <v>-0.75462259999999992</v>
      </c>
      <c r="D21" s="1">
        <v>-0.73447470000000004</v>
      </c>
      <c r="E21" s="1">
        <v>8.6999999999999993</v>
      </c>
      <c r="F21" s="2">
        <v>-1.2685238000000001</v>
      </c>
      <c r="G21" s="1">
        <v>-1.7239631</v>
      </c>
      <c r="H21" s="1">
        <f>F21+0.059*E21</f>
        <v>-0.75522380000000011</v>
      </c>
      <c r="I21">
        <f t="shared" si="4"/>
        <v>-0.69211583191056059</v>
      </c>
      <c r="L21" s="1"/>
      <c r="M21" s="1"/>
      <c r="U21" s="1">
        <v>8.6999999999999993</v>
      </c>
      <c r="V21" s="1">
        <v>-1.3009381</v>
      </c>
      <c r="W21" s="1">
        <v>7.9390134999999997</v>
      </c>
      <c r="X21" s="1">
        <f t="shared" si="1"/>
        <v>-0.78763810000000001</v>
      </c>
      <c r="Y21" s="1">
        <f>W21-U21</f>
        <v>-0.76098649999999957</v>
      </c>
      <c r="Z21">
        <v>-0.76098649999999957</v>
      </c>
    </row>
    <row r="22" spans="1:26" x14ac:dyDescent="0.2">
      <c r="A22" s="1">
        <v>8.6999999999999993</v>
      </c>
      <c r="B22" s="2">
        <v>-1.279239</v>
      </c>
      <c r="C22" s="1">
        <f>B22+0.059*A22</f>
        <v>-0.76593900000000004</v>
      </c>
      <c r="D22" s="1">
        <v>-0.7904833</v>
      </c>
      <c r="E22" s="1">
        <v>8.6999999999999993</v>
      </c>
      <c r="F22" s="2">
        <v>-1.2894064000000001</v>
      </c>
      <c r="G22" s="1">
        <v>-1.7638164999999999</v>
      </c>
      <c r="H22" s="1">
        <f>F22+0.059*E22</f>
        <v>-0.77610640000000009</v>
      </c>
      <c r="I22">
        <f t="shared" si="4"/>
        <v>-0.74659755492852631</v>
      </c>
      <c r="L22" s="1"/>
      <c r="M22" s="1"/>
      <c r="U22" s="1">
        <v>8.6999999999999993</v>
      </c>
      <c r="V22" s="1">
        <v>-1.296862</v>
      </c>
      <c r="W22" s="1">
        <v>8.0887650000000004</v>
      </c>
      <c r="X22" s="1">
        <f t="shared" si="1"/>
        <v>-0.78356199999999998</v>
      </c>
      <c r="Y22" s="1">
        <f>W22-U22</f>
        <v>-0.61123499999999886</v>
      </c>
      <c r="Z22">
        <v>-0.61123499999999886</v>
      </c>
    </row>
    <row r="23" spans="1:26" x14ac:dyDescent="0.2">
      <c r="A23" s="1">
        <v>8.6999999999999993</v>
      </c>
      <c r="B23" s="2">
        <v>-1.2894509999999999</v>
      </c>
      <c r="C23" s="1">
        <f>B23+0.059*A23</f>
        <v>-0.77615099999999992</v>
      </c>
      <c r="D23" s="1">
        <v>-0.93071616000000001</v>
      </c>
      <c r="E23" s="1">
        <v>8.6999999999999993</v>
      </c>
      <c r="F23" s="2">
        <v>-1.2951109999999999</v>
      </c>
      <c r="G23" s="1">
        <v>-1.6564082</v>
      </c>
      <c r="H23" s="1">
        <f>F23+0.059*E23</f>
        <v>-0.78181099999999992</v>
      </c>
      <c r="I23">
        <f t="shared" si="4"/>
        <v>-0.85587596100120122</v>
      </c>
      <c r="L23" s="1"/>
      <c r="M23" s="1"/>
      <c r="U23" s="1">
        <v>8.6999999999999993</v>
      </c>
      <c r="V23" s="1">
        <v>-1.2968116000000001</v>
      </c>
      <c r="W23" s="1">
        <v>8.3095140000000001</v>
      </c>
      <c r="X23" s="1">
        <f t="shared" si="1"/>
        <v>-0.78351160000000009</v>
      </c>
      <c r="Y23" s="1">
        <f>W23-U23</f>
        <v>-0.39048599999999922</v>
      </c>
      <c r="Z23">
        <v>-0.39048599999999922</v>
      </c>
    </row>
    <row r="24" spans="1:26" x14ac:dyDescent="0.2">
      <c r="A24" s="1">
        <v>8.6999999999999993</v>
      </c>
      <c r="B24" s="2">
        <v>-1.2972904000000001</v>
      </c>
      <c r="C24" s="1">
        <f>B24+0.059*A24</f>
        <v>-0.78399040000000009</v>
      </c>
      <c r="D24" s="1">
        <v>-0.69904314999999995</v>
      </c>
      <c r="E24" s="1">
        <v>8.6999999999999993</v>
      </c>
      <c r="F24" s="2">
        <v>-1.3032001</v>
      </c>
      <c r="G24" s="1">
        <v>-1.7026671</v>
      </c>
      <c r="H24" s="1">
        <f>F24+0.059*E24</f>
        <v>-0.78990009999999999</v>
      </c>
      <c r="I24">
        <f t="shared" si="4"/>
        <v>-0.65797866809999439</v>
      </c>
      <c r="L24" s="1"/>
      <c r="M24" s="1"/>
      <c r="U24" s="1">
        <v>8.6999999999999993</v>
      </c>
      <c r="V24" s="1">
        <v>-1.2967712</v>
      </c>
      <c r="W24" s="1">
        <v>8.4861129999999996</v>
      </c>
      <c r="X24" s="1">
        <f t="shared" si="1"/>
        <v>-0.78347120000000003</v>
      </c>
      <c r="Y24" s="1">
        <f>W24-U24</f>
        <v>-0.21388699999999972</v>
      </c>
      <c r="Z24">
        <v>-0.21388699999999972</v>
      </c>
    </row>
    <row r="25" spans="1:26" x14ac:dyDescent="0.2">
      <c r="A25" s="1">
        <v>8.6999999999999993</v>
      </c>
      <c r="B25" s="2">
        <v>-1.2978448</v>
      </c>
      <c r="C25" s="1">
        <f>B25+0.059*A25</f>
        <v>-0.78454480000000004</v>
      </c>
      <c r="D25" s="1">
        <v>-0.6639486</v>
      </c>
      <c r="E25" s="1">
        <v>8.6999999999999993</v>
      </c>
      <c r="F25" s="2">
        <v>-1.3099178</v>
      </c>
      <c r="G25" s="1">
        <v>-1.6120938</v>
      </c>
      <c r="H25" s="1">
        <f>F25+0.059*E25</f>
        <v>-0.79661780000000004</v>
      </c>
      <c r="I25">
        <f t="shared" si="4"/>
        <v>-0.61757751188106702</v>
      </c>
      <c r="L25" s="1"/>
      <c r="M25" s="1"/>
      <c r="U25" s="1">
        <v>8.6999999999999993</v>
      </c>
      <c r="V25" s="1">
        <v>-1.2962556000000001</v>
      </c>
      <c r="W25" s="1">
        <v>8.7774599999999996</v>
      </c>
      <c r="X25" s="1">
        <f t="shared" si="1"/>
        <v>-0.78295560000000008</v>
      </c>
      <c r="Y25" s="1">
        <f>W25-U25</f>
        <v>7.7460000000000306E-2</v>
      </c>
      <c r="Z25">
        <v>7.7460000000000306E-2</v>
      </c>
    </row>
    <row r="26" spans="1:26" x14ac:dyDescent="0.2">
      <c r="A26" s="1">
        <v>8.6999999999999993</v>
      </c>
      <c r="B26" s="2">
        <v>-1.2983747000000001</v>
      </c>
      <c r="C26" s="1">
        <f>B26+0.059*A26</f>
        <v>-0.78507470000000013</v>
      </c>
      <c r="D26" s="1">
        <v>-0.54815179999999997</v>
      </c>
      <c r="E26" s="1">
        <v>8.6999999999999993</v>
      </c>
      <c r="F26" s="2">
        <v>-1.2981224</v>
      </c>
      <c r="G26" s="1">
        <v>-1.5511239999999999</v>
      </c>
      <c r="H26" s="1">
        <f>F26+0.059*E26</f>
        <v>-0.78482240000000003</v>
      </c>
      <c r="I26">
        <f t="shared" si="4"/>
        <v>-0.50702847587283839</v>
      </c>
      <c r="L26" s="1"/>
      <c r="M26" s="1"/>
      <c r="U26" s="1">
        <v>8.6999999999999993</v>
      </c>
      <c r="V26" s="1">
        <v>-1.3075696000000001</v>
      </c>
      <c r="W26" s="1">
        <v>8.3987649999999991</v>
      </c>
      <c r="X26" s="1">
        <f t="shared" si="1"/>
        <v>-0.79426960000000013</v>
      </c>
      <c r="Y26" s="1">
        <f>W26-U26</f>
        <v>-0.30123500000000014</v>
      </c>
      <c r="Z26">
        <v>-0.30123500000000014</v>
      </c>
    </row>
    <row r="27" spans="1:26" x14ac:dyDescent="0.2">
      <c r="A27" s="1">
        <v>8.6999999999999993</v>
      </c>
      <c r="B27" s="2">
        <v>-1.3001269</v>
      </c>
      <c r="C27" s="1">
        <f>B27+0.059*A27</f>
        <v>-0.7868269</v>
      </c>
      <c r="D27" s="1">
        <v>-0.73760689999999995</v>
      </c>
      <c r="E27" s="1">
        <v>8.6999999999999993</v>
      </c>
      <c r="F27" s="2">
        <v>-1.3071713</v>
      </c>
      <c r="G27" s="1">
        <v>-1.3173765</v>
      </c>
      <c r="H27" s="1">
        <f>F27+0.059*E27</f>
        <v>-0.79387130000000006</v>
      </c>
      <c r="I27">
        <f t="shared" si="4"/>
        <v>-0.63614634324218811</v>
      </c>
      <c r="L27" s="1"/>
      <c r="M27" s="1"/>
      <c r="U27" s="1">
        <v>8.6999999999999993</v>
      </c>
      <c r="V27" s="1">
        <v>-1.3075454</v>
      </c>
      <c r="W27" s="1">
        <v>8.5047239999999995</v>
      </c>
      <c r="X27" s="1">
        <f t="shared" si="1"/>
        <v>-0.79424539999999999</v>
      </c>
      <c r="Y27" s="1">
        <f>W27-U27</f>
        <v>-0.19527599999999978</v>
      </c>
      <c r="Z27">
        <v>-0.19527599999999978</v>
      </c>
    </row>
    <row r="28" spans="1:26" x14ac:dyDescent="0.2">
      <c r="A28" s="1">
        <v>8.6999999999999993</v>
      </c>
      <c r="B28" s="2">
        <v>-1.3023326</v>
      </c>
      <c r="C28" s="1">
        <f>B28+0.059*A28</f>
        <v>-0.78903259999999997</v>
      </c>
      <c r="D28" s="1">
        <v>-0.55863189999999996</v>
      </c>
      <c r="E28" s="1">
        <v>8.6999999999999993</v>
      </c>
      <c r="F28" s="2">
        <v>-1.2980714</v>
      </c>
      <c r="G28" s="1">
        <v>-1.2669140999999999</v>
      </c>
      <c r="H28" s="1">
        <f>F28+0.059*E28</f>
        <v>-0.78477140000000001</v>
      </c>
      <c r="I28">
        <f t="shared" si="4"/>
        <v>-0.48098888634725295</v>
      </c>
      <c r="L28" s="1"/>
      <c r="M28" s="1"/>
      <c r="U28" s="1">
        <v>8.6999999999999993</v>
      </c>
      <c r="V28" s="1">
        <v>-1.3116356</v>
      </c>
      <c r="W28" s="1">
        <v>8.2931620000000006</v>
      </c>
      <c r="X28" s="1">
        <f t="shared" si="1"/>
        <v>-0.79833560000000003</v>
      </c>
      <c r="Y28" s="1">
        <f>W28-U28</f>
        <v>-0.4068379999999987</v>
      </c>
      <c r="Z28">
        <v>-0.4068379999999987</v>
      </c>
    </row>
    <row r="29" spans="1:26" x14ac:dyDescent="0.2">
      <c r="A29" s="1">
        <v>8.6999999999999993</v>
      </c>
      <c r="B29" s="2">
        <v>-1.3079704999999999</v>
      </c>
      <c r="C29" s="1">
        <f>B29+0.059*A29</f>
        <v>-0.79467049999999995</v>
      </c>
      <c r="D29" s="1">
        <v>-0.51996905000000004</v>
      </c>
      <c r="E29" s="1">
        <v>8.6999999999999993</v>
      </c>
      <c r="F29" s="2">
        <v>-1.3007306000000001</v>
      </c>
      <c r="G29" s="1">
        <v>-1.0753168</v>
      </c>
      <c r="H29" s="1">
        <f>F29+0.059*E29</f>
        <v>-0.78743060000000009</v>
      </c>
      <c r="I29">
        <f t="shared" si="4"/>
        <v>-0.41330598595013257</v>
      </c>
      <c r="L29" s="1"/>
      <c r="M29" s="1"/>
      <c r="U29" s="1">
        <v>8.6999999999999993</v>
      </c>
      <c r="V29" s="1">
        <v>-1.3285781000000001</v>
      </c>
      <c r="W29" s="1">
        <v>8.8332949999999997</v>
      </c>
      <c r="X29" s="1">
        <f t="shared" si="1"/>
        <v>-0.81527810000000012</v>
      </c>
      <c r="Y29" s="1">
        <f>W29-U29</f>
        <v>0.13329500000000039</v>
      </c>
      <c r="Z29">
        <v>0.13329500000000039</v>
      </c>
    </row>
    <row r="30" spans="1:26" x14ac:dyDescent="0.2">
      <c r="A30" s="1">
        <v>8.6999999999999993</v>
      </c>
      <c r="B30" s="2">
        <v>-1.3097326</v>
      </c>
      <c r="C30" s="1">
        <f>B30+0.059*A30</f>
        <v>-0.79643260000000005</v>
      </c>
      <c r="D30" s="1">
        <v>-0.74100332999999996</v>
      </c>
      <c r="E30" s="1">
        <v>8.6999999999999993</v>
      </c>
      <c r="F30" s="2">
        <v>-1.3095067</v>
      </c>
      <c r="G30" s="1">
        <v>-1.1973602999999999</v>
      </c>
      <c r="H30" s="1">
        <f>F30+0.059*E30</f>
        <v>-0.79620670000000004</v>
      </c>
      <c r="I30">
        <f t="shared" si="4"/>
        <v>-0.61077971047824364</v>
      </c>
      <c r="L30" s="1"/>
      <c r="M30" s="1"/>
      <c r="U30" s="1">
        <v>9</v>
      </c>
      <c r="V30" s="1">
        <v>-1.2682773000000001</v>
      </c>
      <c r="W30" s="1">
        <v>7.3974924</v>
      </c>
      <c r="X30" s="1">
        <f t="shared" si="1"/>
        <v>-0.73727730000000014</v>
      </c>
      <c r="Y30" s="1">
        <f>W30-U30</f>
        <v>-1.6025076</v>
      </c>
      <c r="Z30">
        <v>-1.6025076</v>
      </c>
    </row>
    <row r="31" spans="1:26" x14ac:dyDescent="0.2">
      <c r="A31" s="1">
        <v>8.6999999999999993</v>
      </c>
      <c r="B31" s="2">
        <v>-1.3119265</v>
      </c>
      <c r="C31" s="1">
        <f>B31+0.059*A31</f>
        <v>-0.79862650000000002</v>
      </c>
      <c r="D31" s="1">
        <v>-0.5234316</v>
      </c>
      <c r="E31" s="1">
        <v>8.6999999999999993</v>
      </c>
      <c r="F31" s="2">
        <v>-1.3259879000000001</v>
      </c>
      <c r="G31" s="1">
        <v>-1.1025077999999999</v>
      </c>
      <c r="H31" s="1">
        <f>F31+0.059*E31</f>
        <v>-0.81268790000000013</v>
      </c>
      <c r="I31">
        <f t="shared" si="4"/>
        <v>-0.42182648989645272</v>
      </c>
      <c r="L31" s="1"/>
      <c r="M31" s="1"/>
      <c r="U31" s="1">
        <v>9</v>
      </c>
      <c r="V31" s="1">
        <v>-1.2799175</v>
      </c>
      <c r="W31" s="1">
        <v>7.5574620000000001</v>
      </c>
      <c r="X31" s="1">
        <f t="shared" si="1"/>
        <v>-0.74891750000000012</v>
      </c>
      <c r="Y31" s="1">
        <f>W31-U31</f>
        <v>-1.4425379999999999</v>
      </c>
      <c r="Z31">
        <v>-1.4425379999999999</v>
      </c>
    </row>
    <row r="32" spans="1:26" x14ac:dyDescent="0.2">
      <c r="A32" s="1">
        <v>9</v>
      </c>
      <c r="B32" s="2">
        <v>-1.2679449</v>
      </c>
      <c r="C32" s="1">
        <f>B32+0.059*A32</f>
        <v>-0.73694490000000012</v>
      </c>
      <c r="D32" s="1">
        <v>-0.80815939999999997</v>
      </c>
      <c r="E32" s="1">
        <v>9</v>
      </c>
      <c r="F32" s="2">
        <v>-1.2709382</v>
      </c>
      <c r="G32" s="1">
        <v>-2.0439457999999999</v>
      </c>
      <c r="H32" s="1">
        <f>F32+0.059*E32</f>
        <v>-0.7399382000000001</v>
      </c>
      <c r="I32">
        <f t="shared" si="4"/>
        <v>-0.78363062819212248</v>
      </c>
      <c r="L32" s="1"/>
      <c r="M32" s="1"/>
      <c r="U32" s="1">
        <v>9</v>
      </c>
      <c r="V32" s="1">
        <v>-1.2982435000000001</v>
      </c>
      <c r="W32" s="1">
        <v>7.9387755000000002</v>
      </c>
      <c r="X32" s="1">
        <f t="shared" si="1"/>
        <v>-0.76724350000000019</v>
      </c>
      <c r="Y32" s="1">
        <f>W32-U32</f>
        <v>-1.0612244999999998</v>
      </c>
      <c r="Z32">
        <v>-1.0612244999999998</v>
      </c>
    </row>
    <row r="33" spans="1:26" x14ac:dyDescent="0.2">
      <c r="A33" s="1">
        <v>9</v>
      </c>
      <c r="B33" s="2">
        <v>-1.280886</v>
      </c>
      <c r="C33" s="1">
        <f>B33+0.059*A33</f>
        <v>-0.74988600000000005</v>
      </c>
      <c r="D33" s="1">
        <v>-0.63256769999999996</v>
      </c>
      <c r="E33" s="1">
        <v>9</v>
      </c>
      <c r="F33" s="2">
        <v>-1.2783070000000001</v>
      </c>
      <c r="G33" s="1">
        <v>-1.8291575</v>
      </c>
      <c r="H33" s="1">
        <f>F33+0.059*E33</f>
        <v>-0.74730700000000017</v>
      </c>
      <c r="I33">
        <f t="shared" si="4"/>
        <v>-0.60579217660909934</v>
      </c>
      <c r="L33" s="1"/>
      <c r="M33" s="1"/>
      <c r="U33" s="1">
        <v>10.5</v>
      </c>
      <c r="V33" s="1">
        <v>-1.3289747000000001</v>
      </c>
      <c r="W33" s="1">
        <v>9.062913</v>
      </c>
      <c r="X33" s="1">
        <f t="shared" si="1"/>
        <v>-0.70947470000000012</v>
      </c>
      <c r="Y33" s="1">
        <f>W33-U33</f>
        <v>-1.437087</v>
      </c>
      <c r="Z33">
        <v>-1.437087</v>
      </c>
    </row>
    <row r="34" spans="1:26" x14ac:dyDescent="0.2">
      <c r="A34" s="1">
        <v>9</v>
      </c>
      <c r="B34" s="2">
        <v>-1.2995247999999999</v>
      </c>
      <c r="C34" s="1">
        <f>B34+0.059*A34</f>
        <v>-0.76852480000000001</v>
      </c>
      <c r="D34" s="1">
        <v>-0.61480564000000004</v>
      </c>
      <c r="E34" s="1">
        <v>9</v>
      </c>
      <c r="F34" s="2">
        <v>-1.3008322999999999</v>
      </c>
      <c r="G34" s="1">
        <v>-1.6416310999999999</v>
      </c>
      <c r="H34" s="1">
        <f>F34+0.059*E34</f>
        <v>-0.76983230000000002</v>
      </c>
      <c r="I34">
        <f t="shared" si="4"/>
        <v>-0.57578430635976474</v>
      </c>
      <c r="L34" s="1"/>
      <c r="M34" s="1"/>
      <c r="U34" s="1">
        <v>10.5</v>
      </c>
      <c r="V34" s="1">
        <v>-1.3289223999999999</v>
      </c>
      <c r="W34" s="1">
        <v>9.2924919999999993</v>
      </c>
      <c r="X34" s="1">
        <f t="shared" si="1"/>
        <v>-0.70942240000000001</v>
      </c>
      <c r="Y34" s="1">
        <f>W34-U34</f>
        <v>-1.2075080000000007</v>
      </c>
      <c r="Z34">
        <v>-1.2075080000000007</v>
      </c>
    </row>
    <row r="35" spans="1:26" x14ac:dyDescent="0.2">
      <c r="A35" s="1">
        <v>10.5</v>
      </c>
      <c r="B35" s="2">
        <v>-1.3300225000000001</v>
      </c>
      <c r="C35" s="1">
        <f>B35+0.059*A35</f>
        <v>-0.71052250000000017</v>
      </c>
      <c r="D35" s="1">
        <v>-0.57936089999999996</v>
      </c>
      <c r="E35" s="1">
        <v>10.5</v>
      </c>
      <c r="F35" s="2">
        <v>-1.3260084000000001</v>
      </c>
      <c r="G35" s="1">
        <v>-1.2161918</v>
      </c>
      <c r="H35" s="1">
        <f>F35+0.059*E35</f>
        <v>-0.70650840000000015</v>
      </c>
      <c r="I35">
        <f t="shared" si="4"/>
        <v>-0.48918592008972706</v>
      </c>
      <c r="L35" s="1"/>
      <c r="M35" s="1"/>
      <c r="U35" s="1">
        <v>10.5</v>
      </c>
      <c r="V35" s="1">
        <v>-1.3423265</v>
      </c>
      <c r="W35" s="1">
        <v>9.5938990000000004</v>
      </c>
      <c r="X35" s="1">
        <f t="shared" si="1"/>
        <v>-0.72282650000000004</v>
      </c>
      <c r="Y35" s="1">
        <f>W35-U35</f>
        <v>-0.9061009999999996</v>
      </c>
      <c r="Z35">
        <v>-0.9061009999999996</v>
      </c>
    </row>
    <row r="36" spans="1:26" x14ac:dyDescent="0.2">
      <c r="A36" s="1">
        <v>10.5</v>
      </c>
      <c r="B36" s="2">
        <v>-1.3311173000000001</v>
      </c>
      <c r="C36" s="1">
        <f>B36+0.059*A36</f>
        <v>-0.71161730000000012</v>
      </c>
      <c r="D36" s="1">
        <v>-0.46355742</v>
      </c>
      <c r="E36" s="1">
        <v>10.5</v>
      </c>
      <c r="F36" s="2">
        <v>-1.3252976000000001</v>
      </c>
      <c r="G36" s="1">
        <v>-1.007776</v>
      </c>
      <c r="H36" s="1">
        <f>F36+0.059*E36</f>
        <v>-0.70579760000000014</v>
      </c>
      <c r="I36">
        <f t="shared" si="4"/>
        <v>-0.35444639843254455</v>
      </c>
      <c r="L36" s="1"/>
      <c r="M36" s="1"/>
      <c r="U36" s="1">
        <v>10.5</v>
      </c>
      <c r="V36" s="1">
        <v>-1.348946</v>
      </c>
      <c r="W36" s="1">
        <v>10.106629999999999</v>
      </c>
      <c r="X36" s="1">
        <f t="shared" si="1"/>
        <v>-0.72944600000000004</v>
      </c>
      <c r="Y36" s="1">
        <f>W36-U36</f>
        <v>-0.39337000000000089</v>
      </c>
      <c r="Z36">
        <v>-0.39337000000000089</v>
      </c>
    </row>
    <row r="37" spans="1:26" x14ac:dyDescent="0.2">
      <c r="A37" s="1">
        <v>10.5</v>
      </c>
      <c r="B37" s="2">
        <v>-1.3451979000000001</v>
      </c>
      <c r="C37" s="1">
        <f>B37+0.059*A37</f>
        <v>-0.72569790000000012</v>
      </c>
      <c r="D37" s="1">
        <v>-0.31953162000000002</v>
      </c>
      <c r="E37" s="1">
        <v>10.5</v>
      </c>
      <c r="F37" s="2">
        <v>-1.3441289999999999</v>
      </c>
      <c r="G37" s="1">
        <v>-0.87501240000000002</v>
      </c>
      <c r="H37" s="1">
        <f>F37+0.059*E37</f>
        <v>-0.72462899999999997</v>
      </c>
      <c r="I37">
        <f t="shared" si="4"/>
        <v>-0.21289752183142915</v>
      </c>
      <c r="L37" s="1"/>
      <c r="M37" s="1"/>
      <c r="U37" s="1">
        <v>12.2</v>
      </c>
      <c r="V37" s="1">
        <v>-1.3775225</v>
      </c>
      <c r="W37" s="1">
        <v>10.833221999999999</v>
      </c>
      <c r="X37" s="1">
        <f t="shared" si="1"/>
        <v>-0.6577225000000001</v>
      </c>
      <c r="Y37" s="1">
        <f>W37-U37</f>
        <v>-1.366778</v>
      </c>
      <c r="Z37">
        <v>-1.366778</v>
      </c>
    </row>
    <row r="38" spans="1:26" x14ac:dyDescent="0.2">
      <c r="A38" s="1">
        <v>10.5</v>
      </c>
      <c r="B38" s="2">
        <v>-1.3564909999999999</v>
      </c>
      <c r="C38" s="1">
        <f>B38+0.059*A38</f>
        <v>-0.73699099999999995</v>
      </c>
      <c r="D38" s="1">
        <v>-0.29834670000000002</v>
      </c>
      <c r="E38" s="1">
        <v>10.5</v>
      </c>
      <c r="F38" s="2">
        <v>-1.3532134</v>
      </c>
      <c r="G38" s="1">
        <v>-0.83915919999999999</v>
      </c>
      <c r="H38" s="1">
        <f>F38+0.059*E38</f>
        <v>-0.73371340000000007</v>
      </c>
      <c r="I38">
        <f t="shared" si="4"/>
        <v>-0.18847666435067631</v>
      </c>
    </row>
    <row r="39" spans="1:26" x14ac:dyDescent="0.2">
      <c r="A39" s="1">
        <v>12.2</v>
      </c>
      <c r="B39" s="2">
        <v>-1.3762436</v>
      </c>
      <c r="C39" s="1">
        <f>B39+0.059*A39</f>
        <v>-0.65644360000000013</v>
      </c>
      <c r="D39" s="1">
        <v>-0.22793953</v>
      </c>
      <c r="E39" s="1">
        <v>12.2</v>
      </c>
      <c r="F39" s="2">
        <v>-1.3785042000000001</v>
      </c>
      <c r="G39" s="1">
        <v>-1.0516131</v>
      </c>
      <c r="H39" s="1">
        <f>F39+0.059*E39</f>
        <v>-0.65870420000000018</v>
      </c>
      <c r="I39">
        <f t="shared" si="4"/>
        <v>-0.16721100795257443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2017-07-13T23:19:12Z</dcterms:created>
  <dcterms:modified xsi:type="dcterms:W3CDTF">2017-07-14T03:41:26Z</dcterms:modified>
</cp:coreProperties>
</file>