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name="Annual Projections" sheetId="1" state="visible" r:id="rId1"/>
  </sheets>
  <definedNames>
    <definedName hidden="1" name="CIQWBGuid">"47eeb2ff-f028-41b7-97bc-22b3a1ffbc95"</definedName>
    <definedName name="IQ_CH">110000</definedName>
    <definedName name="IQ_CQ">5000</definedName>
    <definedName name="IQ_CY">10000</definedName>
    <definedName name="IQ_DAILY">500000</definedName>
    <definedName hidden="1" name="IQ_DNTM">700000</definedName>
    <definedName name="IQ_FH">100000</definedName>
    <definedName name="IQ_FQ">500</definedName>
    <definedName hidden="1" name="IQ_FWD_CY">10001</definedName>
    <definedName hidden="1" name="IQ_FWD_CY1">10002</definedName>
    <definedName hidden="1" name="IQ_FWD_CY2">10003</definedName>
    <definedName hidden="1" name="IQ_FWD_FY">1001</definedName>
    <definedName hidden="1" name="IQ_FWD_FY1">1002</definedName>
    <definedName hidden="1" name="IQ_FWD_FY2">1003</definedName>
    <definedName hidden="1" name="IQ_FWD_Q">501</definedName>
    <definedName hidden="1" name="IQ_FWD_Q1">502</definedName>
    <definedName hidden="1" name="IQ_FWD_Q2">503</definedName>
    <definedName name="IQ_FY">1000</definedName>
    <definedName hidden="1" name="IQ_LATESTK">1000</definedName>
    <definedName hidden="1" name="IQ_LATESTQ">500</definedName>
    <definedName name="IQ_LTM">2000</definedName>
    <definedName hidden="1" name="IQ_LTMMONTH">120000</definedName>
    <definedName name="IQ_MONTH">15000</definedName>
    <definedName hidden="1" name="IQ_MTD">800000</definedName>
    <definedName hidden="1" name="IQ_NAMES_REVISION_DATE_">43415.6991550926</definedName>
    <definedName name="IQ_NTM">6000</definedName>
    <definedName hidden="1" name="IQ_QTD">750000</definedName>
    <definedName hidden="1" name="IQ_TODAY">0</definedName>
    <definedName name="IQ_WEEK">50000</definedName>
    <definedName name="IQ_YTD">3000</definedName>
    <definedName hidden="1" name="IQ_YTDMONTH">130000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&quot;$&quot;#,##0_);\(&quot;$&quot;#,##0\)" numFmtId="164"/>
    <numFmt formatCode="#0.0%_);\(#0.0%\)" numFmtId="165"/>
  </numFmts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Century Gothic"/>
      <family val="2"/>
      <i val="1"/>
      <color theme="1"/>
      <sz val="11"/>
    </font>
    <font>
      <name val="Century Gothic"/>
      <family val="2"/>
      <b val="1"/>
      <color theme="1"/>
      <sz val="11"/>
    </font>
    <font>
      <name val="Century Gothic"/>
      <family val="2"/>
      <b val="1"/>
      <color theme="1"/>
      <sz val="11"/>
      <u val="single"/>
    </font>
    <font>
      <name val="Century Gothic"/>
      <family val="2"/>
      <color indexed="12"/>
      <sz val="11"/>
    </font>
    <font>
      <name val="Century Gothic"/>
      <family val="2"/>
      <color indexed="8"/>
      <sz val="11"/>
    </font>
    <font>
      <name val="Arial Unicode MS"/>
      <family val="2"/>
      <color rgb="FF000000"/>
      <sz val="10"/>
    </font>
    <font>
      <name val="Arial Unicode MS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borderId="0" fillId="0" fontId="0" numFmtId="0"/>
  </cellStyleXfs>
  <cellXfs count="27"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0" fontId="1" numFmtId="14" pivotButton="0" quotePrefix="0" xfId="0">
      <alignment vertical="center"/>
    </xf>
    <xf applyAlignment="1" borderId="0" fillId="0" fontId="2" numFmtId="0" pivotButton="0" quotePrefix="0" xfId="0">
      <alignment horizontal="left" indent="1" vertical="center"/>
    </xf>
    <xf applyAlignment="1" borderId="0" fillId="0" fontId="3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0" fillId="0" fontId="1" numFmtId="37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2" numFmtId="165" pivotButton="0" quotePrefix="0" xfId="0">
      <alignment vertical="center"/>
    </xf>
    <xf applyAlignment="1" borderId="0" fillId="0" fontId="3" numFmtId="164" pivotButton="0" quotePrefix="0" xfId="0">
      <alignment vertical="center"/>
    </xf>
    <xf applyAlignment="1" borderId="1" fillId="0" fontId="3" numFmtId="164" pivotButton="0" quotePrefix="0" xfId="0">
      <alignment vertical="center"/>
    </xf>
    <xf applyAlignment="1" borderId="2" fillId="0" fontId="1" numFmtId="0" pivotButton="0" quotePrefix="0" xfId="0">
      <alignment vertical="center"/>
    </xf>
    <xf applyAlignment="1" borderId="2" fillId="0" fontId="1" numFmtId="14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3" fillId="0" fontId="1" numFmtId="14" pivotButton="0" quotePrefix="0" xfId="0">
      <alignment vertical="center"/>
    </xf>
    <xf applyAlignment="1" borderId="3" fillId="0" fontId="2" numFmtId="165" pivotButton="0" quotePrefix="0" xfId="0">
      <alignment vertical="center"/>
    </xf>
    <xf applyAlignment="1" borderId="0" fillId="0" fontId="1" numFmtId="165" pivotButton="0" quotePrefix="0" xfId="0">
      <alignment vertical="center"/>
    </xf>
    <xf applyAlignment="1" borderId="0" fillId="0" fontId="6" numFmtId="165" pivotButton="0" quotePrefix="0" xfId="0">
      <alignment vertical="center"/>
    </xf>
    <xf applyAlignment="1" borderId="5" fillId="0" fontId="3" numFmtId="164" pivotButton="0" quotePrefix="0" xfId="0">
      <alignment vertical="center"/>
    </xf>
    <xf applyAlignment="1" borderId="6" fillId="0" fontId="2" numFmtId="165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1" fillId="2" fontId="3" numFmtId="0" pivotButton="0" quotePrefix="0" xfId="0">
      <alignment vertical="center"/>
    </xf>
    <xf applyAlignment="1" borderId="0" fillId="2" fontId="1" numFmtId="0" pivotButton="0" quotePrefix="0" xfId="0">
      <alignment vertical="center"/>
    </xf>
    <xf applyAlignment="1" borderId="2" fillId="2" fontId="5" numFmtId="14" pivotButton="0" quotePrefix="0" xfId="0">
      <alignment vertical="center"/>
    </xf>
    <xf applyAlignment="1" borderId="0" fillId="2" fontId="7" numFmtId="0" pivotButton="0" quotePrefix="0" xfId="0">
      <alignment vertical="center"/>
    </xf>
    <xf applyAlignment="1" borderId="4" fillId="2" fontId="5" numFmtId="14" pivotButton="0" quotePrefix="0" xfId="0">
      <alignment vertical="center"/>
    </xf>
    <xf applyAlignment="1" borderId="0" fillId="2" fontId="8" numFmtId="0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2"/>
  <sheetViews>
    <sheetView showGridLines="0" tabSelected="1" workbookViewId="0" zoomScale="60" zoomScaleNormal="60">
      <selection activeCell="D21" sqref="D21"/>
    </sheetView>
  </sheetViews>
  <sheetFormatPr baseColWidth="8" customHeight="1" defaultColWidth="20.7265625" defaultRowHeight="24"/>
  <cols>
    <col customWidth="1" max="1" min="1" style="1" width="6.7265625"/>
    <col customWidth="1" max="2" min="2" style="1" width="60.7265625"/>
    <col customWidth="1" max="3" min="3" style="1" width="20.54296875"/>
    <col customWidth="1" max="16384" min="4" style="1" width="20.7265625"/>
  </cols>
  <sheetData>
    <row customHeight="1" ht="24" r="1" thickBot="1">
      <c r="B1" s="11" t="n"/>
      <c r="C1" s="23" t="inlineStr">
        <is>
          <t>may312017</t>
        </is>
      </c>
      <c r="D1" s="25" t="inlineStr">
        <is>
          <t>may312018</t>
        </is>
      </c>
      <c r="E1" s="12">
        <f>EOMONTH(D1,12)</f>
        <v/>
      </c>
      <c r="F1" s="12">
        <f>EOMONTH(E1,12)</f>
        <v/>
      </c>
      <c r="G1" s="12">
        <f>EOMONTH(F1,12)</f>
        <v/>
      </c>
      <c r="H1" s="12">
        <f>EOMONTH(G1,12)</f>
        <v/>
      </c>
    </row>
    <row customHeight="1" ht="6" r="2" thickTop="1">
      <c r="D2" s="14" t="n"/>
      <c r="E2" s="2" t="n"/>
      <c r="F2" s="2" t="n"/>
      <c r="G2" s="2" t="n"/>
      <c r="H2" s="2" t="n"/>
    </row>
    <row customHeight="1" ht="24" r="3">
      <c r="B3" s="4" t="inlineStr">
        <is>
          <t>Total Revenue</t>
        </is>
      </c>
      <c r="C3" s="26" t="n">
        <v>34350000</v>
      </c>
      <c r="D3" s="26" t="n">
        <v>36397000</v>
      </c>
      <c r="E3" s="9">
        <f>D3*(1+E26)</f>
        <v/>
      </c>
      <c r="F3" s="9">
        <f>E3*(1+F26)</f>
        <v/>
      </c>
      <c r="G3" s="9">
        <f>F3*(1+G26)</f>
        <v/>
      </c>
      <c r="H3" s="9">
        <f>G3*(1+H26)</f>
        <v/>
      </c>
    </row>
    <row customHeight="1" ht="24" r="4">
      <c r="B4" s="3" t="inlineStr">
        <is>
          <t>Y-O-Y Growth %</t>
        </is>
      </c>
      <c r="C4" s="3" t="n"/>
      <c r="D4" s="3" t="n"/>
      <c r="E4" s="8" t="n"/>
      <c r="F4" s="8" t="n"/>
      <c r="G4" s="8" t="n"/>
      <c r="H4" s="8" t="n"/>
    </row>
    <row customHeight="1" ht="6" r="5"/>
    <row customHeight="1" ht="24" r="6">
      <c r="B6" s="1" t="inlineStr">
        <is>
          <t>(–) Cost of Goods Sold ("COGS")</t>
        </is>
      </c>
      <c r="E6" s="6">
        <f>E3*E27</f>
        <v/>
      </c>
      <c r="F6" s="6">
        <f>F3*F27</f>
        <v/>
      </c>
      <c r="G6" s="6">
        <f>G3*G27</f>
        <v/>
      </c>
      <c r="H6" s="6">
        <f>H3*H27</f>
        <v/>
      </c>
    </row>
    <row customHeight="1" ht="24" r="7">
      <c r="B7" s="5" t="inlineStr">
        <is>
          <t>Gross Profit</t>
        </is>
      </c>
      <c r="C7" s="26" t="n">
        <v>15312000</v>
      </c>
      <c r="D7" s="26" t="n">
        <v>15956000</v>
      </c>
      <c r="E7" s="18">
        <f>SUM(E3,E6)</f>
        <v/>
      </c>
      <c r="F7" s="10">
        <f>SUM(F3,F6)</f>
        <v/>
      </c>
      <c r="G7" s="10">
        <f>SUM(G3,G6)</f>
        <v/>
      </c>
      <c r="H7" s="10">
        <f>SUM(H3,H6)</f>
        <v/>
      </c>
    </row>
    <row customHeight="1" ht="24" r="8">
      <c r="A8" s="1" t="inlineStr">
        <is>
          <t>`</t>
        </is>
      </c>
      <c r="B8" s="3" t="inlineStr">
        <is>
          <t>Gross Margin %</t>
        </is>
      </c>
      <c r="C8" s="3" t="n"/>
      <c r="D8" s="3" t="n"/>
      <c r="E8" s="19">
        <f>E7/E3</f>
        <v/>
      </c>
      <c r="F8" s="8">
        <f>F7/F3</f>
        <v/>
      </c>
      <c r="G8" s="8">
        <f>G7/G3</f>
        <v/>
      </c>
      <c r="H8" s="8">
        <f>H7/H3</f>
        <v/>
      </c>
    </row>
    <row customHeight="1" ht="6" r="9">
      <c r="B9" s="3" t="n"/>
      <c r="C9" s="3" t="n"/>
      <c r="D9" s="3" t="n"/>
    </row>
    <row customHeight="1" ht="24" r="10">
      <c r="B10" s="1" t="inlineStr">
        <is>
          <t>(–) Selling, General, &amp; Administrative ("SG&amp;A")</t>
        </is>
      </c>
      <c r="C10" s="24" t="n">
        <v>9651000</v>
      </c>
      <c r="D10" s="24" t="n">
        <v>10803000</v>
      </c>
      <c r="E10" s="6">
        <f>E3*E28</f>
        <v/>
      </c>
      <c r="F10" s="6">
        <f>F3*F28</f>
        <v/>
      </c>
      <c r="G10" s="6">
        <f>G3*G28</f>
        <v/>
      </c>
      <c r="H10" s="6">
        <f>H3*H28</f>
        <v/>
      </c>
    </row>
    <row customHeight="1" ht="24" r="11">
      <c r="B11" s="5" t="inlineStr">
        <is>
          <t>EBIT</t>
        </is>
      </c>
      <c r="C11" s="21" t="n">
        <v>4945000</v>
      </c>
      <c r="D11" s="21" t="n">
        <v>4379000</v>
      </c>
      <c r="E11" s="18">
        <f>SUM(E7,E10)</f>
        <v/>
      </c>
      <c r="F11" s="10">
        <f>SUM(F7,F10)</f>
        <v/>
      </c>
      <c r="G11" s="10">
        <f>SUM(G7,G10)</f>
        <v/>
      </c>
      <c r="H11" s="10">
        <f>SUM(H7,H10)</f>
        <v/>
      </c>
    </row>
    <row customHeight="1" ht="24" r="12">
      <c r="B12" s="3" t="inlineStr">
        <is>
          <t>EBIT Margin %</t>
        </is>
      </c>
      <c r="C12" s="3" t="n"/>
      <c r="D12" s="3" t="n"/>
      <c r="E12" s="8">
        <f>E11/E3</f>
        <v/>
      </c>
      <c r="F12" s="8">
        <f>F11/F3</f>
        <v/>
      </c>
      <c r="G12" s="8">
        <f>G11/G3</f>
        <v/>
      </c>
      <c r="H12" s="8">
        <f>H11/H3</f>
        <v/>
      </c>
    </row>
    <row customHeight="1" ht="24" r="13">
      <c r="B13" s="1" t="inlineStr">
        <is>
          <t>(+) Depreciation &amp; Amortization ("D&amp;A")</t>
        </is>
      </c>
      <c r="C13" s="24" t="n">
        <v>716000</v>
      </c>
      <c r="D13" s="24" t="n">
        <v>774000</v>
      </c>
      <c r="E13" s="6">
        <f>E3*E29</f>
        <v/>
      </c>
      <c r="F13" s="6">
        <f>F3*F29</f>
        <v/>
      </c>
      <c r="G13" s="6">
        <f>G3*G29</f>
        <v/>
      </c>
      <c r="H13" s="6">
        <f>H3*H29</f>
        <v/>
      </c>
    </row>
    <row customHeight="1" ht="24" r="14">
      <c r="B14" s="5" t="inlineStr">
        <is>
          <t>EBITDA</t>
        </is>
      </c>
      <c r="C14" s="21" t="n">
        <v>5661000</v>
      </c>
      <c r="D14" s="21" t="n">
        <v>5153000</v>
      </c>
      <c r="E14" s="10">
        <f>SUM(E11,E13)</f>
        <v/>
      </c>
      <c r="F14" s="10">
        <f>SUM(F11,F13)</f>
        <v/>
      </c>
      <c r="G14" s="10">
        <f>SUM(G11,G13)</f>
        <v/>
      </c>
      <c r="H14" s="10">
        <f>SUM(H11,H13)</f>
        <v/>
      </c>
    </row>
    <row customHeight="1" ht="24" r="15">
      <c r="B15" s="3" t="inlineStr">
        <is>
          <t>EBITDA Margin %</t>
        </is>
      </c>
      <c r="C15" s="3" t="n"/>
      <c r="D15" s="3" t="n"/>
      <c r="E15" s="8">
        <f>E14/E3</f>
        <v/>
      </c>
      <c r="F15" s="8">
        <f>F14/F3</f>
        <v/>
      </c>
      <c r="G15" s="8">
        <f>G14/G3</f>
        <v/>
      </c>
      <c r="H15" s="8">
        <f>H14/H3</f>
        <v/>
      </c>
    </row>
    <row customHeight="1" ht="6" r="16"/>
    <row customHeight="1" ht="24" r="17">
      <c r="B17" s="1" t="inlineStr">
        <is>
          <t>EBIT</t>
        </is>
      </c>
      <c r="C17" s="22" t="n">
        <v>4945000</v>
      </c>
      <c r="D17" s="22" t="n">
        <v>4379000</v>
      </c>
      <c r="E17" s="7">
        <f>E11</f>
        <v/>
      </c>
      <c r="F17" s="7">
        <f>F11</f>
        <v/>
      </c>
      <c r="G17" s="7">
        <f>G11</f>
        <v/>
      </c>
      <c r="H17" s="7">
        <f>H11</f>
        <v/>
      </c>
    </row>
    <row customHeight="1" ht="24" r="18">
      <c r="B18" s="1" t="inlineStr">
        <is>
          <t>(–) Net Interest Expense</t>
        </is>
      </c>
      <c r="C18" s="24" t="n">
        <v>59000</v>
      </c>
      <c r="D18" s="24" t="n">
        <v>54000</v>
      </c>
      <c r="E18" s="6">
        <f>E30</f>
        <v/>
      </c>
      <c r="F18" s="6">
        <f>F30</f>
        <v/>
      </c>
      <c r="G18" s="6">
        <f>G30</f>
        <v/>
      </c>
      <c r="H18" s="6">
        <f>H30</f>
        <v/>
      </c>
    </row>
    <row customHeight="1" ht="24" r="19">
      <c r="B19" s="1" t="inlineStr">
        <is>
          <t>(+ / –) Other Income / (Expense)</t>
        </is>
      </c>
      <c r="C19" s="24" t="n">
        <v>-196000</v>
      </c>
      <c r="D19" s="24" t="n">
        <v>66000</v>
      </c>
      <c r="E19" s="6">
        <f>E3*E31</f>
        <v/>
      </c>
      <c r="F19" s="6">
        <f>F3*F31</f>
        <v/>
      </c>
      <c r="G19" s="6">
        <f>G3*G31</f>
        <v/>
      </c>
      <c r="H19" s="6">
        <f>H3*H31</f>
        <v/>
      </c>
    </row>
    <row customHeight="1" ht="24" r="20">
      <c r="B20" s="5" t="inlineStr">
        <is>
          <t>EBT</t>
        </is>
      </c>
      <c r="C20" s="21" t="n">
        <v>4886000</v>
      </c>
      <c r="D20" s="21" t="n">
        <v>4325000</v>
      </c>
      <c r="E20" s="10">
        <f>SUM(E17:E19)</f>
        <v/>
      </c>
      <c r="F20" s="10">
        <f>SUM(F17:F19)</f>
        <v/>
      </c>
      <c r="G20" s="10">
        <f>SUM(G17:G19)</f>
        <v/>
      </c>
      <c r="H20" s="10">
        <f>SUM(H17:H19)</f>
        <v/>
      </c>
    </row>
    <row customHeight="1" ht="24" r="21">
      <c r="B21" s="1" t="inlineStr">
        <is>
          <t>(–) Taxes</t>
        </is>
      </c>
      <c r="C21" s="22" t="n">
        <v>646000</v>
      </c>
      <c r="D21" s="22" t="n">
        <v>2392000</v>
      </c>
      <c r="E21" s="6">
        <f>E32</f>
        <v/>
      </c>
      <c r="F21" s="6">
        <f>F32</f>
        <v/>
      </c>
      <c r="G21" s="6">
        <f>G32</f>
        <v/>
      </c>
      <c r="H21" s="6">
        <f>H32</f>
        <v/>
      </c>
    </row>
    <row customHeight="1" ht="24" r="22">
      <c r="B22" s="5" t="inlineStr">
        <is>
          <t>Net Income</t>
        </is>
      </c>
      <c r="C22" s="26" t="n">
        <v>4240000</v>
      </c>
      <c r="D22" s="26" t="n">
        <v>1933000</v>
      </c>
      <c r="E22" s="10">
        <f>SUM(E20:E21)</f>
        <v/>
      </c>
      <c r="F22" s="10">
        <f>SUM(F20:F21)</f>
        <v/>
      </c>
      <c r="G22" s="10">
        <f>SUM(G20:G21)</f>
        <v/>
      </c>
      <c r="H22" s="10">
        <f>SUM(H20:H21)</f>
        <v/>
      </c>
    </row>
    <row customHeight="1" ht="24" r="23">
      <c r="B23" s="3" t="inlineStr">
        <is>
          <t>Net Income Margin %</t>
        </is>
      </c>
      <c r="C23" s="3" t="n"/>
      <c r="D23" s="15">
        <f>D22/D3</f>
        <v/>
      </c>
      <c r="E23" s="8">
        <f>E22/E3</f>
        <v/>
      </c>
      <c r="F23" s="8">
        <f>F22/F3</f>
        <v/>
      </c>
      <c r="G23" s="8">
        <f>G22/G3</f>
        <v/>
      </c>
      <c r="H23" s="8">
        <f>H22/H3</f>
        <v/>
      </c>
    </row>
    <row customHeight="1" ht="24" r="25">
      <c r="B25" s="13" t="inlineStr">
        <is>
          <t>Historical Ratios</t>
        </is>
      </c>
      <c r="C25" s="13" t="n"/>
      <c r="D25" s="2">
        <f>D1</f>
        <v/>
      </c>
      <c r="E25" s="2">
        <f>E1</f>
        <v/>
      </c>
      <c r="F25" s="2">
        <f>F1</f>
        <v/>
      </c>
      <c r="G25" s="2">
        <f>G1</f>
        <v/>
      </c>
      <c r="H25" s="2">
        <f>H1</f>
        <v/>
      </c>
    </row>
    <row customHeight="1" ht="24" r="26">
      <c r="B26" s="1" t="inlineStr">
        <is>
          <t>Revenue Growth</t>
        </is>
      </c>
      <c r="D26" s="17">
        <f>D3/C3-1</f>
        <v/>
      </c>
      <c r="E26" s="17">
        <f>$D$26</f>
        <v/>
      </c>
      <c r="F26" s="17">
        <f>$D$26</f>
        <v/>
      </c>
      <c r="G26" s="17">
        <f>$D$26</f>
        <v/>
      </c>
      <c r="H26" s="17">
        <f>$D$26</f>
        <v/>
      </c>
    </row>
    <row customHeight="1" ht="24" r="27">
      <c r="B27" s="1" t="inlineStr">
        <is>
          <t>COGs (% Revenue)</t>
        </is>
      </c>
      <c r="D27" s="17">
        <f>D6/D3</f>
        <v/>
      </c>
      <c r="E27" s="16">
        <f>$D$27</f>
        <v/>
      </c>
      <c r="F27" s="16">
        <f>$D$27</f>
        <v/>
      </c>
      <c r="G27" s="16">
        <f>$D$27</f>
        <v/>
      </c>
      <c r="H27" s="16">
        <f>$D$27</f>
        <v/>
      </c>
    </row>
    <row customHeight="1" ht="24" r="28">
      <c r="B28" s="1" t="inlineStr">
        <is>
          <t>SG&amp;A (% Revenue)</t>
        </is>
      </c>
      <c r="D28" s="17">
        <f>D10/D3</f>
        <v/>
      </c>
      <c r="E28" s="16">
        <f>$D$28</f>
        <v/>
      </c>
      <c r="F28" s="16">
        <f>$D$28</f>
        <v/>
      </c>
      <c r="G28" s="16">
        <f>$D$28</f>
        <v/>
      </c>
      <c r="H28" s="16">
        <f>$D$28</f>
        <v/>
      </c>
    </row>
    <row customHeight="1" ht="24" r="29">
      <c r="B29" s="1" t="inlineStr">
        <is>
          <t>D&amp;A (% Revenue)</t>
        </is>
      </c>
      <c r="D29" s="17">
        <f>D13/D3</f>
        <v/>
      </c>
      <c r="E29" s="16">
        <f>$D$29</f>
        <v/>
      </c>
      <c r="F29" s="16">
        <f>$D$29</f>
        <v/>
      </c>
      <c r="G29" s="16">
        <f>$D$29</f>
        <v/>
      </c>
      <c r="H29" s="16">
        <f>$D$29</f>
        <v/>
      </c>
    </row>
    <row customHeight="1" ht="24" r="30">
      <c r="B30" s="1" t="inlineStr">
        <is>
          <t>Net Interest Expense ($)</t>
        </is>
      </c>
      <c r="D30" s="20">
        <f>D18</f>
        <v/>
      </c>
      <c r="E30" s="7">
        <f>$D$30</f>
        <v/>
      </c>
      <c r="F30" s="7">
        <f>$D$30</f>
        <v/>
      </c>
      <c r="G30" s="7">
        <f>$D$30</f>
        <v/>
      </c>
      <c r="H30" s="7">
        <f>$D$30</f>
        <v/>
      </c>
    </row>
    <row customHeight="1" ht="24" r="31">
      <c r="B31" s="1" t="inlineStr">
        <is>
          <t>Other Income (% Revenue)</t>
        </is>
      </c>
      <c r="D31" s="17">
        <f>D19/D3</f>
        <v/>
      </c>
      <c r="E31" s="16">
        <f>$D$31</f>
        <v/>
      </c>
      <c r="F31" s="16">
        <f>$D$31</f>
        <v/>
      </c>
      <c r="G31" s="16">
        <f>$D$31</f>
        <v/>
      </c>
      <c r="H31" s="16">
        <f>$D$31</f>
        <v/>
      </c>
    </row>
    <row customHeight="1" ht="24" r="32">
      <c r="B32" s="1" t="inlineStr">
        <is>
          <t>Taxes ($)</t>
        </is>
      </c>
      <c r="D32" s="20">
        <f>IF(D20&gt;0,0.21*D20,0)</f>
        <v/>
      </c>
      <c r="E32" s="7">
        <f>$D$32</f>
        <v/>
      </c>
      <c r="F32" s="7">
        <f>$D$32</f>
        <v/>
      </c>
      <c r="G32" s="7">
        <f>$D$32</f>
        <v/>
      </c>
      <c r="H32" s="7">
        <f>$D$32</f>
        <v/>
      </c>
    </row>
  </sheetData>
  <pageMargins bottom="0.75" footer="0.3" header="0.3" left="0.7" right="0.7" top="0.75"/>
  <pageSetup horizontalDpi="1200" orientation="portrait" verticalDpi="12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Sylvester Burley</dc:creator>
  <dcterms:created xsi:type="dcterms:W3CDTF">2019-05-15T03:34:32Z</dcterms:created>
  <dcterms:modified xsi:type="dcterms:W3CDTF">2019-09-27T12:08:24Z</dcterms:modified>
  <cp:lastModifiedBy>Amba</cp:lastModifiedBy>
</cp:coreProperties>
</file>