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dhi Devan\Documents\PGP-DSBA\SMDM\Week-2--Inferential Statistics\"/>
    </mc:Choice>
  </mc:AlternateContent>
  <xr:revisionPtr revIDLastSave="0" documentId="13_ncr:1_{C02BA2D7-FD56-439B-B2BD-44399C240F94}" xr6:coauthVersionLast="45" xr6:coauthVersionMax="45" xr10:uidLastSave="{00000000-0000-0000-0000-000000000000}"/>
  <bookViews>
    <workbookView xWindow="-110" yWindow="-110" windowWidth="19420" windowHeight="10420" activeTab="3" xr2:uid="{17167F8D-A66B-44B2-8134-3AF57A33110F}"/>
  </bookViews>
  <sheets>
    <sheet name="Binomial Distribution" sheetId="1" r:id="rId1"/>
    <sheet name="Poisson Distribution" sheetId="2" r:id="rId2"/>
    <sheet name="Normal Distribution" sheetId="3" r:id="rId3"/>
    <sheet name="Normal Distribution-Cont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17" i="3" l="1"/>
  <c r="B16" i="3"/>
  <c r="B15" i="3"/>
  <c r="B14" i="3"/>
  <c r="B10" i="3"/>
  <c r="B9" i="3"/>
  <c r="B5" i="3"/>
  <c r="B4" i="3"/>
  <c r="B8" i="2"/>
  <c r="B4" i="2"/>
  <c r="C4" i="1" l="1"/>
  <c r="C5" i="1" s="1"/>
  <c r="C6" i="1" s="1"/>
  <c r="C7" i="1" s="1"/>
  <c r="C8" i="1" s="1"/>
  <c r="C9" i="1" s="1"/>
  <c r="C3" i="1"/>
  <c r="C2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<sst xmlns="http://schemas.openxmlformats.org/spreadsheetml/2006/main" count="56" uniqueCount="45">
  <si>
    <t>X</t>
  </si>
  <si>
    <t>P(X)</t>
  </si>
  <si>
    <t>CP(X)</t>
  </si>
  <si>
    <t>COMMENTS</t>
  </si>
  <si>
    <t>QUES</t>
  </si>
  <si>
    <t xml:space="preserve">On an avg, 6 customers arrive every 2 minutes at a bank during peak hours </t>
  </si>
  <si>
    <t>PART A</t>
  </si>
  <si>
    <t>A. To find the probability that 4 customers arrive in a given min</t>
  </si>
  <si>
    <t>ANSWER</t>
  </si>
  <si>
    <t>Here we put cumm is FALSE as we want to find the prob of EXACTLY 4</t>
  </si>
  <si>
    <t>INTERPRETATION</t>
  </si>
  <si>
    <t>16.8% chances that exactly 4 customers will arrive in the next 1 min</t>
  </si>
  <si>
    <t>PART B</t>
  </si>
  <si>
    <t>B. Prob that more than 3 customers arrive in a given min</t>
  </si>
  <si>
    <t>Here we put cummulative is TRUE as we want to find the prob of 1-P(X&lt;=3)</t>
  </si>
  <si>
    <t>35.28% chances that more than 3 customers will arrive in the next 1 min</t>
  </si>
  <si>
    <t>Mean=0.295; sd=0.025</t>
  </si>
  <si>
    <t>A. P(x&lt;0.28)</t>
  </si>
  <si>
    <t>SOL</t>
  </si>
  <si>
    <t>PART C</t>
  </si>
  <si>
    <t>In Normal Distribution, cummulative=TRUE gives the probability value</t>
  </si>
  <si>
    <t>Cummulative=FALSE gives the density value of the function</t>
  </si>
  <si>
    <t>Here: x=0.28; mean=0.295; sd=0.025; cummulative=TRUE</t>
  </si>
  <si>
    <t>When we say less than 0.28, 0.28 is also included here unlike Poisson &amp; Binomial</t>
  </si>
  <si>
    <t>P(x&gt;0.35)</t>
  </si>
  <si>
    <t>Implying 27.43% of the packs will be less than 0.28 kg</t>
  </si>
  <si>
    <t>P(0.26&lt;x&lt;0.34)</t>
  </si>
  <si>
    <t>Alternatively, here: z=-0.6, cummulative=TRUE</t>
  </si>
  <si>
    <t>Here: x=0.35; mean=0.295; sd=0.025; cummulative=TRUE</t>
  </si>
  <si>
    <t>Alternatively, here: z=2.2, cummulative=TRUE</t>
  </si>
  <si>
    <t>Implying 1.39% of the packs will be more than 0.35 kg</t>
  </si>
  <si>
    <t>GENERAL COMMENTS</t>
  </si>
  <si>
    <t>Here: x=0.26; mean=0.295; sd=0.025; cummulative=TRUE</t>
  </si>
  <si>
    <t>Here: x=0.34; mean=0.295; sd=0.025; cummulative=TRUE</t>
  </si>
  <si>
    <t>Implying 88.33% of the packs will be between 0.26 &amp; 0.34</t>
  </si>
  <si>
    <t>P(x&lt;0.34)-P(x&gt;0.26)</t>
  </si>
  <si>
    <t>Alternatively, here: P(Z&lt;1.8)-P(Z&gt;-1.4); cummulative=TRUE</t>
  </si>
  <si>
    <t>What weight of the pack produced would have exceeded by 90% of the packs produced?</t>
  </si>
  <si>
    <t>PART D</t>
  </si>
  <si>
    <t>This is an inverted ques where the prob is given and we are asked to find out the weight.</t>
  </si>
  <si>
    <t xml:space="preserve">0.263 kg is the weight that 90% packs would have got more and 10% of the packs would have received less than 0.263 kg </t>
  </si>
  <si>
    <t>Alternatively here probability=0.1; mean=0.295; sd=0.025-- Using NORM.S.INV</t>
  </si>
  <si>
    <t>SOL TYPE-1</t>
  </si>
  <si>
    <t>TYPE-2</t>
  </si>
  <si>
    <t>Here: probability=0.1 (AS EXCEL RETURN THE CUMMULATIVE, WE DO NOT USE 'probability=0.9' ; mean=0.295; sd=0.025-- Using NORM.INV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</si>
</sst>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9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'Binomial Distribution'!$A$2:$A$9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'Binomial Distribution'!$B$2:$B$9</c:f>
              <c:numCache>
                <c:formatCode>0.000000</c:formatCode>
                <c:ptCount val="8"/>
                <c:pt idx="0">
                  <c:v>1.638400000000001E-3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782-83F0-252747B1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81648"/>
        <c:axId val="41117212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'Binomial Distribution'!$A$2:$A$9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'Binomial Distribution'!$C$2:$C$9</c:f>
              <c:numCache>
                <c:formatCode>0.000000</c:formatCode>
                <c:ptCount val="8"/>
                <c:pt idx="0">
                  <c:v>1.638400000000001E-3</c:v>
                </c:pt>
                <c:pt idx="1">
                  <c:v>1.8841599999999993E-2</c:v>
                </c:pt>
                <c:pt idx="2">
                  <c:v>9.6256000000000008E-2</c:v>
                </c:pt>
                <c:pt idx="3">
                  <c:v>0.28979200000000005</c:v>
                </c:pt>
                <c:pt idx="4">
                  <c:v>0.58009600000000006</c:v>
                </c:pt>
                <c:pt idx="5">
                  <c:v>0.84136960000000005</c:v>
                </c:pt>
                <c:pt idx="6">
                  <c:v>0.97200640000000005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782-83F0-252747B1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4512"/>
        <c:axId val="400296808"/>
      </c:lineChart>
      <c:catAx>
        <c:axId val="4081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2120"/>
        <c:crosses val="autoZero"/>
        <c:auto val="1"/>
        <c:lblAlgn val="ctr"/>
        <c:lblOffset val="100"/>
        <c:noMultiLvlLbl val="0"/>
      </c:catAx>
      <c:valAx>
        <c:axId val="4111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1648"/>
        <c:crosses val="autoZero"/>
        <c:crossBetween val="between"/>
      </c:valAx>
      <c:valAx>
        <c:axId val="400296808"/>
        <c:scaling>
          <c:orientation val="minMax"/>
          <c:max val="1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4512"/>
        <c:crosses val="max"/>
        <c:crossBetween val="between"/>
      </c:valAx>
      <c:catAx>
        <c:axId val="40029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296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9525</xdr:rowOff>
    </xdr:from>
    <xdr:to>
      <xdr:col>11</xdr:col>
      <xdr:colOff>276225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8D52-3280-44AF-94DE-4C3BF63EF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4DEB-F095-4B32-996E-D24598A67A24}">
  <dimension ref="A1:C9"/>
  <sheetViews>
    <sheetView workbookViewId="0"/>
  </sheetViews>
  <sheetFormatPr defaultRowHeight="14.5" x14ac:dyDescent="0.35"/>
  <cols>
    <col min="2" max="3" width="9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f>_xlfn.BINOM.DIST(0,7,0.6,FALSE)</f>
        <v>1.638400000000001E-3</v>
      </c>
      <c r="C2" s="1">
        <f>_xlfn.BINOM.DIST(0,7,0.6,TRUE)</f>
        <v>1.638400000000001E-3</v>
      </c>
    </row>
    <row r="3" spans="1:3" x14ac:dyDescent="0.35">
      <c r="A3">
        <v>1</v>
      </c>
      <c r="B3" s="1">
        <f>_xlfn.BINOM.DIST(1,7,0.6,FALSE)</f>
        <v>1.7203199999999991E-2</v>
      </c>
      <c r="C3" s="1">
        <f>B3+C2</f>
        <v>1.8841599999999993E-2</v>
      </c>
    </row>
    <row r="4" spans="1:3" x14ac:dyDescent="0.35">
      <c r="A4">
        <v>2</v>
      </c>
      <c r="B4" s="1">
        <f>_xlfn.BINOM.DIST(2,7,0.6,FALSE)</f>
        <v>7.7414400000000008E-2</v>
      </c>
      <c r="C4" s="1">
        <f t="shared" ref="C4:C9" si="0">B4+C3</f>
        <v>9.6256000000000008E-2</v>
      </c>
    </row>
    <row r="5" spans="1:3" x14ac:dyDescent="0.35">
      <c r="A5">
        <v>3</v>
      </c>
      <c r="B5" s="1">
        <f>_xlfn.BINOM.DIST(3,7,0.6,FALSE)</f>
        <v>0.19353600000000004</v>
      </c>
      <c r="C5" s="1">
        <f t="shared" si="0"/>
        <v>0.28979200000000005</v>
      </c>
    </row>
    <row r="6" spans="1:3" x14ac:dyDescent="0.35">
      <c r="A6">
        <v>4</v>
      </c>
      <c r="B6" s="1">
        <f>_xlfn.BINOM.DIST(4,7,0.6,FALSE)</f>
        <v>0.29030400000000001</v>
      </c>
      <c r="C6" s="1">
        <f t="shared" si="0"/>
        <v>0.58009600000000006</v>
      </c>
    </row>
    <row r="7" spans="1:3" x14ac:dyDescent="0.35">
      <c r="A7">
        <v>5</v>
      </c>
      <c r="B7" s="1">
        <f>_xlfn.BINOM.DIST(5,7,0.6,FALSE)</f>
        <v>0.26127359999999999</v>
      </c>
      <c r="C7" s="1">
        <f t="shared" si="0"/>
        <v>0.84136960000000005</v>
      </c>
    </row>
    <row r="8" spans="1:3" x14ac:dyDescent="0.35">
      <c r="A8">
        <v>6</v>
      </c>
      <c r="B8" s="1">
        <f>_xlfn.BINOM.DIST(6,7,0.6,FALSE)</f>
        <v>0.1306368</v>
      </c>
      <c r="C8" s="1">
        <f t="shared" si="0"/>
        <v>0.97200640000000005</v>
      </c>
    </row>
    <row r="9" spans="1:3" x14ac:dyDescent="0.35">
      <c r="A9">
        <v>7</v>
      </c>
      <c r="B9" s="1">
        <f>_xlfn.BINOM.DIST(7,7,0.6,FALSE)</f>
        <v>2.7993599999999987E-2</v>
      </c>
      <c r="C9" s="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46F7-A441-4A73-B084-F41E2D95848C}">
  <dimension ref="A1:C9"/>
  <sheetViews>
    <sheetView workbookViewId="0"/>
  </sheetViews>
  <sheetFormatPr defaultRowHeight="14.5" x14ac:dyDescent="0.35"/>
  <cols>
    <col min="1" max="1" width="15.26953125" bestFit="1" customWidth="1"/>
    <col min="2" max="2" width="64.26953125" bestFit="1" customWidth="1"/>
    <col min="3" max="3" width="63.81640625" bestFit="1" customWidth="1"/>
  </cols>
  <sheetData>
    <row r="1" spans="1:3" x14ac:dyDescent="0.35">
      <c r="A1" s="2"/>
      <c r="B1" s="2"/>
      <c r="C1" s="3" t="s">
        <v>3</v>
      </c>
    </row>
    <row r="2" spans="1:3" x14ac:dyDescent="0.35">
      <c r="A2" s="3" t="s">
        <v>4</v>
      </c>
      <c r="B2" s="4" t="s">
        <v>5</v>
      </c>
    </row>
    <row r="3" spans="1:3" x14ac:dyDescent="0.35">
      <c r="A3" s="3" t="s">
        <v>6</v>
      </c>
      <c r="B3" s="4" t="s">
        <v>7</v>
      </c>
    </row>
    <row r="4" spans="1:3" x14ac:dyDescent="0.35">
      <c r="A4" s="3" t="s">
        <v>8</v>
      </c>
      <c r="B4" s="5">
        <f>_xlfn.POISSON.DIST(4,3,FALSE)</f>
        <v>0.16803135574154085</v>
      </c>
      <c r="C4" s="6" t="s">
        <v>9</v>
      </c>
    </row>
    <row r="5" spans="1:3" x14ac:dyDescent="0.35">
      <c r="A5" s="3" t="s">
        <v>10</v>
      </c>
      <c r="B5" s="7" t="s">
        <v>11</v>
      </c>
    </row>
    <row r="6" spans="1:3" x14ac:dyDescent="0.35">
      <c r="A6" s="3"/>
      <c r="B6" s="8"/>
      <c r="C6" s="8"/>
    </row>
    <row r="7" spans="1:3" x14ac:dyDescent="0.35">
      <c r="A7" s="3" t="s">
        <v>12</v>
      </c>
      <c r="B7" s="4" t="s">
        <v>13</v>
      </c>
    </row>
    <row r="8" spans="1:3" x14ac:dyDescent="0.35">
      <c r="A8" s="3" t="s">
        <v>8</v>
      </c>
      <c r="B8" s="5">
        <f>1-_xlfn.POISSON.DIST(3,3,TRUE)</f>
        <v>0.35276811121776874</v>
      </c>
      <c r="C8" s="6" t="s">
        <v>14</v>
      </c>
    </row>
    <row r="9" spans="1:3" x14ac:dyDescent="0.35">
      <c r="A9" s="3" t="s">
        <v>10</v>
      </c>
      <c r="B9" s="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BC8D-A655-4C98-A659-C205564EE005}">
  <dimension ref="A1:C21"/>
  <sheetViews>
    <sheetView workbookViewId="0">
      <selection activeCell="C20" sqref="C20"/>
    </sheetView>
  </sheetViews>
  <sheetFormatPr defaultRowHeight="14.5" x14ac:dyDescent="0.35"/>
  <cols>
    <col min="1" max="1" width="19.1796875" bestFit="1" customWidth="1"/>
    <col min="2" max="2" width="59.54296875" bestFit="1" customWidth="1"/>
    <col min="3" max="3" width="68.6328125" bestFit="1" customWidth="1"/>
  </cols>
  <sheetData>
    <row r="1" spans="1:3" x14ac:dyDescent="0.35">
      <c r="A1" s="10"/>
      <c r="B1" s="10"/>
      <c r="C1" s="12" t="s">
        <v>3</v>
      </c>
    </row>
    <row r="2" spans="1:3" x14ac:dyDescent="0.35">
      <c r="A2" s="12" t="s">
        <v>4</v>
      </c>
      <c r="B2" t="s">
        <v>16</v>
      </c>
    </row>
    <row r="3" spans="1:3" x14ac:dyDescent="0.35">
      <c r="A3" s="12" t="s">
        <v>6</v>
      </c>
      <c r="B3" t="s">
        <v>17</v>
      </c>
    </row>
    <row r="4" spans="1:3" x14ac:dyDescent="0.35">
      <c r="A4" s="12" t="s">
        <v>18</v>
      </c>
      <c r="B4" s="5">
        <f>_xlfn.NORM.DIST(0.28,0.295,0.025,TRUE)</f>
        <v>0.2742531177500741</v>
      </c>
      <c r="C4" s="6" t="s">
        <v>22</v>
      </c>
    </row>
    <row r="5" spans="1:3" x14ac:dyDescent="0.35">
      <c r="A5" s="12"/>
      <c r="B5" s="5">
        <f>_xlfn.NORM.S.DIST(-0.6,TRUE)</f>
        <v>0.27425311775007355</v>
      </c>
      <c r="C5" s="6" t="s">
        <v>27</v>
      </c>
    </row>
    <row r="6" spans="1:3" x14ac:dyDescent="0.35">
      <c r="A6" s="12"/>
      <c r="B6" s="9" t="s">
        <v>25</v>
      </c>
      <c r="C6" s="6" t="s">
        <v>23</v>
      </c>
    </row>
    <row r="7" spans="1:3" x14ac:dyDescent="0.35">
      <c r="A7" s="12"/>
      <c r="C7" s="11"/>
    </row>
    <row r="8" spans="1:3" x14ac:dyDescent="0.35">
      <c r="A8" s="12" t="s">
        <v>12</v>
      </c>
      <c r="B8" t="s">
        <v>24</v>
      </c>
    </row>
    <row r="9" spans="1:3" x14ac:dyDescent="0.35">
      <c r="A9" s="12" t="s">
        <v>18</v>
      </c>
      <c r="B9" s="5">
        <f>1-_xlfn.NORM.DIST(0.35,0.295,0.025,TRUE)</f>
        <v>1.390344751349859E-2</v>
      </c>
      <c r="C9" s="6" t="s">
        <v>28</v>
      </c>
    </row>
    <row r="10" spans="1:3" x14ac:dyDescent="0.35">
      <c r="A10" s="12"/>
      <c r="B10" s="5">
        <f>1-_xlfn.NORM.S.DIST(2.2,TRUE)</f>
        <v>1.390344751349859E-2</v>
      </c>
      <c r="C10" s="6" t="s">
        <v>29</v>
      </c>
    </row>
    <row r="11" spans="1:3" x14ac:dyDescent="0.35">
      <c r="A11" s="12"/>
      <c r="B11" s="9" t="s">
        <v>30</v>
      </c>
    </row>
    <row r="12" spans="1:3" x14ac:dyDescent="0.35">
      <c r="A12" s="12"/>
    </row>
    <row r="13" spans="1:3" x14ac:dyDescent="0.35">
      <c r="A13" s="12" t="s">
        <v>19</v>
      </c>
      <c r="B13" t="s">
        <v>26</v>
      </c>
    </row>
    <row r="14" spans="1:3" x14ac:dyDescent="0.35">
      <c r="A14" s="12" t="s">
        <v>18</v>
      </c>
      <c r="B14" s="13">
        <f>_xlfn.NORM.DIST(0.26,0.295,0.025,TRUE)</f>
        <v>8.0756659233771164E-2</v>
      </c>
      <c r="C14" s="6" t="s">
        <v>32</v>
      </c>
    </row>
    <row r="15" spans="1:3" x14ac:dyDescent="0.35">
      <c r="A15" s="12"/>
      <c r="B15" s="13">
        <f>_xlfn.NORM.DIST(0.34,0.295,0.025,TRUE)</f>
        <v>0.96406968088707434</v>
      </c>
      <c r="C15" s="6" t="s">
        <v>33</v>
      </c>
    </row>
    <row r="16" spans="1:3" x14ac:dyDescent="0.35">
      <c r="A16" s="12"/>
      <c r="B16" s="5">
        <f>B15-B14</f>
        <v>0.88331302165330317</v>
      </c>
      <c r="C16" s="6" t="s">
        <v>35</v>
      </c>
    </row>
    <row r="17" spans="1:3" x14ac:dyDescent="0.35">
      <c r="A17" s="12"/>
      <c r="B17" s="5">
        <f>_xlfn.NORM.S.DIST(1.8,TRUE)-_xlfn.NORM.S.DIST(-1.4,TRUE)</f>
        <v>0.88331302165330317</v>
      </c>
      <c r="C17" s="6" t="s">
        <v>36</v>
      </c>
    </row>
    <row r="18" spans="1:3" x14ac:dyDescent="0.35">
      <c r="A18" s="12"/>
      <c r="B18" s="9" t="s">
        <v>34</v>
      </c>
    </row>
    <row r="19" spans="1:3" x14ac:dyDescent="0.35">
      <c r="A19" s="12"/>
    </row>
    <row r="20" spans="1:3" x14ac:dyDescent="0.35">
      <c r="A20" s="12" t="s">
        <v>31</v>
      </c>
      <c r="B20" s="6" t="s">
        <v>20</v>
      </c>
    </row>
    <row r="21" spans="1:3" x14ac:dyDescent="0.35">
      <c r="A21" s="12"/>
      <c r="B21" s="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A666-1121-47A8-B3E4-3FA64783F09C}">
  <dimension ref="A1:C7"/>
  <sheetViews>
    <sheetView tabSelected="1" workbookViewId="0">
      <selection activeCell="C13" sqref="C13"/>
    </sheetView>
  </sheetViews>
  <sheetFormatPr defaultRowHeight="14.5" x14ac:dyDescent="0.35"/>
  <cols>
    <col min="1" max="1" width="13.36328125" customWidth="1"/>
    <col min="2" max="3" width="75.54296875" bestFit="1" customWidth="1"/>
  </cols>
  <sheetData>
    <row r="1" spans="1:3" x14ac:dyDescent="0.35">
      <c r="A1" s="10"/>
      <c r="B1" s="10"/>
      <c r="C1" s="12" t="s">
        <v>3</v>
      </c>
    </row>
    <row r="2" spans="1:3" x14ac:dyDescent="0.35">
      <c r="A2" s="12" t="s">
        <v>4</v>
      </c>
      <c r="B2" t="s">
        <v>16</v>
      </c>
    </row>
    <row r="3" spans="1:3" x14ac:dyDescent="0.35">
      <c r="A3" s="12" t="s">
        <v>38</v>
      </c>
      <c r="B3" t="s">
        <v>37</v>
      </c>
      <c r="C3" s="6" t="s">
        <v>39</v>
      </c>
    </row>
    <row r="4" spans="1:3" ht="29" x14ac:dyDescent="0.35">
      <c r="A4" s="16" t="s">
        <v>42</v>
      </c>
      <c r="B4" s="5">
        <f>_xlfn.NORM.INV(0.1,0.295,0.025)</f>
        <v>0.26296121086138496</v>
      </c>
      <c r="C4" s="14" t="s">
        <v>44</v>
      </c>
    </row>
    <row r="5" spans="1:3" x14ac:dyDescent="0.35">
      <c r="A5" s="17" t="s">
        <v>43</v>
      </c>
      <c r="B5" s="13">
        <f>_xlfn.NORM.S.INV(0.1)</f>
        <v>-1.2815515655446006</v>
      </c>
      <c r="C5" t="s">
        <v>41</v>
      </c>
    </row>
    <row r="6" spans="1:3" x14ac:dyDescent="0.35">
      <c r="A6" s="10"/>
      <c r="B6" s="5">
        <f>B5*0.025+0.295</f>
        <v>0.26296121086138496</v>
      </c>
    </row>
    <row r="7" spans="1:3" ht="29" x14ac:dyDescent="0.35">
      <c r="A7" s="10"/>
      <c r="B7" s="1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 Distribution</vt:lpstr>
      <vt:lpstr>Poisson Distribution</vt:lpstr>
      <vt:lpstr>Normal Distribution</vt:lpstr>
      <vt:lpstr>Normal Distribution-Contd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srinidhi devan</dc:creator>
  <cp:lastModifiedBy>srinidhi devan</cp:lastModifiedBy>
  <dcterms:created xsi:type="dcterms:W3CDTF">2020-06-13T19:10:48Z</dcterms:created>
  <dcterms:modified xsi:type="dcterms:W3CDTF">2020-06-17T17:10:07Z</dcterms:modified>
</cp:coreProperties>
</file>