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chengwu/Desktop/LBS/Data Viz/GroupProject/"/>
    </mc:Choice>
  </mc:AlternateContent>
  <xr:revisionPtr revIDLastSave="0" documentId="13_ncr:1_{3260FF68-FE20-D44C-8FFA-B0B9C80ED0AB}" xr6:coauthVersionLast="47" xr6:coauthVersionMax="47" xr10:uidLastSave="{00000000-0000-0000-0000-000000000000}"/>
  <bookViews>
    <workbookView xWindow="0" yWindow="760" windowWidth="30240" windowHeight="17780" xr2:uid="{138279D6-43EB-584B-95D8-10C4447CB98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G15" i="2"/>
  <c r="F15" i="2"/>
  <c r="H14" i="2"/>
  <c r="C14" i="2"/>
  <c r="G14" i="2" s="1"/>
  <c r="H13" i="2"/>
  <c r="G13" i="2"/>
  <c r="F13" i="2"/>
  <c r="H12" i="2"/>
  <c r="G12" i="2"/>
  <c r="F12" i="2"/>
  <c r="H11" i="2"/>
  <c r="G11" i="2"/>
  <c r="F11" i="2"/>
  <c r="C11" i="2"/>
  <c r="H10" i="2"/>
  <c r="G10" i="2"/>
  <c r="F10" i="2"/>
  <c r="H9" i="2"/>
  <c r="C9" i="2"/>
  <c r="G9" i="2" s="1"/>
  <c r="H8" i="2"/>
  <c r="G8" i="2"/>
  <c r="F8" i="2"/>
  <c r="H7" i="2"/>
  <c r="G7" i="2"/>
  <c r="F7" i="2"/>
  <c r="H6" i="2"/>
  <c r="G6" i="2"/>
  <c r="F6" i="2"/>
  <c r="H5" i="2"/>
  <c r="G5" i="2"/>
  <c r="F5" i="2"/>
  <c r="G4" i="2"/>
  <c r="D4" i="2"/>
  <c r="H4" i="2" s="1"/>
  <c r="C4" i="2"/>
  <c r="D3" i="2"/>
  <c r="H3" i="2" s="1"/>
  <c r="C3" i="2"/>
  <c r="G3" i="2" s="1"/>
  <c r="H2" i="2"/>
  <c r="G2" i="2"/>
  <c r="C2" i="2"/>
  <c r="F2" i="2" s="1"/>
  <c r="F4" i="2" l="1"/>
  <c r="F9" i="2"/>
  <c r="F14" i="2"/>
  <c r="F3" i="2"/>
</calcChain>
</file>

<file path=xl/sharedStrings.xml><?xml version="1.0" encoding="utf-8"?>
<sst xmlns="http://schemas.openxmlformats.org/spreadsheetml/2006/main" count="22" uniqueCount="22">
  <si>
    <t>New York</t>
  </si>
  <si>
    <t>San Francisco</t>
  </si>
  <si>
    <t>London</t>
  </si>
  <si>
    <t>Berlin</t>
  </si>
  <si>
    <t>Paris</t>
  </si>
  <si>
    <t>Copenhagen</t>
  </si>
  <si>
    <t>Dubai</t>
  </si>
  <si>
    <t>Singapore</t>
  </si>
  <si>
    <t>Mumbai</t>
  </si>
  <si>
    <t>Sydney</t>
  </si>
  <si>
    <t>Cities</t>
  </si>
  <si>
    <t>Cost Per Ticket (USD)</t>
  </si>
  <si>
    <t>Population</t>
  </si>
  <si>
    <t>Metro System Ridership</t>
  </si>
  <si>
    <t>Metro System Stations</t>
  </si>
  <si>
    <t>Intensity = Ridership/Stations</t>
  </si>
  <si>
    <t>Popularity = Ridership/Population</t>
  </si>
  <si>
    <t>Affordability = Stations / Cost Per Ticket</t>
  </si>
  <si>
    <t>Shanghai (2022)</t>
  </si>
  <si>
    <t>Tokyo (Only Metro)</t>
  </si>
  <si>
    <t>Shanghai (2021)</t>
  </si>
  <si>
    <t>Tokyo (All Rail)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</si>
</sst>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1DD3-D32B-284F-9FA9-DD7041E327FC}">
  <dimension ref="A1:K15"/>
  <sheetViews>
    <sheetView tabSelected="1" zoomScale="139" workbookViewId="0">
      <selection activeCell="F21" sqref="F21"/>
    </sheetView>
  </sheetViews>
  <sheetFormatPr baseColWidth="10" defaultRowHeight="16" x14ac:dyDescent="0.2"/>
  <cols>
    <col min="1" max="1" width="18.83203125" customWidth="1"/>
    <col min="3" max="3" width="19.83203125" customWidth="1"/>
    <col min="5" max="5" width="14.33203125" customWidth="1"/>
    <col min="6" max="6" width="29.33203125" style="7" customWidth="1"/>
    <col min="7" max="7" width="23.83203125" style="7" customWidth="1"/>
    <col min="8" max="8" width="19.33203125" style="7" customWidth="1"/>
  </cols>
  <sheetData>
    <row r="1" spans="1:11" ht="51" x14ac:dyDescent="0.2">
      <c r="A1" s="4" t="s">
        <v>10</v>
      </c>
      <c r="B1" s="4" t="s">
        <v>11</v>
      </c>
      <c r="C1" s="4" t="s">
        <v>13</v>
      </c>
      <c r="D1" s="4" t="s">
        <v>14</v>
      </c>
      <c r="E1" s="4" t="s">
        <v>12</v>
      </c>
      <c r="F1" s="5" t="s">
        <v>15</v>
      </c>
      <c r="G1" s="5" t="s">
        <v>16</v>
      </c>
      <c r="H1" s="5" t="s">
        <v>17</v>
      </c>
    </row>
    <row r="2" spans="1:11" x14ac:dyDescent="0.2">
      <c r="A2" s="1" t="s">
        <v>0</v>
      </c>
      <c r="B2" s="2">
        <v>2.9</v>
      </c>
      <c r="C2" s="3">
        <f>(1793.1+3.8+45.5) * 1000000</f>
        <v>1842399999.9999998</v>
      </c>
      <c r="D2" s="3">
        <v>458</v>
      </c>
      <c r="E2" s="3">
        <v>8468000</v>
      </c>
      <c r="F2" s="6">
        <f t="shared" ref="F2:F15" si="0">C2/D2</f>
        <v>4022707.4235807853</v>
      </c>
      <c r="G2" s="6">
        <f t="shared" ref="G2:G15" si="1">C2/E2</f>
        <v>217.57203589985826</v>
      </c>
      <c r="H2" s="6">
        <f t="shared" ref="H2:H15" si="2">D2/B2</f>
        <v>157.93103448275863</v>
      </c>
      <c r="I2" s="3"/>
      <c r="J2" s="3"/>
      <c r="K2" s="3"/>
    </row>
    <row r="3" spans="1:11" x14ac:dyDescent="0.2">
      <c r="A3" s="1" t="s">
        <v>1</v>
      </c>
      <c r="B3" s="2">
        <v>3</v>
      </c>
      <c r="C3" s="3">
        <f>17734900+41286400</f>
        <v>59021300</v>
      </c>
      <c r="D3" s="1">
        <f>47+117</f>
        <v>164</v>
      </c>
      <c r="E3" s="3">
        <v>7753000</v>
      </c>
      <c r="F3" s="6">
        <f t="shared" si="0"/>
        <v>359885.97560975607</v>
      </c>
      <c r="G3" s="6">
        <f t="shared" si="1"/>
        <v>7.612704759447956</v>
      </c>
      <c r="H3" s="6">
        <f t="shared" si="2"/>
        <v>54.666666666666664</v>
      </c>
      <c r="I3" s="3"/>
      <c r="J3" s="3"/>
      <c r="K3" s="3"/>
    </row>
    <row r="4" spans="1:11" x14ac:dyDescent="0.2">
      <c r="A4" s="1" t="s">
        <v>2</v>
      </c>
      <c r="B4" s="2">
        <v>3.61</v>
      </c>
      <c r="C4" s="3">
        <f>(204.296+1026+77.2)*1000000</f>
        <v>1307496000</v>
      </c>
      <c r="D4" s="3">
        <f>272+45+41</f>
        <v>358</v>
      </c>
      <c r="E4" s="3">
        <v>8982000</v>
      </c>
      <c r="F4" s="6">
        <f t="shared" si="0"/>
        <v>3652223.4636871507</v>
      </c>
      <c r="G4" s="6">
        <f t="shared" si="1"/>
        <v>145.5684702738811</v>
      </c>
      <c r="H4" s="6">
        <f t="shared" si="2"/>
        <v>99.168975069252085</v>
      </c>
      <c r="I4" s="3"/>
      <c r="J4" s="3"/>
      <c r="K4" s="3"/>
    </row>
    <row r="5" spans="1:11" x14ac:dyDescent="0.2">
      <c r="A5" s="1" t="s">
        <v>3</v>
      </c>
      <c r="B5" s="2">
        <v>3.49</v>
      </c>
      <c r="C5" s="3">
        <v>492100000</v>
      </c>
      <c r="D5" s="3">
        <v>175</v>
      </c>
      <c r="E5" s="3">
        <v>3645000</v>
      </c>
      <c r="F5" s="6">
        <f t="shared" si="0"/>
        <v>2812000</v>
      </c>
      <c r="G5" s="6">
        <f t="shared" si="1"/>
        <v>135.00685871056243</v>
      </c>
      <c r="H5" s="6">
        <f t="shared" si="2"/>
        <v>50.143266475644694</v>
      </c>
      <c r="I5" s="3"/>
      <c r="J5" s="3"/>
      <c r="K5" s="3"/>
    </row>
    <row r="6" spans="1:11" x14ac:dyDescent="0.2">
      <c r="A6" s="1" t="s">
        <v>4</v>
      </c>
      <c r="B6" s="2">
        <v>2.29</v>
      </c>
      <c r="C6" s="3">
        <v>1339000000</v>
      </c>
      <c r="D6" s="3">
        <v>308</v>
      </c>
      <c r="E6" s="3">
        <v>13064617</v>
      </c>
      <c r="F6" s="6">
        <f t="shared" si="0"/>
        <v>4347402.5974025978</v>
      </c>
      <c r="G6" s="6">
        <f t="shared" si="1"/>
        <v>102.49056669629121</v>
      </c>
      <c r="H6" s="6">
        <f t="shared" si="2"/>
        <v>134.49781659388645</v>
      </c>
      <c r="I6" s="3"/>
      <c r="J6" s="3"/>
      <c r="K6" s="3"/>
    </row>
    <row r="7" spans="1:11" x14ac:dyDescent="0.2">
      <c r="A7" s="1" t="s">
        <v>5</v>
      </c>
      <c r="B7" s="2">
        <v>3.5</v>
      </c>
      <c r="C7" s="3">
        <v>107000000</v>
      </c>
      <c r="D7" s="3">
        <v>39</v>
      </c>
      <c r="E7" s="3">
        <v>660842</v>
      </c>
      <c r="F7" s="6">
        <f t="shared" si="0"/>
        <v>2743589.7435897435</v>
      </c>
      <c r="G7" s="6">
        <f t="shared" si="1"/>
        <v>161.91464828204019</v>
      </c>
      <c r="H7" s="6">
        <f t="shared" si="2"/>
        <v>11.142857142857142</v>
      </c>
      <c r="I7" s="3"/>
      <c r="J7" s="3"/>
      <c r="K7" s="3"/>
    </row>
    <row r="8" spans="1:11" x14ac:dyDescent="0.2">
      <c r="A8" s="1" t="s">
        <v>6</v>
      </c>
      <c r="B8" s="2">
        <v>1.91</v>
      </c>
      <c r="C8" s="3">
        <v>113600000</v>
      </c>
      <c r="D8" s="3">
        <v>53</v>
      </c>
      <c r="E8" s="3">
        <v>3331000</v>
      </c>
      <c r="F8" s="6">
        <f t="shared" si="0"/>
        <v>2143396.2264150945</v>
      </c>
      <c r="G8" s="6">
        <f t="shared" si="1"/>
        <v>34.103872710897626</v>
      </c>
      <c r="H8" s="6">
        <f t="shared" si="2"/>
        <v>27.748691099476442</v>
      </c>
      <c r="I8" s="3"/>
      <c r="J8" s="3"/>
      <c r="K8" s="3"/>
    </row>
    <row r="9" spans="1:11" x14ac:dyDescent="0.2">
      <c r="A9" s="1" t="s">
        <v>7</v>
      </c>
      <c r="B9" s="2">
        <v>1.49</v>
      </c>
      <c r="C9" s="3">
        <f>1001.9 * 1000000</f>
        <v>1001900000</v>
      </c>
      <c r="D9" s="3">
        <v>134</v>
      </c>
      <c r="E9" s="3">
        <v>5454000</v>
      </c>
      <c r="F9" s="6">
        <f t="shared" si="0"/>
        <v>7476865.6716417912</v>
      </c>
      <c r="G9" s="6">
        <f t="shared" si="1"/>
        <v>183.7000366703337</v>
      </c>
      <c r="H9" s="6">
        <f t="shared" si="2"/>
        <v>89.932885906040269</v>
      </c>
      <c r="I9" s="3"/>
      <c r="J9" s="3"/>
      <c r="K9" s="3"/>
    </row>
    <row r="10" spans="1:11" x14ac:dyDescent="0.2">
      <c r="A10" s="1" t="s">
        <v>18</v>
      </c>
      <c r="B10" s="2">
        <v>0.55000000000000004</v>
      </c>
      <c r="C10" s="3">
        <v>2279261000</v>
      </c>
      <c r="D10" s="3">
        <v>407</v>
      </c>
      <c r="E10" s="3">
        <v>26320000</v>
      </c>
      <c r="F10" s="6">
        <f t="shared" si="0"/>
        <v>5600149.8771498771</v>
      </c>
      <c r="G10" s="6">
        <f t="shared" si="1"/>
        <v>86.5980623100304</v>
      </c>
      <c r="H10" s="6">
        <f t="shared" si="2"/>
        <v>739.99999999999989</v>
      </c>
      <c r="I10" s="3"/>
      <c r="J10" s="3"/>
      <c r="K10" s="3"/>
    </row>
    <row r="11" spans="1:11" x14ac:dyDescent="0.2">
      <c r="A11" s="1" t="s">
        <v>19</v>
      </c>
      <c r="B11" s="2">
        <v>1</v>
      </c>
      <c r="C11" s="3">
        <f>(1174.9+2757.4+95)*1000000</f>
        <v>4027300000</v>
      </c>
      <c r="D11" s="3">
        <v>294</v>
      </c>
      <c r="E11" s="3">
        <v>37200000</v>
      </c>
      <c r="F11" s="6">
        <f t="shared" si="0"/>
        <v>13698299.319727892</v>
      </c>
      <c r="G11" s="6">
        <f t="shared" si="1"/>
        <v>108.26075268817205</v>
      </c>
      <c r="H11" s="6">
        <f t="shared" si="2"/>
        <v>294</v>
      </c>
      <c r="I11" s="3"/>
      <c r="J11" s="3"/>
      <c r="K11" s="3"/>
    </row>
    <row r="12" spans="1:11" x14ac:dyDescent="0.2">
      <c r="A12" s="1" t="s">
        <v>8</v>
      </c>
      <c r="B12" s="2">
        <v>0.24</v>
      </c>
      <c r="C12" s="3">
        <v>126000000</v>
      </c>
      <c r="D12" s="3">
        <v>40</v>
      </c>
      <c r="E12" s="3">
        <v>22880000</v>
      </c>
      <c r="F12" s="6">
        <f t="shared" si="0"/>
        <v>3150000</v>
      </c>
      <c r="G12" s="6">
        <f t="shared" si="1"/>
        <v>5.5069930069930066</v>
      </c>
      <c r="H12" s="6">
        <f t="shared" si="2"/>
        <v>166.66666666666669</v>
      </c>
      <c r="I12" s="3"/>
      <c r="J12" s="3"/>
      <c r="K12" s="3"/>
    </row>
    <row r="13" spans="1:11" x14ac:dyDescent="0.2">
      <c r="A13" s="1" t="s">
        <v>9</v>
      </c>
      <c r="B13" s="2">
        <v>3.23</v>
      </c>
      <c r="C13" s="3">
        <v>19700000</v>
      </c>
      <c r="D13" s="3">
        <v>13</v>
      </c>
      <c r="E13" s="3">
        <v>5312000</v>
      </c>
      <c r="F13" s="6">
        <f t="shared" si="0"/>
        <v>1515384.6153846155</v>
      </c>
      <c r="G13" s="6">
        <f t="shared" si="1"/>
        <v>3.7085843373493974</v>
      </c>
      <c r="H13" s="6">
        <f t="shared" si="2"/>
        <v>4.0247678018575854</v>
      </c>
      <c r="I13" s="3"/>
      <c r="J13" s="3"/>
      <c r="K13" s="3"/>
    </row>
    <row r="14" spans="1:11" x14ac:dyDescent="0.2">
      <c r="A14" s="1" t="s">
        <v>20</v>
      </c>
      <c r="B14" s="2">
        <v>0.55000000000000004</v>
      </c>
      <c r="C14" s="3">
        <f>356.97 * 10000000</f>
        <v>3569700000.0000005</v>
      </c>
      <c r="D14" s="3">
        <v>407</v>
      </c>
      <c r="E14" s="3">
        <v>26320000</v>
      </c>
      <c r="F14" s="6">
        <f t="shared" si="0"/>
        <v>8770761.6707616728</v>
      </c>
      <c r="G14" s="6">
        <f t="shared" si="1"/>
        <v>135.62689969604864</v>
      </c>
      <c r="H14" s="6">
        <f t="shared" si="2"/>
        <v>739.99999999999989</v>
      </c>
    </row>
    <row r="15" spans="1:11" x14ac:dyDescent="0.2">
      <c r="A15" s="1" t="s">
        <v>21</v>
      </c>
      <c r="B15" s="2">
        <v>1</v>
      </c>
      <c r="C15" s="3">
        <v>14989539315</v>
      </c>
      <c r="D15" s="3">
        <v>882</v>
      </c>
      <c r="E15" s="3">
        <v>37200000</v>
      </c>
      <c r="F15" s="6">
        <f t="shared" si="0"/>
        <v>16994942.534013607</v>
      </c>
      <c r="G15" s="6">
        <f t="shared" si="1"/>
        <v>402.94460524193551</v>
      </c>
      <c r="H15" s="6">
        <f t="shared" si="2"/>
        <v>882</v>
      </c>
    </row>
  </sheetData>
  <conditionalFormatting sqref="F2: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2023-11-19T14:12:24Z</dcterms:created>
  <dcterms:modified xsi:type="dcterms:W3CDTF">2023-11-20T17:27:59Z</dcterms:modified>
</cp:coreProperties>
</file>