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2420" windowHeight="4590" activeTab="1"/>
  </bookViews>
  <sheets>
    <sheet name="Information" sheetId="2" r:id="rId1"/>
    <sheet name="Depreciation Calculator" sheetId="1" r:id="rId2"/>
  </sheets>
  <calcPr calcId="144525"/>
</workbook>
</file>

<file path=xl/calcChain.xml><?xml version="1.0" encoding="utf-8"?>
<calcChain xmlns="http://schemas.openxmlformats.org/spreadsheetml/2006/main">
  <c r="C34" i="1" l="1"/>
  <c r="D27" i="1"/>
  <c r="D28" i="1"/>
  <c r="D29" i="1"/>
  <c r="D30" i="1"/>
  <c r="D31" i="1"/>
  <c r="D32" i="1"/>
  <c r="D33" i="1"/>
  <c r="D34" i="1"/>
  <c r="D35" i="1"/>
  <c r="F35" i="1" s="1"/>
  <c r="D26" i="1"/>
  <c r="F26" i="1" s="1"/>
  <c r="F31" i="1"/>
  <c r="F32" i="1"/>
  <c r="F33" i="1"/>
  <c r="F28" i="1"/>
  <c r="F27" i="1"/>
  <c r="F29" i="1"/>
  <c r="F30" i="1"/>
  <c r="F34" i="1"/>
  <c r="G23" i="1"/>
  <c r="D23" i="1"/>
  <c r="F23" i="1"/>
  <c r="D20" i="1"/>
  <c r="D14" i="1"/>
  <c r="G14" i="1"/>
  <c r="G13" i="1"/>
  <c r="G12" i="1"/>
  <c r="G8" i="1"/>
  <c r="G11" i="1"/>
  <c r="G6" i="1"/>
  <c r="G5" i="1"/>
  <c r="D11" i="1"/>
  <c r="D8" i="1"/>
  <c r="C26" i="1" l="1"/>
  <c r="D12" i="1"/>
  <c r="D13" i="1" l="1"/>
  <c r="D15" i="1" l="1"/>
  <c r="C27" i="1"/>
  <c r="C28" i="1" l="1"/>
  <c r="C29" i="1" s="1"/>
  <c r="C30" i="1" l="1"/>
  <c r="C31" i="1" l="1"/>
  <c r="C32" i="1" l="1"/>
  <c r="C33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</calcChain>
</file>

<file path=xl/comments1.xml><?xml version="1.0" encoding="utf-8"?>
<comments xmlns="http://schemas.openxmlformats.org/spreadsheetml/2006/main">
  <authors>
    <author>Windows User</author>
    <author>MD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<sst xmlns="http://schemas.openxmlformats.org/spreadsheetml/2006/main" count="24" uniqueCount="20">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</sst>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₹&quot;\ #,##0.00;[Red]&quot;₹&quot;\ \-#,##0.00"/>
    <numFmt numFmtId="164" formatCode="[$$-409]#,##0.00_ ;[Red]\-[$$-409]#,##0.00\ "/>
    <numFmt numFmtId="165" formatCode="[$$-409]#,##0.00"/>
    <numFmt numFmtId="167" formatCode="&quot;₹&quot;\ #,##0.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2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/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/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4" name="TextBox 3"/>
        <xdr:cNvSpPr txBox="1"/>
      </xdr:nvSpPr>
      <xdr:spPr>
        <a:xfrm>
          <a:off x="10448925" y="419099"/>
          <a:ext cx="6991350" cy="140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J3" sqref="J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tabSelected="1" topLeftCell="B19" workbookViewId="0">
      <selection activeCell="G24" sqref="G24"/>
    </sheetView>
  </sheetViews>
  <sheetFormatPr defaultColWidth="8.7109375" defaultRowHeight="18.75" x14ac:dyDescent="0.25"/>
  <cols>
    <col min="1" max="1" width="3.140625" style="1" customWidth="1"/>
    <col min="2" max="2" width="12.5703125" style="1" customWidth="1"/>
    <col min="3" max="3" width="79.85546875" style="1" customWidth="1"/>
    <col min="4" max="4" width="19.140625" style="1" bestFit="1" customWidth="1"/>
    <col min="5" max="5" width="3.28515625" style="1" customWidth="1"/>
    <col min="6" max="6" width="15.85546875" style="1" bestFit="1" customWidth="1"/>
    <col min="7" max="7" width="16.85546875" style="1" bestFit="1" customWidth="1"/>
    <col min="8" max="8" width="10.7109375" style="1" bestFit="1" customWidth="1"/>
    <col min="9" max="16384" width="8.7109375" style="1"/>
  </cols>
  <sheetData>
    <row r="1" spans="1:7" ht="9.9499999999999993" customHeight="1" thickBot="1" x14ac:dyDescent="0.3">
      <c r="A1" s="9"/>
      <c r="B1" s="9"/>
      <c r="C1" s="9"/>
      <c r="D1" s="9"/>
      <c r="E1" s="9"/>
    </row>
    <row r="2" spans="1:7" ht="36.75" thickTop="1" thickBot="1" x14ac:dyDescent="0.3">
      <c r="A2" s="9"/>
      <c r="B2" s="18"/>
      <c r="C2" s="16" t="s">
        <v>19</v>
      </c>
      <c r="D2" s="16"/>
      <c r="E2" s="9"/>
    </row>
    <row r="3" spans="1:7" ht="27" thickTop="1" thickBot="1" x14ac:dyDescent="0.3">
      <c r="A3" s="9"/>
      <c r="B3" s="19"/>
      <c r="C3" s="17" t="s">
        <v>8</v>
      </c>
      <c r="D3" s="17"/>
      <c r="E3" s="9"/>
    </row>
    <row r="4" spans="1:7" ht="20.25" thickTop="1" thickBot="1" x14ac:dyDescent="0.3">
      <c r="A4" s="9"/>
      <c r="B4" s="5"/>
      <c r="C4" s="5"/>
      <c r="D4" s="5"/>
      <c r="E4" s="9"/>
    </row>
    <row r="5" spans="1:7" ht="27" thickTop="1" thickBot="1" x14ac:dyDescent="0.3">
      <c r="A5" s="9"/>
      <c r="B5" s="14" t="s">
        <v>17</v>
      </c>
      <c r="C5" s="14"/>
      <c r="D5" s="14"/>
      <c r="E5" s="9"/>
      <c r="G5" s="22">
        <f>SLN(D6,'Depreciation Calculator'!D9,'Depreciation Calculator'!D10)</f>
        <v>40000</v>
      </c>
    </row>
    <row r="6" spans="1:7" ht="20.25" thickTop="1" thickBot="1" x14ac:dyDescent="0.3">
      <c r="A6" s="9"/>
      <c r="B6" s="12" t="s">
        <v>11</v>
      </c>
      <c r="C6" s="13"/>
      <c r="D6" s="10">
        <v>450000</v>
      </c>
      <c r="E6" s="9"/>
      <c r="G6" s="22">
        <f>SLN(D6,D9,D10)</f>
        <v>40000</v>
      </c>
    </row>
    <row r="7" spans="1:7" ht="20.25" thickTop="1" thickBot="1" x14ac:dyDescent="0.3">
      <c r="A7" s="9"/>
      <c r="B7" s="12" t="s">
        <v>13</v>
      </c>
      <c r="C7" s="13"/>
      <c r="D7" s="10">
        <v>50000</v>
      </c>
      <c r="E7" s="9"/>
    </row>
    <row r="8" spans="1:7" ht="20.25" thickTop="1" thickBot="1" x14ac:dyDescent="0.3">
      <c r="A8" s="9"/>
      <c r="B8" s="12" t="s">
        <v>0</v>
      </c>
      <c r="C8" s="13"/>
      <c r="D8" s="4">
        <f>SUM(D6:D7)</f>
        <v>500000</v>
      </c>
      <c r="E8" s="9"/>
      <c r="G8" s="22">
        <f>SLN(D8,D9,D10)</f>
        <v>45000</v>
      </c>
    </row>
    <row r="9" spans="1:7" ht="20.25" thickTop="1" thickBot="1" x14ac:dyDescent="0.3">
      <c r="A9" s="9"/>
      <c r="B9" s="12" t="s">
        <v>1</v>
      </c>
      <c r="C9" s="13"/>
      <c r="D9" s="10">
        <v>50000</v>
      </c>
      <c r="E9" s="9"/>
    </row>
    <row r="10" spans="1:7" ht="20.25" thickTop="1" thickBot="1" x14ac:dyDescent="0.3">
      <c r="A10" s="9"/>
      <c r="B10" s="12" t="s">
        <v>2</v>
      </c>
      <c r="C10" s="13"/>
      <c r="D10" s="11">
        <v>10</v>
      </c>
      <c r="E10" s="9"/>
    </row>
    <row r="11" spans="1:7" ht="20.25" thickTop="1" thickBot="1" x14ac:dyDescent="0.3">
      <c r="A11" s="9"/>
      <c r="B11" s="15" t="s">
        <v>9</v>
      </c>
      <c r="C11" s="15"/>
      <c r="D11" s="4">
        <f>IF(D8="", "", SLN($D$8,$D$9,$D$10))</f>
        <v>45000</v>
      </c>
      <c r="E11" s="9"/>
      <c r="G11" s="1">
        <f>IF(D8="","",SLN(D8,D9,D10))</f>
        <v>45000</v>
      </c>
    </row>
    <row r="12" spans="1:7" ht="20.25" thickTop="1" thickBot="1" x14ac:dyDescent="0.3">
      <c r="A12" s="9"/>
      <c r="B12" s="15" t="s">
        <v>12</v>
      </c>
      <c r="C12" s="15"/>
      <c r="D12" s="6">
        <f>IFERROR(D11/D8,"")</f>
        <v>0.09</v>
      </c>
      <c r="E12" s="9"/>
      <c r="G12" s="24">
        <f>G11/D8</f>
        <v>0.09</v>
      </c>
    </row>
    <row r="13" spans="1:7" ht="20.25" thickTop="1" thickBot="1" x14ac:dyDescent="0.3">
      <c r="A13" s="9"/>
      <c r="B13" s="12" t="s">
        <v>5</v>
      </c>
      <c r="C13" s="13"/>
      <c r="D13" s="3">
        <f>IF(D8="", "", D11*D10)</f>
        <v>450000</v>
      </c>
      <c r="E13" s="9"/>
      <c r="G13" s="1">
        <f>G11*D10</f>
        <v>450000</v>
      </c>
    </row>
    <row r="14" spans="1:7" ht="20.25" thickTop="1" thickBot="1" x14ac:dyDescent="0.3">
      <c r="A14" s="9"/>
      <c r="B14" s="12" t="s">
        <v>4</v>
      </c>
      <c r="C14" s="13"/>
      <c r="D14" s="3">
        <f>IF(D8="", "", D8-D13)</f>
        <v>50000</v>
      </c>
      <c r="E14" s="9"/>
      <c r="G14" s="23">
        <f>D8-D6</f>
        <v>50000</v>
      </c>
    </row>
    <row r="15" spans="1:7" ht="20.25" thickTop="1" thickBot="1" x14ac:dyDescent="0.3">
      <c r="A15" s="9"/>
      <c r="B15" s="12" t="s">
        <v>6</v>
      </c>
      <c r="C15" s="13"/>
      <c r="D15" s="3">
        <f>IF(D8="", "", D9-D14)</f>
        <v>0</v>
      </c>
      <c r="E15" s="9"/>
    </row>
    <row r="16" spans="1:7" ht="20.25" thickTop="1" thickBot="1" x14ac:dyDescent="0.3">
      <c r="A16" s="9"/>
      <c r="B16" s="5"/>
      <c r="C16" s="5"/>
      <c r="D16" s="5"/>
      <c r="E16" s="9"/>
    </row>
    <row r="17" spans="1:8" ht="27" thickTop="1" thickBot="1" x14ac:dyDescent="0.3">
      <c r="A17" s="9"/>
      <c r="B17" s="14" t="s">
        <v>16</v>
      </c>
      <c r="C17" s="14"/>
      <c r="D17" s="14"/>
      <c r="E17" s="9"/>
    </row>
    <row r="18" spans="1:8" ht="18.95" customHeight="1" thickTop="1" thickBot="1" x14ac:dyDescent="0.3">
      <c r="A18" s="9"/>
      <c r="B18" s="15" t="s">
        <v>11</v>
      </c>
      <c r="C18" s="15"/>
      <c r="D18" s="10">
        <v>450000</v>
      </c>
      <c r="E18" s="9"/>
    </row>
    <row r="19" spans="1:8" ht="18.95" customHeight="1" thickTop="1" thickBot="1" x14ac:dyDescent="0.3">
      <c r="A19" s="9"/>
      <c r="B19" s="15" t="s">
        <v>14</v>
      </c>
      <c r="C19" s="15"/>
      <c r="D19" s="10">
        <v>50000</v>
      </c>
      <c r="E19" s="9"/>
    </row>
    <row r="20" spans="1:8" ht="18.95" customHeight="1" thickTop="1" thickBot="1" x14ac:dyDescent="0.3">
      <c r="A20" s="9"/>
      <c r="B20" s="15" t="s">
        <v>0</v>
      </c>
      <c r="C20" s="15"/>
      <c r="D20" s="4">
        <f>SUM(D18:D19)</f>
        <v>500000</v>
      </c>
      <c r="E20" s="9"/>
    </row>
    <row r="21" spans="1:8" ht="18.95" customHeight="1" thickTop="1" thickBot="1" x14ac:dyDescent="0.3">
      <c r="A21" s="9"/>
      <c r="B21" s="15" t="s">
        <v>1</v>
      </c>
      <c r="C21" s="15"/>
      <c r="D21" s="10">
        <v>50000</v>
      </c>
      <c r="E21" s="9"/>
    </row>
    <row r="22" spans="1:8" ht="18.95" customHeight="1" thickTop="1" thickBot="1" x14ac:dyDescent="0.3">
      <c r="A22" s="9"/>
      <c r="B22" s="15" t="s">
        <v>2</v>
      </c>
      <c r="C22" s="15"/>
      <c r="D22" s="11">
        <v>10</v>
      </c>
      <c r="E22" s="9"/>
    </row>
    <row r="23" spans="1:8" ht="18.95" customHeight="1" thickTop="1" thickBot="1" x14ac:dyDescent="0.3">
      <c r="A23" s="9"/>
      <c r="B23" s="20" t="s">
        <v>10</v>
      </c>
      <c r="C23" s="20"/>
      <c r="D23" s="6">
        <f>IF(D20="","",1-(D21/D20)^(1/D22))</f>
        <v>0.20567176527571851</v>
      </c>
      <c r="E23" s="9"/>
      <c r="F23" s="24">
        <f>SLN(D18,D21,D22)/D20</f>
        <v>0.08</v>
      </c>
      <c r="G23" s="25">
        <f>1-(D21/D20)^(0.1)</f>
        <v>0.20567176527571851</v>
      </c>
      <c r="H23" s="24"/>
    </row>
    <row r="24" spans="1:8" ht="24" thickTop="1" thickBot="1" x14ac:dyDescent="0.3">
      <c r="A24" s="9"/>
      <c r="B24" s="21" t="s">
        <v>15</v>
      </c>
      <c r="C24" s="21"/>
      <c r="D24" s="21"/>
      <c r="E24" s="9"/>
    </row>
    <row r="25" spans="1:8" ht="20.25" thickTop="1" thickBot="1" x14ac:dyDescent="0.3">
      <c r="A25" s="9"/>
      <c r="B25" s="7" t="s">
        <v>7</v>
      </c>
      <c r="C25" s="7" t="s">
        <v>18</v>
      </c>
      <c r="D25" s="7" t="s">
        <v>3</v>
      </c>
      <c r="E25" s="9"/>
    </row>
    <row r="26" spans="1:8" ht="20.25" thickTop="1" thickBot="1" x14ac:dyDescent="0.3">
      <c r="A26" s="9"/>
      <c r="B26" s="2">
        <v>1</v>
      </c>
      <c r="C26" s="8">
        <f>IFERROR(IF(D26&gt;$D$21, (D26*$D$23), ""),"")</f>
        <v>81685.445122044126</v>
      </c>
      <c r="D26" s="28">
        <f>D$20-(1-(D$21/D$20)^(B26/10))*(D$20)</f>
        <v>397164.11736214074</v>
      </c>
      <c r="E26" s="9"/>
      <c r="F26" s="23">
        <f>D26*D$20</f>
        <v>198582058681.07037</v>
      </c>
      <c r="G26" s="26"/>
    </row>
    <row r="27" spans="1:8" ht="20.25" thickTop="1" thickBot="1" x14ac:dyDescent="0.3">
      <c r="A27" s="9"/>
      <c r="B27" s="2">
        <v>2</v>
      </c>
      <c r="C27" s="8">
        <f t="shared" ref="C27:C45" si="0">IFERROR(IF(D27&gt;$D$21, (D27*$D$23), ""),"")</f>
        <v>64885.05542646048</v>
      </c>
      <c r="D27" s="28">
        <f t="shared" ref="D27:D35" si="1">D$20-(1-(D$21/D$20)^(B27/10))*(D$20)</f>
        <v>315478.67224009661</v>
      </c>
      <c r="E27" s="9"/>
      <c r="F27" s="23">
        <f t="shared" ref="F27:F35" si="2">D27*D$20</f>
        <v>157739336120.04831</v>
      </c>
      <c r="G27" s="26"/>
    </row>
    <row r="28" spans="1:8" ht="20.25" thickTop="1" thickBot="1" x14ac:dyDescent="0.3">
      <c r="A28" s="9"/>
      <c r="B28" s="2">
        <v>3</v>
      </c>
      <c r="C28" s="8">
        <f t="shared" si="0"/>
        <v>51540.031536887531</v>
      </c>
      <c r="D28" s="28">
        <f t="shared" si="1"/>
        <v>250593.61681363618</v>
      </c>
      <c r="E28" s="9"/>
      <c r="F28" s="23">
        <f t="shared" si="2"/>
        <v>125296808406.81808</v>
      </c>
      <c r="G28" s="26"/>
    </row>
    <row r="29" spans="1:8" ht="20.25" thickTop="1" thickBot="1" x14ac:dyDescent="0.3">
      <c r="A29" s="9"/>
      <c r="B29" s="2">
        <v>4</v>
      </c>
      <c r="C29" s="8">
        <f t="shared" si="0"/>
        <v>40939.70226832966</v>
      </c>
      <c r="D29" s="28">
        <f t="shared" si="1"/>
        <v>199053.58527674864</v>
      </c>
      <c r="E29" s="9"/>
      <c r="F29" s="23">
        <f t="shared" si="2"/>
        <v>99526792638.374313</v>
      </c>
      <c r="G29" s="26"/>
    </row>
    <row r="30" spans="1:8" ht="20.25" thickTop="1" thickBot="1" x14ac:dyDescent="0.3">
      <c r="A30" s="9"/>
      <c r="B30" s="2">
        <v>5</v>
      </c>
      <c r="C30" s="8">
        <f t="shared" si="0"/>
        <v>32519.561432939972</v>
      </c>
      <c r="D30" s="28">
        <f t="shared" si="1"/>
        <v>158113.88300841901</v>
      </c>
      <c r="E30" s="9"/>
      <c r="F30" s="23">
        <f t="shared" si="2"/>
        <v>79056941504.209503</v>
      </c>
    </row>
    <row r="31" spans="1:8" ht="20.25" thickTop="1" thickBot="1" x14ac:dyDescent="0.3">
      <c r="A31" s="9"/>
      <c r="B31" s="2">
        <v>6</v>
      </c>
      <c r="C31" s="8">
        <f t="shared" si="0"/>
        <v>25831.205827035024</v>
      </c>
      <c r="D31" s="28">
        <f t="shared" si="1"/>
        <v>125594.321575479</v>
      </c>
      <c r="E31" s="9"/>
      <c r="F31" s="23">
        <f t="shared" si="2"/>
        <v>62797160787.739502</v>
      </c>
    </row>
    <row r="32" spans="1:8" ht="20.25" thickTop="1" thickBot="1" x14ac:dyDescent="0.3">
      <c r="A32" s="9"/>
      <c r="B32" s="2">
        <v>7</v>
      </c>
      <c r="C32" s="8">
        <f t="shared" si="0"/>
        <v>20518.456125388308</v>
      </c>
      <c r="D32" s="28">
        <f t="shared" si="1"/>
        <v>99763.11574844399</v>
      </c>
      <c r="E32" s="9"/>
      <c r="F32" s="23">
        <f t="shared" si="2"/>
        <v>49881557874.221992</v>
      </c>
    </row>
    <row r="33" spans="1:6" ht="20.25" thickTop="1" thickBot="1" x14ac:dyDescent="0.3">
      <c r="A33" s="9"/>
      <c r="B33" s="2">
        <v>8</v>
      </c>
      <c r="C33" s="8">
        <f t="shared" si="0"/>
        <v>16298.389033347325</v>
      </c>
      <c r="D33" s="28">
        <f t="shared" si="1"/>
        <v>79244.659623055719</v>
      </c>
      <c r="E33" s="9"/>
      <c r="F33" s="23">
        <f t="shared" si="2"/>
        <v>39622329811.527863</v>
      </c>
    </row>
    <row r="34" spans="1:6" ht="20.25" thickTop="1" thickBot="1" x14ac:dyDescent="0.3">
      <c r="A34" s="9"/>
      <c r="B34" s="2">
        <v>9</v>
      </c>
      <c r="C34" s="8">
        <f>IFERROR(IF(D34&gt;$D$21, (D34*$D$23), ""),"")</f>
        <v>12946.27058970836</v>
      </c>
      <c r="D34" s="28">
        <f t="shared" si="1"/>
        <v>62946.270589708351</v>
      </c>
      <c r="E34" s="9"/>
      <c r="F34" s="23">
        <f t="shared" si="2"/>
        <v>31473135294.854176</v>
      </c>
    </row>
    <row r="35" spans="1:6" ht="20.25" thickTop="1" thickBot="1" x14ac:dyDescent="0.3">
      <c r="A35" s="9"/>
      <c r="B35" s="2">
        <v>10</v>
      </c>
      <c r="C35" s="8" t="str">
        <f t="shared" si="0"/>
        <v/>
      </c>
      <c r="D35" s="28">
        <f t="shared" si="1"/>
        <v>50000</v>
      </c>
      <c r="E35" s="9"/>
      <c r="F35" s="23">
        <f t="shared" si="2"/>
        <v>25000000000</v>
      </c>
    </row>
    <row r="36" spans="1:6" ht="20.25" thickTop="1" thickBot="1" x14ac:dyDescent="0.3">
      <c r="A36" s="9"/>
      <c r="B36" s="2"/>
      <c r="C36" s="8" t="str">
        <f t="shared" si="0"/>
        <v/>
      </c>
      <c r="D36" s="27"/>
      <c r="E36" s="9"/>
    </row>
    <row r="37" spans="1:6" ht="20.25" thickTop="1" thickBot="1" x14ac:dyDescent="0.3">
      <c r="A37" s="9"/>
      <c r="B37" s="2"/>
      <c r="C37" s="8" t="str">
        <f t="shared" si="0"/>
        <v/>
      </c>
      <c r="D37" s="27"/>
      <c r="E37" s="9"/>
    </row>
    <row r="38" spans="1:6" ht="20.25" thickTop="1" thickBot="1" x14ac:dyDescent="0.3">
      <c r="A38" s="9"/>
      <c r="B38" s="2"/>
      <c r="C38" s="8" t="str">
        <f t="shared" si="0"/>
        <v/>
      </c>
      <c r="D38" s="27"/>
      <c r="E38" s="9"/>
    </row>
    <row r="39" spans="1:6" ht="20.25" thickTop="1" thickBot="1" x14ac:dyDescent="0.3">
      <c r="A39" s="9"/>
      <c r="B39" s="2"/>
      <c r="C39" s="8" t="str">
        <f t="shared" si="0"/>
        <v/>
      </c>
      <c r="D39" s="27"/>
      <c r="E39" s="9"/>
    </row>
    <row r="40" spans="1:6" ht="20.25" thickTop="1" thickBot="1" x14ac:dyDescent="0.3">
      <c r="A40" s="9"/>
      <c r="B40" s="2"/>
      <c r="C40" s="8" t="str">
        <f t="shared" si="0"/>
        <v/>
      </c>
      <c r="D40" s="27"/>
      <c r="E40" s="9"/>
    </row>
    <row r="41" spans="1:6" ht="20.25" thickTop="1" thickBot="1" x14ac:dyDescent="0.3">
      <c r="A41" s="9"/>
      <c r="B41" s="2"/>
      <c r="C41" s="8" t="str">
        <f t="shared" si="0"/>
        <v/>
      </c>
      <c r="D41" s="27"/>
      <c r="E41" s="9"/>
    </row>
    <row r="42" spans="1:6" ht="20.25" thickTop="1" thickBot="1" x14ac:dyDescent="0.3">
      <c r="A42" s="9"/>
      <c r="B42" s="2"/>
      <c r="C42" s="8" t="str">
        <f t="shared" si="0"/>
        <v/>
      </c>
      <c r="D42" s="27"/>
      <c r="E42" s="9"/>
    </row>
    <row r="43" spans="1:6" ht="20.25" thickTop="1" thickBot="1" x14ac:dyDescent="0.3">
      <c r="A43" s="9"/>
      <c r="B43" s="2"/>
      <c r="C43" s="8" t="str">
        <f t="shared" si="0"/>
        <v/>
      </c>
      <c r="D43" s="27"/>
      <c r="E43" s="9"/>
    </row>
    <row r="44" spans="1:6" ht="20.25" thickTop="1" thickBot="1" x14ac:dyDescent="0.3">
      <c r="A44" s="9"/>
      <c r="B44" s="2"/>
      <c r="C44" s="8" t="str">
        <f t="shared" si="0"/>
        <v/>
      </c>
      <c r="D44" s="27"/>
      <c r="E44" s="9"/>
    </row>
    <row r="45" spans="1:6" ht="20.25" thickTop="1" thickBot="1" x14ac:dyDescent="0.3">
      <c r="A45" s="9"/>
      <c r="B45" s="2"/>
      <c r="C45" s="8" t="str">
        <f t="shared" si="0"/>
        <v/>
      </c>
      <c r="D45" s="27"/>
      <c r="E45" s="9"/>
    </row>
    <row r="46" spans="1:6" ht="19.5" thickTop="1" x14ac:dyDescent="0.25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Depreciation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Dell</cp:lastModifiedBy>
  <cp:lastPrinted>2019-12-30T11:34:18Z</cp:lastPrinted>
  <dcterms:created xsi:type="dcterms:W3CDTF">2019-12-30T10:28:43Z</dcterms:created>
  <dcterms:modified xsi:type="dcterms:W3CDTF">2024-02-24T08:14:38Z</dcterms:modified>
</cp:coreProperties>
</file>