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rini\Desktop\Blackcoffer\"/>
    </mc:Choice>
  </mc:AlternateContent>
  <xr:revisionPtr revIDLastSave="0" documentId="13_ncr:1_{2052ABEE-8D17-4A42-994A-B2477D36FDA7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externalReferences>
    <externalReference r:id="rId2"/>
  </externalReferences>
  <calcPr calcId="191029"/>
  <extLst>
    <ext uri="GoogleSheetsCustomDataVersion2">
      <go:sheetsCustomData xmlns:go="http://customooxmlschemas.google.com/" r:id="rId5" roundtripDataChecksum="w+OYSaHe/XhwGc3U0kIbQcHZZkKxsHKVAg7u2BXuQ6M="/>
    </ext>
  </extLst>
</workbook>
</file>

<file path=xl/calcChain.xml><?xml version="1.0" encoding="utf-8"?>
<calcChain xmlns="http://schemas.openxmlformats.org/spreadsheetml/2006/main">
  <c r="O115" i="1" l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9" i="1"/>
  <c r="O8" i="1"/>
  <c r="O7" i="1"/>
  <c r="O6" i="1"/>
  <c r="O4" i="1"/>
  <c r="O10" i="1"/>
  <c r="O5" i="1"/>
  <c r="O3" i="1"/>
  <c r="N3" i="1"/>
  <c r="N5" i="1"/>
  <c r="N10" i="1"/>
  <c r="N4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M3" i="1"/>
  <c r="M5" i="1"/>
  <c r="M10" i="1"/>
  <c r="M4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L3" i="1"/>
  <c r="L5" i="1"/>
  <c r="L10" i="1"/>
  <c r="L4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K3" i="1"/>
  <c r="K5" i="1"/>
  <c r="K10" i="1"/>
  <c r="K4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J3" i="1"/>
  <c r="J5" i="1"/>
  <c r="J10" i="1"/>
  <c r="J4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I3" i="1"/>
  <c r="I5" i="1"/>
  <c r="I10" i="1"/>
  <c r="I4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O2" i="1"/>
  <c r="N2" i="1"/>
  <c r="M2" i="1"/>
  <c r="L2" i="1"/>
  <c r="K2" i="1"/>
  <c r="J2" i="1"/>
  <c r="I2" i="1"/>
  <c r="H2" i="1"/>
  <c r="H3" i="1"/>
  <c r="H5" i="1"/>
  <c r="H10" i="1"/>
  <c r="H4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G3" i="1"/>
  <c r="G5" i="1"/>
  <c r="G10" i="1"/>
  <c r="G4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2" i="1"/>
  <c r="F3" i="1"/>
  <c r="F5" i="1"/>
  <c r="F10" i="1"/>
  <c r="F4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  <c r="E3" i="1"/>
  <c r="E5" i="1"/>
  <c r="E10" i="1"/>
  <c r="E4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  <c r="D3" i="1"/>
  <c r="D5" i="1"/>
  <c r="D10" i="1"/>
  <c r="D4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2" i="1"/>
  <c r="C3" i="1"/>
  <c r="C5" i="1"/>
  <c r="C10" i="1"/>
  <c r="C4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" i="1"/>
</calcChain>
</file>

<file path=xl/sharedStrings.xml><?xml version="1.0" encoding="utf-8"?>
<sst xmlns="http://schemas.openxmlformats.org/spreadsheetml/2006/main" count="129" uniqueCount="129">
  <si>
    <t>URL_ID</t>
  </si>
  <si>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</si>
  <si>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</si>
  <si>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</si>
  <si>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</si>
  <si>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</si>
  <si>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</si>
  <si>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</si>
  <si>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</si>
  <si>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</si>
  <si>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</si>
  <si>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</si>
  <si>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</si>
  <si>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</si>
  <si>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</si>
  <si>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https://insights.blackcoffer.com/rise-of-telemedicine-and-its-impact-on-livelihood-by-2040-3-2/</t>
  </si>
  <si>
    <t>https://insights.blackcoffer.com/rise-of-e-health-and-its-impact-on-humans-by-the-year-2030/</t>
  </si>
  <si>
    <t>https://insights.blackcoffer.com/rise-of-e-health-and-its-imapct-on-humans-by-the-year-2030-2/</t>
  </si>
  <si>
    <t>https://insights.blackcoffer.com/rise-of-telemedicine-and-its-impact-on-livelihood-by-2040-2/</t>
  </si>
  <si>
    <t>https://insights.blackcoffer.com/rise-of-telemedicine-and-its-impact-on-livelihood-by-2040-2-2/</t>
  </si>
  <si>
    <t>https://insights.blackcoffer.com/rise-of-chatbots-and-its-impact-on-customer-support-by-the-year-2040/</t>
  </si>
  <si>
    <t>https://insights.blackcoffer.com/rise-of-e-health-and-its-imapct-on-humans-by-the-year-2030/</t>
  </si>
  <si>
    <t>https://insights.blackcoffer.com/how-does-marketing-influence-businesses-and-consumers/</t>
  </si>
  <si>
    <t>https://insights.blackcoffer.com/how-advertisement-increase-your-market-value/</t>
  </si>
  <si>
    <t>https://insights.blackcoffer.com/negative-effects-of-marketing-on-society/</t>
  </si>
  <si>
    <t>https://insights.blackcoffer.com/how-advertisement-marketing-affects-business/</t>
  </si>
  <si>
    <t>https://insights.blackcoffer.com/rising-it-cities-will-impact-the-economy-environment-infrastructure-and-city-life-by-the-year-2035/</t>
  </si>
  <si>
    <t>https://insights.blackcoffer.com/rise-of-ott-platform-and-its-impact-on-entertainment-industry-by-the-year-2030/</t>
  </si>
  <si>
    <t>https://insights.blackcoffer.com/rise-of-electric-vehicles-and-its-impact-on-livelihood-by-2040/</t>
  </si>
  <si>
    <t>https://insights.blackcoffer.com/rise-of-electric-vehicle-and-its-impact-on-livelihood-by-the-year-2040/</t>
  </si>
  <si>
    <t>https://insights.blackcoffer.com/oil-prices-by-the-year-2040-and-how-it-will-impact-the-world-economy/</t>
  </si>
  <si>
    <t>https://insights.blackcoffer.com/an-outlook-of-healthcare-by-the-year-2040-and-how-it-will-impact-human-lives/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</si>
  <si>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</si>
  <si>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</si>
  <si>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</si>
  <si>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</si>
  <si>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</si>
  <si>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</si>
  <si>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</si>
  <si>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https://insights.blackcoffer.com/how-neural-networks-can-be-applied-in-various-areas-in-the-future/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</si>
  <si>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</si>
  <si>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</si>
  <si>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</si>
  <si>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</si>
  <si>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</si>
  <si>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</si>
  <si>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https://insights.blackcoffer.com/future-of-work-how-ai-has-entered-the-workplace/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</si>
  <si>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</si>
  <si>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</si>
  <si>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</si>
  <si>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</si>
  <si>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</si>
  <si>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https://insights.blackcoffer.com/covid-19-environmental-impact-for-the-future/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</si>
  <si>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</si>
  <si>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</si>
  <si>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</si>
  <si>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</si>
  <si>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</si>
  <si>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</si>
  <si>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</si>
  <si>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</si>
  <si>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</si>
  <si>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</si>
  <si>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</si>
  <si>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</si>
  <si>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</si>
  <si>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</si>
  <si>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</si>
  <si>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</si>
  <si>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</si>
  <si>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</si>
  <si>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</si>
  <si>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</si>
  <si>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</si>
  <si>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</si>
  <si>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</si>
  <si>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</si>
  <si>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</si>
  <si>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</si>
  <si>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</si>
  <si>
    <t>https://insights.blackcoffer.com/impacts-of-covid-19-on-vegetable-vendors-and-food-stalls/</t>
  </si>
  <si>
    <t>https://insights.blackcoffer.com/impacts-of-covid-19-on-vegetable-vendors/</t>
  </si>
  <si>
    <t>https://insights.blackcoffer.com/impact-of-covid-19-pandemic-on-tourism-aviation-industries/</t>
  </si>
  <si>
    <t>https://insights.blackcoffer.com/impact-of-covid-19-pandemic-on-sports-events-around-the-world/</t>
  </si>
  <si>
    <t>https://insights.blackcoffer.com/changing-landscape-and-emerging-trends-in-the-indian-it-ites-industry/</t>
  </si>
  <si>
    <t>https://insights.blackcoffer.com/online-gaming-adolescent-online-gaming-effects-demotivated-depression-musculoskeletal-and-psychosomatic-symptoms/</t>
  </si>
  <si>
    <t>https://insights.blackcoffer.com/human-rights-outlook/</t>
  </si>
  <si>
    <t>https://insights.blackcoffer.com/how-voice-search-makes-your-business-a-successful-business/</t>
  </si>
  <si>
    <t>https://insights.blackcoffer.com/how-the-covid-19-crisis-is-redefining-jobs-and-services/</t>
  </si>
  <si>
    <t>https://insights.blackcoffer.com/how-to-increase-social-media-engagement-for-marketers/</t>
  </si>
  <si>
    <t>https://insights.blackcoffer.com/impacts-of-covid-19-on-streets-sides-food-stalls/</t>
  </si>
  <si>
    <t>https://insights.blackcoffer.com/coronavirus-impact-on-energy-markets-2/</t>
  </si>
  <si>
    <t>https://insights.blackcoffer.com/coronavirus-impact-on-the-hospitality-industry-5/</t>
  </si>
  <si>
    <t>https://insights.blackcoffer.com/lessons-from-the-past-some-key-learnings-relevant-to-the-coronavirus-crisis-4/</t>
  </si>
  <si>
    <t>https://insights.blackcoffer.com/estimating-the-impact-of-covid-19-on-the-world-of-work-2/</t>
  </si>
  <si>
    <t>https://insights.blackcoffer.com/estimating-the-impact-of-covid-19-on-the-world-of-work-3/</t>
  </si>
  <si>
    <t>https://insights.blackcoffer.com/travel-and-tourism-outlook/</t>
  </si>
  <si>
    <t>https://insights.blackcoffer.com/gaming-disorder-and-effects-of-gaming-on-health/</t>
  </si>
  <si>
    <t>https://insights.blackcoffer.com/what-is-the-repercussion-of-the-environment-due-to-the-covid-19-pandemic-situation/</t>
  </si>
  <si>
    <t>https://insights.blackcoffer.com/what-is-the-repercussion-of-the-environment-due-to-the-covid-19-pandemic-situation-2/</t>
  </si>
  <si>
    <t>https://insights.blackcoffer.com/impact-of-covid-19-pandemic-on-office-space-and-co-working-industries/</t>
  </si>
  <si>
    <t>https://insights.blackcoffer.com/contribution-of-handicrafts-visual-arts-literature-in-the-indian-economy/</t>
  </si>
  <si>
    <t>https://insights.blackcoffer.com/how-covid-19-is-impacting-payment-preferences/</t>
  </si>
  <si>
    <t>https://insights.blackcoffer.com/how-will-covid-19-affect-the-world-of-work-2/</t>
  </si>
  <si>
    <t>https://insights.blackcoffer.com/lessons-from-the-past-some-key-learnings-relevant-to-the-coronavirus-crisis/</t>
  </si>
  <si>
    <t>https://insights.blackcoffer.com/covid-19-how-have-countries-been-responding/</t>
  </si>
  <si>
    <t>https://insights.blackcoffer.com/coronavirus-impact-on-the-hospitality-industry-2/</t>
  </si>
  <si>
    <t>https://insights.blackcoffer.com/how-will-covid-19-affect-the-world-of-work-3/</t>
  </si>
  <si>
    <t>https://insights.blackcoffer.com/coronavirus-impact-on-the-hospitality-industry-3/</t>
  </si>
  <si>
    <t>https://insights.blackcoffer.com/estimating-the-impact-of-covid-19-on-the-world-of-work/</t>
  </si>
  <si>
    <t>https://insights.blackcoffer.com/covid-19-how-have-countries-been-responding-2/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</si>
  <si>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</si>
  <si>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</si>
  <si>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</si>
  <si>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</si>
  <si>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https://insights.blackcoffer.com/why-scams-like-nirav-modi-happen-with-indian-banks/</t>
  </si>
  <si>
    <t>https://insights.blackcoffer.com/impact-of-covid-19-on-the-global-economy/</t>
  </si>
  <si>
    <t>https://insights.blackcoffer.com/impact-of-covid-19coronavirus-on-the-indian-economy-2/</t>
  </si>
  <si>
    <t>https://insights.blackcoffer.com/impact-of-covid-19-on-the-global-economy-2/</t>
  </si>
  <si>
    <t>https://insights.blackcoffer.com/impact-of-covid-19-coronavirus-on-the-indian-economy-3/</t>
  </si>
  <si>
    <t>https://insights.blackcoffer.com/should-celebrities-be-allowed-to-join-politics/</t>
  </si>
  <si>
    <t>https://insights.blackcoffer.com/how-prepared-is-india-to-tackle-a-possible-covid-19-outbreak/</t>
  </si>
  <si>
    <t>https://insights.blackcoffer.com/how-will-covid-19-affect-the-world-of-work/</t>
  </si>
  <si>
    <t>https://insights.blackcoffer.com/controversy-as-a-marketing-strategy/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</si>
  <si>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</si>
  <si>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</si>
  <si>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</si>
  <si>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https://insights.blackcoffer.com/marketing-drives-results-with-a-focus-on-problems/</t>
  </si>
  <si>
    <t>https://insights.blackcoffer.com/continued-demand-for-sustainability/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</si>
</sst>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sz val="11"/>
      <color theme="1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rini\Desktop\Blackcoffer\coffer.xlsx" TargetMode="External"/><Relationship Id="rId1" Type="http://schemas.openxmlformats.org/officeDocument/2006/relationships/externalLinkPath" Target="coff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URL_ID</v>
          </cell>
          <cell r="B1" t="str">
            <v>POSITIVE SCORE</v>
          </cell>
          <cell r="C1" t="str">
            <v>NEGATIVE SCORE</v>
          </cell>
          <cell r="D1" t="str">
            <v>POLARITY SCORE</v>
          </cell>
          <cell r="E1" t="str">
            <v>SUBJECTIVITY SCORE</v>
          </cell>
          <cell r="F1" t="str">
            <v>AVG SENTENCE LENGTH</v>
          </cell>
          <cell r="G1" t="str">
            <v>PERCENTAGE OF COMPLEX WORDS</v>
          </cell>
          <cell r="H1" t="str">
            <v>FOG INDEX</v>
          </cell>
          <cell r="I1" t="str">
            <v>AVG NUMBER OF WORDS PER SENTENCE</v>
          </cell>
          <cell r="J1" t="str">
            <v>COMPLEX WORD COUNT</v>
          </cell>
          <cell r="K1" t="str">
            <v>WORD COUNT</v>
          </cell>
          <cell r="L1" t="str">
            <v>SYLLABLE PER WORD</v>
          </cell>
          <cell r="M1" t="str">
            <v>PERSONAL PRONOUNS</v>
          </cell>
          <cell r="N1" t="str">
            <v>AVG WORD LENGTH</v>
          </cell>
        </row>
        <row r="2">
          <cell r="A2">
            <v>123</v>
          </cell>
          <cell r="B2">
            <v>80</v>
          </cell>
          <cell r="C2">
            <v>24</v>
          </cell>
          <cell r="D2">
            <v>0.53846153328402369</v>
          </cell>
          <cell r="E2">
            <v>9.9808061324560396E-2</v>
          </cell>
          <cell r="F2">
            <v>23.25</v>
          </cell>
          <cell r="G2">
            <v>0.1387096774193548</v>
          </cell>
          <cell r="H2">
            <v>9.3554838709677437</v>
          </cell>
          <cell r="I2">
            <v>23.25</v>
          </cell>
          <cell r="J2">
            <v>258</v>
          </cell>
          <cell r="K2">
            <v>989</v>
          </cell>
          <cell r="L2">
            <v>2.1809908998988878</v>
          </cell>
          <cell r="M2">
            <v>63</v>
          </cell>
          <cell r="N2">
            <v>6.6238003838771604</v>
          </cell>
        </row>
        <row r="3">
          <cell r="A3">
            <v>321</v>
          </cell>
          <cell r="B3">
            <v>38</v>
          </cell>
          <cell r="C3">
            <v>13</v>
          </cell>
          <cell r="D3">
            <v>0.49019606881968503</v>
          </cell>
          <cell r="E3">
            <v>0.14739884350462759</v>
          </cell>
          <cell r="F3">
            <v>27.04</v>
          </cell>
          <cell r="G3">
            <v>0.1257396449704142</v>
          </cell>
          <cell r="H3">
            <v>10.86629585798816</v>
          </cell>
          <cell r="I3">
            <v>27.04</v>
          </cell>
          <cell r="J3">
            <v>85</v>
          </cell>
          <cell r="K3">
            <v>323</v>
          </cell>
          <cell r="L3">
            <v>2.1795665634674921</v>
          </cell>
          <cell r="M3">
            <v>37</v>
          </cell>
          <cell r="N3">
            <v>6.9826589595375719</v>
          </cell>
        </row>
        <row r="4">
          <cell r="A4">
            <v>432</v>
          </cell>
          <cell r="B4">
            <v>35</v>
          </cell>
          <cell r="C4">
            <v>27</v>
          </cell>
          <cell r="D4">
            <v>0.12903225598335069</v>
          </cell>
          <cell r="E4">
            <v>7.7791718848442007E-2</v>
          </cell>
          <cell r="F4">
            <v>23.06666666666667</v>
          </cell>
          <cell r="G4">
            <v>0.1083815028901734</v>
          </cell>
          <cell r="H4">
            <v>9.270019267822736</v>
          </cell>
          <cell r="I4">
            <v>23.06666666666667</v>
          </cell>
          <cell r="J4">
            <v>150</v>
          </cell>
          <cell r="K4">
            <v>722</v>
          </cell>
          <cell r="L4">
            <v>1.962603878116344</v>
          </cell>
          <cell r="M4">
            <v>63</v>
          </cell>
          <cell r="N4">
            <v>6.3500627352572154</v>
          </cell>
        </row>
        <row r="5">
          <cell r="A5">
            <v>2345</v>
          </cell>
          <cell r="B5">
            <v>38</v>
          </cell>
          <cell r="C5">
            <v>13</v>
          </cell>
          <cell r="D5">
            <v>0.49019606881968503</v>
          </cell>
          <cell r="E5">
            <v>0.14739884350462759</v>
          </cell>
          <cell r="F5">
            <v>27.04</v>
          </cell>
          <cell r="G5">
            <v>0.1257396449704142</v>
          </cell>
          <cell r="H5">
            <v>10.86629585798816</v>
          </cell>
          <cell r="I5">
            <v>27.04</v>
          </cell>
          <cell r="J5">
            <v>85</v>
          </cell>
          <cell r="K5">
            <v>323</v>
          </cell>
          <cell r="L5">
            <v>2.1795665634674921</v>
          </cell>
          <cell r="M5">
            <v>37</v>
          </cell>
          <cell r="N5">
            <v>6.9826589595375719</v>
          </cell>
        </row>
        <row r="6">
          <cell r="A6">
            <v>2893.8</v>
          </cell>
          <cell r="B6">
            <v>49</v>
          </cell>
          <cell r="C6">
            <v>12</v>
          </cell>
          <cell r="D6">
            <v>0.60655736710561692</v>
          </cell>
          <cell r="E6">
            <v>8.0157687148281614E-2</v>
          </cell>
          <cell r="F6">
            <v>20.23076923076923</v>
          </cell>
          <cell r="G6">
            <v>0.1231939163498099</v>
          </cell>
          <cell r="H6">
            <v>8.1415852588476163</v>
          </cell>
          <cell r="I6">
            <v>20.23076923076923</v>
          </cell>
          <cell r="J6">
            <v>162</v>
          </cell>
          <cell r="K6">
            <v>675</v>
          </cell>
          <cell r="L6">
            <v>2.0681481481481478</v>
          </cell>
          <cell r="M6">
            <v>46</v>
          </cell>
          <cell r="N6">
            <v>6.1826544021024974</v>
          </cell>
        </row>
        <row r="7">
          <cell r="A7">
            <v>3355.6</v>
          </cell>
          <cell r="B7">
            <v>34</v>
          </cell>
          <cell r="C7">
            <v>10</v>
          </cell>
          <cell r="D7">
            <v>0.54545453305785152</v>
          </cell>
          <cell r="E7">
            <v>6.0522695927754201E-2</v>
          </cell>
          <cell r="F7">
            <v>27.266666666666669</v>
          </cell>
          <cell r="G7">
            <v>0.1100244498777506</v>
          </cell>
          <cell r="H7">
            <v>10.95067644661777</v>
          </cell>
          <cell r="I7">
            <v>27.266666666666669</v>
          </cell>
          <cell r="J7">
            <v>135</v>
          </cell>
          <cell r="K7">
            <v>590</v>
          </cell>
          <cell r="L7">
            <v>2.0389830508474578</v>
          </cell>
          <cell r="M7">
            <v>45</v>
          </cell>
          <cell r="N7">
            <v>6.2709766162310867</v>
          </cell>
        </row>
        <row r="8">
          <cell r="A8">
            <v>3817.4</v>
          </cell>
          <cell r="B8">
            <v>62</v>
          </cell>
          <cell r="C8">
            <v>6</v>
          </cell>
          <cell r="D8">
            <v>0.82352939965397942</v>
          </cell>
          <cell r="E8">
            <v>6.3432835761723094E-2</v>
          </cell>
          <cell r="F8">
            <v>20.395833333333329</v>
          </cell>
          <cell r="G8">
            <v>0.1001021450459653</v>
          </cell>
          <cell r="H8">
            <v>8.1983741913517196</v>
          </cell>
          <cell r="I8">
            <v>20.395833333333329</v>
          </cell>
          <cell r="J8">
            <v>196</v>
          </cell>
          <cell r="K8">
            <v>949</v>
          </cell>
          <cell r="L8">
            <v>2.0621707060063219</v>
          </cell>
          <cell r="M8">
            <v>66</v>
          </cell>
          <cell r="N8">
            <v>6.2985074626865671</v>
          </cell>
        </row>
        <row r="9">
          <cell r="A9">
            <v>4279.2</v>
          </cell>
          <cell r="B9">
            <v>62</v>
          </cell>
          <cell r="C9">
            <v>6</v>
          </cell>
          <cell r="D9">
            <v>0.82352939965397942</v>
          </cell>
          <cell r="E9">
            <v>6.3432835761723094E-2</v>
          </cell>
          <cell r="F9">
            <v>20.395833333333329</v>
          </cell>
          <cell r="G9">
            <v>0.1001021450459653</v>
          </cell>
          <cell r="H9">
            <v>8.1983741913517196</v>
          </cell>
          <cell r="I9">
            <v>20.395833333333329</v>
          </cell>
          <cell r="J9">
            <v>196</v>
          </cell>
          <cell r="K9">
            <v>949</v>
          </cell>
          <cell r="L9">
            <v>2.0621707060063219</v>
          </cell>
          <cell r="M9">
            <v>66</v>
          </cell>
          <cell r="N9">
            <v>6.2985074626865671</v>
          </cell>
        </row>
        <row r="10">
          <cell r="A10">
            <v>4321</v>
          </cell>
          <cell r="B10">
            <v>35</v>
          </cell>
          <cell r="C10">
            <v>27</v>
          </cell>
          <cell r="D10">
            <v>0.12903225598335069</v>
          </cell>
          <cell r="E10">
            <v>7.7791718848442007E-2</v>
          </cell>
          <cell r="F10">
            <v>23.06666666666667</v>
          </cell>
          <cell r="G10">
            <v>0.1083815028901734</v>
          </cell>
          <cell r="H10">
            <v>9.270019267822736</v>
          </cell>
          <cell r="I10">
            <v>23.06666666666667</v>
          </cell>
          <cell r="J10">
            <v>150</v>
          </cell>
          <cell r="K10">
            <v>722</v>
          </cell>
          <cell r="L10">
            <v>1.962603878116344</v>
          </cell>
          <cell r="M10">
            <v>63</v>
          </cell>
          <cell r="N10">
            <v>6.3500627352572154</v>
          </cell>
        </row>
        <row r="11">
          <cell r="A11">
            <v>4741</v>
          </cell>
          <cell r="B11">
            <v>22</v>
          </cell>
          <cell r="C11">
            <v>47</v>
          </cell>
          <cell r="D11">
            <v>-0.36231883532871262</v>
          </cell>
          <cell r="E11">
            <v>0.102373887088466</v>
          </cell>
          <cell r="F11">
            <v>23.4</v>
          </cell>
          <cell r="G11">
            <v>0.1008547008547009</v>
          </cell>
          <cell r="H11">
            <v>9.4003418803418803</v>
          </cell>
          <cell r="I11">
            <v>23.4</v>
          </cell>
          <cell r="J11">
            <v>118</v>
          </cell>
          <cell r="K11">
            <v>604</v>
          </cell>
          <cell r="L11">
            <v>2.1009933774834439</v>
          </cell>
          <cell r="M11">
            <v>53</v>
          </cell>
          <cell r="N11">
            <v>6.2299703264094957</v>
          </cell>
        </row>
        <row r="12">
          <cell r="A12">
            <v>5202.8</v>
          </cell>
          <cell r="B12">
            <v>13</v>
          </cell>
          <cell r="C12">
            <v>10</v>
          </cell>
          <cell r="D12">
            <v>0.1304347769376184</v>
          </cell>
          <cell r="E12">
            <v>9.871244592827276E-2</v>
          </cell>
          <cell r="F12">
            <v>16.857142857142861</v>
          </cell>
          <cell r="G12">
            <v>0.1165254237288136</v>
          </cell>
          <cell r="H12">
            <v>6.7894673123486688</v>
          </cell>
          <cell r="I12">
            <v>16.857142857142861</v>
          </cell>
          <cell r="J12">
            <v>55</v>
          </cell>
          <cell r="K12">
            <v>213</v>
          </cell>
          <cell r="L12">
            <v>1.962441314553991</v>
          </cell>
          <cell r="M12">
            <v>21</v>
          </cell>
          <cell r="N12">
            <v>6.0128755364806867</v>
          </cell>
        </row>
        <row r="13">
          <cell r="A13">
            <v>5664.6</v>
          </cell>
          <cell r="B13">
            <v>30</v>
          </cell>
          <cell r="C13">
            <v>16</v>
          </cell>
          <cell r="D13">
            <v>0.30434781947069961</v>
          </cell>
          <cell r="E13">
            <v>5.5488540343198382E-2</v>
          </cell>
          <cell r="F13">
            <v>24.078125</v>
          </cell>
          <cell r="G13">
            <v>0.1174561972744971</v>
          </cell>
          <cell r="H13">
            <v>9.6782324789097984</v>
          </cell>
          <cell r="I13">
            <v>24.078125</v>
          </cell>
          <cell r="J13">
            <v>181</v>
          </cell>
          <cell r="K13">
            <v>741</v>
          </cell>
          <cell r="L13">
            <v>1.919028340080972</v>
          </cell>
          <cell r="M13">
            <v>51</v>
          </cell>
          <cell r="N13">
            <v>5.9034981905910744</v>
          </cell>
        </row>
        <row r="14">
          <cell r="A14">
            <v>6126.4</v>
          </cell>
          <cell r="B14">
            <v>23</v>
          </cell>
          <cell r="C14">
            <v>3</v>
          </cell>
          <cell r="D14">
            <v>0.76923073964497157</v>
          </cell>
          <cell r="E14">
            <v>6.9333333148444448E-2</v>
          </cell>
          <cell r="F14">
            <v>30.714285714285719</v>
          </cell>
          <cell r="G14">
            <v>0.1224806201550388</v>
          </cell>
          <cell r="H14">
            <v>12.3347065337763</v>
          </cell>
          <cell r="I14">
            <v>30.714285714285719</v>
          </cell>
          <cell r="J14">
            <v>79</v>
          </cell>
          <cell r="K14">
            <v>315</v>
          </cell>
          <cell r="L14">
            <v>2.0063492063492059</v>
          </cell>
          <cell r="M14">
            <v>25</v>
          </cell>
          <cell r="N14">
            <v>5.9386666666666663</v>
          </cell>
        </row>
        <row r="15">
          <cell r="A15">
            <v>6588.2</v>
          </cell>
          <cell r="B15">
            <v>19</v>
          </cell>
          <cell r="C15">
            <v>11</v>
          </cell>
          <cell r="D15">
            <v>0.26666665777777798</v>
          </cell>
          <cell r="E15">
            <v>4.7543581541135367E-2</v>
          </cell>
          <cell r="F15">
            <v>45.230769230769234</v>
          </cell>
          <cell r="G15">
            <v>9.9489795918367346E-2</v>
          </cell>
          <cell r="H15">
            <v>18.132103610675038</v>
          </cell>
          <cell r="I15">
            <v>45.230769230769234</v>
          </cell>
          <cell r="J15">
            <v>117</v>
          </cell>
          <cell r="K15">
            <v>539</v>
          </cell>
          <cell r="L15">
            <v>1.7569573283858999</v>
          </cell>
          <cell r="M15">
            <v>42</v>
          </cell>
          <cell r="N15">
            <v>5.4405705229793977</v>
          </cell>
        </row>
        <row r="16">
          <cell r="A16">
            <v>7050</v>
          </cell>
          <cell r="B16">
            <v>23</v>
          </cell>
          <cell r="C16">
            <v>14</v>
          </cell>
          <cell r="D16">
            <v>0.24324323666910169</v>
          </cell>
          <cell r="E16">
            <v>5.9677419258584809E-2</v>
          </cell>
          <cell r="F16">
            <v>24.428571428571431</v>
          </cell>
          <cell r="G16">
            <v>0.1091617933723197</v>
          </cell>
          <cell r="H16">
            <v>9.8150932887774989</v>
          </cell>
          <cell r="I16">
            <v>24.428571428571431</v>
          </cell>
          <cell r="J16">
            <v>112</v>
          </cell>
          <cell r="K16">
            <v>510</v>
          </cell>
          <cell r="L16">
            <v>1.9333333333333329</v>
          </cell>
          <cell r="M16">
            <v>27</v>
          </cell>
          <cell r="N16">
            <v>5.7516129032258068</v>
          </cell>
        </row>
        <row r="17">
          <cell r="A17">
            <v>7511.8</v>
          </cell>
          <cell r="B17">
            <v>27</v>
          </cell>
          <cell r="C17">
            <v>26</v>
          </cell>
          <cell r="D17">
            <v>1.8867924172303319E-2</v>
          </cell>
          <cell r="E17">
            <v>7.2503419873456335E-2</v>
          </cell>
          <cell r="F17">
            <v>27.62962962962963</v>
          </cell>
          <cell r="G17">
            <v>8.1099195710455763E-2</v>
          </cell>
          <cell r="H17">
            <v>11.08429153013603</v>
          </cell>
          <cell r="I17">
            <v>27.62962962962963</v>
          </cell>
          <cell r="J17">
            <v>121</v>
          </cell>
          <cell r="K17">
            <v>661</v>
          </cell>
          <cell r="L17">
            <v>1.718608169440242</v>
          </cell>
          <cell r="M17">
            <v>78</v>
          </cell>
          <cell r="N17">
            <v>5.4719562243502056</v>
          </cell>
        </row>
        <row r="18">
          <cell r="A18">
            <v>7973.6</v>
          </cell>
          <cell r="B18">
            <v>35</v>
          </cell>
          <cell r="C18">
            <v>26</v>
          </cell>
          <cell r="D18">
            <v>0.1475409811878528</v>
          </cell>
          <cell r="E18">
            <v>8.519553060726881E-2</v>
          </cell>
          <cell r="F18">
            <v>31.725000000000001</v>
          </cell>
          <cell r="G18">
            <v>9.9290780141843976E-2</v>
          </cell>
          <cell r="H18">
            <v>12.729716312056739</v>
          </cell>
          <cell r="I18">
            <v>31.725000000000001</v>
          </cell>
          <cell r="J18">
            <v>126</v>
          </cell>
          <cell r="K18">
            <v>584</v>
          </cell>
          <cell r="L18">
            <v>1.970890410958904</v>
          </cell>
          <cell r="M18">
            <v>54</v>
          </cell>
          <cell r="N18">
            <v>6.1312849162011176</v>
          </cell>
        </row>
        <row r="19">
          <cell r="A19">
            <v>8435.4</v>
          </cell>
          <cell r="B19">
            <v>35</v>
          </cell>
          <cell r="C19">
            <v>26</v>
          </cell>
          <cell r="D19">
            <v>0.1475409811878528</v>
          </cell>
          <cell r="E19">
            <v>8.519553060726881E-2</v>
          </cell>
          <cell r="F19">
            <v>31.725000000000001</v>
          </cell>
          <cell r="G19">
            <v>9.9290780141843976E-2</v>
          </cell>
          <cell r="H19">
            <v>12.729716312056739</v>
          </cell>
          <cell r="I19">
            <v>31.725000000000001</v>
          </cell>
          <cell r="J19">
            <v>126</v>
          </cell>
          <cell r="K19">
            <v>584</v>
          </cell>
          <cell r="L19">
            <v>1.970890410958904</v>
          </cell>
          <cell r="M19">
            <v>54</v>
          </cell>
          <cell r="N19">
            <v>6.1312849162011176</v>
          </cell>
        </row>
        <row r="20">
          <cell r="A20">
            <v>8897.2000000000007</v>
          </cell>
          <cell r="B20">
            <v>60</v>
          </cell>
          <cell r="C20">
            <v>38</v>
          </cell>
          <cell r="D20">
            <v>0.2244897936276552</v>
          </cell>
          <cell r="E20">
            <v>0.1175059950629425</v>
          </cell>
          <cell r="F20">
            <v>20.39506172839506</v>
          </cell>
          <cell r="G20">
            <v>0.1210653753026634</v>
          </cell>
          <cell r="H20">
            <v>8.2064508414790911</v>
          </cell>
          <cell r="I20">
            <v>20.39506172839506</v>
          </cell>
          <cell r="J20">
            <v>200</v>
          </cell>
          <cell r="K20">
            <v>734</v>
          </cell>
          <cell r="L20">
            <v>1.711171662125341</v>
          </cell>
          <cell r="M20">
            <v>65</v>
          </cell>
          <cell r="N20">
            <v>5.3393285371702639</v>
          </cell>
        </row>
        <row r="21">
          <cell r="A21">
            <v>9359</v>
          </cell>
          <cell r="B21">
            <v>66</v>
          </cell>
          <cell r="C21">
            <v>38</v>
          </cell>
          <cell r="D21">
            <v>0.26923076664201179</v>
          </cell>
          <cell r="E21">
            <v>9.5764272471671935E-2</v>
          </cell>
          <cell r="F21">
            <v>22.418604651162791</v>
          </cell>
          <cell r="G21">
            <v>0.1203319502074689</v>
          </cell>
          <cell r="H21">
            <v>9.0155746405481043</v>
          </cell>
          <cell r="I21">
            <v>22.418604651162791</v>
          </cell>
          <cell r="J21">
            <v>232</v>
          </cell>
          <cell r="K21">
            <v>993</v>
          </cell>
          <cell r="L21">
            <v>1.9778449144008059</v>
          </cell>
          <cell r="M21">
            <v>65</v>
          </cell>
          <cell r="N21">
            <v>6.2697974217311234</v>
          </cell>
        </row>
        <row r="22">
          <cell r="A22">
            <v>9820.7999999999993</v>
          </cell>
          <cell r="B22">
            <v>70</v>
          </cell>
          <cell r="C22">
            <v>28</v>
          </cell>
          <cell r="D22">
            <v>0.42857142419825078</v>
          </cell>
          <cell r="E22">
            <v>0.1081677703000356</v>
          </cell>
          <cell r="F22">
            <v>19.197916666666671</v>
          </cell>
          <cell r="G22">
            <v>0.1068909386869235</v>
          </cell>
          <cell r="H22">
            <v>7.7219230421414373</v>
          </cell>
          <cell r="I22">
            <v>19.197916666666671</v>
          </cell>
          <cell r="J22">
            <v>197</v>
          </cell>
          <cell r="K22">
            <v>886</v>
          </cell>
          <cell r="L22">
            <v>1.869074492099323</v>
          </cell>
          <cell r="M22">
            <v>57</v>
          </cell>
          <cell r="N22">
            <v>5.5894039735099339</v>
          </cell>
        </row>
        <row r="23">
          <cell r="A23">
            <v>10282.6</v>
          </cell>
          <cell r="B23">
            <v>61</v>
          </cell>
          <cell r="C23">
            <v>25</v>
          </cell>
          <cell r="D23">
            <v>0.41860464629529481</v>
          </cell>
          <cell r="E23">
            <v>8.1285444157575187E-2</v>
          </cell>
          <cell r="F23">
            <v>24.85</v>
          </cell>
          <cell r="G23">
            <v>9.3561368209255535E-2</v>
          </cell>
          <cell r="H23">
            <v>9.9774245472837038</v>
          </cell>
          <cell r="I23">
            <v>24.85</v>
          </cell>
          <cell r="J23">
            <v>186</v>
          </cell>
          <cell r="K23">
            <v>937</v>
          </cell>
          <cell r="L23">
            <v>1.9135538954108859</v>
          </cell>
          <cell r="M23">
            <v>80</v>
          </cell>
          <cell r="N23">
            <v>5.8601134215500954</v>
          </cell>
        </row>
        <row r="24">
          <cell r="A24">
            <v>10744.4</v>
          </cell>
          <cell r="B24">
            <v>46</v>
          </cell>
          <cell r="C24">
            <v>23</v>
          </cell>
          <cell r="D24">
            <v>0.33333332850241548</v>
          </cell>
          <cell r="E24">
            <v>8.8348271333741013E-2</v>
          </cell>
          <cell r="F24">
            <v>23.107692307692311</v>
          </cell>
          <cell r="G24">
            <v>9.8535286284953394E-2</v>
          </cell>
          <cell r="H24">
            <v>9.2824910375909049</v>
          </cell>
          <cell r="I24">
            <v>23.107692307692311</v>
          </cell>
          <cell r="J24">
            <v>148</v>
          </cell>
          <cell r="K24">
            <v>686</v>
          </cell>
          <cell r="L24">
            <v>1.8586005830903789</v>
          </cell>
          <cell r="M24">
            <v>61</v>
          </cell>
          <cell r="N24">
            <v>5.6530089628681166</v>
          </cell>
        </row>
        <row r="25">
          <cell r="A25">
            <v>11206.2</v>
          </cell>
          <cell r="B25">
            <v>27</v>
          </cell>
          <cell r="C25">
            <v>12</v>
          </cell>
          <cell r="D25">
            <v>0.38461537475345198</v>
          </cell>
          <cell r="E25">
            <v>8.3870967561567811E-2</v>
          </cell>
          <cell r="F25">
            <v>18.5</v>
          </cell>
          <cell r="G25">
            <v>8.8131609870740299E-2</v>
          </cell>
          <cell r="H25">
            <v>7.4352526439482958</v>
          </cell>
          <cell r="I25">
            <v>18.5</v>
          </cell>
          <cell r="J25">
            <v>75</v>
          </cell>
          <cell r="K25">
            <v>399</v>
          </cell>
          <cell r="L25">
            <v>1.75187969924812</v>
          </cell>
          <cell r="M25">
            <v>36</v>
          </cell>
          <cell r="N25">
            <v>5.6301075268817202</v>
          </cell>
        </row>
        <row r="26">
          <cell r="A26">
            <v>11668</v>
          </cell>
          <cell r="B26">
            <v>27</v>
          </cell>
          <cell r="C26">
            <v>12</v>
          </cell>
          <cell r="D26">
            <v>0.38461537475345198</v>
          </cell>
          <cell r="E26">
            <v>8.3870967561567811E-2</v>
          </cell>
          <cell r="F26">
            <v>18.5</v>
          </cell>
          <cell r="G26">
            <v>8.8131609870740299E-2</v>
          </cell>
          <cell r="H26">
            <v>7.4352526439482958</v>
          </cell>
          <cell r="I26">
            <v>18.5</v>
          </cell>
          <cell r="J26">
            <v>75</v>
          </cell>
          <cell r="K26">
            <v>399</v>
          </cell>
          <cell r="L26">
            <v>1.75187969924812</v>
          </cell>
          <cell r="M26">
            <v>36</v>
          </cell>
          <cell r="N26">
            <v>5.6301075268817202</v>
          </cell>
        </row>
        <row r="27">
          <cell r="A27">
            <v>12129.8</v>
          </cell>
          <cell r="B27">
            <v>38</v>
          </cell>
          <cell r="C27">
            <v>13</v>
          </cell>
          <cell r="D27">
            <v>0.49019606881968503</v>
          </cell>
          <cell r="E27">
            <v>0.1177829096587</v>
          </cell>
          <cell r="F27">
            <v>22.405405405405411</v>
          </cell>
          <cell r="G27">
            <v>9.0470446320868522E-2</v>
          </cell>
          <cell r="H27">
            <v>8.9983503406905108</v>
          </cell>
          <cell r="I27">
            <v>22.405405405405411</v>
          </cell>
          <cell r="J27">
            <v>75</v>
          </cell>
          <cell r="K27">
            <v>394</v>
          </cell>
          <cell r="L27">
            <v>1.6776649746192891</v>
          </cell>
          <cell r="M27">
            <v>24</v>
          </cell>
          <cell r="N27">
            <v>5.584295612009238</v>
          </cell>
        </row>
        <row r="28">
          <cell r="A28">
            <v>12591.6</v>
          </cell>
          <cell r="B28">
            <v>67</v>
          </cell>
          <cell r="C28">
            <v>41</v>
          </cell>
          <cell r="D28">
            <v>0.24074073851165981</v>
          </cell>
          <cell r="E28">
            <v>8.6261980761771578E-2</v>
          </cell>
          <cell r="F28">
            <v>29.560975609756099</v>
          </cell>
          <cell r="G28">
            <v>0.11179867986798681</v>
          </cell>
          <cell r="H28">
            <v>11.869109715849641</v>
          </cell>
          <cell r="I28">
            <v>29.560975609756099</v>
          </cell>
          <cell r="J28">
            <v>271</v>
          </cell>
          <cell r="K28">
            <v>1147</v>
          </cell>
          <cell r="L28">
            <v>1.9459459459459461</v>
          </cell>
          <cell r="M28">
            <v>69</v>
          </cell>
          <cell r="N28">
            <v>5.7643769968051117</v>
          </cell>
        </row>
        <row r="29">
          <cell r="A29">
            <v>13053.4</v>
          </cell>
          <cell r="B29">
            <v>51</v>
          </cell>
          <cell r="C29">
            <v>68</v>
          </cell>
          <cell r="D29">
            <v>-0.14285714165666269</v>
          </cell>
          <cell r="E29">
            <v>8.5488505685712271E-2</v>
          </cell>
          <cell r="F29">
            <v>22.914285714285711</v>
          </cell>
          <cell r="G29">
            <v>7.6891105569409812E-2</v>
          </cell>
          <cell r="H29">
            <v>9.1964707279420495</v>
          </cell>
          <cell r="I29">
            <v>22.914285714285711</v>
          </cell>
          <cell r="J29">
            <v>185</v>
          </cell>
          <cell r="K29">
            <v>1130</v>
          </cell>
          <cell r="L29">
            <v>1.87787610619469</v>
          </cell>
          <cell r="M29">
            <v>45</v>
          </cell>
          <cell r="N29">
            <v>5.3103448275862073</v>
          </cell>
        </row>
        <row r="30">
          <cell r="A30">
            <v>13515.2</v>
          </cell>
          <cell r="B30">
            <v>37</v>
          </cell>
          <cell r="C30">
            <v>22</v>
          </cell>
          <cell r="D30">
            <v>0.25423728382648669</v>
          </cell>
          <cell r="E30">
            <v>7.9837618295212964E-2</v>
          </cell>
          <cell r="F30">
            <v>22.440677966101699</v>
          </cell>
          <cell r="G30">
            <v>0.1012084592145015</v>
          </cell>
          <cell r="H30">
            <v>9.0167545701264782</v>
          </cell>
          <cell r="I30">
            <v>22.440677966101699</v>
          </cell>
          <cell r="J30">
            <v>134</v>
          </cell>
          <cell r="K30">
            <v>689</v>
          </cell>
          <cell r="L30">
            <v>2.1349782293178521</v>
          </cell>
          <cell r="M30">
            <v>56</v>
          </cell>
          <cell r="N30">
            <v>6.6170500676589983</v>
          </cell>
        </row>
        <row r="31">
          <cell r="A31">
            <v>13977</v>
          </cell>
          <cell r="B31">
            <v>31</v>
          </cell>
          <cell r="C31">
            <v>29</v>
          </cell>
          <cell r="D31">
            <v>3.3333332777777787E-2</v>
          </cell>
          <cell r="E31">
            <v>7.3081607706356147E-2</v>
          </cell>
          <cell r="F31">
            <v>17.30120481927711</v>
          </cell>
          <cell r="G31">
            <v>0.11002785515320331</v>
          </cell>
          <cell r="H31">
            <v>6.9644930697721241</v>
          </cell>
          <cell r="I31">
            <v>17.30120481927711</v>
          </cell>
          <cell r="J31">
            <v>158</v>
          </cell>
          <cell r="K31">
            <v>722</v>
          </cell>
          <cell r="L31">
            <v>1.8199445983379501</v>
          </cell>
          <cell r="M31">
            <v>39</v>
          </cell>
          <cell r="N31">
            <v>5.4372716199756397</v>
          </cell>
        </row>
        <row r="32">
          <cell r="A32">
            <v>14438.8</v>
          </cell>
          <cell r="B32">
            <v>66</v>
          </cell>
          <cell r="C32">
            <v>24</v>
          </cell>
          <cell r="D32">
            <v>0.46666666148148161</v>
          </cell>
          <cell r="E32">
            <v>0.10688836091818479</v>
          </cell>
          <cell r="F32">
            <v>28.90625</v>
          </cell>
          <cell r="G32">
            <v>0.1216216216216216</v>
          </cell>
          <cell r="H32">
            <v>11.611148648648649</v>
          </cell>
          <cell r="I32">
            <v>28.90625</v>
          </cell>
          <cell r="J32">
            <v>225</v>
          </cell>
          <cell r="K32">
            <v>823</v>
          </cell>
          <cell r="L32">
            <v>1.8541919805589311</v>
          </cell>
          <cell r="M32">
            <v>101</v>
          </cell>
          <cell r="N32">
            <v>6.2577197149643702</v>
          </cell>
        </row>
        <row r="33">
          <cell r="A33">
            <v>14900.6</v>
          </cell>
          <cell r="B33">
            <v>66</v>
          </cell>
          <cell r="C33">
            <v>24</v>
          </cell>
          <cell r="D33">
            <v>0.46666666148148161</v>
          </cell>
          <cell r="E33">
            <v>0.10688836091818479</v>
          </cell>
          <cell r="F33">
            <v>28.90625</v>
          </cell>
          <cell r="G33">
            <v>0.1216216216216216</v>
          </cell>
          <cell r="H33">
            <v>11.611148648648649</v>
          </cell>
          <cell r="I33">
            <v>28.90625</v>
          </cell>
          <cell r="J33">
            <v>225</v>
          </cell>
          <cell r="K33">
            <v>823</v>
          </cell>
          <cell r="L33">
            <v>1.8541919805589311</v>
          </cell>
          <cell r="M33">
            <v>101</v>
          </cell>
          <cell r="N33">
            <v>6.2577197149643702</v>
          </cell>
        </row>
        <row r="34">
          <cell r="A34">
            <v>15362.4</v>
          </cell>
          <cell r="B34">
            <v>26</v>
          </cell>
          <cell r="C34">
            <v>0</v>
          </cell>
          <cell r="D34">
            <v>0.99999996153846293</v>
          </cell>
          <cell r="E34">
            <v>7.784431114417871E-2</v>
          </cell>
          <cell r="F34">
            <v>24.913043478260871</v>
          </cell>
          <cell r="G34">
            <v>0.11343804537521809</v>
          </cell>
          <cell r="H34">
            <v>10.01059260945444</v>
          </cell>
          <cell r="I34">
            <v>24.913043478260871</v>
          </cell>
          <cell r="J34">
            <v>65</v>
          </cell>
          <cell r="K34">
            <v>297</v>
          </cell>
          <cell r="L34">
            <v>2.0067340067340069</v>
          </cell>
          <cell r="M34">
            <v>17</v>
          </cell>
          <cell r="N34">
            <v>6.3263473053892216</v>
          </cell>
        </row>
        <row r="35">
          <cell r="A35">
            <v>15824.2</v>
          </cell>
          <cell r="B35">
            <v>80</v>
          </cell>
          <cell r="C35">
            <v>39</v>
          </cell>
          <cell r="D35">
            <v>0.34453781223077468</v>
          </cell>
          <cell r="E35">
            <v>0.14547677243829249</v>
          </cell>
          <cell r="F35">
            <v>190.4</v>
          </cell>
          <cell r="G35">
            <v>0.1202731092436975</v>
          </cell>
          <cell r="H35">
            <v>76.208109243697479</v>
          </cell>
          <cell r="I35">
            <v>190.4</v>
          </cell>
          <cell r="J35">
            <v>229</v>
          </cell>
          <cell r="K35">
            <v>903</v>
          </cell>
          <cell r="L35">
            <v>1.8493909191583611</v>
          </cell>
          <cell r="M35">
            <v>83</v>
          </cell>
          <cell r="N35">
            <v>6.4156479217603906</v>
          </cell>
        </row>
        <row r="36">
          <cell r="A36">
            <v>16286</v>
          </cell>
          <cell r="B36">
            <v>27</v>
          </cell>
          <cell r="C36">
            <v>0</v>
          </cell>
          <cell r="D36">
            <v>0.99999996296296434</v>
          </cell>
          <cell r="E36">
            <v>4.5226130577510668E-2</v>
          </cell>
          <cell r="F36">
            <v>19.428571428571431</v>
          </cell>
          <cell r="G36">
            <v>9.375E-2</v>
          </cell>
          <cell r="H36">
            <v>7.808928571428571</v>
          </cell>
          <cell r="I36">
            <v>19.428571428571431</v>
          </cell>
          <cell r="J36">
            <v>102</v>
          </cell>
          <cell r="K36">
            <v>537</v>
          </cell>
          <cell r="L36">
            <v>1.966480446927374</v>
          </cell>
          <cell r="M36">
            <v>33</v>
          </cell>
          <cell r="N36">
            <v>5.9229480737018427</v>
          </cell>
        </row>
        <row r="37">
          <cell r="A37">
            <v>16747.8</v>
          </cell>
          <cell r="B37">
            <v>14</v>
          </cell>
          <cell r="C37">
            <v>6</v>
          </cell>
          <cell r="D37">
            <v>0.39999998000000098</v>
          </cell>
          <cell r="E37">
            <v>4.1841004096566943E-2</v>
          </cell>
          <cell r="F37">
            <v>20.170731707317071</v>
          </cell>
          <cell r="G37">
            <v>0.10157194679564691</v>
          </cell>
          <cell r="H37">
            <v>8.1089214616450889</v>
          </cell>
          <cell r="I37">
            <v>20.170731707317071</v>
          </cell>
          <cell r="J37">
            <v>84</v>
          </cell>
          <cell r="K37">
            <v>410</v>
          </cell>
          <cell r="L37">
            <v>2.0804878048780489</v>
          </cell>
          <cell r="M37">
            <v>18</v>
          </cell>
          <cell r="N37">
            <v>6.3702928870292883</v>
          </cell>
        </row>
        <row r="38">
          <cell r="A38">
            <v>17209.599999999999</v>
          </cell>
          <cell r="B38">
            <v>3</v>
          </cell>
          <cell r="C38">
            <v>4</v>
          </cell>
          <cell r="D38">
            <v>-0.14285712244898249</v>
          </cell>
          <cell r="E38">
            <v>3.6458333143446181E-2</v>
          </cell>
          <cell r="F38">
            <v>28.23076923076923</v>
          </cell>
          <cell r="G38">
            <v>0.1525885558583106</v>
          </cell>
          <cell r="H38">
            <v>11.35334311465102</v>
          </cell>
          <cell r="I38">
            <v>28.23076923076923</v>
          </cell>
          <cell r="J38">
            <v>56</v>
          </cell>
          <cell r="K38">
            <v>189</v>
          </cell>
          <cell r="L38">
            <v>1.91005291005291</v>
          </cell>
          <cell r="M38">
            <v>12</v>
          </cell>
          <cell r="N38">
            <v>6.072916666666667</v>
          </cell>
        </row>
        <row r="39">
          <cell r="A39">
            <v>17671.400000000001</v>
          </cell>
          <cell r="B39">
            <v>3</v>
          </cell>
          <cell r="C39">
            <v>4</v>
          </cell>
          <cell r="D39">
            <v>-0.14285712244898249</v>
          </cell>
          <cell r="E39">
            <v>3.6458333143446181E-2</v>
          </cell>
          <cell r="F39">
            <v>28.23076923076923</v>
          </cell>
          <cell r="G39">
            <v>0.1525885558583106</v>
          </cell>
          <cell r="H39">
            <v>11.35334311465102</v>
          </cell>
          <cell r="I39">
            <v>28.23076923076923</v>
          </cell>
          <cell r="J39">
            <v>56</v>
          </cell>
          <cell r="K39">
            <v>189</v>
          </cell>
          <cell r="L39">
            <v>1.91005291005291</v>
          </cell>
          <cell r="M39">
            <v>12</v>
          </cell>
          <cell r="N39">
            <v>6.072916666666667</v>
          </cell>
        </row>
        <row r="40">
          <cell r="A40">
            <v>18133.2</v>
          </cell>
          <cell r="B40">
            <v>24</v>
          </cell>
          <cell r="C40">
            <v>69</v>
          </cell>
          <cell r="D40">
            <v>-0.4838709625390219</v>
          </cell>
          <cell r="E40">
            <v>0.11058263958313599</v>
          </cell>
          <cell r="F40">
            <v>27.5</v>
          </cell>
          <cell r="G40">
            <v>0.14545454545454539</v>
          </cell>
          <cell r="H40">
            <v>11.05818181818182</v>
          </cell>
          <cell r="I40">
            <v>27.5</v>
          </cell>
          <cell r="J40">
            <v>224</v>
          </cell>
          <cell r="K40">
            <v>742</v>
          </cell>
          <cell r="L40">
            <v>1.7722371967654991</v>
          </cell>
          <cell r="M40">
            <v>54</v>
          </cell>
          <cell r="N40">
            <v>5.9678953626634961</v>
          </cell>
        </row>
        <row r="41">
          <cell r="A41">
            <v>18595</v>
          </cell>
          <cell r="B41">
            <v>17</v>
          </cell>
          <cell r="C41">
            <v>15</v>
          </cell>
          <cell r="D41">
            <v>6.2499998046875067E-2</v>
          </cell>
          <cell r="E41">
            <v>7.2562358112103501E-2</v>
          </cell>
          <cell r="F41">
            <v>27.166666666666671</v>
          </cell>
          <cell r="G41">
            <v>0.12883435582822089</v>
          </cell>
          <cell r="H41">
            <v>10.91820040899796</v>
          </cell>
          <cell r="I41">
            <v>27.166666666666671</v>
          </cell>
          <cell r="J41">
            <v>105</v>
          </cell>
          <cell r="K41">
            <v>389</v>
          </cell>
          <cell r="L41">
            <v>1.933161953727506</v>
          </cell>
          <cell r="M41">
            <v>30</v>
          </cell>
          <cell r="N41">
            <v>5.7278911564625847</v>
          </cell>
        </row>
        <row r="42">
          <cell r="A42">
            <v>19056.8</v>
          </cell>
          <cell r="B42">
            <v>59</v>
          </cell>
          <cell r="C42">
            <v>38</v>
          </cell>
          <cell r="D42">
            <v>0.21649484312891909</v>
          </cell>
          <cell r="E42">
            <v>9.0148698800977034E-2</v>
          </cell>
          <cell r="F42">
            <v>19.607142857142861</v>
          </cell>
          <cell r="G42">
            <v>0.12659380692167579</v>
          </cell>
          <cell r="H42">
            <v>7.8934946656258136</v>
          </cell>
          <cell r="I42">
            <v>19.607142857142861</v>
          </cell>
          <cell r="J42">
            <v>278</v>
          </cell>
          <cell r="K42">
            <v>978</v>
          </cell>
          <cell r="L42">
            <v>1.9018404907975459</v>
          </cell>
          <cell r="M42">
            <v>58</v>
          </cell>
          <cell r="N42">
            <v>5.70910780669145</v>
          </cell>
        </row>
        <row r="43">
          <cell r="A43">
            <v>19518.599999999999</v>
          </cell>
          <cell r="B43">
            <v>41</v>
          </cell>
          <cell r="C43">
            <v>3</v>
          </cell>
          <cell r="D43">
            <v>0.86363634400826494</v>
          </cell>
          <cell r="E43">
            <v>0.1040189122836432</v>
          </cell>
          <cell r="F43">
            <v>17.222222222222221</v>
          </cell>
          <cell r="G43">
            <v>8.1290322580645155E-2</v>
          </cell>
          <cell r="H43">
            <v>6.9214050179211473</v>
          </cell>
          <cell r="I43">
            <v>17.222222222222221</v>
          </cell>
          <cell r="J43">
            <v>63</v>
          </cell>
          <cell r="K43">
            <v>383</v>
          </cell>
          <cell r="L43">
            <v>1.945169712793734</v>
          </cell>
          <cell r="M43">
            <v>22</v>
          </cell>
          <cell r="N43">
            <v>5.8321513002364069</v>
          </cell>
        </row>
        <row r="44">
          <cell r="A44">
            <v>19980.400000000001</v>
          </cell>
          <cell r="B44">
            <v>5</v>
          </cell>
          <cell r="C44">
            <v>1</v>
          </cell>
          <cell r="D44">
            <v>0.66666655555557408</v>
          </cell>
          <cell r="E44">
            <v>2.4691357923080831E-2</v>
          </cell>
          <cell r="F44">
            <v>24.055555555555561</v>
          </cell>
          <cell r="G44">
            <v>0.1224018475750577</v>
          </cell>
          <cell r="H44">
            <v>9.6711829612522475</v>
          </cell>
          <cell r="I44">
            <v>24.055555555555561</v>
          </cell>
          <cell r="J44">
            <v>53</v>
          </cell>
          <cell r="K44">
            <v>229</v>
          </cell>
          <cell r="L44">
            <v>1.759825327510917</v>
          </cell>
          <cell r="M44">
            <v>14</v>
          </cell>
          <cell r="N44">
            <v>5.6748971193415638</v>
          </cell>
        </row>
        <row r="45">
          <cell r="A45">
            <v>20442.2</v>
          </cell>
          <cell r="B45">
            <v>31</v>
          </cell>
          <cell r="C45">
            <v>9</v>
          </cell>
          <cell r="D45">
            <v>0.54999998625000035</v>
          </cell>
          <cell r="E45">
            <v>5.5632823288410543E-2</v>
          </cell>
          <cell r="F45">
            <v>25.84</v>
          </cell>
          <cell r="G45">
            <v>0.10603715170278639</v>
          </cell>
          <cell r="H45">
            <v>10.37841486068112</v>
          </cell>
          <cell r="I45">
            <v>25.84</v>
          </cell>
          <cell r="J45">
            <v>137</v>
          </cell>
          <cell r="K45">
            <v>635</v>
          </cell>
          <cell r="L45">
            <v>1.7322834645669289</v>
          </cell>
          <cell r="M45">
            <v>39</v>
          </cell>
          <cell r="N45">
            <v>5.3477051460361613</v>
          </cell>
        </row>
        <row r="46">
          <cell r="A46">
            <v>20904</v>
          </cell>
          <cell r="B46">
            <v>25</v>
          </cell>
          <cell r="C46">
            <v>8</v>
          </cell>
          <cell r="D46">
            <v>0.5151514995408637</v>
          </cell>
          <cell r="E46">
            <v>7.6388888712062758E-2</v>
          </cell>
          <cell r="F46">
            <v>29.291666666666671</v>
          </cell>
          <cell r="G46">
            <v>8.9615931721194877E-2</v>
          </cell>
          <cell r="H46">
            <v>11.752513039355151</v>
          </cell>
          <cell r="I46">
            <v>29.291666666666671</v>
          </cell>
          <cell r="J46">
            <v>63</v>
          </cell>
          <cell r="K46">
            <v>371</v>
          </cell>
          <cell r="L46">
            <v>2.1428571428571428</v>
          </cell>
          <cell r="M46">
            <v>37</v>
          </cell>
          <cell r="N46">
            <v>6.1111111111111107</v>
          </cell>
        </row>
        <row r="47">
          <cell r="A47">
            <v>21365.8</v>
          </cell>
          <cell r="B47">
            <v>15</v>
          </cell>
          <cell r="C47">
            <v>9</v>
          </cell>
          <cell r="D47">
            <v>0.24999998958333369</v>
          </cell>
          <cell r="E47">
            <v>0.11320754663581351</v>
          </cell>
          <cell r="F47">
            <v>15.44827586206897</v>
          </cell>
          <cell r="G47">
            <v>0.1294642857142857</v>
          </cell>
          <cell r="H47">
            <v>6.2310960591133018</v>
          </cell>
          <cell r="I47">
            <v>15.44827586206897</v>
          </cell>
          <cell r="J47">
            <v>58</v>
          </cell>
          <cell r="K47">
            <v>196</v>
          </cell>
          <cell r="L47">
            <v>2.0306122448979589</v>
          </cell>
          <cell r="M47">
            <v>6</v>
          </cell>
          <cell r="N47">
            <v>6.1132075471698117</v>
          </cell>
        </row>
        <row r="48">
          <cell r="A48">
            <v>21827.599999999999</v>
          </cell>
          <cell r="B48">
            <v>5</v>
          </cell>
          <cell r="C48">
            <v>0</v>
          </cell>
          <cell r="D48">
            <v>0.99999980000003996</v>
          </cell>
          <cell r="E48">
            <v>4.3859648738073263E-2</v>
          </cell>
          <cell r="F48">
            <v>15.66666666666667</v>
          </cell>
          <cell r="G48">
            <v>5.3191489361702128E-2</v>
          </cell>
          <cell r="H48">
            <v>6.2879432624113472</v>
          </cell>
          <cell r="I48">
            <v>15.66666666666667</v>
          </cell>
          <cell r="J48">
            <v>10</v>
          </cell>
          <cell r="K48">
            <v>100</v>
          </cell>
          <cell r="L48">
            <v>2.21</v>
          </cell>
          <cell r="M48">
            <v>5</v>
          </cell>
          <cell r="N48">
            <v>6.2894736842105274</v>
          </cell>
        </row>
        <row r="49">
          <cell r="A49">
            <v>22289.4</v>
          </cell>
          <cell r="B49">
            <v>23</v>
          </cell>
          <cell r="C49">
            <v>37</v>
          </cell>
          <cell r="D49">
            <v>-0.23333332944444449</v>
          </cell>
          <cell r="E49">
            <v>0.12738853476138309</v>
          </cell>
          <cell r="F49">
            <v>16.771929824561401</v>
          </cell>
          <cell r="G49">
            <v>8.9958158995815898E-2</v>
          </cell>
          <cell r="H49">
            <v>6.7447551934228889</v>
          </cell>
          <cell r="I49">
            <v>16.771929824561401</v>
          </cell>
          <cell r="J49">
            <v>86</v>
          </cell>
          <cell r="K49">
            <v>398</v>
          </cell>
          <cell r="L49">
            <v>1.796482412060302</v>
          </cell>
          <cell r="M49">
            <v>43</v>
          </cell>
          <cell r="N49">
            <v>5.1762208067940554</v>
          </cell>
        </row>
        <row r="50">
          <cell r="A50">
            <v>22751.200000000001</v>
          </cell>
          <cell r="B50">
            <v>9</v>
          </cell>
          <cell r="C50">
            <v>2</v>
          </cell>
          <cell r="D50">
            <v>0.636363578512402</v>
          </cell>
          <cell r="E50">
            <v>9.9099098206314434E-2</v>
          </cell>
          <cell r="F50">
            <v>21.3</v>
          </cell>
          <cell r="G50">
            <v>9.8591549295774641E-2</v>
          </cell>
          <cell r="H50">
            <v>8.5594366197183103</v>
          </cell>
          <cell r="I50">
            <v>21.3</v>
          </cell>
          <cell r="J50">
            <v>21</v>
          </cell>
          <cell r="K50">
            <v>106</v>
          </cell>
          <cell r="L50">
            <v>1.726415094339623</v>
          </cell>
          <cell r="M50">
            <v>4</v>
          </cell>
          <cell r="N50">
            <v>5.6036036036036032</v>
          </cell>
        </row>
        <row r="51">
          <cell r="A51">
            <v>23213</v>
          </cell>
          <cell r="B51">
            <v>48</v>
          </cell>
          <cell r="C51">
            <v>19</v>
          </cell>
          <cell r="D51">
            <v>0.43283581443528629</v>
          </cell>
          <cell r="E51">
            <v>8.4595959489146513E-2</v>
          </cell>
          <cell r="F51">
            <v>22.116666666666671</v>
          </cell>
          <cell r="G51">
            <v>0.1009796533534288</v>
          </cell>
          <cell r="H51">
            <v>8.8870585280080387</v>
          </cell>
          <cell r="I51">
            <v>22.116666666666671</v>
          </cell>
          <cell r="J51">
            <v>134</v>
          </cell>
          <cell r="K51">
            <v>666</v>
          </cell>
          <cell r="L51">
            <v>2.1246246246246252</v>
          </cell>
          <cell r="M51">
            <v>49</v>
          </cell>
          <cell r="N51">
            <v>6.391414141414141</v>
          </cell>
        </row>
        <row r="52">
          <cell r="A52">
            <v>23674.799999999999</v>
          </cell>
          <cell r="B52">
            <v>10</v>
          </cell>
          <cell r="C52">
            <v>18</v>
          </cell>
          <cell r="D52">
            <v>-0.28571427551020451</v>
          </cell>
          <cell r="E52">
            <v>8.8050314188521023E-2</v>
          </cell>
          <cell r="F52">
            <v>28.714285714285719</v>
          </cell>
          <cell r="G52">
            <v>0.12769485903814259</v>
          </cell>
          <cell r="H52">
            <v>11.53679222932954</v>
          </cell>
          <cell r="I52">
            <v>28.714285714285719</v>
          </cell>
          <cell r="J52">
            <v>77</v>
          </cell>
          <cell r="K52">
            <v>292</v>
          </cell>
          <cell r="L52">
            <v>1.8801369863013699</v>
          </cell>
          <cell r="M52">
            <v>31</v>
          </cell>
          <cell r="N52">
            <v>5.9654088050314469</v>
          </cell>
        </row>
        <row r="53">
          <cell r="A53">
            <v>24136.6</v>
          </cell>
          <cell r="B53">
            <v>23</v>
          </cell>
          <cell r="C53">
            <v>37</v>
          </cell>
          <cell r="D53">
            <v>-0.23333332944444449</v>
          </cell>
          <cell r="E53">
            <v>0.1067615656463317</v>
          </cell>
          <cell r="F53">
            <v>22.36538461538462</v>
          </cell>
          <cell r="G53">
            <v>0.115219260533104</v>
          </cell>
          <cell r="H53">
            <v>8.9922415503670887</v>
          </cell>
          <cell r="I53">
            <v>22.36538461538462</v>
          </cell>
          <cell r="J53">
            <v>134</v>
          </cell>
          <cell r="K53">
            <v>554</v>
          </cell>
          <cell r="L53">
            <v>1.8790613718411551</v>
          </cell>
          <cell r="M53">
            <v>37</v>
          </cell>
          <cell r="N53">
            <v>5.9608540925266906</v>
          </cell>
        </row>
        <row r="54">
          <cell r="A54">
            <v>24598.400000000001</v>
          </cell>
          <cell r="B54">
            <v>26</v>
          </cell>
          <cell r="C54">
            <v>49</v>
          </cell>
          <cell r="D54">
            <v>-0.30666666257777792</v>
          </cell>
          <cell r="E54">
            <v>6.8243857990678919E-2</v>
          </cell>
          <cell r="F54">
            <v>26.48</v>
          </cell>
          <cell r="G54">
            <v>0.10876132930513591</v>
          </cell>
          <cell r="H54">
            <v>10.635504531722059</v>
          </cell>
          <cell r="I54">
            <v>26.48</v>
          </cell>
          <cell r="J54">
            <v>216</v>
          </cell>
          <cell r="K54">
            <v>966</v>
          </cell>
          <cell r="L54">
            <v>2.0590062111801242</v>
          </cell>
          <cell r="M54">
            <v>75</v>
          </cell>
          <cell r="N54">
            <v>6.1610555050045486</v>
          </cell>
        </row>
        <row r="55">
          <cell r="A55">
            <v>25060.2</v>
          </cell>
          <cell r="B55">
            <v>43</v>
          </cell>
          <cell r="C55">
            <v>23</v>
          </cell>
          <cell r="D55">
            <v>0.30303029843893492</v>
          </cell>
          <cell r="E55">
            <v>7.3496659160916855E-2</v>
          </cell>
          <cell r="F55">
            <v>27.38571428571429</v>
          </cell>
          <cell r="G55">
            <v>0.14449660928534169</v>
          </cell>
          <cell r="H55">
            <v>11.01208435799985</v>
          </cell>
          <cell r="I55">
            <v>27.38571428571429</v>
          </cell>
          <cell r="J55">
            <v>277</v>
          </cell>
          <cell r="K55">
            <v>873</v>
          </cell>
          <cell r="L55">
            <v>1.832760595647194</v>
          </cell>
          <cell r="M55">
            <v>63</v>
          </cell>
          <cell r="N55">
            <v>5.776169265033408</v>
          </cell>
        </row>
        <row r="56">
          <cell r="A56">
            <v>25522</v>
          </cell>
          <cell r="B56">
            <v>34</v>
          </cell>
          <cell r="C56">
            <v>26</v>
          </cell>
          <cell r="D56">
            <v>0.13333333111111109</v>
          </cell>
          <cell r="E56">
            <v>6.5573770420137956E-2</v>
          </cell>
          <cell r="F56">
            <v>20.289156626506021</v>
          </cell>
          <cell r="G56">
            <v>0.1140142517814727</v>
          </cell>
          <cell r="H56">
            <v>8.1612683513149999</v>
          </cell>
          <cell r="I56">
            <v>20.289156626506021</v>
          </cell>
          <cell r="J56">
            <v>192</v>
          </cell>
          <cell r="K56">
            <v>772</v>
          </cell>
          <cell r="L56">
            <v>1.7551813471502591</v>
          </cell>
          <cell r="M56">
            <v>61</v>
          </cell>
          <cell r="N56">
            <v>5.3420765027322403</v>
          </cell>
        </row>
        <row r="57">
          <cell r="A57">
            <v>25983.8</v>
          </cell>
          <cell r="B57">
            <v>25</v>
          </cell>
          <cell r="C57">
            <v>7</v>
          </cell>
          <cell r="D57">
            <v>0.5624999824218756</v>
          </cell>
          <cell r="E57">
            <v>7.0484581342544969E-2</v>
          </cell>
          <cell r="F57">
            <v>15.93650793650794</v>
          </cell>
          <cell r="G57">
            <v>0.1195219123505976</v>
          </cell>
          <cell r="H57">
            <v>6.4224119395434149</v>
          </cell>
          <cell r="I57">
            <v>15.93650793650794</v>
          </cell>
          <cell r="J57">
            <v>120</v>
          </cell>
          <cell r="K57">
            <v>384</v>
          </cell>
          <cell r="L57">
            <v>1.955729166666667</v>
          </cell>
          <cell r="M57">
            <v>20</v>
          </cell>
          <cell r="N57">
            <v>5.535242290748899</v>
          </cell>
        </row>
        <row r="58">
          <cell r="A58">
            <v>26445.599999999999</v>
          </cell>
          <cell r="B58">
            <v>42</v>
          </cell>
          <cell r="C58">
            <v>8</v>
          </cell>
          <cell r="D58">
            <v>0.67999998640000026</v>
          </cell>
          <cell r="E58">
            <v>7.0521861677684261E-2</v>
          </cell>
          <cell r="F58">
            <v>24.68181818181818</v>
          </cell>
          <cell r="G58">
            <v>0.13382443216697359</v>
          </cell>
          <cell r="H58">
            <v>9.9262570455940633</v>
          </cell>
          <cell r="I58">
            <v>24.68181818181818</v>
          </cell>
          <cell r="J58">
            <v>218</v>
          </cell>
          <cell r="K58">
            <v>659</v>
          </cell>
          <cell r="L58">
            <v>1.8194233687405159</v>
          </cell>
          <cell r="M58">
            <v>30</v>
          </cell>
          <cell r="N58">
            <v>5.4273624823695341</v>
          </cell>
        </row>
        <row r="59">
          <cell r="A59">
            <v>26907.4</v>
          </cell>
          <cell r="B59">
            <v>31</v>
          </cell>
          <cell r="C59">
            <v>6</v>
          </cell>
          <cell r="D59">
            <v>0.67567565741417146</v>
          </cell>
          <cell r="E59">
            <v>0.1561181428011893</v>
          </cell>
          <cell r="F59">
            <v>33.4375</v>
          </cell>
          <cell r="G59">
            <v>0.1121495327102804</v>
          </cell>
          <cell r="H59">
            <v>13.419859813084109</v>
          </cell>
          <cell r="I59">
            <v>33.4375</v>
          </cell>
          <cell r="J59">
            <v>60</v>
          </cell>
          <cell r="K59">
            <v>235</v>
          </cell>
          <cell r="L59">
            <v>1.936170212765957</v>
          </cell>
          <cell r="M59">
            <v>28</v>
          </cell>
          <cell r="N59">
            <v>5.6835443037974676</v>
          </cell>
        </row>
        <row r="60">
          <cell r="A60">
            <v>27369.200000000001</v>
          </cell>
          <cell r="B60">
            <v>42</v>
          </cell>
          <cell r="C60">
            <v>16</v>
          </cell>
          <cell r="D60">
            <v>0.4482758543400715</v>
          </cell>
          <cell r="E60">
            <v>5.7312252907794223E-2</v>
          </cell>
          <cell r="F60">
            <v>25.828571428571429</v>
          </cell>
          <cell r="G60">
            <v>0.1095132743362832</v>
          </cell>
          <cell r="H60">
            <v>10.375233881163091</v>
          </cell>
          <cell r="I60">
            <v>25.828571428571429</v>
          </cell>
          <cell r="J60">
            <v>198</v>
          </cell>
          <cell r="K60">
            <v>893</v>
          </cell>
          <cell r="L60">
            <v>1.9440089585666289</v>
          </cell>
          <cell r="M60">
            <v>58</v>
          </cell>
          <cell r="N60">
            <v>5.9328063241106719</v>
          </cell>
        </row>
        <row r="61">
          <cell r="A61">
            <v>27831</v>
          </cell>
          <cell r="B61">
            <v>23</v>
          </cell>
          <cell r="C61">
            <v>74</v>
          </cell>
          <cell r="D61">
            <v>-0.5257731904559465</v>
          </cell>
          <cell r="E61">
            <v>0.1744604313408985</v>
          </cell>
          <cell r="F61">
            <v>15.18181818181818</v>
          </cell>
          <cell r="G61">
            <v>7.5278015397775871E-2</v>
          </cell>
          <cell r="H61">
            <v>6.1028384788863832</v>
          </cell>
          <cell r="I61">
            <v>15.18181818181818</v>
          </cell>
          <cell r="J61">
            <v>88</v>
          </cell>
          <cell r="K61">
            <v>489</v>
          </cell>
          <cell r="L61">
            <v>1.7280163599181999</v>
          </cell>
          <cell r="M61">
            <v>28</v>
          </cell>
          <cell r="N61">
            <v>5.3291366906474824</v>
          </cell>
        </row>
        <row r="62">
          <cell r="A62">
            <v>28292.799999999999</v>
          </cell>
          <cell r="B62">
            <v>59</v>
          </cell>
          <cell r="C62">
            <v>23</v>
          </cell>
          <cell r="D62">
            <v>0.43902438488994661</v>
          </cell>
          <cell r="E62">
            <v>0.13119999979008001</v>
          </cell>
          <cell r="F62">
            <v>16.61538461538462</v>
          </cell>
          <cell r="G62">
            <v>0.10879629629629629</v>
          </cell>
          <cell r="H62">
            <v>6.6896723646723659</v>
          </cell>
          <cell r="I62">
            <v>16.61538461538462</v>
          </cell>
          <cell r="J62">
            <v>141</v>
          </cell>
          <cell r="K62">
            <v>567</v>
          </cell>
          <cell r="L62">
            <v>1.6578483245149911</v>
          </cell>
          <cell r="M62">
            <v>45</v>
          </cell>
          <cell r="N62">
            <v>5.1120000000000001</v>
          </cell>
        </row>
        <row r="63">
          <cell r="A63">
            <v>28754.6</v>
          </cell>
          <cell r="B63">
            <v>27</v>
          </cell>
          <cell r="C63">
            <v>47</v>
          </cell>
          <cell r="D63">
            <v>-0.27027026661796938</v>
          </cell>
          <cell r="E63">
            <v>9.8013244903293717E-2</v>
          </cell>
          <cell r="F63">
            <v>28.717391304347821</v>
          </cell>
          <cell r="G63">
            <v>0.1241483724451173</v>
          </cell>
          <cell r="H63">
            <v>11.53661587071718</v>
          </cell>
          <cell r="I63">
            <v>28.717391304347821</v>
          </cell>
          <cell r="J63">
            <v>164</v>
          </cell>
          <cell r="K63">
            <v>676</v>
          </cell>
          <cell r="L63">
            <v>1.5754437869822491</v>
          </cell>
          <cell r="M63">
            <v>48</v>
          </cell>
          <cell r="N63">
            <v>5.5973509933774839</v>
          </cell>
        </row>
        <row r="64">
          <cell r="A64">
            <v>29216.400000000001</v>
          </cell>
          <cell r="B64">
            <v>31</v>
          </cell>
          <cell r="C64">
            <v>26</v>
          </cell>
          <cell r="D64">
            <v>8.7719296706679009E-2</v>
          </cell>
          <cell r="E64">
            <v>5.9811122707438477E-2</v>
          </cell>
          <cell r="F64">
            <v>20.31707317073171</v>
          </cell>
          <cell r="G64">
            <v>0.10804321728691479</v>
          </cell>
          <cell r="H64">
            <v>8.170046555207449</v>
          </cell>
          <cell r="I64">
            <v>20.31707317073171</v>
          </cell>
          <cell r="J64">
            <v>180</v>
          </cell>
          <cell r="K64">
            <v>797</v>
          </cell>
          <cell r="L64">
            <v>1.93099121706399</v>
          </cell>
          <cell r="M64">
            <v>52</v>
          </cell>
          <cell r="N64">
            <v>5.782791185729276</v>
          </cell>
        </row>
        <row r="65">
          <cell r="A65">
            <v>29678.2</v>
          </cell>
          <cell r="B65">
            <v>23</v>
          </cell>
          <cell r="C65">
            <v>82</v>
          </cell>
          <cell r="D65">
            <v>-0.56190475655328809</v>
          </cell>
          <cell r="E65">
            <v>0.1785714282677357</v>
          </cell>
          <cell r="F65">
            <v>15.3125</v>
          </cell>
          <cell r="G65">
            <v>7.6734693877551025E-2</v>
          </cell>
          <cell r="H65">
            <v>6.1556938775510206</v>
          </cell>
          <cell r="I65">
            <v>15.3125</v>
          </cell>
          <cell r="J65">
            <v>94</v>
          </cell>
          <cell r="K65">
            <v>516</v>
          </cell>
          <cell r="L65">
            <v>1.7422480620155041</v>
          </cell>
          <cell r="M65">
            <v>34</v>
          </cell>
          <cell r="N65">
            <v>5.399659863945578</v>
          </cell>
        </row>
        <row r="66">
          <cell r="A66">
            <v>30140</v>
          </cell>
          <cell r="B66">
            <v>40</v>
          </cell>
          <cell r="C66">
            <v>34</v>
          </cell>
          <cell r="D66">
            <v>8.1081079985390811E-2</v>
          </cell>
          <cell r="E66">
            <v>8.437856318770974E-2</v>
          </cell>
          <cell r="F66">
            <v>32.222222222222221</v>
          </cell>
          <cell r="G66">
            <v>0.13908045977011491</v>
          </cell>
          <cell r="H66">
            <v>12.944521072796929</v>
          </cell>
          <cell r="I66">
            <v>32.222222222222221</v>
          </cell>
          <cell r="J66">
            <v>242</v>
          </cell>
          <cell r="K66">
            <v>789</v>
          </cell>
          <cell r="L66">
            <v>1.7376425855513311</v>
          </cell>
          <cell r="M66">
            <v>44</v>
          </cell>
          <cell r="N66">
            <v>5.7080957810718358</v>
          </cell>
        </row>
        <row r="67">
          <cell r="A67">
            <v>30601.8</v>
          </cell>
          <cell r="B67">
            <v>23</v>
          </cell>
          <cell r="C67">
            <v>13</v>
          </cell>
          <cell r="D67">
            <v>0.2777777700617286</v>
          </cell>
          <cell r="E67">
            <v>7.6433120856829892E-2</v>
          </cell>
          <cell r="F67">
            <v>36.956521739130437</v>
          </cell>
          <cell r="G67">
            <v>0.14588235294117649</v>
          </cell>
          <cell r="H67">
            <v>14.84096163682865</v>
          </cell>
          <cell r="I67">
            <v>36.956521739130437</v>
          </cell>
          <cell r="J67">
            <v>124</v>
          </cell>
          <cell r="K67">
            <v>414</v>
          </cell>
          <cell r="L67">
            <v>1.9275362318840581</v>
          </cell>
          <cell r="M67">
            <v>30</v>
          </cell>
          <cell r="N67">
            <v>6.0785562632696388</v>
          </cell>
        </row>
        <row r="68">
          <cell r="A68">
            <v>31063.599999999999</v>
          </cell>
          <cell r="B68">
            <v>37</v>
          </cell>
          <cell r="C68">
            <v>25</v>
          </cell>
          <cell r="D68">
            <v>0.19354838397502611</v>
          </cell>
          <cell r="E68">
            <v>8.0310880724985906E-2</v>
          </cell>
          <cell r="F68">
            <v>36.027027027027017</v>
          </cell>
          <cell r="G68">
            <v>0.1162790697674419</v>
          </cell>
          <cell r="H68">
            <v>14.457322438717791</v>
          </cell>
          <cell r="I68">
            <v>36.027027027027017</v>
          </cell>
          <cell r="J68">
            <v>155</v>
          </cell>
          <cell r="K68">
            <v>671</v>
          </cell>
          <cell r="L68">
            <v>1.9940387481371089</v>
          </cell>
          <cell r="M68">
            <v>40</v>
          </cell>
          <cell r="N68">
            <v>6.1632124352331603</v>
          </cell>
        </row>
        <row r="69">
          <cell r="A69">
            <v>31525.4</v>
          </cell>
          <cell r="B69">
            <v>33</v>
          </cell>
          <cell r="C69">
            <v>51</v>
          </cell>
          <cell r="D69">
            <v>-0.21428571173469391</v>
          </cell>
          <cell r="E69">
            <v>8.0076263031385819E-2</v>
          </cell>
          <cell r="F69">
            <v>26.465753424657539</v>
          </cell>
          <cell r="G69">
            <v>0.13457556935817799</v>
          </cell>
          <cell r="H69">
            <v>10.640131597606279</v>
          </cell>
          <cell r="I69">
            <v>26.465753424657539</v>
          </cell>
          <cell r="J69">
            <v>260</v>
          </cell>
          <cell r="K69">
            <v>909</v>
          </cell>
          <cell r="L69">
            <v>1.812981298129813</v>
          </cell>
          <cell r="M69">
            <v>59</v>
          </cell>
          <cell r="N69">
            <v>5.7578646329837939</v>
          </cell>
        </row>
        <row r="70">
          <cell r="A70">
            <v>31987.200000000001</v>
          </cell>
          <cell r="B70">
            <v>36</v>
          </cell>
          <cell r="C70">
            <v>12</v>
          </cell>
          <cell r="D70">
            <v>0.49999998958333358</v>
          </cell>
          <cell r="E70">
            <v>1.800450111852794E-2</v>
          </cell>
          <cell r="F70">
            <v>20.341836734693882</v>
          </cell>
          <cell r="G70">
            <v>0.1166290443942814</v>
          </cell>
          <cell r="H70">
            <v>8.1833863116352639</v>
          </cell>
          <cell r="I70">
            <v>20.341836734693882</v>
          </cell>
          <cell r="J70">
            <v>465</v>
          </cell>
          <cell r="K70">
            <v>1925</v>
          </cell>
          <cell r="L70">
            <v>1.621298701298701</v>
          </cell>
          <cell r="M70">
            <v>77</v>
          </cell>
          <cell r="N70">
            <v>5.0577644411102778</v>
          </cell>
        </row>
        <row r="71">
          <cell r="A71">
            <v>32449</v>
          </cell>
          <cell r="B71">
            <v>37</v>
          </cell>
          <cell r="C71">
            <v>49</v>
          </cell>
          <cell r="D71">
            <v>-0.1395348820984316</v>
          </cell>
          <cell r="E71">
            <v>8.5914085828257658E-2</v>
          </cell>
          <cell r="F71">
            <v>23.297619047619051</v>
          </cell>
          <cell r="G71">
            <v>0.13132345426673481</v>
          </cell>
          <cell r="H71">
            <v>9.3715770007543124</v>
          </cell>
          <cell r="I71">
            <v>23.297619047619051</v>
          </cell>
          <cell r="J71">
            <v>257</v>
          </cell>
          <cell r="K71">
            <v>917</v>
          </cell>
          <cell r="L71">
            <v>1.8407851690294439</v>
          </cell>
          <cell r="M71">
            <v>48</v>
          </cell>
          <cell r="N71">
            <v>6.0239760239760241</v>
          </cell>
        </row>
        <row r="72">
          <cell r="A72">
            <v>32910.800000000003</v>
          </cell>
          <cell r="B72">
            <v>29</v>
          </cell>
          <cell r="C72">
            <v>71</v>
          </cell>
          <cell r="D72">
            <v>-0.41999999580000003</v>
          </cell>
          <cell r="E72">
            <v>9.6618357394571627E-2</v>
          </cell>
          <cell r="F72">
            <v>28</v>
          </cell>
          <cell r="G72">
            <v>8.7822014051522249E-2</v>
          </cell>
          <cell r="H72">
            <v>11.23512880562061</v>
          </cell>
          <cell r="I72">
            <v>28</v>
          </cell>
          <cell r="J72">
            <v>150</v>
          </cell>
          <cell r="K72">
            <v>912</v>
          </cell>
          <cell r="L72">
            <v>1.9747807017543859</v>
          </cell>
          <cell r="M72">
            <v>57</v>
          </cell>
          <cell r="N72">
            <v>6.1169082125603866</v>
          </cell>
        </row>
        <row r="73">
          <cell r="A73">
            <v>33372.6</v>
          </cell>
          <cell r="B73">
            <v>29</v>
          </cell>
          <cell r="C73">
            <v>71</v>
          </cell>
          <cell r="D73">
            <v>-0.41999999580000003</v>
          </cell>
          <cell r="E73">
            <v>9.6618357394571627E-2</v>
          </cell>
          <cell r="F73">
            <v>28</v>
          </cell>
          <cell r="G73">
            <v>8.7822014051522249E-2</v>
          </cell>
          <cell r="H73">
            <v>11.23512880562061</v>
          </cell>
          <cell r="I73">
            <v>28</v>
          </cell>
          <cell r="J73">
            <v>150</v>
          </cell>
          <cell r="K73">
            <v>912</v>
          </cell>
          <cell r="L73">
            <v>1.9747807017543859</v>
          </cell>
          <cell r="M73">
            <v>57</v>
          </cell>
          <cell r="N73">
            <v>6.1169082125603866</v>
          </cell>
        </row>
        <row r="74">
          <cell r="A74">
            <v>33834.400000000001</v>
          </cell>
          <cell r="B74">
            <v>29</v>
          </cell>
          <cell r="C74">
            <v>71</v>
          </cell>
          <cell r="D74">
            <v>-0.41999999580000003</v>
          </cell>
          <cell r="E74">
            <v>9.6618357394571627E-2</v>
          </cell>
          <cell r="F74">
            <v>28</v>
          </cell>
          <cell r="G74">
            <v>8.7822014051522249E-2</v>
          </cell>
          <cell r="H74">
            <v>11.23512880562061</v>
          </cell>
          <cell r="I74">
            <v>28</v>
          </cell>
          <cell r="J74">
            <v>150</v>
          </cell>
          <cell r="K74">
            <v>912</v>
          </cell>
          <cell r="L74">
            <v>1.9747807017543859</v>
          </cell>
          <cell r="M74">
            <v>57</v>
          </cell>
          <cell r="N74">
            <v>6.1169082125603866</v>
          </cell>
        </row>
        <row r="75">
          <cell r="A75">
            <v>34296.199999999997</v>
          </cell>
          <cell r="B75">
            <v>39</v>
          </cell>
          <cell r="C75">
            <v>34</v>
          </cell>
          <cell r="D75">
            <v>6.8493149746669188E-2</v>
          </cell>
          <cell r="E75">
            <v>7.9004328918826486E-2</v>
          </cell>
          <cell r="F75">
            <v>16.876033057851242</v>
          </cell>
          <cell r="G75">
            <v>0.1513222331047992</v>
          </cell>
          <cell r="H75">
            <v>6.8109421163824164</v>
          </cell>
          <cell r="I75">
            <v>16.876033057851242</v>
          </cell>
          <cell r="J75">
            <v>309</v>
          </cell>
          <cell r="K75">
            <v>907</v>
          </cell>
          <cell r="L75">
            <v>1.7662624035281149</v>
          </cell>
          <cell r="M75">
            <v>57</v>
          </cell>
          <cell r="N75">
            <v>5.9512987012987013</v>
          </cell>
        </row>
        <row r="76">
          <cell r="A76">
            <v>34758</v>
          </cell>
          <cell r="B76">
            <v>55</v>
          </cell>
          <cell r="C76">
            <v>16</v>
          </cell>
          <cell r="D76">
            <v>0.5492957669113272</v>
          </cell>
          <cell r="E76">
            <v>6.4428312101244722E-2</v>
          </cell>
          <cell r="F76">
            <v>21.421052631578949</v>
          </cell>
          <cell r="G76">
            <v>0.11253071253071251</v>
          </cell>
          <cell r="H76">
            <v>8.6134333376438654</v>
          </cell>
          <cell r="I76">
            <v>21.421052631578949</v>
          </cell>
          <cell r="J76">
            <v>229</v>
          </cell>
          <cell r="K76">
            <v>968</v>
          </cell>
          <cell r="L76">
            <v>1.925619834710744</v>
          </cell>
          <cell r="M76">
            <v>44</v>
          </cell>
          <cell r="N76">
            <v>5.6842105263157894</v>
          </cell>
        </row>
        <row r="77">
          <cell r="A77">
            <v>35219.800000000003</v>
          </cell>
          <cell r="B77">
            <v>30</v>
          </cell>
          <cell r="C77">
            <v>34</v>
          </cell>
          <cell r="D77">
            <v>-6.2499999023437523E-2</v>
          </cell>
          <cell r="E77">
            <v>9.8009188211318238E-2</v>
          </cell>
          <cell r="F77">
            <v>25.617021276595739</v>
          </cell>
          <cell r="G77">
            <v>0.13455149501661129</v>
          </cell>
          <cell r="H77">
            <v>10.300629108644941</v>
          </cell>
          <cell r="I77">
            <v>25.617021276595739</v>
          </cell>
          <cell r="J77">
            <v>162</v>
          </cell>
          <cell r="K77">
            <v>603</v>
          </cell>
          <cell r="L77">
            <v>1.7230514096185741</v>
          </cell>
          <cell r="M77">
            <v>36</v>
          </cell>
          <cell r="N77">
            <v>5.7626339969372129</v>
          </cell>
        </row>
        <row r="78">
          <cell r="A78">
            <v>35681.599999999999</v>
          </cell>
          <cell r="B78">
            <v>17</v>
          </cell>
          <cell r="C78">
            <v>44</v>
          </cell>
          <cell r="D78">
            <v>-0.4426229435635583</v>
          </cell>
          <cell r="E78">
            <v>5.0918196952488982E-2</v>
          </cell>
          <cell r="F78">
            <v>32.20967741935484</v>
          </cell>
          <cell r="G78">
            <v>0.14471707561342009</v>
          </cell>
          <cell r="H78">
            <v>12.941757797987311</v>
          </cell>
          <cell r="I78">
            <v>32.20967741935484</v>
          </cell>
          <cell r="J78">
            <v>289</v>
          </cell>
          <cell r="K78">
            <v>965</v>
          </cell>
          <cell r="L78">
            <v>2.0227979274611401</v>
          </cell>
          <cell r="M78">
            <v>53</v>
          </cell>
          <cell r="N78">
            <v>5.9674457429048413</v>
          </cell>
        </row>
        <row r="79">
          <cell r="A79">
            <v>36143.4</v>
          </cell>
          <cell r="B79">
            <v>17</v>
          </cell>
          <cell r="C79">
            <v>42</v>
          </cell>
          <cell r="D79">
            <v>-0.4237288063774779</v>
          </cell>
          <cell r="E79">
            <v>9.7682119043572657E-2</v>
          </cell>
          <cell r="F79">
            <v>21.13461538461538</v>
          </cell>
          <cell r="G79">
            <v>0.1319381255686988</v>
          </cell>
          <cell r="H79">
            <v>8.5066214040736323</v>
          </cell>
          <cell r="I79">
            <v>21.13461538461538</v>
          </cell>
          <cell r="J79">
            <v>145</v>
          </cell>
          <cell r="K79">
            <v>524</v>
          </cell>
          <cell r="L79">
            <v>1.8759541984732819</v>
          </cell>
          <cell r="M79">
            <v>31</v>
          </cell>
          <cell r="N79">
            <v>5.7996688741721858</v>
          </cell>
        </row>
        <row r="80">
          <cell r="A80">
            <v>36605.199999999997</v>
          </cell>
          <cell r="B80">
            <v>36</v>
          </cell>
          <cell r="C80">
            <v>48</v>
          </cell>
          <cell r="D80">
            <v>-0.14285714115646261</v>
          </cell>
          <cell r="E80">
            <v>0.1274658571662127</v>
          </cell>
          <cell r="F80">
            <v>18.418918918918919</v>
          </cell>
          <cell r="G80">
            <v>0.1100513573000734</v>
          </cell>
          <cell r="H80">
            <v>7.4115881104875969</v>
          </cell>
          <cell r="I80">
            <v>18.418918918918919</v>
          </cell>
          <cell r="J80">
            <v>150</v>
          </cell>
          <cell r="K80">
            <v>634</v>
          </cell>
          <cell r="L80">
            <v>1.7555205047318609</v>
          </cell>
          <cell r="M80">
            <v>88</v>
          </cell>
          <cell r="N80">
            <v>5.7617602427921089</v>
          </cell>
        </row>
        <row r="81">
          <cell r="A81">
            <v>37067</v>
          </cell>
          <cell r="B81">
            <v>24</v>
          </cell>
          <cell r="C81">
            <v>27</v>
          </cell>
          <cell r="D81">
            <v>-5.8823528258362193E-2</v>
          </cell>
          <cell r="E81">
            <v>8.9316987584383556E-2</v>
          </cell>
          <cell r="F81">
            <v>31.10526315789474</v>
          </cell>
          <cell r="G81">
            <v>0.122673434856176</v>
          </cell>
          <cell r="H81">
            <v>12.491174637100359</v>
          </cell>
          <cell r="I81">
            <v>31.10526315789474</v>
          </cell>
          <cell r="J81">
            <v>145</v>
          </cell>
          <cell r="K81">
            <v>589</v>
          </cell>
          <cell r="L81">
            <v>1.9422750424448221</v>
          </cell>
          <cell r="M81">
            <v>49</v>
          </cell>
          <cell r="N81">
            <v>6.2977232924693523</v>
          </cell>
        </row>
        <row r="82">
          <cell r="A82">
            <v>37528.800000000003</v>
          </cell>
          <cell r="B82">
            <v>24</v>
          </cell>
          <cell r="C82">
            <v>27</v>
          </cell>
          <cell r="D82">
            <v>-5.8823528258362193E-2</v>
          </cell>
          <cell r="E82">
            <v>8.9316987584383556E-2</v>
          </cell>
          <cell r="F82">
            <v>31.10526315789474</v>
          </cell>
          <cell r="G82">
            <v>0.122673434856176</v>
          </cell>
          <cell r="H82">
            <v>12.491174637100359</v>
          </cell>
          <cell r="I82">
            <v>31.10526315789474</v>
          </cell>
          <cell r="J82">
            <v>145</v>
          </cell>
          <cell r="K82">
            <v>589</v>
          </cell>
          <cell r="L82">
            <v>1.9422750424448221</v>
          </cell>
          <cell r="M82">
            <v>49</v>
          </cell>
          <cell r="N82">
            <v>6.2977232924693523</v>
          </cell>
        </row>
        <row r="83">
          <cell r="A83">
            <v>37990.6</v>
          </cell>
          <cell r="B83">
            <v>4</v>
          </cell>
          <cell r="C83">
            <v>3</v>
          </cell>
          <cell r="D83">
            <v>0.14285712244898249</v>
          </cell>
          <cell r="E83">
            <v>6.7307691660502961E-2</v>
          </cell>
          <cell r="F83">
            <v>19.63636363636364</v>
          </cell>
          <cell r="G83">
            <v>0.1157407407407407</v>
          </cell>
          <cell r="H83">
            <v>7.9008417508417512</v>
          </cell>
          <cell r="I83">
            <v>19.63636363636364</v>
          </cell>
          <cell r="J83">
            <v>25</v>
          </cell>
          <cell r="K83">
            <v>94</v>
          </cell>
          <cell r="L83">
            <v>1.787234042553191</v>
          </cell>
          <cell r="M83">
            <v>9</v>
          </cell>
          <cell r="N83">
            <v>5.2884615384615383</v>
          </cell>
        </row>
        <row r="84">
          <cell r="A84">
            <v>38452.400000000001</v>
          </cell>
          <cell r="B84">
            <v>28</v>
          </cell>
          <cell r="C84">
            <v>46</v>
          </cell>
          <cell r="D84">
            <v>-0.24324323995617239</v>
          </cell>
          <cell r="E84">
            <v>0.11127819532138621</v>
          </cell>
          <cell r="F84">
            <v>20.459016393442621</v>
          </cell>
          <cell r="G84">
            <v>0.12980769230769229</v>
          </cell>
          <cell r="H84">
            <v>8.2355296343001267</v>
          </cell>
          <cell r="I84">
            <v>20.459016393442621</v>
          </cell>
          <cell r="J84">
            <v>162</v>
          </cell>
          <cell r="K84">
            <v>597</v>
          </cell>
          <cell r="L84">
            <v>1.6566164154103851</v>
          </cell>
          <cell r="M84">
            <v>49</v>
          </cell>
          <cell r="N84">
            <v>5.5609022556390979</v>
          </cell>
        </row>
        <row r="85">
          <cell r="A85">
            <v>38914.199999999997</v>
          </cell>
          <cell r="B85">
            <v>8</v>
          </cell>
          <cell r="C85">
            <v>25</v>
          </cell>
          <cell r="D85">
            <v>-0.5151514995408637</v>
          </cell>
          <cell r="E85">
            <v>7.4324324156927205E-2</v>
          </cell>
          <cell r="F85">
            <v>20.555555555555561</v>
          </cell>
          <cell r="G85">
            <v>0.10270270270270269</v>
          </cell>
          <cell r="H85">
            <v>8.2633033033033048</v>
          </cell>
          <cell r="I85">
            <v>20.555555555555561</v>
          </cell>
          <cell r="J85">
            <v>76</v>
          </cell>
          <cell r="K85">
            <v>347</v>
          </cell>
          <cell r="L85">
            <v>1.7435158501440919</v>
          </cell>
          <cell r="M85">
            <v>20</v>
          </cell>
          <cell r="N85">
            <v>5.333333333333333</v>
          </cell>
        </row>
        <row r="86">
          <cell r="A86">
            <v>39376</v>
          </cell>
          <cell r="B86">
            <v>28</v>
          </cell>
          <cell r="C86">
            <v>57</v>
          </cell>
          <cell r="D86">
            <v>-0.34117646657439449</v>
          </cell>
          <cell r="E86">
            <v>0.125553914142461</v>
          </cell>
          <cell r="F86">
            <v>24.48</v>
          </cell>
          <cell r="G86">
            <v>0.17156862745098039</v>
          </cell>
          <cell r="H86">
            <v>9.8606274509803935</v>
          </cell>
          <cell r="I86">
            <v>24.48</v>
          </cell>
          <cell r="J86">
            <v>210</v>
          </cell>
          <cell r="K86">
            <v>622</v>
          </cell>
          <cell r="L86">
            <v>1.945337620578778</v>
          </cell>
          <cell r="M86">
            <v>24</v>
          </cell>
          <cell r="N86">
            <v>6.4224519940915803</v>
          </cell>
        </row>
        <row r="87">
          <cell r="A87">
            <v>39837.800000000003</v>
          </cell>
          <cell r="B87">
            <v>22</v>
          </cell>
          <cell r="C87">
            <v>35</v>
          </cell>
          <cell r="D87">
            <v>-0.22807017143736541</v>
          </cell>
          <cell r="E87">
            <v>0.1032608693781506</v>
          </cell>
          <cell r="F87">
            <v>31.205128205128201</v>
          </cell>
          <cell r="G87">
            <v>0.12654067378800329</v>
          </cell>
          <cell r="H87">
            <v>12.53266755156648</v>
          </cell>
          <cell r="I87">
            <v>31.205128205128201</v>
          </cell>
          <cell r="J87">
            <v>154</v>
          </cell>
          <cell r="K87">
            <v>517</v>
          </cell>
          <cell r="L87">
            <v>1.6479690522243711</v>
          </cell>
          <cell r="M87">
            <v>55</v>
          </cell>
          <cell r="N87">
            <v>5.4945652173913047</v>
          </cell>
        </row>
        <row r="88">
          <cell r="A88">
            <v>40299.599999999999</v>
          </cell>
          <cell r="B88">
            <v>6</v>
          </cell>
          <cell r="C88">
            <v>3</v>
          </cell>
          <cell r="D88">
            <v>0.33333329629630037</v>
          </cell>
          <cell r="E88">
            <v>3.1141868404353401E-2</v>
          </cell>
          <cell r="F88">
            <v>37</v>
          </cell>
          <cell r="G88">
            <v>8.7837837837837843E-2</v>
          </cell>
          <cell r="H88">
            <v>14.83513513513514</v>
          </cell>
          <cell r="I88">
            <v>37</v>
          </cell>
          <cell r="J88">
            <v>39</v>
          </cell>
          <cell r="K88">
            <v>237</v>
          </cell>
          <cell r="L88">
            <v>2.0210970464135021</v>
          </cell>
          <cell r="M88">
            <v>18</v>
          </cell>
          <cell r="N88">
            <v>6.2318339100346023</v>
          </cell>
        </row>
        <row r="89">
          <cell r="A89">
            <v>40761.4</v>
          </cell>
          <cell r="B89">
            <v>6</v>
          </cell>
          <cell r="C89">
            <v>3</v>
          </cell>
          <cell r="D89">
            <v>0.33333329629630037</v>
          </cell>
          <cell r="E89">
            <v>3.1141868404353401E-2</v>
          </cell>
          <cell r="F89">
            <v>37</v>
          </cell>
          <cell r="G89">
            <v>8.7837837837837843E-2</v>
          </cell>
          <cell r="H89">
            <v>14.83513513513514</v>
          </cell>
          <cell r="I89">
            <v>37</v>
          </cell>
          <cell r="J89">
            <v>39</v>
          </cell>
          <cell r="K89">
            <v>237</v>
          </cell>
          <cell r="L89">
            <v>2.0210970464135021</v>
          </cell>
          <cell r="M89">
            <v>18</v>
          </cell>
          <cell r="N89">
            <v>6.2318339100346023</v>
          </cell>
        </row>
        <row r="90">
          <cell r="A90">
            <v>41223.199999999997</v>
          </cell>
          <cell r="B90">
            <v>6</v>
          </cell>
          <cell r="C90">
            <v>3</v>
          </cell>
          <cell r="D90">
            <v>0.33333329629630037</v>
          </cell>
          <cell r="E90">
            <v>3.1141868404353401E-2</v>
          </cell>
          <cell r="F90">
            <v>37</v>
          </cell>
          <cell r="G90">
            <v>8.7837837837837843E-2</v>
          </cell>
          <cell r="H90">
            <v>14.83513513513514</v>
          </cell>
          <cell r="I90">
            <v>37</v>
          </cell>
          <cell r="J90">
            <v>39</v>
          </cell>
          <cell r="K90">
            <v>237</v>
          </cell>
          <cell r="L90">
            <v>2.0210970464135021</v>
          </cell>
          <cell r="M90">
            <v>18</v>
          </cell>
          <cell r="N90">
            <v>6.2318339100346023</v>
          </cell>
        </row>
        <row r="91">
          <cell r="A91">
            <v>41685</v>
          </cell>
          <cell r="B91">
            <v>30</v>
          </cell>
          <cell r="C91">
            <v>25</v>
          </cell>
          <cell r="D91">
            <v>9.090908925619838E-2</v>
          </cell>
          <cell r="E91">
            <v>0.1632047472901936</v>
          </cell>
          <cell r="F91">
            <v>26.161290322580641</v>
          </cell>
          <cell r="G91">
            <v>0.10850801479654749</v>
          </cell>
          <cell r="H91">
            <v>10.507919334950881</v>
          </cell>
          <cell r="I91">
            <v>26.161290322580641</v>
          </cell>
          <cell r="J91">
            <v>88</v>
          </cell>
          <cell r="K91">
            <v>332</v>
          </cell>
          <cell r="L91">
            <v>1.572289156626506</v>
          </cell>
          <cell r="M91">
            <v>68</v>
          </cell>
          <cell r="N91">
            <v>4.9732937685459939</v>
          </cell>
        </row>
        <row r="92">
          <cell r="A92">
            <v>42146.8</v>
          </cell>
          <cell r="B92">
            <v>6</v>
          </cell>
          <cell r="C92">
            <v>39</v>
          </cell>
          <cell r="D92">
            <v>-0.73333331703703741</v>
          </cell>
          <cell r="E92">
            <v>6.2937062849039077E-2</v>
          </cell>
          <cell r="F92">
            <v>24.854166666666671</v>
          </cell>
          <cell r="G92">
            <v>0.12824811399832359</v>
          </cell>
          <cell r="H92">
            <v>9.9929659122659977</v>
          </cell>
          <cell r="I92">
            <v>24.854166666666671</v>
          </cell>
          <cell r="J92">
            <v>153</v>
          </cell>
          <cell r="K92">
            <v>593</v>
          </cell>
          <cell r="L92">
            <v>1.747048903878583</v>
          </cell>
          <cell r="M92">
            <v>33</v>
          </cell>
          <cell r="N92">
            <v>5.709090909090909</v>
          </cell>
        </row>
        <row r="93">
          <cell r="A93">
            <v>42608.6</v>
          </cell>
          <cell r="B93">
            <v>14</v>
          </cell>
          <cell r="C93">
            <v>33</v>
          </cell>
          <cell r="D93">
            <v>-0.40425531054775943</v>
          </cell>
          <cell r="E93">
            <v>7.7302631451804882E-2</v>
          </cell>
          <cell r="F93">
            <v>22.32692307692308</v>
          </cell>
          <cell r="G93">
            <v>0.1119724375538329</v>
          </cell>
          <cell r="H93">
            <v>8.9755582057907652</v>
          </cell>
          <cell r="I93">
            <v>22.32692307692308</v>
          </cell>
          <cell r="J93">
            <v>130</v>
          </cell>
          <cell r="K93">
            <v>563</v>
          </cell>
          <cell r="L93">
            <v>1.8774422735346361</v>
          </cell>
          <cell r="M93">
            <v>41</v>
          </cell>
          <cell r="N93">
            <v>6.1052631578947372</v>
          </cell>
        </row>
        <row r="94">
          <cell r="A94">
            <v>43070.400000000001</v>
          </cell>
          <cell r="B94">
            <v>14</v>
          </cell>
          <cell r="C94">
            <v>33</v>
          </cell>
          <cell r="D94">
            <v>-0.40425531054775943</v>
          </cell>
          <cell r="E94">
            <v>7.7302631451804882E-2</v>
          </cell>
          <cell r="F94">
            <v>22.32692307692308</v>
          </cell>
          <cell r="G94">
            <v>0.1119724375538329</v>
          </cell>
          <cell r="H94">
            <v>8.9755582057907652</v>
          </cell>
          <cell r="I94">
            <v>22.32692307692308</v>
          </cell>
          <cell r="J94">
            <v>130</v>
          </cell>
          <cell r="K94">
            <v>563</v>
          </cell>
          <cell r="L94">
            <v>1.8774422735346361</v>
          </cell>
          <cell r="M94">
            <v>41</v>
          </cell>
          <cell r="N94">
            <v>6.1052631578947372</v>
          </cell>
        </row>
        <row r="95">
          <cell r="A95">
            <v>43532.2</v>
          </cell>
          <cell r="B95">
            <v>24</v>
          </cell>
          <cell r="C95">
            <v>36</v>
          </cell>
          <cell r="D95">
            <v>-0.19999999666666671</v>
          </cell>
          <cell r="E95">
            <v>7.4719800654147198E-2</v>
          </cell>
          <cell r="F95">
            <v>26.290909090909089</v>
          </cell>
          <cell r="G95">
            <v>0.127939142461964</v>
          </cell>
          <cell r="H95">
            <v>10.567539293348419</v>
          </cell>
          <cell r="I95">
            <v>26.290909090909089</v>
          </cell>
          <cell r="J95">
            <v>185</v>
          </cell>
          <cell r="K95">
            <v>709</v>
          </cell>
          <cell r="L95">
            <v>1.9224259520451339</v>
          </cell>
          <cell r="M95">
            <v>45</v>
          </cell>
          <cell r="N95">
            <v>5.5952677459526772</v>
          </cell>
        </row>
        <row r="96">
          <cell r="A96">
            <v>43994</v>
          </cell>
          <cell r="B96">
            <v>48</v>
          </cell>
          <cell r="C96">
            <v>48</v>
          </cell>
          <cell r="D96">
            <v>0</v>
          </cell>
          <cell r="E96">
            <v>0.1049180326722207</v>
          </cell>
          <cell r="F96">
            <v>24.842857142857142</v>
          </cell>
          <cell r="G96">
            <v>0.13225991949396201</v>
          </cell>
          <cell r="H96">
            <v>9.9900468249404426</v>
          </cell>
          <cell r="I96">
            <v>24.842857142857142</v>
          </cell>
          <cell r="J96">
            <v>230</v>
          </cell>
          <cell r="K96">
            <v>815</v>
          </cell>
          <cell r="L96">
            <v>1.759509202453988</v>
          </cell>
          <cell r="M96">
            <v>72</v>
          </cell>
          <cell r="N96">
            <v>5.750819672131148</v>
          </cell>
        </row>
        <row r="97">
          <cell r="A97">
            <v>44455.8</v>
          </cell>
          <cell r="B97">
            <v>23</v>
          </cell>
          <cell r="C97">
            <v>46</v>
          </cell>
          <cell r="D97">
            <v>-0.33333332850241548</v>
          </cell>
          <cell r="E97">
            <v>5.852417297835099E-2</v>
          </cell>
          <cell r="F97">
            <v>27.68493150684931</v>
          </cell>
          <cell r="G97">
            <v>0.1523998020781791</v>
          </cell>
          <cell r="H97">
            <v>11.134932523571001</v>
          </cell>
          <cell r="I97">
            <v>27.68493150684931</v>
          </cell>
          <cell r="J97">
            <v>308</v>
          </cell>
          <cell r="K97">
            <v>1010</v>
          </cell>
          <cell r="L97">
            <v>1.8465346534653471</v>
          </cell>
          <cell r="M97">
            <v>51</v>
          </cell>
          <cell r="N97">
            <v>5.8066157760814248</v>
          </cell>
        </row>
        <row r="98">
          <cell r="A98">
            <v>44917.599999999999</v>
          </cell>
          <cell r="B98">
            <v>25</v>
          </cell>
          <cell r="C98">
            <v>25</v>
          </cell>
          <cell r="D98">
            <v>0</v>
          </cell>
          <cell r="E98">
            <v>0.12019230740338389</v>
          </cell>
          <cell r="F98">
            <v>76.916666666666671</v>
          </cell>
          <cell r="G98">
            <v>0.1213434452871073</v>
          </cell>
          <cell r="H98">
            <v>30.81520404478151</v>
          </cell>
          <cell r="I98">
            <v>76.916666666666671</v>
          </cell>
          <cell r="J98">
            <v>112</v>
          </cell>
          <cell r="K98">
            <v>438</v>
          </cell>
          <cell r="L98">
            <v>1.536529680365297</v>
          </cell>
          <cell r="M98">
            <v>63</v>
          </cell>
          <cell r="N98">
            <v>5.4350961538461542</v>
          </cell>
        </row>
        <row r="99">
          <cell r="A99">
            <v>45379.4</v>
          </cell>
          <cell r="B99">
            <v>41</v>
          </cell>
          <cell r="C99">
            <v>80</v>
          </cell>
          <cell r="D99">
            <v>-0.3223140469230244</v>
          </cell>
          <cell r="E99">
            <v>9.718875494201705E-2</v>
          </cell>
          <cell r="F99">
            <v>30.842857142857142</v>
          </cell>
          <cell r="G99">
            <v>0.1232051875868458</v>
          </cell>
          <cell r="H99">
            <v>12.386424932177601</v>
          </cell>
          <cell r="I99">
            <v>30.842857142857142</v>
          </cell>
          <cell r="J99">
            <v>266</v>
          </cell>
          <cell r="K99">
            <v>1033</v>
          </cell>
          <cell r="L99">
            <v>1.757986447241046</v>
          </cell>
          <cell r="M99">
            <v>66</v>
          </cell>
          <cell r="N99">
            <v>5.9469879518072286</v>
          </cell>
        </row>
        <row r="100">
          <cell r="A100">
            <v>45841.2</v>
          </cell>
          <cell r="B100">
            <v>33</v>
          </cell>
          <cell r="C100">
            <v>55</v>
          </cell>
          <cell r="D100">
            <v>-0.24999999715909091</v>
          </cell>
          <cell r="E100">
            <v>0.1286549705721419</v>
          </cell>
          <cell r="F100">
            <v>17.925000000000001</v>
          </cell>
          <cell r="G100">
            <v>0.1234309623430962</v>
          </cell>
          <cell r="H100">
            <v>7.2193723849372393</v>
          </cell>
          <cell r="I100">
            <v>17.925000000000001</v>
          </cell>
          <cell r="J100">
            <v>177</v>
          </cell>
          <cell r="K100">
            <v>620</v>
          </cell>
          <cell r="L100">
            <v>1.759677419354839</v>
          </cell>
          <cell r="M100">
            <v>40</v>
          </cell>
          <cell r="N100">
            <v>5.1418128654970756</v>
          </cell>
        </row>
        <row r="101">
          <cell r="A101">
            <v>46303</v>
          </cell>
          <cell r="B101">
            <v>8</v>
          </cell>
          <cell r="C101">
            <v>14</v>
          </cell>
          <cell r="D101">
            <v>-0.27272726033057898</v>
          </cell>
          <cell r="E101">
            <v>9.0909090533433518E-2</v>
          </cell>
          <cell r="F101">
            <v>24.3125</v>
          </cell>
          <cell r="G101">
            <v>0.1053984575835476</v>
          </cell>
          <cell r="H101">
            <v>9.7671593830334196</v>
          </cell>
          <cell r="I101">
            <v>24.3125</v>
          </cell>
          <cell r="J101">
            <v>41</v>
          </cell>
          <cell r="K101">
            <v>189</v>
          </cell>
          <cell r="L101">
            <v>2.2116402116402121</v>
          </cell>
          <cell r="M101">
            <v>13</v>
          </cell>
          <cell r="N101">
            <v>6.1363636363636367</v>
          </cell>
        </row>
        <row r="102">
          <cell r="A102">
            <v>46764.800000000003</v>
          </cell>
          <cell r="B102">
            <v>46</v>
          </cell>
          <cell r="C102">
            <v>92</v>
          </cell>
          <cell r="D102">
            <v>-0.33333333091787443</v>
          </cell>
          <cell r="E102">
            <v>9.3559321970468248E-2</v>
          </cell>
          <cell r="F102">
            <v>26.943820224719101</v>
          </cell>
          <cell r="G102">
            <v>0.14261884904086741</v>
          </cell>
          <cell r="H102">
            <v>10.834575629503989</v>
          </cell>
          <cell r="I102">
            <v>26.943820224719101</v>
          </cell>
          <cell r="J102">
            <v>342</v>
          </cell>
          <cell r="K102">
            <v>1259</v>
          </cell>
          <cell r="L102">
            <v>1.781572676727561</v>
          </cell>
          <cell r="M102">
            <v>74</v>
          </cell>
          <cell r="N102">
            <v>5.8955932203389834</v>
          </cell>
        </row>
        <row r="103">
          <cell r="A103">
            <v>47226.6</v>
          </cell>
          <cell r="B103">
            <v>35</v>
          </cell>
          <cell r="C103">
            <v>65</v>
          </cell>
          <cell r="D103">
            <v>-0.29999999700000002</v>
          </cell>
          <cell r="E103">
            <v>0.14184397143000849</v>
          </cell>
          <cell r="F103">
            <v>27.09375</v>
          </cell>
          <cell r="G103">
            <v>0.13840830449826991</v>
          </cell>
          <cell r="H103">
            <v>10.892863321799309</v>
          </cell>
          <cell r="I103">
            <v>27.09375</v>
          </cell>
          <cell r="J103">
            <v>240</v>
          </cell>
          <cell r="K103">
            <v>741</v>
          </cell>
          <cell r="L103">
            <v>1.678812415654521</v>
          </cell>
          <cell r="M103">
            <v>89</v>
          </cell>
          <cell r="N103">
            <v>5.5673758865248226</v>
          </cell>
        </row>
        <row r="104">
          <cell r="A104">
            <v>47688.4</v>
          </cell>
          <cell r="B104">
            <v>33</v>
          </cell>
          <cell r="C104">
            <v>68</v>
          </cell>
          <cell r="D104">
            <v>-0.34653465003431039</v>
          </cell>
          <cell r="E104">
            <v>9.2830882267618667E-2</v>
          </cell>
          <cell r="F104">
            <v>23.011627906976749</v>
          </cell>
          <cell r="G104">
            <v>0.11318847902981299</v>
          </cell>
          <cell r="H104">
            <v>9.2499265544026237</v>
          </cell>
          <cell r="I104">
            <v>23.011627906976749</v>
          </cell>
          <cell r="J104">
            <v>224</v>
          </cell>
          <cell r="K104">
            <v>919</v>
          </cell>
          <cell r="L104">
            <v>1.8356909684439611</v>
          </cell>
          <cell r="M104">
            <v>59</v>
          </cell>
          <cell r="N104">
            <v>5.5064338235294121</v>
          </cell>
        </row>
        <row r="105">
          <cell r="A105">
            <v>48150.2</v>
          </cell>
          <cell r="B105">
            <v>41</v>
          </cell>
          <cell r="C105">
            <v>84</v>
          </cell>
          <cell r="D105">
            <v>-0.34399999724800001</v>
          </cell>
          <cell r="E105">
            <v>0.11638733694936</v>
          </cell>
          <cell r="F105">
            <v>26.93333333333333</v>
          </cell>
          <cell r="G105">
            <v>9.8019801980198024E-2</v>
          </cell>
          <cell r="H105">
            <v>10.81254125412541</v>
          </cell>
          <cell r="I105">
            <v>26.93333333333333</v>
          </cell>
          <cell r="J105">
            <v>198</v>
          </cell>
          <cell r="K105">
            <v>995</v>
          </cell>
          <cell r="L105">
            <v>1.846231155778894</v>
          </cell>
          <cell r="M105">
            <v>78</v>
          </cell>
          <cell r="N105">
            <v>5.8119180633147112</v>
          </cell>
        </row>
        <row r="106">
          <cell r="A106">
            <v>48612</v>
          </cell>
          <cell r="B106">
            <v>47</v>
          </cell>
          <cell r="C106">
            <v>74</v>
          </cell>
          <cell r="D106">
            <v>-0.22314049402363231</v>
          </cell>
          <cell r="E106">
            <v>9.2155369312905272E-2</v>
          </cell>
          <cell r="F106">
            <v>33.090909090909093</v>
          </cell>
          <cell r="G106">
            <v>0.125</v>
          </cell>
          <cell r="H106">
            <v>13.286363636363641</v>
          </cell>
          <cell r="I106">
            <v>33.090909090909093</v>
          </cell>
          <cell r="J106">
            <v>273</v>
          </cell>
          <cell r="K106">
            <v>1068</v>
          </cell>
          <cell r="L106">
            <v>1.969101123595506</v>
          </cell>
          <cell r="M106">
            <v>78</v>
          </cell>
          <cell r="N106">
            <v>5.9253617669459251</v>
          </cell>
        </row>
        <row r="107">
          <cell r="A107">
            <v>49073.8</v>
          </cell>
          <cell r="B107">
            <v>57</v>
          </cell>
          <cell r="C107">
            <v>18</v>
          </cell>
          <cell r="D107">
            <v>0.51999999306666678</v>
          </cell>
          <cell r="E107">
            <v>6.7084078651982029E-2</v>
          </cell>
          <cell r="F107">
            <v>31.92307692307692</v>
          </cell>
          <cell r="G107">
            <v>0.13156626506024099</v>
          </cell>
          <cell r="H107">
            <v>12.821857275254869</v>
          </cell>
          <cell r="I107">
            <v>31.92307692307692</v>
          </cell>
          <cell r="J107">
            <v>273</v>
          </cell>
          <cell r="K107">
            <v>939</v>
          </cell>
          <cell r="L107">
            <v>1.917997870074547</v>
          </cell>
          <cell r="M107">
            <v>58</v>
          </cell>
          <cell r="N107">
            <v>6.0223613595706622</v>
          </cell>
        </row>
        <row r="108">
          <cell r="A108">
            <v>49535.6</v>
          </cell>
          <cell r="B108">
            <v>16</v>
          </cell>
          <cell r="C108">
            <v>25</v>
          </cell>
          <cell r="D108">
            <v>-0.21951218976799541</v>
          </cell>
          <cell r="E108">
            <v>7.8393881303262178E-2</v>
          </cell>
          <cell r="F108">
            <v>28.264705882352938</v>
          </cell>
          <cell r="G108">
            <v>0.12070759625390221</v>
          </cell>
          <cell r="H108">
            <v>11.35416539144274</v>
          </cell>
          <cell r="I108">
            <v>28.264705882352938</v>
          </cell>
          <cell r="J108">
            <v>116</v>
          </cell>
          <cell r="K108">
            <v>438</v>
          </cell>
          <cell r="L108">
            <v>1.8949771689497721</v>
          </cell>
          <cell r="M108">
            <v>30</v>
          </cell>
          <cell r="N108">
            <v>5.7265774378585084</v>
          </cell>
        </row>
        <row r="109">
          <cell r="A109">
            <v>49997.4</v>
          </cell>
          <cell r="B109">
            <v>45</v>
          </cell>
          <cell r="C109">
            <v>96</v>
          </cell>
          <cell r="D109">
            <v>-0.36170212509431121</v>
          </cell>
          <cell r="E109">
            <v>0.13877952742246111</v>
          </cell>
          <cell r="F109">
            <v>27.378787878787879</v>
          </cell>
          <cell r="G109">
            <v>0.1223021582733813</v>
          </cell>
          <cell r="H109">
            <v>11.0004360148245</v>
          </cell>
          <cell r="I109">
            <v>27.378787878787879</v>
          </cell>
          <cell r="J109">
            <v>221</v>
          </cell>
          <cell r="K109">
            <v>861</v>
          </cell>
          <cell r="L109">
            <v>1.9465737514518</v>
          </cell>
          <cell r="M109">
            <v>74</v>
          </cell>
          <cell r="N109">
            <v>5.9763779527559064</v>
          </cell>
        </row>
        <row r="110">
          <cell r="A110">
            <v>50459.199999999997</v>
          </cell>
          <cell r="B110">
            <v>31</v>
          </cell>
          <cell r="C110">
            <v>46</v>
          </cell>
          <cell r="D110">
            <v>-0.19480519227525719</v>
          </cell>
          <cell r="E110">
            <v>0.1360424025864975</v>
          </cell>
          <cell r="F110">
            <v>25.06666666666667</v>
          </cell>
          <cell r="G110">
            <v>9.9290780141843976E-2</v>
          </cell>
          <cell r="H110">
            <v>10.0663829787234</v>
          </cell>
          <cell r="I110">
            <v>25.06666666666667</v>
          </cell>
          <cell r="J110">
            <v>112</v>
          </cell>
          <cell r="K110">
            <v>501</v>
          </cell>
          <cell r="L110">
            <v>1.772455089820359</v>
          </cell>
          <cell r="M110">
            <v>25</v>
          </cell>
          <cell r="N110">
            <v>5.7155477031802118</v>
          </cell>
        </row>
        <row r="111">
          <cell r="A111">
            <v>50921</v>
          </cell>
          <cell r="B111">
            <v>5</v>
          </cell>
          <cell r="C111">
            <v>29</v>
          </cell>
          <cell r="D111">
            <v>-0.70588233217993146</v>
          </cell>
          <cell r="E111">
            <v>6.9105690916451842E-2</v>
          </cell>
          <cell r="F111">
            <v>25.733333333333331</v>
          </cell>
          <cell r="G111">
            <v>7.901554404145078E-2</v>
          </cell>
          <cell r="H111">
            <v>10.32493955094991</v>
          </cell>
          <cell r="I111">
            <v>25.733333333333331</v>
          </cell>
          <cell r="J111">
            <v>61</v>
          </cell>
          <cell r="K111">
            <v>387</v>
          </cell>
          <cell r="L111">
            <v>1.953488372093023</v>
          </cell>
          <cell r="M111">
            <v>21</v>
          </cell>
          <cell r="N111">
            <v>5.7906504065040654</v>
          </cell>
        </row>
        <row r="112">
          <cell r="A112">
            <v>51382.8</v>
          </cell>
          <cell r="B112">
            <v>24</v>
          </cell>
          <cell r="C112">
            <v>64</v>
          </cell>
          <cell r="D112">
            <v>-0.45454544938016528</v>
          </cell>
          <cell r="E112">
            <v>7.4766355076664098E-2</v>
          </cell>
          <cell r="F112">
            <v>37.840000000000003</v>
          </cell>
          <cell r="G112">
            <v>0.1141649048625793</v>
          </cell>
          <cell r="H112">
            <v>15.181665961945029</v>
          </cell>
          <cell r="I112">
            <v>37.840000000000003</v>
          </cell>
          <cell r="J112">
            <v>216</v>
          </cell>
          <cell r="K112">
            <v>1058</v>
          </cell>
          <cell r="L112">
            <v>1.8884688090737241</v>
          </cell>
          <cell r="M112">
            <v>35</v>
          </cell>
          <cell r="N112">
            <v>5.6652506372132541</v>
          </cell>
        </row>
        <row r="113">
          <cell r="A113">
            <v>51844.6</v>
          </cell>
          <cell r="B113">
            <v>90</v>
          </cell>
          <cell r="C113">
            <v>33</v>
          </cell>
          <cell r="D113">
            <v>0.46341463037874292</v>
          </cell>
          <cell r="E113">
            <v>0.1086572437202674</v>
          </cell>
          <cell r="F113">
            <v>27.87323943661972</v>
          </cell>
          <cell r="G113">
            <v>0.1136937847397676</v>
          </cell>
          <cell r="H113">
            <v>11.194773288543789</v>
          </cell>
          <cell r="I113">
            <v>27.87323943661972</v>
          </cell>
          <cell r="J113">
            <v>225</v>
          </cell>
          <cell r="K113">
            <v>982</v>
          </cell>
          <cell r="L113">
            <v>1.9134419551934829</v>
          </cell>
          <cell r="M113">
            <v>71</v>
          </cell>
          <cell r="N113">
            <v>6.0618374558303891</v>
          </cell>
        </row>
        <row r="114">
          <cell r="A114">
            <v>52306.400000000001</v>
          </cell>
          <cell r="B114">
            <v>28</v>
          </cell>
          <cell r="C114">
            <v>22</v>
          </cell>
          <cell r="D114">
            <v>0.1199999976000001</v>
          </cell>
          <cell r="E114">
            <v>5.8072009224074322E-2</v>
          </cell>
          <cell r="F114">
            <v>26.915254237288131</v>
          </cell>
          <cell r="G114">
            <v>0.12027707808564229</v>
          </cell>
          <cell r="H114">
            <v>10.814212526149509</v>
          </cell>
          <cell r="I114">
            <v>26.915254237288131</v>
          </cell>
          <cell r="J114">
            <v>191</v>
          </cell>
          <cell r="K114">
            <v>722</v>
          </cell>
          <cell r="L114">
            <v>1.9072022160664821</v>
          </cell>
          <cell r="M114">
            <v>30</v>
          </cell>
          <cell r="N114">
            <v>5.821138211382114</v>
          </cell>
        </row>
        <row r="115">
          <cell r="A115">
            <v>52768.2</v>
          </cell>
          <cell r="B115">
            <v>50</v>
          </cell>
          <cell r="C115">
            <v>33</v>
          </cell>
          <cell r="D115">
            <v>0.2048192746407316</v>
          </cell>
          <cell r="E115">
            <v>0.1227810649071286</v>
          </cell>
          <cell r="F115">
            <v>27.585365853658541</v>
          </cell>
          <cell r="G115">
            <v>0.10698496905393461</v>
          </cell>
          <cell r="H115">
            <v>11.076940329084991</v>
          </cell>
          <cell r="I115">
            <v>27.585365853658541</v>
          </cell>
          <cell r="J115">
            <v>121</v>
          </cell>
          <cell r="K115">
            <v>606</v>
          </cell>
          <cell r="L115">
            <v>2.1039603960396041</v>
          </cell>
          <cell r="M115">
            <v>44</v>
          </cell>
          <cell r="N115">
            <v>6.6316568047337281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21" Type="http://schemas.openxmlformats.org/officeDocument/2006/relationships/hyperlink" Target="https://insights.blackcoffer.com/impacts-of-covid-19-on-vegetable-vendors-and-food-stalls/" TargetMode="External"/><Relationship Id="rId42" Type="http://schemas.openxmlformats.org/officeDocument/2006/relationships/hyperlink" Target="https://insights.blackcoffer.com/contribution-of-handicrafts-visual-arts-literature-in-the-indian-economy/" TargetMode="External"/><Relationship Id="rId47" Type="http://schemas.openxmlformats.org/officeDocument/2006/relationships/hyperlink" Target="https://insights.blackcoffer.com/coronavirus-impact-on-the-hospitality-industry-2/" TargetMode="External"/><Relationship Id="rId63" Type="http://schemas.openxmlformats.org/officeDocument/2006/relationships/hyperlink" Target="https://insights.blackcoffer.com/how-will-covid-19-affect-the-world-of-work/" TargetMode="External"/><Relationship Id="rId68" Type="http://schemas.openxmlformats.org/officeDocument/2006/relationships/hyperlink" Target="https://insights.blackcoffer.com/marketing-drives-results-with-a-focus-on-problems/" TargetMode="External"/><Relationship Id="rId7" Type="http://schemas.openxmlformats.org/officeDocument/2006/relationships/hyperlink" Target="https://insights.blackcoffer.com/rise-of-e-health-and-its-imapct-on-humans-by-the-year-2030/" TargetMode="External"/><Relationship Id="rId2" Type="http://schemas.openxmlformats.org/officeDocument/2006/relationships/hyperlink" Target="https://insights.blackcoffer.com/rise-of-e-health-and-its-impact-on-humans-by-the-year-2030/" TargetMode="External"/><Relationship Id="rId16" Type="http://schemas.openxmlformats.org/officeDocument/2006/relationships/hyperlink" Target="https://insights.blackcoffer.com/oil-prices-by-the-year-2040-and-how-it-will-impact-the-world-economy/" TargetMode="External"/><Relationship Id="rId29" Type="http://schemas.openxmlformats.org/officeDocument/2006/relationships/hyperlink" Target="https://insights.blackcoffer.com/how-the-covid-19-crisis-is-redefining-jobs-and-services/" TargetMode="External"/><Relationship Id="rId11" Type="http://schemas.openxmlformats.org/officeDocument/2006/relationships/hyperlink" Target="https://insights.blackcoffer.com/how-advertisement-marketing-affects-business/" TargetMode="External"/><Relationship Id="rId24" Type="http://schemas.openxmlformats.org/officeDocument/2006/relationships/hyperlink" Target="https://insights.blackcoffer.com/impact-of-covid-19-pandemic-on-sports-events-around-the-world/" TargetMode="External"/><Relationship Id="rId32" Type="http://schemas.openxmlformats.org/officeDocument/2006/relationships/hyperlink" Target="https://insights.blackcoffer.com/coronavirus-impact-on-energy-markets-2/" TargetMode="External"/><Relationship Id="rId37" Type="http://schemas.openxmlformats.org/officeDocument/2006/relationships/hyperlink" Target="https://insights.blackcoffer.com/travel-and-tourism-outlook/" TargetMode="External"/><Relationship Id="rId40" Type="http://schemas.openxmlformats.org/officeDocument/2006/relationships/hyperlink" Target="https://insights.blackcoffer.com/what-is-the-repercussion-of-the-environment-due-to-the-covid-19-pandemic-situation-2/" TargetMode="External"/><Relationship Id="rId45" Type="http://schemas.openxmlformats.org/officeDocument/2006/relationships/hyperlink" Target="https://insights.blackcoffer.com/lessons-from-the-past-some-key-learnings-relevant-to-the-coronavirus-crisis/" TargetMode="External"/><Relationship Id="rId53" Type="http://schemas.openxmlformats.org/officeDocument/2006/relationships/hyperlink" Target="https://insights.blackcoffer.com/lessons-from-the-past-some-key-learnings-relevant-to-the-coronavirus-crisis-2/" TargetMode="External"/><Relationship Id="rId58" Type="http://schemas.openxmlformats.org/officeDocument/2006/relationships/hyperlink" Target="https://insights.blackcoffer.com/impact-of-covid-19coronavirus-on-the-indian-economy-2/" TargetMode="External"/><Relationship Id="rId66" Type="http://schemas.openxmlformats.org/officeDocument/2006/relationships/hyperlink" Target="https://insights.blackcoffer.com/coronavirus-impact-on-energy-markets/" TargetMode="External"/><Relationship Id="rId5" Type="http://schemas.openxmlformats.org/officeDocument/2006/relationships/hyperlink" Target="https://insights.blackcoffer.com/rise-of-telemedicine-and-its-impact-on-livelihood-by-2040-2-2/" TargetMode="External"/><Relationship Id="rId61" Type="http://schemas.openxmlformats.org/officeDocument/2006/relationships/hyperlink" Target="https://insights.blackcoffer.com/should-celebrities-be-allowed-to-join-politics/" TargetMode="External"/><Relationship Id="rId19" Type="http://schemas.openxmlformats.org/officeDocument/2006/relationships/hyperlink" Target="https://insights.blackcoffer.com/what-if-the-creation-is-taking-over-the-creator/" TargetMode="External"/><Relationship Id="rId14" Type="http://schemas.openxmlformats.org/officeDocument/2006/relationships/hyperlink" Target="https://insights.blackcoffer.com/rise-of-electric-vehicles-and-its-impact-on-livelihood-by-2040/" TargetMode="External"/><Relationship Id="rId22" Type="http://schemas.openxmlformats.org/officeDocument/2006/relationships/hyperlink" Target="https://insights.blackcoffer.com/impacts-of-covid-19-on-vegetable-vendors/" TargetMode="External"/><Relationship Id="rId27" Type="http://schemas.openxmlformats.org/officeDocument/2006/relationships/hyperlink" Target="https://insights.blackcoffer.com/human-rights-outlook/" TargetMode="External"/><Relationship Id="rId30" Type="http://schemas.openxmlformats.org/officeDocument/2006/relationships/hyperlink" Target="https://insights.blackcoffer.com/how-to-increase-social-media-engagement-for-marketers/" TargetMode="External"/><Relationship Id="rId35" Type="http://schemas.openxmlformats.org/officeDocument/2006/relationships/hyperlink" Target="https://insights.blackcoffer.com/estimating-the-impact-of-covid-19-on-the-world-of-work-2/" TargetMode="External"/><Relationship Id="rId43" Type="http://schemas.openxmlformats.org/officeDocument/2006/relationships/hyperlink" Target="https://insights.blackcoffer.com/how-covid-19-is-impacting-payment-preferences/" TargetMode="External"/><Relationship Id="rId48" Type="http://schemas.openxmlformats.org/officeDocument/2006/relationships/hyperlink" Target="https://insights.blackcoffer.com/how-will-covid-19-affect-the-world-of-work-3/" TargetMode="External"/><Relationship Id="rId56" Type="http://schemas.openxmlformats.org/officeDocument/2006/relationships/hyperlink" Target="https://insights.blackcoffer.com/why-scams-like-nirav-modi-happen-with-indian-banks/" TargetMode="External"/><Relationship Id="rId64" Type="http://schemas.openxmlformats.org/officeDocument/2006/relationships/hyperlink" Target="https://insights.blackcoffer.com/controversy-as-a-marketing-strategy/" TargetMode="External"/><Relationship Id="rId69" Type="http://schemas.openxmlformats.org/officeDocument/2006/relationships/hyperlink" Target="https://insights.blackcoffer.com/continued-demand-for-sustainability/" TargetMode="External"/><Relationship Id="rId8" Type="http://schemas.openxmlformats.org/officeDocument/2006/relationships/hyperlink" Target="https://insights.blackcoffer.com/how-does-marketing-influence-businesses-and-consumers/" TargetMode="External"/><Relationship Id="rId51" Type="http://schemas.openxmlformats.org/officeDocument/2006/relationships/hyperlink" Target="https://insights.blackcoffer.com/covid-19-how-have-countries-been-responding-2/" TargetMode="External"/><Relationship Id="rId3" Type="http://schemas.openxmlformats.org/officeDocument/2006/relationships/hyperlink" Target="https://insights.blackcoffer.com/rise-of-e-health-and-its-imapct-on-humans-by-the-year-2030-2/" TargetMode="External"/><Relationship Id="rId12" Type="http://schemas.openxmlformats.org/officeDocument/2006/relationships/hyperlink" Target="https://insights.blackcoffer.com/rising-it-cities-will-impact-the-economy-environment-infrastructure-and-city-life-by-the-year-2035/" TargetMode="External"/><Relationship Id="rId17" Type="http://schemas.openxmlformats.org/officeDocument/2006/relationships/hyperlink" Target="https://insights.blackcoffer.com/an-outlook-of-healthcare-by-the-year-2040-and-how-it-will-impact-human-lives/" TargetMode="External"/><Relationship Id="rId25" Type="http://schemas.openxmlformats.org/officeDocument/2006/relationships/hyperlink" Target="https://insights.blackcoffer.com/changing-landscape-and-emerging-trends-in-the-indian-it-ites-industry/" TargetMode="External"/><Relationship Id="rId33" Type="http://schemas.openxmlformats.org/officeDocument/2006/relationships/hyperlink" Target="https://insights.blackcoffer.com/coronavirus-impact-on-the-hospitality-industry-5/" TargetMode="External"/><Relationship Id="rId38" Type="http://schemas.openxmlformats.org/officeDocument/2006/relationships/hyperlink" Target="https://insights.blackcoffer.com/gaming-disorder-and-effects-of-gaming-on-health/" TargetMode="External"/><Relationship Id="rId46" Type="http://schemas.openxmlformats.org/officeDocument/2006/relationships/hyperlink" Target="https://insights.blackcoffer.com/covid-19-how-have-countries-been-responding/" TargetMode="External"/><Relationship Id="rId59" Type="http://schemas.openxmlformats.org/officeDocument/2006/relationships/hyperlink" Target="https://insights.blackcoffer.com/impact-of-covid-19-on-the-global-economy-2/" TargetMode="External"/><Relationship Id="rId67" Type="http://schemas.openxmlformats.org/officeDocument/2006/relationships/hyperlink" Target="https://insights.blackcoffer.com/what-are-the-key-policies-that-will-mitigate-the-impacts-of-covid-19-on-the-world-of-work/" TargetMode="External"/><Relationship Id="rId20" Type="http://schemas.openxmlformats.org/officeDocument/2006/relationships/hyperlink" Target="https://insights.blackcoffer.com/ai-healthcare-revolution-ml-technology-algorithm-google-analytics-industrialrevolution/" TargetMode="External"/><Relationship Id="rId41" Type="http://schemas.openxmlformats.org/officeDocument/2006/relationships/hyperlink" Target="https://insights.blackcoffer.com/impact-of-covid-19-pandemic-on-office-space-and-co-working-industries/" TargetMode="External"/><Relationship Id="rId54" Type="http://schemas.openxmlformats.org/officeDocument/2006/relationships/hyperlink" Target="https://insights.blackcoffer.com/lessons-from-the-past-some-key-learnings-relevant-to-the-coronavirus-crisis-3/" TargetMode="External"/><Relationship Id="rId62" Type="http://schemas.openxmlformats.org/officeDocument/2006/relationships/hyperlink" Target="https://insights.blackcoffer.com/how-prepared-is-india-to-tackle-a-possible-covid-19-outbreak/" TargetMode="External"/><Relationship Id="rId1" Type="http://schemas.openxmlformats.org/officeDocument/2006/relationships/hyperlink" Target="https://insights.blackcoffer.com/rise-of-telemedicine-and-its-impact-on-livelihood-by-2040-3-2/" TargetMode="External"/><Relationship Id="rId6" Type="http://schemas.openxmlformats.org/officeDocument/2006/relationships/hyperlink" Target="https://insights.blackcoffer.com/rise-of-chatbots-and-its-impact-on-customer-support-by-the-year-2040/" TargetMode="External"/><Relationship Id="rId15" Type="http://schemas.openxmlformats.org/officeDocument/2006/relationships/hyperlink" Target="https://insights.blackcoffer.com/rise-of-electric-vehicle-and-its-impact-on-livelihood-by-the-year-2040/" TargetMode="External"/><Relationship Id="rId23" Type="http://schemas.openxmlformats.org/officeDocument/2006/relationships/hyperlink" Target="https://insights.blackcoffer.com/impact-of-covid-19-pandemic-on-tourism-aviation-industries/" TargetMode="External"/><Relationship Id="rId28" Type="http://schemas.openxmlformats.org/officeDocument/2006/relationships/hyperlink" Target="https://insights.blackcoffer.com/how-voice-search-makes-your-business-a-successful-business/" TargetMode="External"/><Relationship Id="rId36" Type="http://schemas.openxmlformats.org/officeDocument/2006/relationships/hyperlink" Target="https://insights.blackcoffer.com/estimating-the-impact-of-covid-19-on-the-world-of-work-3/" TargetMode="External"/><Relationship Id="rId49" Type="http://schemas.openxmlformats.org/officeDocument/2006/relationships/hyperlink" Target="https://insights.blackcoffer.com/coronavirus-impact-on-the-hospitality-industry-3/" TargetMode="External"/><Relationship Id="rId57" Type="http://schemas.openxmlformats.org/officeDocument/2006/relationships/hyperlink" Target="https://insights.blackcoffer.com/impact-of-covid-19-on-the-global-economy/" TargetMode="External"/><Relationship Id="rId10" Type="http://schemas.openxmlformats.org/officeDocument/2006/relationships/hyperlink" Target="https://insights.blackcoffer.com/negative-effects-of-marketing-on-society/" TargetMode="External"/><Relationship Id="rId31" Type="http://schemas.openxmlformats.org/officeDocument/2006/relationships/hyperlink" Target="https://insights.blackcoffer.com/impacts-of-covid-19-on-streets-sides-food-stalls/" TargetMode="External"/><Relationship Id="rId44" Type="http://schemas.openxmlformats.org/officeDocument/2006/relationships/hyperlink" Target="https://insights.blackcoffer.com/how-will-covid-19-affect-the-world-of-work-2/" TargetMode="External"/><Relationship Id="rId52" Type="http://schemas.openxmlformats.org/officeDocument/2006/relationships/hyperlink" Target="https://insights.blackcoffer.com/how-will-covid-19-affect-the-world-of-work-4/" TargetMode="External"/><Relationship Id="rId60" Type="http://schemas.openxmlformats.org/officeDocument/2006/relationships/hyperlink" Target="https://insights.blackcoffer.com/impact-of-covid-19-coronavirus-on-the-indian-economy-3/" TargetMode="External"/><Relationship Id="rId65" Type="http://schemas.openxmlformats.org/officeDocument/2006/relationships/hyperlink" Target="https://insights.blackcoffer.com/coronavirus-impact-on-the-hospitality-industry/" TargetMode="External"/><Relationship Id="rId4" Type="http://schemas.openxmlformats.org/officeDocument/2006/relationships/hyperlink" Target="https://insights.blackcoffer.com/rise-of-telemedicine-and-its-impact-on-livelihood-by-2040-2/" TargetMode="External"/><Relationship Id="rId9" Type="http://schemas.openxmlformats.org/officeDocument/2006/relationships/hyperlink" Target="https://insights.blackcoffer.com/how-advertisement-increase-your-market-value/" TargetMode="External"/><Relationship Id="rId13" Type="http://schemas.openxmlformats.org/officeDocument/2006/relationships/hyperlink" Target="https://insights.blackcoffer.com/rise-of-ott-platform-and-its-impact-on-entertainment-industry-by-the-year-2030/" TargetMode="External"/><Relationship Id="rId18" Type="http://schemas.openxmlformats.org/officeDocument/2006/relationships/hyperlink" Target="https://insights.blackcoffer.com/ai-in-healthcare-to-improve-patient-outcomes/" TargetMode="External"/><Relationship Id="rId39" Type="http://schemas.openxmlformats.org/officeDocument/2006/relationships/hyperlink" Target="https://insights.blackcoffer.com/what-is-the-repercussion-of-the-environment-due-to-the-covid-19-pandemic-situation/" TargetMode="External"/><Relationship Id="rId34" Type="http://schemas.openxmlformats.org/officeDocument/2006/relationships/hyperlink" Target="https://insights.blackcoffer.com/lessons-from-the-past-some-key-learnings-relevant-to-the-coronavirus-crisis-4/" TargetMode="External"/><Relationship Id="rId50" Type="http://schemas.openxmlformats.org/officeDocument/2006/relationships/hyperlink" Target="https://insights.blackcoffer.com/estimating-the-impact-of-covid-19-on-the-world-of-work/" TargetMode="External"/><Relationship Id="rId55" Type="http://schemas.openxmlformats.org/officeDocument/2006/relationships/hyperlink" Target="https://insights.blackcoffer.com/coronavirus-impact-on-the-hospitality-industry-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4"/>
  <sheetViews>
    <sheetView tabSelected="1" topLeftCell="C37" workbookViewId="0">
      <selection sqref="A1:A1048576"/>
    </sheetView>
  </sheetViews>
  <sheetFormatPr defaultColWidth="14.42578125" defaultRowHeight="15" customHeight="1" x14ac:dyDescent="0.25"/>
  <cols>
    <col min="1" max="1" width="8" bestFit="1" customWidth="1"/>
    <col min="2" max="2" width="144.85546875" bestFit="1" customWidth="1"/>
    <col min="3" max="3" width="15.28515625" bestFit="1" customWidth="1"/>
    <col min="4" max="4" width="16.28515625" bestFit="1" customWidth="1"/>
    <col min="5" max="5" width="15.85546875" bestFit="1" customWidth="1"/>
    <col min="6" max="6" width="19.42578125" bestFit="1" customWidth="1"/>
    <col min="7" max="7" width="22.28515625" bestFit="1" customWidth="1"/>
    <col min="8" max="8" width="32.42578125" bestFit="1" customWidth="1"/>
    <col min="9" max="9" width="10.7109375" bestFit="1" customWidth="1"/>
    <col min="10" max="10" width="37.5703125" bestFit="1" customWidth="1"/>
    <col min="11" max="11" width="23.140625" bestFit="1" customWidth="1"/>
    <col min="12" max="12" width="13.85546875" bestFit="1" customWidth="1"/>
    <col min="13" max="13" width="19.42578125" bestFit="1" customWidth="1"/>
    <col min="14" max="14" width="21.5703125" bestFit="1" customWidth="1"/>
    <col min="15" max="15" width="19" bestFit="1" customWidth="1"/>
    <col min="16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>
        <v>123</v>
      </c>
      <c r="B2" s="4" t="s">
        <v>15</v>
      </c>
      <c r="C2" s="5">
        <f>VLOOKUP(A:A,[1]Sheet1!$A:$N,2,0)</f>
        <v>80</v>
      </c>
      <c r="D2" s="5">
        <f>VLOOKUP(A:A,[1]Sheet1!$A:$N,3,0)</f>
        <v>24</v>
      </c>
      <c r="E2" s="5">
        <f>VLOOKUP(A:A,[1]Sheet1!$A:$N,4,0)</f>
        <v>0.53846153328402369</v>
      </c>
      <c r="F2" s="5">
        <f>VLOOKUP(A:A,[1]Sheet1!$A:$N,5,0)</f>
        <v>9.9808061324560396E-2</v>
      </c>
      <c r="G2" s="5">
        <f>VLOOKUP(A:A,[1]Sheet1!$A:$N,6,0)</f>
        <v>23.25</v>
      </c>
      <c r="H2" s="5">
        <f>VLOOKUP(A:A,[1]Sheet1!$A:$N,7,0)</f>
        <v>0.1387096774193548</v>
      </c>
      <c r="I2" s="5">
        <f>VLOOKUP(A:A,[1]Sheet1!$A:$N,8,0)</f>
        <v>9.3554838709677437</v>
      </c>
      <c r="J2" s="5">
        <f>VLOOKUP(A:A,[1]Sheet1!$A:$N,9,0)</f>
        <v>23.25</v>
      </c>
      <c r="K2" s="5">
        <f>VLOOKUP(A:A,[1]Sheet1!$A:$N,10,0)</f>
        <v>258</v>
      </c>
      <c r="L2" s="5">
        <f>VLOOKUP(A:A,[1]Sheet1!$A:$N,11,0)</f>
        <v>989</v>
      </c>
      <c r="M2" s="5">
        <f>VLOOKUP(A:A,[1]Sheet1!$A:$N,12,0)</f>
        <v>2.1809908998988878</v>
      </c>
      <c r="N2" s="5">
        <f>VLOOKUP(A:A,[1]Sheet1!$A:$N,13,0)</f>
        <v>63</v>
      </c>
      <c r="O2" s="5">
        <f>VLOOKUP(A:A,[1]Sheet1!$A:$N,14,0)</f>
        <v>6.6238003838771604</v>
      </c>
    </row>
    <row r="3" spans="1:26" ht="14.25" customHeight="1" x14ac:dyDescent="0.25">
      <c r="A3" s="6">
        <v>321</v>
      </c>
      <c r="B3" s="7" t="s">
        <v>16</v>
      </c>
      <c r="C3" s="5">
        <f>VLOOKUP(A:A,[1]Sheet1!$A:$N,2,0)</f>
        <v>38</v>
      </c>
      <c r="D3" s="5">
        <f>VLOOKUP(A:A,[1]Sheet1!$A:$N,3,0)</f>
        <v>13</v>
      </c>
      <c r="E3" s="5">
        <f>VLOOKUP(A:A,[1]Sheet1!$A:$N,4,0)</f>
        <v>0.49019606881968503</v>
      </c>
      <c r="F3" s="5">
        <f>VLOOKUP(A:A,[1]Sheet1!$A:$N,5,0)</f>
        <v>0.14739884350462759</v>
      </c>
      <c r="G3" s="5">
        <f>VLOOKUP(A:A,[1]Sheet1!$A:$N,6,0)</f>
        <v>27.04</v>
      </c>
      <c r="H3" s="5">
        <f>VLOOKUP(A:A,[1]Sheet1!$A:$N,7,0)</f>
        <v>0.1257396449704142</v>
      </c>
      <c r="I3" s="5">
        <f>VLOOKUP(A:A,[1]Sheet1!$A:$N,8,0)</f>
        <v>10.86629585798816</v>
      </c>
      <c r="J3" s="5">
        <f>VLOOKUP(A:A,[1]Sheet1!$A:$N,9,0)</f>
        <v>27.04</v>
      </c>
      <c r="K3" s="5">
        <f>VLOOKUP(A:A,[1]Sheet1!$A:$N,10,0)</f>
        <v>85</v>
      </c>
      <c r="L3" s="5">
        <f>VLOOKUP(A:A,[1]Sheet1!$A:$N,11,0)</f>
        <v>323</v>
      </c>
      <c r="M3" s="5">
        <f>VLOOKUP(A:A,[1]Sheet1!$A:$N,12,0)</f>
        <v>2.1795665634674921</v>
      </c>
      <c r="N3" s="5">
        <f>VLOOKUP(A:A,[1]Sheet1!$A:$N,13,0)</f>
        <v>37</v>
      </c>
      <c r="O3" s="5">
        <f>VLOOKUP(A:A,[1]Sheet1!$A:$N,14,0)</f>
        <v>6.9826589595375719</v>
      </c>
    </row>
    <row r="4" spans="1:26" ht="14.25" customHeight="1" x14ac:dyDescent="0.25">
      <c r="A4" s="6">
        <v>432</v>
      </c>
      <c r="B4" s="7" t="s">
        <v>19</v>
      </c>
      <c r="C4" s="5">
        <f>VLOOKUP(A:A,[1]Sheet1!$A:$N,2,0)</f>
        <v>35</v>
      </c>
      <c r="D4" s="5">
        <f>VLOOKUP(A:A,[1]Sheet1!$A:$N,3,0)</f>
        <v>27</v>
      </c>
      <c r="E4" s="5">
        <f>VLOOKUP(A:A,[1]Sheet1!$A:$N,4,0)</f>
        <v>0.12903225598335069</v>
      </c>
      <c r="F4" s="5">
        <f>VLOOKUP(A:A,[1]Sheet1!$A:$N,5,0)</f>
        <v>7.7791718848442007E-2</v>
      </c>
      <c r="G4" s="5">
        <f>VLOOKUP(A:A,[1]Sheet1!$A:$N,6,0)</f>
        <v>23.06666666666667</v>
      </c>
      <c r="H4" s="5">
        <f>VLOOKUP(A:A,[1]Sheet1!$A:$N,7,0)</f>
        <v>0.1083815028901734</v>
      </c>
      <c r="I4" s="5">
        <f>VLOOKUP(A:A,[1]Sheet1!$A:$N,8,0)</f>
        <v>9.270019267822736</v>
      </c>
      <c r="J4" s="5">
        <f>VLOOKUP(A:A,[1]Sheet1!$A:$N,9,0)</f>
        <v>23.06666666666667</v>
      </c>
      <c r="K4" s="5">
        <f>VLOOKUP(A:A,[1]Sheet1!$A:$N,10,0)</f>
        <v>150</v>
      </c>
      <c r="L4" s="5">
        <f>VLOOKUP(A:A,[1]Sheet1!$A:$N,11,0)</f>
        <v>722</v>
      </c>
      <c r="M4" s="5">
        <f>VLOOKUP(A:A,[1]Sheet1!$A:$N,12,0)</f>
        <v>1.962603878116344</v>
      </c>
      <c r="N4" s="5">
        <f>VLOOKUP(A:A,[1]Sheet1!$A:$N,13,0)</f>
        <v>63</v>
      </c>
      <c r="O4" s="5">
        <f>VLOOKUP(A:A,[1]Sheet1!$A:$N,14,0)</f>
        <v>6.3500627352572154</v>
      </c>
    </row>
    <row r="5" spans="1:26" ht="14.25" customHeight="1" x14ac:dyDescent="0.25">
      <c r="A5" s="6">
        <v>2345</v>
      </c>
      <c r="B5" s="7" t="s">
        <v>17</v>
      </c>
      <c r="C5" s="5">
        <f>VLOOKUP(A:A,[1]Sheet1!$A:$N,2,0)</f>
        <v>38</v>
      </c>
      <c r="D5" s="5">
        <f>VLOOKUP(A:A,[1]Sheet1!$A:$N,3,0)</f>
        <v>13</v>
      </c>
      <c r="E5" s="5">
        <f>VLOOKUP(A:A,[1]Sheet1!$A:$N,4,0)</f>
        <v>0.49019606881968503</v>
      </c>
      <c r="F5" s="5">
        <f>VLOOKUP(A:A,[1]Sheet1!$A:$N,5,0)</f>
        <v>0.14739884350462759</v>
      </c>
      <c r="G5" s="5">
        <f>VLOOKUP(A:A,[1]Sheet1!$A:$N,6,0)</f>
        <v>27.04</v>
      </c>
      <c r="H5" s="5">
        <f>VLOOKUP(A:A,[1]Sheet1!$A:$N,7,0)</f>
        <v>0.1257396449704142</v>
      </c>
      <c r="I5" s="5">
        <f>VLOOKUP(A:A,[1]Sheet1!$A:$N,8,0)</f>
        <v>10.86629585798816</v>
      </c>
      <c r="J5" s="5">
        <f>VLOOKUP(A:A,[1]Sheet1!$A:$N,9,0)</f>
        <v>27.04</v>
      </c>
      <c r="K5" s="5">
        <f>VLOOKUP(A:A,[1]Sheet1!$A:$N,10,0)</f>
        <v>85</v>
      </c>
      <c r="L5" s="5">
        <f>VLOOKUP(A:A,[1]Sheet1!$A:$N,11,0)</f>
        <v>323</v>
      </c>
      <c r="M5" s="5">
        <f>VLOOKUP(A:A,[1]Sheet1!$A:$N,12,0)</f>
        <v>2.1795665634674921</v>
      </c>
      <c r="N5" s="5">
        <f>VLOOKUP(A:A,[1]Sheet1!$A:$N,13,0)</f>
        <v>37</v>
      </c>
      <c r="O5" s="5">
        <f>VLOOKUP(A:A,[1]Sheet1!$A:$N,14,0)</f>
        <v>6.9826589595375719</v>
      </c>
    </row>
    <row r="6" spans="1:26" ht="14.25" customHeight="1" x14ac:dyDescent="0.25">
      <c r="A6" s="6">
        <v>2893.8</v>
      </c>
      <c r="B6" s="7" t="s">
        <v>20</v>
      </c>
      <c r="C6" s="5">
        <f>VLOOKUP(A:A,[1]Sheet1!$A:$N,2,0)</f>
        <v>49</v>
      </c>
      <c r="D6" s="5">
        <f>VLOOKUP(A:A,[1]Sheet1!$A:$N,3,0)</f>
        <v>12</v>
      </c>
      <c r="E6" s="5">
        <f>VLOOKUP(A:A,[1]Sheet1!$A:$N,4,0)</f>
        <v>0.60655736710561692</v>
      </c>
      <c r="F6" s="5">
        <f>VLOOKUP(A:A,[1]Sheet1!$A:$N,5,0)</f>
        <v>8.0157687148281614E-2</v>
      </c>
      <c r="G6" s="5">
        <f>VLOOKUP(A:A,[1]Sheet1!$A:$N,6,0)</f>
        <v>20.23076923076923</v>
      </c>
      <c r="H6" s="5">
        <f>VLOOKUP(A:A,[1]Sheet1!$A:$N,7,0)</f>
        <v>0.1231939163498099</v>
      </c>
      <c r="I6" s="5">
        <f>VLOOKUP(A:A,[1]Sheet1!$A:$N,8,0)</f>
        <v>8.1415852588476163</v>
      </c>
      <c r="J6" s="5">
        <f>VLOOKUP(A:A,[1]Sheet1!$A:$N,9,0)</f>
        <v>20.23076923076923</v>
      </c>
      <c r="K6" s="5">
        <f>VLOOKUP(A:A,[1]Sheet1!$A:$N,10,0)</f>
        <v>162</v>
      </c>
      <c r="L6" s="5">
        <f>VLOOKUP(A:A,[1]Sheet1!$A:$N,11,0)</f>
        <v>675</v>
      </c>
      <c r="M6" s="5">
        <f>VLOOKUP(A:A,[1]Sheet1!$A:$N,12,0)</f>
        <v>2.0681481481481478</v>
      </c>
      <c r="N6" s="5">
        <f>VLOOKUP(A:A,[1]Sheet1!$A:$N,13,0)</f>
        <v>46</v>
      </c>
      <c r="O6" s="5">
        <f>VLOOKUP(A:A,[1]Sheet1!$A:$N,14,0)</f>
        <v>6.1826544021024974</v>
      </c>
    </row>
    <row r="7" spans="1:26" ht="14.25" customHeight="1" x14ac:dyDescent="0.25">
      <c r="A7" s="6">
        <v>3355.6</v>
      </c>
      <c r="B7" s="7" t="s">
        <v>21</v>
      </c>
      <c r="C7" s="5">
        <f>VLOOKUP(A:A,[1]Sheet1!$A:$N,2,0)</f>
        <v>34</v>
      </c>
      <c r="D7" s="5">
        <f>VLOOKUP(A:A,[1]Sheet1!$A:$N,3,0)</f>
        <v>10</v>
      </c>
      <c r="E7" s="5">
        <f>VLOOKUP(A:A,[1]Sheet1!$A:$N,4,0)</f>
        <v>0.54545453305785152</v>
      </c>
      <c r="F7" s="5">
        <f>VLOOKUP(A:A,[1]Sheet1!$A:$N,5,0)</f>
        <v>6.0522695927754201E-2</v>
      </c>
      <c r="G7" s="5">
        <f>VLOOKUP(A:A,[1]Sheet1!$A:$N,6,0)</f>
        <v>27.266666666666669</v>
      </c>
      <c r="H7" s="5">
        <f>VLOOKUP(A:A,[1]Sheet1!$A:$N,7,0)</f>
        <v>0.1100244498777506</v>
      </c>
      <c r="I7" s="5">
        <f>VLOOKUP(A:A,[1]Sheet1!$A:$N,8,0)</f>
        <v>10.95067644661777</v>
      </c>
      <c r="J7" s="5">
        <f>VLOOKUP(A:A,[1]Sheet1!$A:$N,9,0)</f>
        <v>27.266666666666669</v>
      </c>
      <c r="K7" s="5">
        <f>VLOOKUP(A:A,[1]Sheet1!$A:$N,10,0)</f>
        <v>135</v>
      </c>
      <c r="L7" s="5">
        <f>VLOOKUP(A:A,[1]Sheet1!$A:$N,11,0)</f>
        <v>590</v>
      </c>
      <c r="M7" s="5">
        <f>VLOOKUP(A:A,[1]Sheet1!$A:$N,12,0)</f>
        <v>2.0389830508474578</v>
      </c>
      <c r="N7" s="5">
        <f>VLOOKUP(A:A,[1]Sheet1!$A:$N,13,0)</f>
        <v>45</v>
      </c>
      <c r="O7" s="5">
        <f>VLOOKUP(A:A,[1]Sheet1!$A:$N,14,0)</f>
        <v>6.2709766162310867</v>
      </c>
    </row>
    <row r="8" spans="1:26" ht="14.25" customHeight="1" x14ac:dyDescent="0.25">
      <c r="A8" s="6">
        <v>3817.4</v>
      </c>
      <c r="B8" s="7" t="s">
        <v>22</v>
      </c>
      <c r="C8" s="5">
        <f>VLOOKUP(A:A,[1]Sheet1!$A:$N,2,0)</f>
        <v>62</v>
      </c>
      <c r="D8" s="5">
        <f>VLOOKUP(A:A,[1]Sheet1!$A:$N,3,0)</f>
        <v>6</v>
      </c>
      <c r="E8" s="5">
        <f>VLOOKUP(A:A,[1]Sheet1!$A:$N,4,0)</f>
        <v>0.82352939965397942</v>
      </c>
      <c r="F8" s="5">
        <f>VLOOKUP(A:A,[1]Sheet1!$A:$N,5,0)</f>
        <v>6.3432835761723094E-2</v>
      </c>
      <c r="G8" s="5">
        <f>VLOOKUP(A:A,[1]Sheet1!$A:$N,6,0)</f>
        <v>20.395833333333329</v>
      </c>
      <c r="H8" s="5">
        <f>VLOOKUP(A:A,[1]Sheet1!$A:$N,7,0)</f>
        <v>0.1001021450459653</v>
      </c>
      <c r="I8" s="5">
        <f>VLOOKUP(A:A,[1]Sheet1!$A:$N,8,0)</f>
        <v>8.1983741913517196</v>
      </c>
      <c r="J8" s="5">
        <f>VLOOKUP(A:A,[1]Sheet1!$A:$N,9,0)</f>
        <v>20.395833333333329</v>
      </c>
      <c r="K8" s="5">
        <f>VLOOKUP(A:A,[1]Sheet1!$A:$N,10,0)</f>
        <v>196</v>
      </c>
      <c r="L8" s="5">
        <f>VLOOKUP(A:A,[1]Sheet1!$A:$N,11,0)</f>
        <v>949</v>
      </c>
      <c r="M8" s="5">
        <f>VLOOKUP(A:A,[1]Sheet1!$A:$N,12,0)</f>
        <v>2.0621707060063219</v>
      </c>
      <c r="N8" s="5">
        <f>VLOOKUP(A:A,[1]Sheet1!$A:$N,13,0)</f>
        <v>66</v>
      </c>
      <c r="O8" s="5">
        <f>VLOOKUP(A:A,[1]Sheet1!$A:$N,14,0)</f>
        <v>6.2985074626865671</v>
      </c>
    </row>
    <row r="9" spans="1:26" ht="14.25" customHeight="1" x14ac:dyDescent="0.25">
      <c r="A9" s="6">
        <v>4279.2</v>
      </c>
      <c r="B9" s="7" t="s">
        <v>23</v>
      </c>
      <c r="C9" s="5">
        <f>VLOOKUP(A:A,[1]Sheet1!$A:$N,2,0)</f>
        <v>62</v>
      </c>
      <c r="D9" s="5">
        <f>VLOOKUP(A:A,[1]Sheet1!$A:$N,3,0)</f>
        <v>6</v>
      </c>
      <c r="E9" s="5">
        <f>VLOOKUP(A:A,[1]Sheet1!$A:$N,4,0)</f>
        <v>0.82352939965397942</v>
      </c>
      <c r="F9" s="5">
        <f>VLOOKUP(A:A,[1]Sheet1!$A:$N,5,0)</f>
        <v>6.3432835761723094E-2</v>
      </c>
      <c r="G9" s="5">
        <f>VLOOKUP(A:A,[1]Sheet1!$A:$N,6,0)</f>
        <v>20.395833333333329</v>
      </c>
      <c r="H9" s="5">
        <f>VLOOKUP(A:A,[1]Sheet1!$A:$N,7,0)</f>
        <v>0.1001021450459653</v>
      </c>
      <c r="I9" s="5">
        <f>VLOOKUP(A:A,[1]Sheet1!$A:$N,8,0)</f>
        <v>8.1983741913517196</v>
      </c>
      <c r="J9" s="5">
        <f>VLOOKUP(A:A,[1]Sheet1!$A:$N,9,0)</f>
        <v>20.395833333333329</v>
      </c>
      <c r="K9" s="5">
        <f>VLOOKUP(A:A,[1]Sheet1!$A:$N,10,0)</f>
        <v>196</v>
      </c>
      <c r="L9" s="5">
        <f>VLOOKUP(A:A,[1]Sheet1!$A:$N,11,0)</f>
        <v>949</v>
      </c>
      <c r="M9" s="5">
        <f>VLOOKUP(A:A,[1]Sheet1!$A:$N,12,0)</f>
        <v>2.0621707060063219</v>
      </c>
      <c r="N9" s="5">
        <f>VLOOKUP(A:A,[1]Sheet1!$A:$N,13,0)</f>
        <v>66</v>
      </c>
      <c r="O9" s="5">
        <f>VLOOKUP(A:A,[1]Sheet1!$A:$N,14,0)</f>
        <v>6.2985074626865671</v>
      </c>
    </row>
    <row r="10" spans="1:26" ht="14.25" customHeight="1" x14ac:dyDescent="0.25">
      <c r="A10" s="6">
        <v>4321</v>
      </c>
      <c r="B10" s="7" t="s">
        <v>18</v>
      </c>
      <c r="C10" s="5">
        <f>VLOOKUP(A:A,[1]Sheet1!$A:$N,2,0)</f>
        <v>35</v>
      </c>
      <c r="D10" s="5">
        <f>VLOOKUP(A:A,[1]Sheet1!$A:$N,3,0)</f>
        <v>27</v>
      </c>
      <c r="E10" s="5">
        <f>VLOOKUP(A:A,[1]Sheet1!$A:$N,4,0)</f>
        <v>0.12903225598335069</v>
      </c>
      <c r="F10" s="5">
        <f>VLOOKUP(A:A,[1]Sheet1!$A:$N,5,0)</f>
        <v>7.7791718848442007E-2</v>
      </c>
      <c r="G10" s="5">
        <f>VLOOKUP(A:A,[1]Sheet1!$A:$N,6,0)</f>
        <v>23.06666666666667</v>
      </c>
      <c r="H10" s="5">
        <f>VLOOKUP(A:A,[1]Sheet1!$A:$N,7,0)</f>
        <v>0.1083815028901734</v>
      </c>
      <c r="I10" s="5">
        <f>VLOOKUP(A:A,[1]Sheet1!$A:$N,8,0)</f>
        <v>9.270019267822736</v>
      </c>
      <c r="J10" s="5">
        <f>VLOOKUP(A:A,[1]Sheet1!$A:$N,9,0)</f>
        <v>23.06666666666667</v>
      </c>
      <c r="K10" s="5">
        <f>VLOOKUP(A:A,[1]Sheet1!$A:$N,10,0)</f>
        <v>150</v>
      </c>
      <c r="L10" s="5">
        <f>VLOOKUP(A:A,[1]Sheet1!$A:$N,11,0)</f>
        <v>722</v>
      </c>
      <c r="M10" s="5">
        <f>VLOOKUP(A:A,[1]Sheet1!$A:$N,12,0)</f>
        <v>1.962603878116344</v>
      </c>
      <c r="N10" s="5">
        <f>VLOOKUP(A:A,[1]Sheet1!$A:$N,13,0)</f>
        <v>63</v>
      </c>
      <c r="O10" s="5">
        <f>VLOOKUP(A:A,[1]Sheet1!$A:$N,14,0)</f>
        <v>6.3500627352572154</v>
      </c>
    </row>
    <row r="11" spans="1:26" ht="14.25" customHeight="1" x14ac:dyDescent="0.25">
      <c r="A11" s="6">
        <v>4741</v>
      </c>
      <c r="B11" s="7" t="s">
        <v>24</v>
      </c>
      <c r="C11" s="5">
        <f>VLOOKUP(A:A,[1]Sheet1!$A:$N,2,0)</f>
        <v>22</v>
      </c>
      <c r="D11" s="5">
        <f>VLOOKUP(A:A,[1]Sheet1!$A:$N,3,0)</f>
        <v>47</v>
      </c>
      <c r="E11" s="5">
        <f>VLOOKUP(A:A,[1]Sheet1!$A:$N,4,0)</f>
        <v>-0.36231883532871262</v>
      </c>
      <c r="F11" s="5">
        <f>VLOOKUP(A:A,[1]Sheet1!$A:$N,5,0)</f>
        <v>0.102373887088466</v>
      </c>
      <c r="G11" s="5">
        <f>VLOOKUP(A:A,[1]Sheet1!$A:$N,6,0)</f>
        <v>23.4</v>
      </c>
      <c r="H11" s="5">
        <f>VLOOKUP(A:A,[1]Sheet1!$A:$N,7,0)</f>
        <v>0.1008547008547009</v>
      </c>
      <c r="I11" s="5">
        <f>VLOOKUP(A:A,[1]Sheet1!$A:$N,8,0)</f>
        <v>9.4003418803418803</v>
      </c>
      <c r="J11" s="5">
        <f>VLOOKUP(A:A,[1]Sheet1!$A:$N,9,0)</f>
        <v>23.4</v>
      </c>
      <c r="K11" s="5">
        <f>VLOOKUP(A:A,[1]Sheet1!$A:$N,10,0)</f>
        <v>118</v>
      </c>
      <c r="L11" s="5">
        <f>VLOOKUP(A:A,[1]Sheet1!$A:$N,11,0)</f>
        <v>604</v>
      </c>
      <c r="M11" s="5">
        <f>VLOOKUP(A:A,[1]Sheet1!$A:$N,12,0)</f>
        <v>2.1009933774834439</v>
      </c>
      <c r="N11" s="5">
        <f>VLOOKUP(A:A,[1]Sheet1!$A:$N,13,0)</f>
        <v>53</v>
      </c>
      <c r="O11" s="5">
        <f>VLOOKUP(A:A,[1]Sheet1!$A:$N,14,0)</f>
        <v>6.2299703264094957</v>
      </c>
    </row>
    <row r="12" spans="1:26" ht="14.25" customHeight="1" x14ac:dyDescent="0.25">
      <c r="A12" s="6">
        <v>5202.8</v>
      </c>
      <c r="B12" s="7" t="s">
        <v>25</v>
      </c>
      <c r="C12" s="5">
        <f>VLOOKUP(A:A,[1]Sheet1!$A:$N,2,0)</f>
        <v>13</v>
      </c>
      <c r="D12" s="5">
        <f>VLOOKUP(A:A,[1]Sheet1!$A:$N,3,0)</f>
        <v>10</v>
      </c>
      <c r="E12" s="5">
        <f>VLOOKUP(A:A,[1]Sheet1!$A:$N,4,0)</f>
        <v>0.1304347769376184</v>
      </c>
      <c r="F12" s="5">
        <f>VLOOKUP(A:A,[1]Sheet1!$A:$N,5,0)</f>
        <v>9.871244592827276E-2</v>
      </c>
      <c r="G12" s="5">
        <f>VLOOKUP(A:A,[1]Sheet1!$A:$N,6,0)</f>
        <v>16.857142857142861</v>
      </c>
      <c r="H12" s="5">
        <f>VLOOKUP(A:A,[1]Sheet1!$A:$N,7,0)</f>
        <v>0.1165254237288136</v>
      </c>
      <c r="I12" s="5">
        <f>VLOOKUP(A:A,[1]Sheet1!$A:$N,8,0)</f>
        <v>6.7894673123486688</v>
      </c>
      <c r="J12" s="5">
        <f>VLOOKUP(A:A,[1]Sheet1!$A:$N,9,0)</f>
        <v>16.857142857142861</v>
      </c>
      <c r="K12" s="5">
        <f>VLOOKUP(A:A,[1]Sheet1!$A:$N,10,0)</f>
        <v>55</v>
      </c>
      <c r="L12" s="5">
        <f>VLOOKUP(A:A,[1]Sheet1!$A:$N,11,0)</f>
        <v>213</v>
      </c>
      <c r="M12" s="5">
        <f>VLOOKUP(A:A,[1]Sheet1!$A:$N,12,0)</f>
        <v>1.962441314553991</v>
      </c>
      <c r="N12" s="5">
        <f>VLOOKUP(A:A,[1]Sheet1!$A:$N,13,0)</f>
        <v>21</v>
      </c>
      <c r="O12" s="5">
        <f>VLOOKUP(A:A,[1]Sheet1!$A:$N,14,0)</f>
        <v>6.0128755364806867</v>
      </c>
    </row>
    <row r="13" spans="1:26" ht="14.25" customHeight="1" x14ac:dyDescent="0.25">
      <c r="A13" s="6">
        <v>5664.6</v>
      </c>
      <c r="B13" s="7" t="s">
        <v>26</v>
      </c>
      <c r="C13" s="5">
        <f>VLOOKUP(A:A,[1]Sheet1!$A:$N,2,0)</f>
        <v>30</v>
      </c>
      <c r="D13" s="5">
        <f>VLOOKUP(A:A,[1]Sheet1!$A:$N,3,0)</f>
        <v>16</v>
      </c>
      <c r="E13" s="5">
        <f>VLOOKUP(A:A,[1]Sheet1!$A:$N,4,0)</f>
        <v>0.30434781947069961</v>
      </c>
      <c r="F13" s="5">
        <f>VLOOKUP(A:A,[1]Sheet1!$A:$N,5,0)</f>
        <v>5.5488540343198382E-2</v>
      </c>
      <c r="G13" s="5">
        <f>VLOOKUP(A:A,[1]Sheet1!$A:$N,6,0)</f>
        <v>24.078125</v>
      </c>
      <c r="H13" s="5">
        <f>VLOOKUP(A:A,[1]Sheet1!$A:$N,7,0)</f>
        <v>0.1174561972744971</v>
      </c>
      <c r="I13" s="5">
        <f>VLOOKUP(A:A,[1]Sheet1!$A:$N,8,0)</f>
        <v>9.6782324789097984</v>
      </c>
      <c r="J13" s="5">
        <f>VLOOKUP(A:A,[1]Sheet1!$A:$N,9,0)</f>
        <v>24.078125</v>
      </c>
      <c r="K13" s="5">
        <f>VLOOKUP(A:A,[1]Sheet1!$A:$N,10,0)</f>
        <v>181</v>
      </c>
      <c r="L13" s="5">
        <f>VLOOKUP(A:A,[1]Sheet1!$A:$N,11,0)</f>
        <v>741</v>
      </c>
      <c r="M13" s="5">
        <f>VLOOKUP(A:A,[1]Sheet1!$A:$N,12,0)</f>
        <v>1.919028340080972</v>
      </c>
      <c r="N13" s="5">
        <f>VLOOKUP(A:A,[1]Sheet1!$A:$N,13,0)</f>
        <v>51</v>
      </c>
      <c r="O13" s="5">
        <f>VLOOKUP(A:A,[1]Sheet1!$A:$N,14,0)</f>
        <v>5.9034981905910744</v>
      </c>
    </row>
    <row r="14" spans="1:26" ht="14.25" customHeight="1" x14ac:dyDescent="0.25">
      <c r="A14" s="6">
        <v>6126.4</v>
      </c>
      <c r="B14" s="7" t="s">
        <v>27</v>
      </c>
      <c r="C14" s="5">
        <f>VLOOKUP(A:A,[1]Sheet1!$A:$N,2,0)</f>
        <v>23</v>
      </c>
      <c r="D14" s="5">
        <f>VLOOKUP(A:A,[1]Sheet1!$A:$N,3,0)</f>
        <v>3</v>
      </c>
      <c r="E14" s="5">
        <f>VLOOKUP(A:A,[1]Sheet1!$A:$N,4,0)</f>
        <v>0.76923073964497157</v>
      </c>
      <c r="F14" s="5">
        <f>VLOOKUP(A:A,[1]Sheet1!$A:$N,5,0)</f>
        <v>6.9333333148444448E-2</v>
      </c>
      <c r="G14" s="5">
        <f>VLOOKUP(A:A,[1]Sheet1!$A:$N,6,0)</f>
        <v>30.714285714285719</v>
      </c>
      <c r="H14" s="5">
        <f>VLOOKUP(A:A,[1]Sheet1!$A:$N,7,0)</f>
        <v>0.1224806201550388</v>
      </c>
      <c r="I14" s="5">
        <f>VLOOKUP(A:A,[1]Sheet1!$A:$N,8,0)</f>
        <v>12.3347065337763</v>
      </c>
      <c r="J14" s="5">
        <f>VLOOKUP(A:A,[1]Sheet1!$A:$N,9,0)</f>
        <v>30.714285714285719</v>
      </c>
      <c r="K14" s="5">
        <f>VLOOKUP(A:A,[1]Sheet1!$A:$N,10,0)</f>
        <v>79</v>
      </c>
      <c r="L14" s="5">
        <f>VLOOKUP(A:A,[1]Sheet1!$A:$N,11,0)</f>
        <v>315</v>
      </c>
      <c r="M14" s="5">
        <f>VLOOKUP(A:A,[1]Sheet1!$A:$N,12,0)</f>
        <v>2.0063492063492059</v>
      </c>
      <c r="N14" s="5">
        <f>VLOOKUP(A:A,[1]Sheet1!$A:$N,13,0)</f>
        <v>25</v>
      </c>
      <c r="O14" s="5">
        <f>VLOOKUP(A:A,[1]Sheet1!$A:$N,14,0)</f>
        <v>5.9386666666666663</v>
      </c>
    </row>
    <row r="15" spans="1:26" ht="14.25" customHeight="1" x14ac:dyDescent="0.25">
      <c r="A15" s="6">
        <v>6588.2</v>
      </c>
      <c r="B15" s="7" t="s">
        <v>28</v>
      </c>
      <c r="C15" s="5">
        <f>VLOOKUP(A:A,[1]Sheet1!$A:$N,2,0)</f>
        <v>19</v>
      </c>
      <c r="D15" s="5">
        <f>VLOOKUP(A:A,[1]Sheet1!$A:$N,3,0)</f>
        <v>11</v>
      </c>
      <c r="E15" s="5">
        <f>VLOOKUP(A:A,[1]Sheet1!$A:$N,4,0)</f>
        <v>0.26666665777777798</v>
      </c>
      <c r="F15" s="5">
        <f>VLOOKUP(A:A,[1]Sheet1!$A:$N,5,0)</f>
        <v>4.7543581541135367E-2</v>
      </c>
      <c r="G15" s="5">
        <f>VLOOKUP(A:A,[1]Sheet1!$A:$N,6,0)</f>
        <v>45.230769230769234</v>
      </c>
      <c r="H15" s="5">
        <f>VLOOKUP(A:A,[1]Sheet1!$A:$N,7,0)</f>
        <v>9.9489795918367346E-2</v>
      </c>
      <c r="I15" s="5">
        <f>VLOOKUP(A:A,[1]Sheet1!$A:$N,8,0)</f>
        <v>18.132103610675038</v>
      </c>
      <c r="J15" s="5">
        <f>VLOOKUP(A:A,[1]Sheet1!$A:$N,9,0)</f>
        <v>45.230769230769234</v>
      </c>
      <c r="K15" s="5">
        <f>VLOOKUP(A:A,[1]Sheet1!$A:$N,10,0)</f>
        <v>117</v>
      </c>
      <c r="L15" s="5">
        <f>VLOOKUP(A:A,[1]Sheet1!$A:$N,11,0)</f>
        <v>539</v>
      </c>
      <c r="M15" s="5">
        <f>VLOOKUP(A:A,[1]Sheet1!$A:$N,12,0)</f>
        <v>1.7569573283858999</v>
      </c>
      <c r="N15" s="5">
        <f>VLOOKUP(A:A,[1]Sheet1!$A:$N,13,0)</f>
        <v>42</v>
      </c>
      <c r="O15" s="5">
        <f>VLOOKUP(A:A,[1]Sheet1!$A:$N,14,0)</f>
        <v>5.4405705229793977</v>
      </c>
    </row>
    <row r="16" spans="1:26" ht="14.25" customHeight="1" x14ac:dyDescent="0.25">
      <c r="A16" s="6">
        <v>7050</v>
      </c>
      <c r="B16" s="7" t="s">
        <v>29</v>
      </c>
      <c r="C16" s="5">
        <f>VLOOKUP(A:A,[1]Sheet1!$A:$N,2,0)</f>
        <v>23</v>
      </c>
      <c r="D16" s="5">
        <f>VLOOKUP(A:A,[1]Sheet1!$A:$N,3,0)</f>
        <v>14</v>
      </c>
      <c r="E16" s="5">
        <f>VLOOKUP(A:A,[1]Sheet1!$A:$N,4,0)</f>
        <v>0.24324323666910169</v>
      </c>
      <c r="F16" s="5">
        <f>VLOOKUP(A:A,[1]Sheet1!$A:$N,5,0)</f>
        <v>5.9677419258584809E-2</v>
      </c>
      <c r="G16" s="5">
        <f>VLOOKUP(A:A,[1]Sheet1!$A:$N,6,0)</f>
        <v>24.428571428571431</v>
      </c>
      <c r="H16" s="5">
        <f>VLOOKUP(A:A,[1]Sheet1!$A:$N,7,0)</f>
        <v>0.1091617933723197</v>
      </c>
      <c r="I16" s="5">
        <f>VLOOKUP(A:A,[1]Sheet1!$A:$N,8,0)</f>
        <v>9.8150932887774989</v>
      </c>
      <c r="J16" s="5">
        <f>VLOOKUP(A:A,[1]Sheet1!$A:$N,9,0)</f>
        <v>24.428571428571431</v>
      </c>
      <c r="K16" s="5">
        <f>VLOOKUP(A:A,[1]Sheet1!$A:$N,10,0)</f>
        <v>112</v>
      </c>
      <c r="L16" s="5">
        <f>VLOOKUP(A:A,[1]Sheet1!$A:$N,11,0)</f>
        <v>510</v>
      </c>
      <c r="M16" s="5">
        <f>VLOOKUP(A:A,[1]Sheet1!$A:$N,12,0)</f>
        <v>1.9333333333333329</v>
      </c>
      <c r="N16" s="5">
        <f>VLOOKUP(A:A,[1]Sheet1!$A:$N,13,0)</f>
        <v>27</v>
      </c>
      <c r="O16" s="5">
        <f>VLOOKUP(A:A,[1]Sheet1!$A:$N,14,0)</f>
        <v>5.7516129032258068</v>
      </c>
    </row>
    <row r="17" spans="1:15" ht="14.25" customHeight="1" x14ac:dyDescent="0.25">
      <c r="A17" s="6">
        <v>7511.8</v>
      </c>
      <c r="B17" s="7" t="s">
        <v>30</v>
      </c>
      <c r="C17" s="5">
        <f>VLOOKUP(A:A,[1]Sheet1!$A:$N,2,0)</f>
        <v>27</v>
      </c>
      <c r="D17" s="5">
        <f>VLOOKUP(A:A,[1]Sheet1!$A:$N,3,0)</f>
        <v>26</v>
      </c>
      <c r="E17" s="5">
        <f>VLOOKUP(A:A,[1]Sheet1!$A:$N,4,0)</f>
        <v>1.8867924172303319E-2</v>
      </c>
      <c r="F17" s="5">
        <f>VLOOKUP(A:A,[1]Sheet1!$A:$N,5,0)</f>
        <v>7.2503419873456335E-2</v>
      </c>
      <c r="G17" s="5">
        <f>VLOOKUP(A:A,[1]Sheet1!$A:$N,6,0)</f>
        <v>27.62962962962963</v>
      </c>
      <c r="H17" s="5">
        <f>VLOOKUP(A:A,[1]Sheet1!$A:$N,7,0)</f>
        <v>8.1099195710455763E-2</v>
      </c>
      <c r="I17" s="5">
        <f>VLOOKUP(A:A,[1]Sheet1!$A:$N,8,0)</f>
        <v>11.08429153013603</v>
      </c>
      <c r="J17" s="5">
        <f>VLOOKUP(A:A,[1]Sheet1!$A:$N,9,0)</f>
        <v>27.62962962962963</v>
      </c>
      <c r="K17" s="5">
        <f>VLOOKUP(A:A,[1]Sheet1!$A:$N,10,0)</f>
        <v>121</v>
      </c>
      <c r="L17" s="5">
        <f>VLOOKUP(A:A,[1]Sheet1!$A:$N,11,0)</f>
        <v>661</v>
      </c>
      <c r="M17" s="5">
        <f>VLOOKUP(A:A,[1]Sheet1!$A:$N,12,0)</f>
        <v>1.718608169440242</v>
      </c>
      <c r="N17" s="5">
        <f>VLOOKUP(A:A,[1]Sheet1!$A:$N,13,0)</f>
        <v>78</v>
      </c>
      <c r="O17" s="5">
        <f>VLOOKUP(A:A,[1]Sheet1!$A:$N,14,0)</f>
        <v>5.4719562243502056</v>
      </c>
    </row>
    <row r="18" spans="1:15" ht="14.25" customHeight="1" x14ac:dyDescent="0.25">
      <c r="A18" s="6">
        <v>7973.6</v>
      </c>
      <c r="B18" s="8" t="s">
        <v>31</v>
      </c>
      <c r="C18" s="5">
        <f>VLOOKUP(A:A,[1]Sheet1!$A:$N,2,0)</f>
        <v>35</v>
      </c>
      <c r="D18" s="5">
        <f>VLOOKUP(A:A,[1]Sheet1!$A:$N,3,0)</f>
        <v>26</v>
      </c>
      <c r="E18" s="5">
        <f>VLOOKUP(A:A,[1]Sheet1!$A:$N,4,0)</f>
        <v>0.1475409811878528</v>
      </c>
      <c r="F18" s="5">
        <f>VLOOKUP(A:A,[1]Sheet1!$A:$N,5,0)</f>
        <v>8.519553060726881E-2</v>
      </c>
      <c r="G18" s="5">
        <f>VLOOKUP(A:A,[1]Sheet1!$A:$N,6,0)</f>
        <v>31.725000000000001</v>
      </c>
      <c r="H18" s="5">
        <f>VLOOKUP(A:A,[1]Sheet1!$A:$N,7,0)</f>
        <v>9.9290780141843976E-2</v>
      </c>
      <c r="I18" s="5">
        <f>VLOOKUP(A:A,[1]Sheet1!$A:$N,8,0)</f>
        <v>12.729716312056739</v>
      </c>
      <c r="J18" s="5">
        <f>VLOOKUP(A:A,[1]Sheet1!$A:$N,9,0)</f>
        <v>31.725000000000001</v>
      </c>
      <c r="K18" s="5">
        <f>VLOOKUP(A:A,[1]Sheet1!$A:$N,10,0)</f>
        <v>126</v>
      </c>
      <c r="L18" s="5">
        <f>VLOOKUP(A:A,[1]Sheet1!$A:$N,11,0)</f>
        <v>584</v>
      </c>
      <c r="M18" s="5">
        <f>VLOOKUP(A:A,[1]Sheet1!$A:$N,12,0)</f>
        <v>1.970890410958904</v>
      </c>
      <c r="N18" s="5">
        <f>VLOOKUP(A:A,[1]Sheet1!$A:$N,13,0)</f>
        <v>54</v>
      </c>
      <c r="O18" s="5">
        <f>VLOOKUP(A:A,[1]Sheet1!$A:$N,14,0)</f>
        <v>6.1312849162011176</v>
      </c>
    </row>
    <row r="19" spans="1:15" ht="14.25" customHeight="1" x14ac:dyDescent="0.25">
      <c r="A19" s="6">
        <v>8435.4</v>
      </c>
      <c r="B19" s="8" t="s">
        <v>32</v>
      </c>
      <c r="C19" s="5">
        <f>VLOOKUP(A:A,[1]Sheet1!$A:$N,2,0)</f>
        <v>35</v>
      </c>
      <c r="D19" s="5">
        <f>VLOOKUP(A:A,[1]Sheet1!$A:$N,3,0)</f>
        <v>26</v>
      </c>
      <c r="E19" s="5">
        <f>VLOOKUP(A:A,[1]Sheet1!$A:$N,4,0)</f>
        <v>0.1475409811878528</v>
      </c>
      <c r="F19" s="5">
        <f>VLOOKUP(A:A,[1]Sheet1!$A:$N,5,0)</f>
        <v>8.519553060726881E-2</v>
      </c>
      <c r="G19" s="5">
        <f>VLOOKUP(A:A,[1]Sheet1!$A:$N,6,0)</f>
        <v>31.725000000000001</v>
      </c>
      <c r="H19" s="5">
        <f>VLOOKUP(A:A,[1]Sheet1!$A:$N,7,0)</f>
        <v>9.9290780141843976E-2</v>
      </c>
      <c r="I19" s="5">
        <f>VLOOKUP(A:A,[1]Sheet1!$A:$N,8,0)</f>
        <v>12.729716312056739</v>
      </c>
      <c r="J19" s="5">
        <f>VLOOKUP(A:A,[1]Sheet1!$A:$N,9,0)</f>
        <v>31.725000000000001</v>
      </c>
      <c r="K19" s="5">
        <f>VLOOKUP(A:A,[1]Sheet1!$A:$N,10,0)</f>
        <v>126</v>
      </c>
      <c r="L19" s="5">
        <f>VLOOKUP(A:A,[1]Sheet1!$A:$N,11,0)</f>
        <v>584</v>
      </c>
      <c r="M19" s="5">
        <f>VLOOKUP(A:A,[1]Sheet1!$A:$N,12,0)</f>
        <v>1.970890410958904</v>
      </c>
      <c r="N19" s="5">
        <f>VLOOKUP(A:A,[1]Sheet1!$A:$N,13,0)</f>
        <v>54</v>
      </c>
      <c r="O19" s="5">
        <f>VLOOKUP(A:A,[1]Sheet1!$A:$N,14,0)</f>
        <v>6.1312849162011176</v>
      </c>
    </row>
    <row r="20" spans="1:15" ht="14.25" customHeight="1" x14ac:dyDescent="0.25">
      <c r="A20" s="6">
        <v>8897.2000000000007</v>
      </c>
      <c r="B20" s="8" t="s">
        <v>33</v>
      </c>
      <c r="C20" s="5">
        <f>VLOOKUP(A:A,[1]Sheet1!$A:$N,2,0)</f>
        <v>60</v>
      </c>
      <c r="D20" s="5">
        <f>VLOOKUP(A:A,[1]Sheet1!$A:$N,3,0)</f>
        <v>38</v>
      </c>
      <c r="E20" s="5">
        <f>VLOOKUP(A:A,[1]Sheet1!$A:$N,4,0)</f>
        <v>0.2244897936276552</v>
      </c>
      <c r="F20" s="5">
        <f>VLOOKUP(A:A,[1]Sheet1!$A:$N,5,0)</f>
        <v>0.1175059950629425</v>
      </c>
      <c r="G20" s="5">
        <f>VLOOKUP(A:A,[1]Sheet1!$A:$N,6,0)</f>
        <v>20.39506172839506</v>
      </c>
      <c r="H20" s="5">
        <f>VLOOKUP(A:A,[1]Sheet1!$A:$N,7,0)</f>
        <v>0.1210653753026634</v>
      </c>
      <c r="I20" s="5">
        <f>VLOOKUP(A:A,[1]Sheet1!$A:$N,8,0)</f>
        <v>8.2064508414790911</v>
      </c>
      <c r="J20" s="5">
        <f>VLOOKUP(A:A,[1]Sheet1!$A:$N,9,0)</f>
        <v>20.39506172839506</v>
      </c>
      <c r="K20" s="5">
        <f>VLOOKUP(A:A,[1]Sheet1!$A:$N,10,0)</f>
        <v>200</v>
      </c>
      <c r="L20" s="5">
        <f>VLOOKUP(A:A,[1]Sheet1!$A:$N,11,0)</f>
        <v>734</v>
      </c>
      <c r="M20" s="5">
        <f>VLOOKUP(A:A,[1]Sheet1!$A:$N,12,0)</f>
        <v>1.711171662125341</v>
      </c>
      <c r="N20" s="5">
        <f>VLOOKUP(A:A,[1]Sheet1!$A:$N,13,0)</f>
        <v>65</v>
      </c>
      <c r="O20" s="5">
        <f>VLOOKUP(A:A,[1]Sheet1!$A:$N,14,0)</f>
        <v>5.3393285371702639</v>
      </c>
    </row>
    <row r="21" spans="1:15" ht="14.25" customHeight="1" x14ac:dyDescent="0.25">
      <c r="A21" s="6">
        <v>9359</v>
      </c>
      <c r="B21" s="8" t="s">
        <v>34</v>
      </c>
      <c r="C21" s="5">
        <f>VLOOKUP(A:A,[1]Sheet1!$A:$N,2,0)</f>
        <v>66</v>
      </c>
      <c r="D21" s="5">
        <f>VLOOKUP(A:A,[1]Sheet1!$A:$N,3,0)</f>
        <v>38</v>
      </c>
      <c r="E21" s="5">
        <f>VLOOKUP(A:A,[1]Sheet1!$A:$N,4,0)</f>
        <v>0.26923076664201179</v>
      </c>
      <c r="F21" s="5">
        <f>VLOOKUP(A:A,[1]Sheet1!$A:$N,5,0)</f>
        <v>9.5764272471671935E-2</v>
      </c>
      <c r="G21" s="5">
        <f>VLOOKUP(A:A,[1]Sheet1!$A:$N,6,0)</f>
        <v>22.418604651162791</v>
      </c>
      <c r="H21" s="5">
        <f>VLOOKUP(A:A,[1]Sheet1!$A:$N,7,0)</f>
        <v>0.1203319502074689</v>
      </c>
      <c r="I21" s="5">
        <f>VLOOKUP(A:A,[1]Sheet1!$A:$N,8,0)</f>
        <v>9.0155746405481043</v>
      </c>
      <c r="J21" s="5">
        <f>VLOOKUP(A:A,[1]Sheet1!$A:$N,9,0)</f>
        <v>22.418604651162791</v>
      </c>
      <c r="K21" s="5">
        <f>VLOOKUP(A:A,[1]Sheet1!$A:$N,10,0)</f>
        <v>232</v>
      </c>
      <c r="L21" s="5">
        <f>VLOOKUP(A:A,[1]Sheet1!$A:$N,11,0)</f>
        <v>993</v>
      </c>
      <c r="M21" s="5">
        <f>VLOOKUP(A:A,[1]Sheet1!$A:$N,12,0)</f>
        <v>1.9778449144008059</v>
      </c>
      <c r="N21" s="5">
        <f>VLOOKUP(A:A,[1]Sheet1!$A:$N,13,0)</f>
        <v>65</v>
      </c>
      <c r="O21" s="5">
        <f>VLOOKUP(A:A,[1]Sheet1!$A:$N,14,0)</f>
        <v>6.2697974217311234</v>
      </c>
    </row>
    <row r="22" spans="1:15" ht="14.25" customHeight="1" x14ac:dyDescent="0.25">
      <c r="A22" s="6">
        <v>9820.7999999999993</v>
      </c>
      <c r="B22" s="8" t="s">
        <v>35</v>
      </c>
      <c r="C22" s="5">
        <f>VLOOKUP(A:A,[1]Sheet1!$A:$N,2,0)</f>
        <v>70</v>
      </c>
      <c r="D22" s="5">
        <f>VLOOKUP(A:A,[1]Sheet1!$A:$N,3,0)</f>
        <v>28</v>
      </c>
      <c r="E22" s="5">
        <f>VLOOKUP(A:A,[1]Sheet1!$A:$N,4,0)</f>
        <v>0.42857142419825078</v>
      </c>
      <c r="F22" s="5">
        <f>VLOOKUP(A:A,[1]Sheet1!$A:$N,5,0)</f>
        <v>0.1081677703000356</v>
      </c>
      <c r="G22" s="5">
        <f>VLOOKUP(A:A,[1]Sheet1!$A:$N,6,0)</f>
        <v>19.197916666666671</v>
      </c>
      <c r="H22" s="5">
        <f>VLOOKUP(A:A,[1]Sheet1!$A:$N,7,0)</f>
        <v>0.1068909386869235</v>
      </c>
      <c r="I22" s="5">
        <f>VLOOKUP(A:A,[1]Sheet1!$A:$N,8,0)</f>
        <v>7.7219230421414373</v>
      </c>
      <c r="J22" s="5">
        <f>VLOOKUP(A:A,[1]Sheet1!$A:$N,9,0)</f>
        <v>19.197916666666671</v>
      </c>
      <c r="K22" s="5">
        <f>VLOOKUP(A:A,[1]Sheet1!$A:$N,10,0)</f>
        <v>197</v>
      </c>
      <c r="L22" s="5">
        <f>VLOOKUP(A:A,[1]Sheet1!$A:$N,11,0)</f>
        <v>886</v>
      </c>
      <c r="M22" s="5">
        <f>VLOOKUP(A:A,[1]Sheet1!$A:$N,12,0)</f>
        <v>1.869074492099323</v>
      </c>
      <c r="N22" s="5">
        <f>VLOOKUP(A:A,[1]Sheet1!$A:$N,13,0)</f>
        <v>57</v>
      </c>
      <c r="O22" s="5">
        <f>VLOOKUP(A:A,[1]Sheet1!$A:$N,14,0)</f>
        <v>5.5894039735099339</v>
      </c>
    </row>
    <row r="23" spans="1:15" ht="14.25" customHeight="1" x14ac:dyDescent="0.25">
      <c r="A23" s="6">
        <v>10282.6</v>
      </c>
      <c r="B23" s="8" t="s">
        <v>36</v>
      </c>
      <c r="C23" s="5">
        <f>VLOOKUP(A:A,[1]Sheet1!$A:$N,2,0)</f>
        <v>61</v>
      </c>
      <c r="D23" s="5">
        <f>VLOOKUP(A:A,[1]Sheet1!$A:$N,3,0)</f>
        <v>25</v>
      </c>
      <c r="E23" s="5">
        <f>VLOOKUP(A:A,[1]Sheet1!$A:$N,4,0)</f>
        <v>0.41860464629529481</v>
      </c>
      <c r="F23" s="5">
        <f>VLOOKUP(A:A,[1]Sheet1!$A:$N,5,0)</f>
        <v>8.1285444157575187E-2</v>
      </c>
      <c r="G23" s="5">
        <f>VLOOKUP(A:A,[1]Sheet1!$A:$N,6,0)</f>
        <v>24.85</v>
      </c>
      <c r="H23" s="5">
        <f>VLOOKUP(A:A,[1]Sheet1!$A:$N,7,0)</f>
        <v>9.3561368209255535E-2</v>
      </c>
      <c r="I23" s="5">
        <f>VLOOKUP(A:A,[1]Sheet1!$A:$N,8,0)</f>
        <v>9.9774245472837038</v>
      </c>
      <c r="J23" s="5">
        <f>VLOOKUP(A:A,[1]Sheet1!$A:$N,9,0)</f>
        <v>24.85</v>
      </c>
      <c r="K23" s="5">
        <f>VLOOKUP(A:A,[1]Sheet1!$A:$N,10,0)</f>
        <v>186</v>
      </c>
      <c r="L23" s="5">
        <f>VLOOKUP(A:A,[1]Sheet1!$A:$N,11,0)</f>
        <v>937</v>
      </c>
      <c r="M23" s="5">
        <f>VLOOKUP(A:A,[1]Sheet1!$A:$N,12,0)</f>
        <v>1.9135538954108859</v>
      </c>
      <c r="N23" s="5">
        <f>VLOOKUP(A:A,[1]Sheet1!$A:$N,13,0)</f>
        <v>80</v>
      </c>
      <c r="O23" s="5">
        <f>VLOOKUP(A:A,[1]Sheet1!$A:$N,14,0)</f>
        <v>5.8601134215500954</v>
      </c>
    </row>
    <row r="24" spans="1:15" ht="14.25" customHeight="1" x14ac:dyDescent="0.25">
      <c r="A24" s="6">
        <v>10744.4</v>
      </c>
      <c r="B24" s="8" t="s">
        <v>37</v>
      </c>
      <c r="C24" s="5">
        <f>VLOOKUP(A:A,[1]Sheet1!$A:$N,2,0)</f>
        <v>46</v>
      </c>
      <c r="D24" s="5">
        <f>VLOOKUP(A:A,[1]Sheet1!$A:$N,3,0)</f>
        <v>23</v>
      </c>
      <c r="E24" s="5">
        <f>VLOOKUP(A:A,[1]Sheet1!$A:$N,4,0)</f>
        <v>0.33333332850241548</v>
      </c>
      <c r="F24" s="5">
        <f>VLOOKUP(A:A,[1]Sheet1!$A:$N,5,0)</f>
        <v>8.8348271333741013E-2</v>
      </c>
      <c r="G24" s="5">
        <f>VLOOKUP(A:A,[1]Sheet1!$A:$N,6,0)</f>
        <v>23.107692307692311</v>
      </c>
      <c r="H24" s="5">
        <f>VLOOKUP(A:A,[1]Sheet1!$A:$N,7,0)</f>
        <v>9.8535286284953394E-2</v>
      </c>
      <c r="I24" s="5">
        <f>VLOOKUP(A:A,[1]Sheet1!$A:$N,8,0)</f>
        <v>9.2824910375909049</v>
      </c>
      <c r="J24" s="5">
        <f>VLOOKUP(A:A,[1]Sheet1!$A:$N,9,0)</f>
        <v>23.107692307692311</v>
      </c>
      <c r="K24" s="5">
        <f>VLOOKUP(A:A,[1]Sheet1!$A:$N,10,0)</f>
        <v>148</v>
      </c>
      <c r="L24" s="5">
        <f>VLOOKUP(A:A,[1]Sheet1!$A:$N,11,0)</f>
        <v>686</v>
      </c>
      <c r="M24" s="5">
        <f>VLOOKUP(A:A,[1]Sheet1!$A:$N,12,0)</f>
        <v>1.8586005830903789</v>
      </c>
      <c r="N24" s="5">
        <f>VLOOKUP(A:A,[1]Sheet1!$A:$N,13,0)</f>
        <v>61</v>
      </c>
      <c r="O24" s="5">
        <f>VLOOKUP(A:A,[1]Sheet1!$A:$N,14,0)</f>
        <v>5.6530089628681166</v>
      </c>
    </row>
    <row r="25" spans="1:15" ht="14.25" customHeight="1" x14ac:dyDescent="0.25">
      <c r="A25" s="6">
        <v>11206.2</v>
      </c>
      <c r="B25" s="8" t="s">
        <v>38</v>
      </c>
      <c r="C25" s="5">
        <f>VLOOKUP(A:A,[1]Sheet1!$A:$N,2,0)</f>
        <v>27</v>
      </c>
      <c r="D25" s="5">
        <f>VLOOKUP(A:A,[1]Sheet1!$A:$N,3,0)</f>
        <v>12</v>
      </c>
      <c r="E25" s="5">
        <f>VLOOKUP(A:A,[1]Sheet1!$A:$N,4,0)</f>
        <v>0.38461537475345198</v>
      </c>
      <c r="F25" s="5">
        <f>VLOOKUP(A:A,[1]Sheet1!$A:$N,5,0)</f>
        <v>8.3870967561567811E-2</v>
      </c>
      <c r="G25" s="5">
        <f>VLOOKUP(A:A,[1]Sheet1!$A:$N,6,0)</f>
        <v>18.5</v>
      </c>
      <c r="H25" s="5">
        <f>VLOOKUP(A:A,[1]Sheet1!$A:$N,7,0)</f>
        <v>8.8131609870740299E-2</v>
      </c>
      <c r="I25" s="5">
        <f>VLOOKUP(A:A,[1]Sheet1!$A:$N,8,0)</f>
        <v>7.4352526439482958</v>
      </c>
      <c r="J25" s="5">
        <f>VLOOKUP(A:A,[1]Sheet1!$A:$N,9,0)</f>
        <v>18.5</v>
      </c>
      <c r="K25" s="5">
        <f>VLOOKUP(A:A,[1]Sheet1!$A:$N,10,0)</f>
        <v>75</v>
      </c>
      <c r="L25" s="5">
        <f>VLOOKUP(A:A,[1]Sheet1!$A:$N,11,0)</f>
        <v>399</v>
      </c>
      <c r="M25" s="5">
        <f>VLOOKUP(A:A,[1]Sheet1!$A:$N,12,0)</f>
        <v>1.75187969924812</v>
      </c>
      <c r="N25" s="5">
        <f>VLOOKUP(A:A,[1]Sheet1!$A:$N,13,0)</f>
        <v>36</v>
      </c>
      <c r="O25" s="5">
        <f>VLOOKUP(A:A,[1]Sheet1!$A:$N,14,0)</f>
        <v>5.6301075268817202</v>
      </c>
    </row>
    <row r="26" spans="1:15" ht="14.25" customHeight="1" x14ac:dyDescent="0.25">
      <c r="A26" s="6">
        <v>11668</v>
      </c>
      <c r="B26" s="8" t="s">
        <v>39</v>
      </c>
      <c r="C26" s="5">
        <f>VLOOKUP(A:A,[1]Sheet1!$A:$N,2,0)</f>
        <v>27</v>
      </c>
      <c r="D26" s="5">
        <f>VLOOKUP(A:A,[1]Sheet1!$A:$N,3,0)</f>
        <v>12</v>
      </c>
      <c r="E26" s="5">
        <f>VLOOKUP(A:A,[1]Sheet1!$A:$N,4,0)</f>
        <v>0.38461537475345198</v>
      </c>
      <c r="F26" s="5">
        <f>VLOOKUP(A:A,[1]Sheet1!$A:$N,5,0)</f>
        <v>8.3870967561567811E-2</v>
      </c>
      <c r="G26" s="5">
        <f>VLOOKUP(A:A,[1]Sheet1!$A:$N,6,0)</f>
        <v>18.5</v>
      </c>
      <c r="H26" s="5">
        <f>VLOOKUP(A:A,[1]Sheet1!$A:$N,7,0)</f>
        <v>8.8131609870740299E-2</v>
      </c>
      <c r="I26" s="5">
        <f>VLOOKUP(A:A,[1]Sheet1!$A:$N,8,0)</f>
        <v>7.4352526439482958</v>
      </c>
      <c r="J26" s="5">
        <f>VLOOKUP(A:A,[1]Sheet1!$A:$N,9,0)</f>
        <v>18.5</v>
      </c>
      <c r="K26" s="5">
        <f>VLOOKUP(A:A,[1]Sheet1!$A:$N,10,0)</f>
        <v>75</v>
      </c>
      <c r="L26" s="5">
        <f>VLOOKUP(A:A,[1]Sheet1!$A:$N,11,0)</f>
        <v>399</v>
      </c>
      <c r="M26" s="5">
        <f>VLOOKUP(A:A,[1]Sheet1!$A:$N,12,0)</f>
        <v>1.75187969924812</v>
      </c>
      <c r="N26" s="5">
        <f>VLOOKUP(A:A,[1]Sheet1!$A:$N,13,0)</f>
        <v>36</v>
      </c>
      <c r="O26" s="5">
        <f>VLOOKUP(A:A,[1]Sheet1!$A:$N,14,0)</f>
        <v>5.6301075268817202</v>
      </c>
    </row>
    <row r="27" spans="1:15" ht="14.25" customHeight="1" x14ac:dyDescent="0.25">
      <c r="A27" s="6">
        <v>12129.8</v>
      </c>
      <c r="B27" s="8" t="s">
        <v>40</v>
      </c>
      <c r="C27" s="5">
        <f>VLOOKUP(A:A,[1]Sheet1!$A:$N,2,0)</f>
        <v>38</v>
      </c>
      <c r="D27" s="5">
        <f>VLOOKUP(A:A,[1]Sheet1!$A:$N,3,0)</f>
        <v>13</v>
      </c>
      <c r="E27" s="5">
        <f>VLOOKUP(A:A,[1]Sheet1!$A:$N,4,0)</f>
        <v>0.49019606881968503</v>
      </c>
      <c r="F27" s="5">
        <f>VLOOKUP(A:A,[1]Sheet1!$A:$N,5,0)</f>
        <v>0.1177829096587</v>
      </c>
      <c r="G27" s="5">
        <f>VLOOKUP(A:A,[1]Sheet1!$A:$N,6,0)</f>
        <v>22.405405405405411</v>
      </c>
      <c r="H27" s="5">
        <f>VLOOKUP(A:A,[1]Sheet1!$A:$N,7,0)</f>
        <v>9.0470446320868522E-2</v>
      </c>
      <c r="I27" s="5">
        <f>VLOOKUP(A:A,[1]Sheet1!$A:$N,8,0)</f>
        <v>8.9983503406905108</v>
      </c>
      <c r="J27" s="5">
        <f>VLOOKUP(A:A,[1]Sheet1!$A:$N,9,0)</f>
        <v>22.405405405405411</v>
      </c>
      <c r="K27" s="5">
        <f>VLOOKUP(A:A,[1]Sheet1!$A:$N,10,0)</f>
        <v>75</v>
      </c>
      <c r="L27" s="5">
        <f>VLOOKUP(A:A,[1]Sheet1!$A:$N,11,0)</f>
        <v>394</v>
      </c>
      <c r="M27" s="5">
        <f>VLOOKUP(A:A,[1]Sheet1!$A:$N,12,0)</f>
        <v>1.6776649746192891</v>
      </c>
      <c r="N27" s="5">
        <f>VLOOKUP(A:A,[1]Sheet1!$A:$N,13,0)</f>
        <v>24</v>
      </c>
      <c r="O27" s="5">
        <f>VLOOKUP(A:A,[1]Sheet1!$A:$N,14,0)</f>
        <v>5.584295612009238</v>
      </c>
    </row>
    <row r="28" spans="1:15" ht="14.25" customHeight="1" x14ac:dyDescent="0.25">
      <c r="A28" s="6">
        <v>12591.6</v>
      </c>
      <c r="B28" s="8" t="s">
        <v>41</v>
      </c>
      <c r="C28" s="5">
        <f>VLOOKUP(A:A,[1]Sheet1!$A:$N,2,0)</f>
        <v>67</v>
      </c>
      <c r="D28" s="5">
        <f>VLOOKUP(A:A,[1]Sheet1!$A:$N,3,0)</f>
        <v>41</v>
      </c>
      <c r="E28" s="5">
        <f>VLOOKUP(A:A,[1]Sheet1!$A:$N,4,0)</f>
        <v>0.24074073851165981</v>
      </c>
      <c r="F28" s="5">
        <f>VLOOKUP(A:A,[1]Sheet1!$A:$N,5,0)</f>
        <v>8.6261980761771578E-2</v>
      </c>
      <c r="G28" s="5">
        <f>VLOOKUP(A:A,[1]Sheet1!$A:$N,6,0)</f>
        <v>29.560975609756099</v>
      </c>
      <c r="H28" s="5">
        <f>VLOOKUP(A:A,[1]Sheet1!$A:$N,7,0)</f>
        <v>0.11179867986798681</v>
      </c>
      <c r="I28" s="5">
        <f>VLOOKUP(A:A,[1]Sheet1!$A:$N,8,0)</f>
        <v>11.869109715849641</v>
      </c>
      <c r="J28" s="5">
        <f>VLOOKUP(A:A,[1]Sheet1!$A:$N,9,0)</f>
        <v>29.560975609756099</v>
      </c>
      <c r="K28" s="5">
        <f>VLOOKUP(A:A,[1]Sheet1!$A:$N,10,0)</f>
        <v>271</v>
      </c>
      <c r="L28" s="5">
        <f>VLOOKUP(A:A,[1]Sheet1!$A:$N,11,0)</f>
        <v>1147</v>
      </c>
      <c r="M28" s="5">
        <f>VLOOKUP(A:A,[1]Sheet1!$A:$N,12,0)</f>
        <v>1.9459459459459461</v>
      </c>
      <c r="N28" s="5">
        <f>VLOOKUP(A:A,[1]Sheet1!$A:$N,13,0)</f>
        <v>69</v>
      </c>
      <c r="O28" s="5">
        <f>VLOOKUP(A:A,[1]Sheet1!$A:$N,14,0)</f>
        <v>5.7643769968051117</v>
      </c>
    </row>
    <row r="29" spans="1:15" ht="14.25" customHeight="1" x14ac:dyDescent="0.25">
      <c r="A29" s="6">
        <v>13053.4</v>
      </c>
      <c r="B29" s="8" t="s">
        <v>42</v>
      </c>
      <c r="C29" s="5">
        <f>VLOOKUP(A:A,[1]Sheet1!$A:$N,2,0)</f>
        <v>51</v>
      </c>
      <c r="D29" s="5">
        <f>VLOOKUP(A:A,[1]Sheet1!$A:$N,3,0)</f>
        <v>68</v>
      </c>
      <c r="E29" s="5">
        <f>VLOOKUP(A:A,[1]Sheet1!$A:$N,4,0)</f>
        <v>-0.14285714165666269</v>
      </c>
      <c r="F29" s="5">
        <f>VLOOKUP(A:A,[1]Sheet1!$A:$N,5,0)</f>
        <v>8.5488505685712271E-2</v>
      </c>
      <c r="G29" s="5">
        <f>VLOOKUP(A:A,[1]Sheet1!$A:$N,6,0)</f>
        <v>22.914285714285711</v>
      </c>
      <c r="H29" s="5">
        <f>VLOOKUP(A:A,[1]Sheet1!$A:$N,7,0)</f>
        <v>7.6891105569409812E-2</v>
      </c>
      <c r="I29" s="5">
        <f>VLOOKUP(A:A,[1]Sheet1!$A:$N,8,0)</f>
        <v>9.1964707279420495</v>
      </c>
      <c r="J29" s="5">
        <f>VLOOKUP(A:A,[1]Sheet1!$A:$N,9,0)</f>
        <v>22.914285714285711</v>
      </c>
      <c r="K29" s="5">
        <f>VLOOKUP(A:A,[1]Sheet1!$A:$N,10,0)</f>
        <v>185</v>
      </c>
      <c r="L29" s="5">
        <f>VLOOKUP(A:A,[1]Sheet1!$A:$N,11,0)</f>
        <v>1130</v>
      </c>
      <c r="M29" s="5">
        <f>VLOOKUP(A:A,[1]Sheet1!$A:$N,12,0)</f>
        <v>1.87787610619469</v>
      </c>
      <c r="N29" s="5">
        <f>VLOOKUP(A:A,[1]Sheet1!$A:$N,13,0)</f>
        <v>45</v>
      </c>
      <c r="O29" s="5">
        <f>VLOOKUP(A:A,[1]Sheet1!$A:$N,14,0)</f>
        <v>5.3103448275862073</v>
      </c>
    </row>
    <row r="30" spans="1:15" ht="14.25" customHeight="1" x14ac:dyDescent="0.25">
      <c r="A30" s="6">
        <v>13515.2</v>
      </c>
      <c r="B30" s="8" t="s">
        <v>43</v>
      </c>
      <c r="C30" s="5">
        <f>VLOOKUP(A:A,[1]Sheet1!$A:$N,2,0)</f>
        <v>37</v>
      </c>
      <c r="D30" s="5">
        <f>VLOOKUP(A:A,[1]Sheet1!$A:$N,3,0)</f>
        <v>22</v>
      </c>
      <c r="E30" s="5">
        <f>VLOOKUP(A:A,[1]Sheet1!$A:$N,4,0)</f>
        <v>0.25423728382648669</v>
      </c>
      <c r="F30" s="5">
        <f>VLOOKUP(A:A,[1]Sheet1!$A:$N,5,0)</f>
        <v>7.9837618295212964E-2</v>
      </c>
      <c r="G30" s="5">
        <f>VLOOKUP(A:A,[1]Sheet1!$A:$N,6,0)</f>
        <v>22.440677966101699</v>
      </c>
      <c r="H30" s="5">
        <f>VLOOKUP(A:A,[1]Sheet1!$A:$N,7,0)</f>
        <v>0.1012084592145015</v>
      </c>
      <c r="I30" s="5">
        <f>VLOOKUP(A:A,[1]Sheet1!$A:$N,8,0)</f>
        <v>9.0167545701264782</v>
      </c>
      <c r="J30" s="5">
        <f>VLOOKUP(A:A,[1]Sheet1!$A:$N,9,0)</f>
        <v>22.440677966101699</v>
      </c>
      <c r="K30" s="5">
        <f>VLOOKUP(A:A,[1]Sheet1!$A:$N,10,0)</f>
        <v>134</v>
      </c>
      <c r="L30" s="5">
        <f>VLOOKUP(A:A,[1]Sheet1!$A:$N,11,0)</f>
        <v>689</v>
      </c>
      <c r="M30" s="5">
        <f>VLOOKUP(A:A,[1]Sheet1!$A:$N,12,0)</f>
        <v>2.1349782293178521</v>
      </c>
      <c r="N30" s="5">
        <f>VLOOKUP(A:A,[1]Sheet1!$A:$N,13,0)</f>
        <v>56</v>
      </c>
      <c r="O30" s="5">
        <f>VLOOKUP(A:A,[1]Sheet1!$A:$N,14,0)</f>
        <v>6.6170500676589983</v>
      </c>
    </row>
    <row r="31" spans="1:15" ht="14.25" customHeight="1" x14ac:dyDescent="0.25">
      <c r="A31" s="6">
        <v>13977</v>
      </c>
      <c r="B31" s="8" t="s">
        <v>44</v>
      </c>
      <c r="C31" s="5">
        <f>VLOOKUP(A:A,[1]Sheet1!$A:$N,2,0)</f>
        <v>31</v>
      </c>
      <c r="D31" s="5">
        <f>VLOOKUP(A:A,[1]Sheet1!$A:$N,3,0)</f>
        <v>29</v>
      </c>
      <c r="E31" s="5">
        <f>VLOOKUP(A:A,[1]Sheet1!$A:$N,4,0)</f>
        <v>3.3333332777777787E-2</v>
      </c>
      <c r="F31" s="5">
        <f>VLOOKUP(A:A,[1]Sheet1!$A:$N,5,0)</f>
        <v>7.3081607706356147E-2</v>
      </c>
      <c r="G31" s="5">
        <f>VLOOKUP(A:A,[1]Sheet1!$A:$N,6,0)</f>
        <v>17.30120481927711</v>
      </c>
      <c r="H31" s="5">
        <f>VLOOKUP(A:A,[1]Sheet1!$A:$N,7,0)</f>
        <v>0.11002785515320331</v>
      </c>
      <c r="I31" s="5">
        <f>VLOOKUP(A:A,[1]Sheet1!$A:$N,8,0)</f>
        <v>6.9644930697721241</v>
      </c>
      <c r="J31" s="5">
        <f>VLOOKUP(A:A,[1]Sheet1!$A:$N,9,0)</f>
        <v>17.30120481927711</v>
      </c>
      <c r="K31" s="5">
        <f>VLOOKUP(A:A,[1]Sheet1!$A:$N,10,0)</f>
        <v>158</v>
      </c>
      <c r="L31" s="5">
        <f>VLOOKUP(A:A,[1]Sheet1!$A:$N,11,0)</f>
        <v>722</v>
      </c>
      <c r="M31" s="5">
        <f>VLOOKUP(A:A,[1]Sheet1!$A:$N,12,0)</f>
        <v>1.8199445983379501</v>
      </c>
      <c r="N31" s="5">
        <f>VLOOKUP(A:A,[1]Sheet1!$A:$N,13,0)</f>
        <v>39</v>
      </c>
      <c r="O31" s="5">
        <f>VLOOKUP(A:A,[1]Sheet1!$A:$N,14,0)</f>
        <v>5.4372716199756397</v>
      </c>
    </row>
    <row r="32" spans="1:15" ht="14.25" customHeight="1" x14ac:dyDescent="0.25">
      <c r="A32" s="6">
        <v>14438.8</v>
      </c>
      <c r="B32" s="8" t="s">
        <v>45</v>
      </c>
      <c r="C32" s="5">
        <f>VLOOKUP(A:A,[1]Sheet1!$A:$N,2,0)</f>
        <v>66</v>
      </c>
      <c r="D32" s="5">
        <f>VLOOKUP(A:A,[1]Sheet1!$A:$N,3,0)</f>
        <v>24</v>
      </c>
      <c r="E32" s="5">
        <f>VLOOKUP(A:A,[1]Sheet1!$A:$N,4,0)</f>
        <v>0.46666666148148161</v>
      </c>
      <c r="F32" s="5">
        <f>VLOOKUP(A:A,[1]Sheet1!$A:$N,5,0)</f>
        <v>0.10688836091818479</v>
      </c>
      <c r="G32" s="5">
        <f>VLOOKUP(A:A,[1]Sheet1!$A:$N,6,0)</f>
        <v>28.90625</v>
      </c>
      <c r="H32" s="5">
        <f>VLOOKUP(A:A,[1]Sheet1!$A:$N,7,0)</f>
        <v>0.1216216216216216</v>
      </c>
      <c r="I32" s="5">
        <f>VLOOKUP(A:A,[1]Sheet1!$A:$N,8,0)</f>
        <v>11.611148648648649</v>
      </c>
      <c r="J32" s="5">
        <f>VLOOKUP(A:A,[1]Sheet1!$A:$N,9,0)</f>
        <v>28.90625</v>
      </c>
      <c r="K32" s="5">
        <f>VLOOKUP(A:A,[1]Sheet1!$A:$N,10,0)</f>
        <v>225</v>
      </c>
      <c r="L32" s="5">
        <f>VLOOKUP(A:A,[1]Sheet1!$A:$N,11,0)</f>
        <v>823</v>
      </c>
      <c r="M32" s="5">
        <f>VLOOKUP(A:A,[1]Sheet1!$A:$N,12,0)</f>
        <v>1.8541919805589311</v>
      </c>
      <c r="N32" s="5">
        <f>VLOOKUP(A:A,[1]Sheet1!$A:$N,13,0)</f>
        <v>101</v>
      </c>
      <c r="O32" s="5">
        <f>VLOOKUP(A:A,[1]Sheet1!$A:$N,14,0)</f>
        <v>6.2577197149643702</v>
      </c>
    </row>
    <row r="33" spans="1:15" ht="14.25" customHeight="1" x14ac:dyDescent="0.25">
      <c r="A33" s="6">
        <v>14900.6</v>
      </c>
      <c r="B33" s="8" t="s">
        <v>46</v>
      </c>
      <c r="C33" s="5">
        <f>VLOOKUP(A:A,[1]Sheet1!$A:$N,2,0)</f>
        <v>66</v>
      </c>
      <c r="D33" s="5">
        <f>VLOOKUP(A:A,[1]Sheet1!$A:$N,3,0)</f>
        <v>24</v>
      </c>
      <c r="E33" s="5">
        <f>VLOOKUP(A:A,[1]Sheet1!$A:$N,4,0)</f>
        <v>0.46666666148148161</v>
      </c>
      <c r="F33" s="5">
        <f>VLOOKUP(A:A,[1]Sheet1!$A:$N,5,0)</f>
        <v>0.10688836091818479</v>
      </c>
      <c r="G33" s="5">
        <f>VLOOKUP(A:A,[1]Sheet1!$A:$N,6,0)</f>
        <v>28.90625</v>
      </c>
      <c r="H33" s="5">
        <f>VLOOKUP(A:A,[1]Sheet1!$A:$N,7,0)</f>
        <v>0.1216216216216216</v>
      </c>
      <c r="I33" s="5">
        <f>VLOOKUP(A:A,[1]Sheet1!$A:$N,8,0)</f>
        <v>11.611148648648649</v>
      </c>
      <c r="J33" s="5">
        <f>VLOOKUP(A:A,[1]Sheet1!$A:$N,9,0)</f>
        <v>28.90625</v>
      </c>
      <c r="K33" s="5">
        <f>VLOOKUP(A:A,[1]Sheet1!$A:$N,10,0)</f>
        <v>225</v>
      </c>
      <c r="L33" s="5">
        <f>VLOOKUP(A:A,[1]Sheet1!$A:$N,11,0)</f>
        <v>823</v>
      </c>
      <c r="M33" s="5">
        <f>VLOOKUP(A:A,[1]Sheet1!$A:$N,12,0)</f>
        <v>1.8541919805589311</v>
      </c>
      <c r="N33" s="5">
        <f>VLOOKUP(A:A,[1]Sheet1!$A:$N,13,0)</f>
        <v>101</v>
      </c>
      <c r="O33" s="5">
        <f>VLOOKUP(A:A,[1]Sheet1!$A:$N,14,0)</f>
        <v>6.2577197149643702</v>
      </c>
    </row>
    <row r="34" spans="1:15" ht="14.25" customHeight="1" x14ac:dyDescent="0.25">
      <c r="A34" s="6">
        <v>15362.4</v>
      </c>
      <c r="B34" s="8" t="s">
        <v>47</v>
      </c>
      <c r="C34" s="5">
        <f>VLOOKUP(A:A,[1]Sheet1!$A:$N,2,0)</f>
        <v>26</v>
      </c>
      <c r="D34" s="5">
        <f>VLOOKUP(A:A,[1]Sheet1!$A:$N,3,0)</f>
        <v>0</v>
      </c>
      <c r="E34" s="5">
        <f>VLOOKUP(A:A,[1]Sheet1!$A:$N,4,0)</f>
        <v>0.99999996153846293</v>
      </c>
      <c r="F34" s="5">
        <f>VLOOKUP(A:A,[1]Sheet1!$A:$N,5,0)</f>
        <v>7.784431114417871E-2</v>
      </c>
      <c r="G34" s="5">
        <f>VLOOKUP(A:A,[1]Sheet1!$A:$N,6,0)</f>
        <v>24.913043478260871</v>
      </c>
      <c r="H34" s="5">
        <f>VLOOKUP(A:A,[1]Sheet1!$A:$N,7,0)</f>
        <v>0.11343804537521809</v>
      </c>
      <c r="I34" s="5">
        <f>VLOOKUP(A:A,[1]Sheet1!$A:$N,8,0)</f>
        <v>10.01059260945444</v>
      </c>
      <c r="J34" s="5">
        <f>VLOOKUP(A:A,[1]Sheet1!$A:$N,9,0)</f>
        <v>24.913043478260871</v>
      </c>
      <c r="K34" s="5">
        <f>VLOOKUP(A:A,[1]Sheet1!$A:$N,10,0)</f>
        <v>65</v>
      </c>
      <c r="L34" s="5">
        <f>VLOOKUP(A:A,[1]Sheet1!$A:$N,11,0)</f>
        <v>297</v>
      </c>
      <c r="M34" s="5">
        <f>VLOOKUP(A:A,[1]Sheet1!$A:$N,12,0)</f>
        <v>2.0067340067340069</v>
      </c>
      <c r="N34" s="5">
        <f>VLOOKUP(A:A,[1]Sheet1!$A:$N,13,0)</f>
        <v>17</v>
      </c>
      <c r="O34" s="5">
        <f>VLOOKUP(A:A,[1]Sheet1!$A:$N,14,0)</f>
        <v>6.3263473053892216</v>
      </c>
    </row>
    <row r="35" spans="1:15" ht="14.25" customHeight="1" x14ac:dyDescent="0.25">
      <c r="A35" s="6">
        <v>15824.2</v>
      </c>
      <c r="B35" s="8" t="s">
        <v>48</v>
      </c>
      <c r="C35" s="5">
        <f>VLOOKUP(A:A,[1]Sheet1!$A:$N,2,0)</f>
        <v>80</v>
      </c>
      <c r="D35" s="5">
        <f>VLOOKUP(A:A,[1]Sheet1!$A:$N,3,0)</f>
        <v>39</v>
      </c>
      <c r="E35" s="5">
        <f>VLOOKUP(A:A,[1]Sheet1!$A:$N,4,0)</f>
        <v>0.34453781223077468</v>
      </c>
      <c r="F35" s="5">
        <f>VLOOKUP(A:A,[1]Sheet1!$A:$N,5,0)</f>
        <v>0.14547677243829249</v>
      </c>
      <c r="G35" s="5">
        <f>VLOOKUP(A:A,[1]Sheet1!$A:$N,6,0)</f>
        <v>190.4</v>
      </c>
      <c r="H35" s="5">
        <f>VLOOKUP(A:A,[1]Sheet1!$A:$N,7,0)</f>
        <v>0.1202731092436975</v>
      </c>
      <c r="I35" s="5">
        <f>VLOOKUP(A:A,[1]Sheet1!$A:$N,8,0)</f>
        <v>76.208109243697479</v>
      </c>
      <c r="J35" s="5">
        <f>VLOOKUP(A:A,[1]Sheet1!$A:$N,9,0)</f>
        <v>190.4</v>
      </c>
      <c r="K35" s="5">
        <f>VLOOKUP(A:A,[1]Sheet1!$A:$N,10,0)</f>
        <v>229</v>
      </c>
      <c r="L35" s="5">
        <f>VLOOKUP(A:A,[1]Sheet1!$A:$N,11,0)</f>
        <v>903</v>
      </c>
      <c r="M35" s="5">
        <f>VLOOKUP(A:A,[1]Sheet1!$A:$N,12,0)</f>
        <v>1.8493909191583611</v>
      </c>
      <c r="N35" s="5">
        <f>VLOOKUP(A:A,[1]Sheet1!$A:$N,13,0)</f>
        <v>83</v>
      </c>
      <c r="O35" s="5">
        <f>VLOOKUP(A:A,[1]Sheet1!$A:$N,14,0)</f>
        <v>6.4156479217603906</v>
      </c>
    </row>
    <row r="36" spans="1:15" ht="14.25" customHeight="1" x14ac:dyDescent="0.25">
      <c r="A36" s="6">
        <v>16286</v>
      </c>
      <c r="B36" s="8" t="s">
        <v>49</v>
      </c>
      <c r="C36" s="5">
        <f>VLOOKUP(A:A,[1]Sheet1!$A:$N,2,0)</f>
        <v>27</v>
      </c>
      <c r="D36" s="5">
        <f>VLOOKUP(A:A,[1]Sheet1!$A:$N,3,0)</f>
        <v>0</v>
      </c>
      <c r="E36" s="5">
        <f>VLOOKUP(A:A,[1]Sheet1!$A:$N,4,0)</f>
        <v>0.99999996296296434</v>
      </c>
      <c r="F36" s="5">
        <f>VLOOKUP(A:A,[1]Sheet1!$A:$N,5,0)</f>
        <v>4.5226130577510668E-2</v>
      </c>
      <c r="G36" s="5">
        <f>VLOOKUP(A:A,[1]Sheet1!$A:$N,6,0)</f>
        <v>19.428571428571431</v>
      </c>
      <c r="H36" s="5">
        <f>VLOOKUP(A:A,[1]Sheet1!$A:$N,7,0)</f>
        <v>9.375E-2</v>
      </c>
      <c r="I36" s="5">
        <f>VLOOKUP(A:A,[1]Sheet1!$A:$N,8,0)</f>
        <v>7.808928571428571</v>
      </c>
      <c r="J36" s="5">
        <f>VLOOKUP(A:A,[1]Sheet1!$A:$N,9,0)</f>
        <v>19.428571428571431</v>
      </c>
      <c r="K36" s="5">
        <f>VLOOKUP(A:A,[1]Sheet1!$A:$N,10,0)</f>
        <v>102</v>
      </c>
      <c r="L36" s="5">
        <f>VLOOKUP(A:A,[1]Sheet1!$A:$N,11,0)</f>
        <v>537</v>
      </c>
      <c r="M36" s="5">
        <f>VLOOKUP(A:A,[1]Sheet1!$A:$N,12,0)</f>
        <v>1.966480446927374</v>
      </c>
      <c r="N36" s="5">
        <f>VLOOKUP(A:A,[1]Sheet1!$A:$N,13,0)</f>
        <v>33</v>
      </c>
      <c r="O36" s="5">
        <f>VLOOKUP(A:A,[1]Sheet1!$A:$N,14,0)</f>
        <v>5.9229480737018427</v>
      </c>
    </row>
    <row r="37" spans="1:15" ht="14.25" customHeight="1" x14ac:dyDescent="0.25">
      <c r="A37" s="6">
        <v>16747.8</v>
      </c>
      <c r="B37" s="8" t="s">
        <v>50</v>
      </c>
      <c r="C37" s="5">
        <f>VLOOKUP(A:A,[1]Sheet1!$A:$N,2,0)</f>
        <v>14</v>
      </c>
      <c r="D37" s="5">
        <f>VLOOKUP(A:A,[1]Sheet1!$A:$N,3,0)</f>
        <v>6</v>
      </c>
      <c r="E37" s="5">
        <f>VLOOKUP(A:A,[1]Sheet1!$A:$N,4,0)</f>
        <v>0.39999998000000098</v>
      </c>
      <c r="F37" s="5">
        <f>VLOOKUP(A:A,[1]Sheet1!$A:$N,5,0)</f>
        <v>4.1841004096566943E-2</v>
      </c>
      <c r="G37" s="5">
        <f>VLOOKUP(A:A,[1]Sheet1!$A:$N,6,0)</f>
        <v>20.170731707317071</v>
      </c>
      <c r="H37" s="5">
        <f>VLOOKUP(A:A,[1]Sheet1!$A:$N,7,0)</f>
        <v>0.10157194679564691</v>
      </c>
      <c r="I37" s="5">
        <f>VLOOKUP(A:A,[1]Sheet1!$A:$N,8,0)</f>
        <v>8.1089214616450889</v>
      </c>
      <c r="J37" s="5">
        <f>VLOOKUP(A:A,[1]Sheet1!$A:$N,9,0)</f>
        <v>20.170731707317071</v>
      </c>
      <c r="K37" s="5">
        <f>VLOOKUP(A:A,[1]Sheet1!$A:$N,10,0)</f>
        <v>84</v>
      </c>
      <c r="L37" s="5">
        <f>VLOOKUP(A:A,[1]Sheet1!$A:$N,11,0)</f>
        <v>410</v>
      </c>
      <c r="M37" s="5">
        <f>VLOOKUP(A:A,[1]Sheet1!$A:$N,12,0)</f>
        <v>2.0804878048780489</v>
      </c>
      <c r="N37" s="5">
        <f>VLOOKUP(A:A,[1]Sheet1!$A:$N,13,0)</f>
        <v>18</v>
      </c>
      <c r="O37" s="5">
        <f>VLOOKUP(A:A,[1]Sheet1!$A:$N,14,0)</f>
        <v>6.3702928870292883</v>
      </c>
    </row>
    <row r="38" spans="1:15" ht="14.25" customHeight="1" x14ac:dyDescent="0.25">
      <c r="A38" s="6">
        <v>17209.599999999999</v>
      </c>
      <c r="B38" s="8" t="s">
        <v>51</v>
      </c>
      <c r="C38" s="5">
        <f>VLOOKUP(A:A,[1]Sheet1!$A:$N,2,0)</f>
        <v>3</v>
      </c>
      <c r="D38" s="5">
        <f>VLOOKUP(A:A,[1]Sheet1!$A:$N,3,0)</f>
        <v>4</v>
      </c>
      <c r="E38" s="5">
        <f>VLOOKUP(A:A,[1]Sheet1!$A:$N,4,0)</f>
        <v>-0.14285712244898249</v>
      </c>
      <c r="F38" s="5">
        <f>VLOOKUP(A:A,[1]Sheet1!$A:$N,5,0)</f>
        <v>3.6458333143446181E-2</v>
      </c>
      <c r="G38" s="5">
        <f>VLOOKUP(A:A,[1]Sheet1!$A:$N,6,0)</f>
        <v>28.23076923076923</v>
      </c>
      <c r="H38" s="5">
        <f>VLOOKUP(A:A,[1]Sheet1!$A:$N,7,0)</f>
        <v>0.1525885558583106</v>
      </c>
      <c r="I38" s="5">
        <f>VLOOKUP(A:A,[1]Sheet1!$A:$N,8,0)</f>
        <v>11.35334311465102</v>
      </c>
      <c r="J38" s="5">
        <f>VLOOKUP(A:A,[1]Sheet1!$A:$N,9,0)</f>
        <v>28.23076923076923</v>
      </c>
      <c r="K38" s="5">
        <f>VLOOKUP(A:A,[1]Sheet1!$A:$N,10,0)</f>
        <v>56</v>
      </c>
      <c r="L38" s="5">
        <f>VLOOKUP(A:A,[1]Sheet1!$A:$N,11,0)</f>
        <v>189</v>
      </c>
      <c r="M38" s="5">
        <f>VLOOKUP(A:A,[1]Sheet1!$A:$N,12,0)</f>
        <v>1.91005291005291</v>
      </c>
      <c r="N38" s="5">
        <f>VLOOKUP(A:A,[1]Sheet1!$A:$N,13,0)</f>
        <v>12</v>
      </c>
      <c r="O38" s="5">
        <f>VLOOKUP(A:A,[1]Sheet1!$A:$N,14,0)</f>
        <v>6.072916666666667</v>
      </c>
    </row>
    <row r="39" spans="1:15" ht="14.25" customHeight="1" x14ac:dyDescent="0.25">
      <c r="A39" s="6">
        <v>17671.400000000001</v>
      </c>
      <c r="B39" s="8" t="s">
        <v>52</v>
      </c>
      <c r="C39" s="5">
        <f>VLOOKUP(A:A,[1]Sheet1!$A:$N,2,0)</f>
        <v>3</v>
      </c>
      <c r="D39" s="5">
        <f>VLOOKUP(A:A,[1]Sheet1!$A:$N,3,0)</f>
        <v>4</v>
      </c>
      <c r="E39" s="5">
        <f>VLOOKUP(A:A,[1]Sheet1!$A:$N,4,0)</f>
        <v>-0.14285712244898249</v>
      </c>
      <c r="F39" s="5">
        <f>VLOOKUP(A:A,[1]Sheet1!$A:$N,5,0)</f>
        <v>3.6458333143446181E-2</v>
      </c>
      <c r="G39" s="5">
        <f>VLOOKUP(A:A,[1]Sheet1!$A:$N,6,0)</f>
        <v>28.23076923076923</v>
      </c>
      <c r="H39" s="5">
        <f>VLOOKUP(A:A,[1]Sheet1!$A:$N,7,0)</f>
        <v>0.1525885558583106</v>
      </c>
      <c r="I39" s="5">
        <f>VLOOKUP(A:A,[1]Sheet1!$A:$N,8,0)</f>
        <v>11.35334311465102</v>
      </c>
      <c r="J39" s="5">
        <f>VLOOKUP(A:A,[1]Sheet1!$A:$N,9,0)</f>
        <v>28.23076923076923</v>
      </c>
      <c r="K39" s="5">
        <f>VLOOKUP(A:A,[1]Sheet1!$A:$N,10,0)</f>
        <v>56</v>
      </c>
      <c r="L39" s="5">
        <f>VLOOKUP(A:A,[1]Sheet1!$A:$N,11,0)</f>
        <v>189</v>
      </c>
      <c r="M39" s="5">
        <f>VLOOKUP(A:A,[1]Sheet1!$A:$N,12,0)</f>
        <v>1.91005291005291</v>
      </c>
      <c r="N39" s="5">
        <f>VLOOKUP(A:A,[1]Sheet1!$A:$N,13,0)</f>
        <v>12</v>
      </c>
      <c r="O39" s="5">
        <f>VLOOKUP(A:A,[1]Sheet1!$A:$N,14,0)</f>
        <v>6.072916666666667</v>
      </c>
    </row>
    <row r="40" spans="1:15" ht="14.25" customHeight="1" x14ac:dyDescent="0.25">
      <c r="A40" s="6">
        <v>18133.2</v>
      </c>
      <c r="B40" s="8" t="s">
        <v>53</v>
      </c>
      <c r="C40" s="5">
        <f>VLOOKUP(A:A,[1]Sheet1!$A:$N,2,0)</f>
        <v>24</v>
      </c>
      <c r="D40" s="5">
        <f>VLOOKUP(A:A,[1]Sheet1!$A:$N,3,0)</f>
        <v>69</v>
      </c>
      <c r="E40" s="5">
        <f>VLOOKUP(A:A,[1]Sheet1!$A:$N,4,0)</f>
        <v>-0.4838709625390219</v>
      </c>
      <c r="F40" s="5">
        <f>VLOOKUP(A:A,[1]Sheet1!$A:$N,5,0)</f>
        <v>0.11058263958313599</v>
      </c>
      <c r="G40" s="5">
        <f>VLOOKUP(A:A,[1]Sheet1!$A:$N,6,0)</f>
        <v>27.5</v>
      </c>
      <c r="H40" s="5">
        <f>VLOOKUP(A:A,[1]Sheet1!$A:$N,7,0)</f>
        <v>0.14545454545454539</v>
      </c>
      <c r="I40" s="5">
        <f>VLOOKUP(A:A,[1]Sheet1!$A:$N,8,0)</f>
        <v>11.05818181818182</v>
      </c>
      <c r="J40" s="5">
        <f>VLOOKUP(A:A,[1]Sheet1!$A:$N,9,0)</f>
        <v>27.5</v>
      </c>
      <c r="K40" s="5">
        <f>VLOOKUP(A:A,[1]Sheet1!$A:$N,10,0)</f>
        <v>224</v>
      </c>
      <c r="L40" s="5">
        <f>VLOOKUP(A:A,[1]Sheet1!$A:$N,11,0)</f>
        <v>742</v>
      </c>
      <c r="M40" s="5">
        <f>VLOOKUP(A:A,[1]Sheet1!$A:$N,12,0)</f>
        <v>1.7722371967654991</v>
      </c>
      <c r="N40" s="5">
        <f>VLOOKUP(A:A,[1]Sheet1!$A:$N,13,0)</f>
        <v>54</v>
      </c>
      <c r="O40" s="5">
        <f>VLOOKUP(A:A,[1]Sheet1!$A:$N,14,0)</f>
        <v>5.9678953626634961</v>
      </c>
    </row>
    <row r="41" spans="1:15" ht="14.25" customHeight="1" x14ac:dyDescent="0.25">
      <c r="A41" s="6">
        <v>18595</v>
      </c>
      <c r="B41" s="8" t="s">
        <v>54</v>
      </c>
      <c r="C41" s="5">
        <f>VLOOKUP(A:A,[1]Sheet1!$A:$N,2,0)</f>
        <v>17</v>
      </c>
      <c r="D41" s="5">
        <f>VLOOKUP(A:A,[1]Sheet1!$A:$N,3,0)</f>
        <v>15</v>
      </c>
      <c r="E41" s="5">
        <f>VLOOKUP(A:A,[1]Sheet1!$A:$N,4,0)</f>
        <v>6.2499998046875067E-2</v>
      </c>
      <c r="F41" s="5">
        <f>VLOOKUP(A:A,[1]Sheet1!$A:$N,5,0)</f>
        <v>7.2562358112103501E-2</v>
      </c>
      <c r="G41" s="5">
        <f>VLOOKUP(A:A,[1]Sheet1!$A:$N,6,0)</f>
        <v>27.166666666666671</v>
      </c>
      <c r="H41" s="5">
        <f>VLOOKUP(A:A,[1]Sheet1!$A:$N,7,0)</f>
        <v>0.12883435582822089</v>
      </c>
      <c r="I41" s="5">
        <f>VLOOKUP(A:A,[1]Sheet1!$A:$N,8,0)</f>
        <v>10.91820040899796</v>
      </c>
      <c r="J41" s="5">
        <f>VLOOKUP(A:A,[1]Sheet1!$A:$N,9,0)</f>
        <v>27.166666666666671</v>
      </c>
      <c r="K41" s="5">
        <f>VLOOKUP(A:A,[1]Sheet1!$A:$N,10,0)</f>
        <v>105</v>
      </c>
      <c r="L41" s="5">
        <f>VLOOKUP(A:A,[1]Sheet1!$A:$N,11,0)</f>
        <v>389</v>
      </c>
      <c r="M41" s="5">
        <f>VLOOKUP(A:A,[1]Sheet1!$A:$N,12,0)</f>
        <v>1.933161953727506</v>
      </c>
      <c r="N41" s="5">
        <f>VLOOKUP(A:A,[1]Sheet1!$A:$N,13,0)</f>
        <v>30</v>
      </c>
      <c r="O41" s="5">
        <f>VLOOKUP(A:A,[1]Sheet1!$A:$N,14,0)</f>
        <v>5.7278911564625847</v>
      </c>
    </row>
    <row r="42" spans="1:15" ht="14.25" customHeight="1" x14ac:dyDescent="0.25">
      <c r="A42" s="6">
        <v>19056.8</v>
      </c>
      <c r="B42" s="8" t="s">
        <v>55</v>
      </c>
      <c r="C42" s="5">
        <f>VLOOKUP(A:A,[1]Sheet1!$A:$N,2,0)</f>
        <v>59</v>
      </c>
      <c r="D42" s="5">
        <f>VLOOKUP(A:A,[1]Sheet1!$A:$N,3,0)</f>
        <v>38</v>
      </c>
      <c r="E42" s="5">
        <f>VLOOKUP(A:A,[1]Sheet1!$A:$N,4,0)</f>
        <v>0.21649484312891909</v>
      </c>
      <c r="F42" s="5">
        <f>VLOOKUP(A:A,[1]Sheet1!$A:$N,5,0)</f>
        <v>9.0148698800977034E-2</v>
      </c>
      <c r="G42" s="5">
        <f>VLOOKUP(A:A,[1]Sheet1!$A:$N,6,0)</f>
        <v>19.607142857142861</v>
      </c>
      <c r="H42" s="5">
        <f>VLOOKUP(A:A,[1]Sheet1!$A:$N,7,0)</f>
        <v>0.12659380692167579</v>
      </c>
      <c r="I42" s="5">
        <f>VLOOKUP(A:A,[1]Sheet1!$A:$N,8,0)</f>
        <v>7.8934946656258136</v>
      </c>
      <c r="J42" s="5">
        <f>VLOOKUP(A:A,[1]Sheet1!$A:$N,9,0)</f>
        <v>19.607142857142861</v>
      </c>
      <c r="K42" s="5">
        <f>VLOOKUP(A:A,[1]Sheet1!$A:$N,10,0)</f>
        <v>278</v>
      </c>
      <c r="L42" s="5">
        <f>VLOOKUP(A:A,[1]Sheet1!$A:$N,11,0)</f>
        <v>978</v>
      </c>
      <c r="M42" s="5">
        <f>VLOOKUP(A:A,[1]Sheet1!$A:$N,12,0)</f>
        <v>1.9018404907975459</v>
      </c>
      <c r="N42" s="5">
        <f>VLOOKUP(A:A,[1]Sheet1!$A:$N,13,0)</f>
        <v>58</v>
      </c>
      <c r="O42" s="5">
        <f>VLOOKUP(A:A,[1]Sheet1!$A:$N,14,0)</f>
        <v>5.70910780669145</v>
      </c>
    </row>
    <row r="43" spans="1:15" ht="14.25" customHeight="1" x14ac:dyDescent="0.25">
      <c r="A43" s="6">
        <v>19518.599999999999</v>
      </c>
      <c r="B43" s="8" t="s">
        <v>56</v>
      </c>
      <c r="C43" s="5">
        <f>VLOOKUP(A:A,[1]Sheet1!$A:$N,2,0)</f>
        <v>41</v>
      </c>
      <c r="D43" s="5">
        <f>VLOOKUP(A:A,[1]Sheet1!$A:$N,3,0)</f>
        <v>3</v>
      </c>
      <c r="E43" s="5">
        <f>VLOOKUP(A:A,[1]Sheet1!$A:$N,4,0)</f>
        <v>0.86363634400826494</v>
      </c>
      <c r="F43" s="5">
        <f>VLOOKUP(A:A,[1]Sheet1!$A:$N,5,0)</f>
        <v>0.1040189122836432</v>
      </c>
      <c r="G43" s="5">
        <f>VLOOKUP(A:A,[1]Sheet1!$A:$N,6,0)</f>
        <v>17.222222222222221</v>
      </c>
      <c r="H43" s="5">
        <f>VLOOKUP(A:A,[1]Sheet1!$A:$N,7,0)</f>
        <v>8.1290322580645155E-2</v>
      </c>
      <c r="I43" s="5">
        <f>VLOOKUP(A:A,[1]Sheet1!$A:$N,8,0)</f>
        <v>6.9214050179211473</v>
      </c>
      <c r="J43" s="5">
        <f>VLOOKUP(A:A,[1]Sheet1!$A:$N,9,0)</f>
        <v>17.222222222222221</v>
      </c>
      <c r="K43" s="5">
        <f>VLOOKUP(A:A,[1]Sheet1!$A:$N,10,0)</f>
        <v>63</v>
      </c>
      <c r="L43" s="5">
        <f>VLOOKUP(A:A,[1]Sheet1!$A:$N,11,0)</f>
        <v>383</v>
      </c>
      <c r="M43" s="5">
        <f>VLOOKUP(A:A,[1]Sheet1!$A:$N,12,0)</f>
        <v>1.945169712793734</v>
      </c>
      <c r="N43" s="5">
        <f>VLOOKUP(A:A,[1]Sheet1!$A:$N,13,0)</f>
        <v>22</v>
      </c>
      <c r="O43" s="5">
        <f>VLOOKUP(A:A,[1]Sheet1!$A:$N,14,0)</f>
        <v>5.8321513002364069</v>
      </c>
    </row>
    <row r="44" spans="1:15" ht="14.25" customHeight="1" x14ac:dyDescent="0.25">
      <c r="A44" s="6">
        <v>19980.400000000001</v>
      </c>
      <c r="B44" s="8" t="s">
        <v>57</v>
      </c>
      <c r="C44" s="5">
        <f>VLOOKUP(A:A,[1]Sheet1!$A:$N,2,0)</f>
        <v>5</v>
      </c>
      <c r="D44" s="5">
        <f>VLOOKUP(A:A,[1]Sheet1!$A:$N,3,0)</f>
        <v>1</v>
      </c>
      <c r="E44" s="5">
        <f>VLOOKUP(A:A,[1]Sheet1!$A:$N,4,0)</f>
        <v>0.66666655555557408</v>
      </c>
      <c r="F44" s="5">
        <f>VLOOKUP(A:A,[1]Sheet1!$A:$N,5,0)</f>
        <v>2.4691357923080831E-2</v>
      </c>
      <c r="G44" s="5">
        <f>VLOOKUP(A:A,[1]Sheet1!$A:$N,6,0)</f>
        <v>24.055555555555561</v>
      </c>
      <c r="H44" s="5">
        <f>VLOOKUP(A:A,[1]Sheet1!$A:$N,7,0)</f>
        <v>0.1224018475750577</v>
      </c>
      <c r="I44" s="5">
        <f>VLOOKUP(A:A,[1]Sheet1!$A:$N,8,0)</f>
        <v>9.6711829612522475</v>
      </c>
      <c r="J44" s="5">
        <f>VLOOKUP(A:A,[1]Sheet1!$A:$N,9,0)</f>
        <v>24.055555555555561</v>
      </c>
      <c r="K44" s="5">
        <f>VLOOKUP(A:A,[1]Sheet1!$A:$N,10,0)</f>
        <v>53</v>
      </c>
      <c r="L44" s="5">
        <f>VLOOKUP(A:A,[1]Sheet1!$A:$N,11,0)</f>
        <v>229</v>
      </c>
      <c r="M44" s="5">
        <f>VLOOKUP(A:A,[1]Sheet1!$A:$N,12,0)</f>
        <v>1.759825327510917</v>
      </c>
      <c r="N44" s="5">
        <f>VLOOKUP(A:A,[1]Sheet1!$A:$N,13,0)</f>
        <v>14</v>
      </c>
      <c r="O44" s="5">
        <f>VLOOKUP(A:A,[1]Sheet1!$A:$N,14,0)</f>
        <v>5.6748971193415638</v>
      </c>
    </row>
    <row r="45" spans="1:15" ht="14.25" customHeight="1" x14ac:dyDescent="0.25">
      <c r="A45" s="6">
        <v>20442.2</v>
      </c>
      <c r="B45" s="8" t="s">
        <v>58</v>
      </c>
      <c r="C45" s="5">
        <f>VLOOKUP(A:A,[1]Sheet1!$A:$N,2,0)</f>
        <v>31</v>
      </c>
      <c r="D45" s="5">
        <f>VLOOKUP(A:A,[1]Sheet1!$A:$N,3,0)</f>
        <v>9</v>
      </c>
      <c r="E45" s="5">
        <f>VLOOKUP(A:A,[1]Sheet1!$A:$N,4,0)</f>
        <v>0.54999998625000035</v>
      </c>
      <c r="F45" s="5">
        <f>VLOOKUP(A:A,[1]Sheet1!$A:$N,5,0)</f>
        <v>5.5632823288410543E-2</v>
      </c>
      <c r="G45" s="5">
        <f>VLOOKUP(A:A,[1]Sheet1!$A:$N,6,0)</f>
        <v>25.84</v>
      </c>
      <c r="H45" s="5">
        <f>VLOOKUP(A:A,[1]Sheet1!$A:$N,7,0)</f>
        <v>0.10603715170278639</v>
      </c>
      <c r="I45" s="5">
        <f>VLOOKUP(A:A,[1]Sheet1!$A:$N,8,0)</f>
        <v>10.37841486068112</v>
      </c>
      <c r="J45" s="5">
        <f>VLOOKUP(A:A,[1]Sheet1!$A:$N,9,0)</f>
        <v>25.84</v>
      </c>
      <c r="K45" s="5">
        <f>VLOOKUP(A:A,[1]Sheet1!$A:$N,10,0)</f>
        <v>137</v>
      </c>
      <c r="L45" s="5">
        <f>VLOOKUP(A:A,[1]Sheet1!$A:$N,11,0)</f>
        <v>635</v>
      </c>
      <c r="M45" s="5">
        <f>VLOOKUP(A:A,[1]Sheet1!$A:$N,12,0)</f>
        <v>1.7322834645669289</v>
      </c>
      <c r="N45" s="5">
        <f>VLOOKUP(A:A,[1]Sheet1!$A:$N,13,0)</f>
        <v>39</v>
      </c>
      <c r="O45" s="5">
        <f>VLOOKUP(A:A,[1]Sheet1!$A:$N,14,0)</f>
        <v>5.3477051460361613</v>
      </c>
    </row>
    <row r="46" spans="1:15" ht="14.25" customHeight="1" x14ac:dyDescent="0.25">
      <c r="A46" s="6">
        <v>20904</v>
      </c>
      <c r="B46" s="8" t="s">
        <v>59</v>
      </c>
      <c r="C46" s="5">
        <f>VLOOKUP(A:A,[1]Sheet1!$A:$N,2,0)</f>
        <v>25</v>
      </c>
      <c r="D46" s="5">
        <f>VLOOKUP(A:A,[1]Sheet1!$A:$N,3,0)</f>
        <v>8</v>
      </c>
      <c r="E46" s="5">
        <f>VLOOKUP(A:A,[1]Sheet1!$A:$N,4,0)</f>
        <v>0.5151514995408637</v>
      </c>
      <c r="F46" s="5">
        <f>VLOOKUP(A:A,[1]Sheet1!$A:$N,5,0)</f>
        <v>7.6388888712062758E-2</v>
      </c>
      <c r="G46" s="5">
        <f>VLOOKUP(A:A,[1]Sheet1!$A:$N,6,0)</f>
        <v>29.291666666666671</v>
      </c>
      <c r="H46" s="5">
        <f>VLOOKUP(A:A,[1]Sheet1!$A:$N,7,0)</f>
        <v>8.9615931721194877E-2</v>
      </c>
      <c r="I46" s="5">
        <f>VLOOKUP(A:A,[1]Sheet1!$A:$N,8,0)</f>
        <v>11.752513039355151</v>
      </c>
      <c r="J46" s="5">
        <f>VLOOKUP(A:A,[1]Sheet1!$A:$N,9,0)</f>
        <v>29.291666666666671</v>
      </c>
      <c r="K46" s="5">
        <f>VLOOKUP(A:A,[1]Sheet1!$A:$N,10,0)</f>
        <v>63</v>
      </c>
      <c r="L46" s="5">
        <f>VLOOKUP(A:A,[1]Sheet1!$A:$N,11,0)</f>
        <v>371</v>
      </c>
      <c r="M46" s="5">
        <f>VLOOKUP(A:A,[1]Sheet1!$A:$N,12,0)</f>
        <v>2.1428571428571428</v>
      </c>
      <c r="N46" s="5">
        <f>VLOOKUP(A:A,[1]Sheet1!$A:$N,13,0)</f>
        <v>37</v>
      </c>
      <c r="O46" s="5">
        <f>VLOOKUP(A:A,[1]Sheet1!$A:$N,14,0)</f>
        <v>6.1111111111111107</v>
      </c>
    </row>
    <row r="47" spans="1:15" ht="14.25" customHeight="1" x14ac:dyDescent="0.25">
      <c r="A47" s="6">
        <v>21365.8</v>
      </c>
      <c r="B47" s="8" t="s">
        <v>60</v>
      </c>
      <c r="C47" s="5">
        <f>VLOOKUP(A:A,[1]Sheet1!$A:$N,2,0)</f>
        <v>15</v>
      </c>
      <c r="D47" s="5">
        <f>VLOOKUP(A:A,[1]Sheet1!$A:$N,3,0)</f>
        <v>9</v>
      </c>
      <c r="E47" s="5">
        <f>VLOOKUP(A:A,[1]Sheet1!$A:$N,4,0)</f>
        <v>0.24999998958333369</v>
      </c>
      <c r="F47" s="5">
        <f>VLOOKUP(A:A,[1]Sheet1!$A:$N,5,0)</f>
        <v>0.11320754663581351</v>
      </c>
      <c r="G47" s="5">
        <f>VLOOKUP(A:A,[1]Sheet1!$A:$N,6,0)</f>
        <v>15.44827586206897</v>
      </c>
      <c r="H47" s="5">
        <f>VLOOKUP(A:A,[1]Sheet1!$A:$N,7,0)</f>
        <v>0.1294642857142857</v>
      </c>
      <c r="I47" s="5">
        <f>VLOOKUP(A:A,[1]Sheet1!$A:$N,8,0)</f>
        <v>6.2310960591133018</v>
      </c>
      <c r="J47" s="5">
        <f>VLOOKUP(A:A,[1]Sheet1!$A:$N,9,0)</f>
        <v>15.44827586206897</v>
      </c>
      <c r="K47" s="5">
        <f>VLOOKUP(A:A,[1]Sheet1!$A:$N,10,0)</f>
        <v>58</v>
      </c>
      <c r="L47" s="5">
        <f>VLOOKUP(A:A,[1]Sheet1!$A:$N,11,0)</f>
        <v>196</v>
      </c>
      <c r="M47" s="5">
        <f>VLOOKUP(A:A,[1]Sheet1!$A:$N,12,0)</f>
        <v>2.0306122448979589</v>
      </c>
      <c r="N47" s="5">
        <f>VLOOKUP(A:A,[1]Sheet1!$A:$N,13,0)</f>
        <v>6</v>
      </c>
      <c r="O47" s="5">
        <f>VLOOKUP(A:A,[1]Sheet1!$A:$N,14,0)</f>
        <v>6.1132075471698117</v>
      </c>
    </row>
    <row r="48" spans="1:15" ht="14.25" customHeight="1" x14ac:dyDescent="0.25">
      <c r="A48" s="6">
        <v>21827.599999999999</v>
      </c>
      <c r="B48" s="8" t="s">
        <v>61</v>
      </c>
      <c r="C48" s="5">
        <f>VLOOKUP(A:A,[1]Sheet1!$A:$N,2,0)</f>
        <v>5</v>
      </c>
      <c r="D48" s="5">
        <f>VLOOKUP(A:A,[1]Sheet1!$A:$N,3,0)</f>
        <v>0</v>
      </c>
      <c r="E48" s="5">
        <f>VLOOKUP(A:A,[1]Sheet1!$A:$N,4,0)</f>
        <v>0.99999980000003996</v>
      </c>
      <c r="F48" s="5">
        <f>VLOOKUP(A:A,[1]Sheet1!$A:$N,5,0)</f>
        <v>4.3859648738073263E-2</v>
      </c>
      <c r="G48" s="5">
        <f>VLOOKUP(A:A,[1]Sheet1!$A:$N,6,0)</f>
        <v>15.66666666666667</v>
      </c>
      <c r="H48" s="5">
        <f>VLOOKUP(A:A,[1]Sheet1!$A:$N,7,0)</f>
        <v>5.3191489361702128E-2</v>
      </c>
      <c r="I48" s="5">
        <f>VLOOKUP(A:A,[1]Sheet1!$A:$N,8,0)</f>
        <v>6.2879432624113472</v>
      </c>
      <c r="J48" s="5">
        <f>VLOOKUP(A:A,[1]Sheet1!$A:$N,9,0)</f>
        <v>15.66666666666667</v>
      </c>
      <c r="K48" s="5">
        <f>VLOOKUP(A:A,[1]Sheet1!$A:$N,10,0)</f>
        <v>10</v>
      </c>
      <c r="L48" s="5">
        <f>VLOOKUP(A:A,[1]Sheet1!$A:$N,11,0)</f>
        <v>100</v>
      </c>
      <c r="M48" s="5">
        <f>VLOOKUP(A:A,[1]Sheet1!$A:$N,12,0)</f>
        <v>2.21</v>
      </c>
      <c r="N48" s="5">
        <f>VLOOKUP(A:A,[1]Sheet1!$A:$N,13,0)</f>
        <v>5</v>
      </c>
      <c r="O48" s="5">
        <f>VLOOKUP(A:A,[1]Sheet1!$A:$N,14,0)</f>
        <v>6.2894736842105274</v>
      </c>
    </row>
    <row r="49" spans="1:15" ht="14.25" customHeight="1" x14ac:dyDescent="0.25">
      <c r="A49" s="6">
        <v>22289.4</v>
      </c>
      <c r="B49" s="8" t="s">
        <v>62</v>
      </c>
      <c r="C49" s="5">
        <f>VLOOKUP(A:A,[1]Sheet1!$A:$N,2,0)</f>
        <v>23</v>
      </c>
      <c r="D49" s="5">
        <f>VLOOKUP(A:A,[1]Sheet1!$A:$N,3,0)</f>
        <v>37</v>
      </c>
      <c r="E49" s="5">
        <f>VLOOKUP(A:A,[1]Sheet1!$A:$N,4,0)</f>
        <v>-0.23333332944444449</v>
      </c>
      <c r="F49" s="5">
        <f>VLOOKUP(A:A,[1]Sheet1!$A:$N,5,0)</f>
        <v>0.12738853476138309</v>
      </c>
      <c r="G49" s="5">
        <f>VLOOKUP(A:A,[1]Sheet1!$A:$N,6,0)</f>
        <v>16.771929824561401</v>
      </c>
      <c r="H49" s="5">
        <f>VLOOKUP(A:A,[1]Sheet1!$A:$N,7,0)</f>
        <v>8.9958158995815898E-2</v>
      </c>
      <c r="I49" s="5">
        <f>VLOOKUP(A:A,[1]Sheet1!$A:$N,8,0)</f>
        <v>6.7447551934228889</v>
      </c>
      <c r="J49" s="5">
        <f>VLOOKUP(A:A,[1]Sheet1!$A:$N,9,0)</f>
        <v>16.771929824561401</v>
      </c>
      <c r="K49" s="5">
        <f>VLOOKUP(A:A,[1]Sheet1!$A:$N,10,0)</f>
        <v>86</v>
      </c>
      <c r="L49" s="5">
        <f>VLOOKUP(A:A,[1]Sheet1!$A:$N,11,0)</f>
        <v>398</v>
      </c>
      <c r="M49" s="5">
        <f>VLOOKUP(A:A,[1]Sheet1!$A:$N,12,0)</f>
        <v>1.796482412060302</v>
      </c>
      <c r="N49" s="5">
        <f>VLOOKUP(A:A,[1]Sheet1!$A:$N,13,0)</f>
        <v>43</v>
      </c>
      <c r="O49" s="5">
        <f>VLOOKUP(A:A,[1]Sheet1!$A:$N,14,0)</f>
        <v>5.1762208067940554</v>
      </c>
    </row>
    <row r="50" spans="1:15" ht="14.25" customHeight="1" x14ac:dyDescent="0.25">
      <c r="A50" s="6">
        <v>22751.200000000001</v>
      </c>
      <c r="B50" s="8" t="s">
        <v>63</v>
      </c>
      <c r="C50" s="5">
        <f>VLOOKUP(A:A,[1]Sheet1!$A:$N,2,0)</f>
        <v>9</v>
      </c>
      <c r="D50" s="5">
        <f>VLOOKUP(A:A,[1]Sheet1!$A:$N,3,0)</f>
        <v>2</v>
      </c>
      <c r="E50" s="5">
        <f>VLOOKUP(A:A,[1]Sheet1!$A:$N,4,0)</f>
        <v>0.636363578512402</v>
      </c>
      <c r="F50" s="5">
        <f>VLOOKUP(A:A,[1]Sheet1!$A:$N,5,0)</f>
        <v>9.9099098206314434E-2</v>
      </c>
      <c r="G50" s="5">
        <f>VLOOKUP(A:A,[1]Sheet1!$A:$N,6,0)</f>
        <v>21.3</v>
      </c>
      <c r="H50" s="5">
        <f>VLOOKUP(A:A,[1]Sheet1!$A:$N,7,0)</f>
        <v>9.8591549295774641E-2</v>
      </c>
      <c r="I50" s="5">
        <f>VLOOKUP(A:A,[1]Sheet1!$A:$N,8,0)</f>
        <v>8.5594366197183103</v>
      </c>
      <c r="J50" s="5">
        <f>VLOOKUP(A:A,[1]Sheet1!$A:$N,9,0)</f>
        <v>21.3</v>
      </c>
      <c r="K50" s="5">
        <f>VLOOKUP(A:A,[1]Sheet1!$A:$N,10,0)</f>
        <v>21</v>
      </c>
      <c r="L50" s="5">
        <f>VLOOKUP(A:A,[1]Sheet1!$A:$N,11,0)</f>
        <v>106</v>
      </c>
      <c r="M50" s="5">
        <f>VLOOKUP(A:A,[1]Sheet1!$A:$N,12,0)</f>
        <v>1.726415094339623</v>
      </c>
      <c r="N50" s="5">
        <f>VLOOKUP(A:A,[1]Sheet1!$A:$N,13,0)</f>
        <v>4</v>
      </c>
      <c r="O50" s="5">
        <f>VLOOKUP(A:A,[1]Sheet1!$A:$N,14,0)</f>
        <v>5.6036036036036032</v>
      </c>
    </row>
    <row r="51" spans="1:15" ht="14.25" customHeight="1" x14ac:dyDescent="0.25">
      <c r="A51" s="6">
        <v>23213</v>
      </c>
      <c r="B51" s="8" t="s">
        <v>64</v>
      </c>
      <c r="C51" s="5">
        <f>VLOOKUP(A:A,[1]Sheet1!$A:$N,2,0)</f>
        <v>48</v>
      </c>
      <c r="D51" s="5">
        <f>VLOOKUP(A:A,[1]Sheet1!$A:$N,3,0)</f>
        <v>19</v>
      </c>
      <c r="E51" s="5">
        <f>VLOOKUP(A:A,[1]Sheet1!$A:$N,4,0)</f>
        <v>0.43283581443528629</v>
      </c>
      <c r="F51" s="5">
        <f>VLOOKUP(A:A,[1]Sheet1!$A:$N,5,0)</f>
        <v>8.4595959489146513E-2</v>
      </c>
      <c r="G51" s="5">
        <f>VLOOKUP(A:A,[1]Sheet1!$A:$N,6,0)</f>
        <v>22.116666666666671</v>
      </c>
      <c r="H51" s="5">
        <f>VLOOKUP(A:A,[1]Sheet1!$A:$N,7,0)</f>
        <v>0.1009796533534288</v>
      </c>
      <c r="I51" s="5">
        <f>VLOOKUP(A:A,[1]Sheet1!$A:$N,8,0)</f>
        <v>8.8870585280080387</v>
      </c>
      <c r="J51" s="5">
        <f>VLOOKUP(A:A,[1]Sheet1!$A:$N,9,0)</f>
        <v>22.116666666666671</v>
      </c>
      <c r="K51" s="5">
        <f>VLOOKUP(A:A,[1]Sheet1!$A:$N,10,0)</f>
        <v>134</v>
      </c>
      <c r="L51" s="5">
        <f>VLOOKUP(A:A,[1]Sheet1!$A:$N,11,0)</f>
        <v>666</v>
      </c>
      <c r="M51" s="5">
        <f>VLOOKUP(A:A,[1]Sheet1!$A:$N,12,0)</f>
        <v>2.1246246246246252</v>
      </c>
      <c r="N51" s="5">
        <f>VLOOKUP(A:A,[1]Sheet1!$A:$N,13,0)</f>
        <v>49</v>
      </c>
      <c r="O51" s="5">
        <f>VLOOKUP(A:A,[1]Sheet1!$A:$N,14,0)</f>
        <v>6.391414141414141</v>
      </c>
    </row>
    <row r="52" spans="1:15" ht="14.25" customHeight="1" x14ac:dyDescent="0.25">
      <c r="A52" s="6">
        <v>23674.799999999999</v>
      </c>
      <c r="B52" s="8" t="s">
        <v>65</v>
      </c>
      <c r="C52" s="5">
        <f>VLOOKUP(A:A,[1]Sheet1!$A:$N,2,0)</f>
        <v>10</v>
      </c>
      <c r="D52" s="5">
        <f>VLOOKUP(A:A,[1]Sheet1!$A:$N,3,0)</f>
        <v>18</v>
      </c>
      <c r="E52" s="5">
        <f>VLOOKUP(A:A,[1]Sheet1!$A:$N,4,0)</f>
        <v>-0.28571427551020451</v>
      </c>
      <c r="F52" s="5">
        <f>VLOOKUP(A:A,[1]Sheet1!$A:$N,5,0)</f>
        <v>8.8050314188521023E-2</v>
      </c>
      <c r="G52" s="5">
        <f>VLOOKUP(A:A,[1]Sheet1!$A:$N,6,0)</f>
        <v>28.714285714285719</v>
      </c>
      <c r="H52" s="5">
        <f>VLOOKUP(A:A,[1]Sheet1!$A:$N,7,0)</f>
        <v>0.12769485903814259</v>
      </c>
      <c r="I52" s="5">
        <f>VLOOKUP(A:A,[1]Sheet1!$A:$N,8,0)</f>
        <v>11.53679222932954</v>
      </c>
      <c r="J52" s="5">
        <f>VLOOKUP(A:A,[1]Sheet1!$A:$N,9,0)</f>
        <v>28.714285714285719</v>
      </c>
      <c r="K52" s="5">
        <f>VLOOKUP(A:A,[1]Sheet1!$A:$N,10,0)</f>
        <v>77</v>
      </c>
      <c r="L52" s="5">
        <f>VLOOKUP(A:A,[1]Sheet1!$A:$N,11,0)</f>
        <v>292</v>
      </c>
      <c r="M52" s="5">
        <f>VLOOKUP(A:A,[1]Sheet1!$A:$N,12,0)</f>
        <v>1.8801369863013699</v>
      </c>
      <c r="N52" s="5">
        <f>VLOOKUP(A:A,[1]Sheet1!$A:$N,13,0)</f>
        <v>31</v>
      </c>
      <c r="O52" s="5">
        <f>VLOOKUP(A:A,[1]Sheet1!$A:$N,14,0)</f>
        <v>5.9654088050314469</v>
      </c>
    </row>
    <row r="53" spans="1:15" ht="14.25" customHeight="1" x14ac:dyDescent="0.25">
      <c r="A53" s="6">
        <v>24136.6</v>
      </c>
      <c r="B53" s="8" t="s">
        <v>66</v>
      </c>
      <c r="C53" s="5">
        <f>VLOOKUP(A:A,[1]Sheet1!$A:$N,2,0)</f>
        <v>23</v>
      </c>
      <c r="D53" s="5">
        <f>VLOOKUP(A:A,[1]Sheet1!$A:$N,3,0)</f>
        <v>37</v>
      </c>
      <c r="E53" s="5">
        <f>VLOOKUP(A:A,[1]Sheet1!$A:$N,4,0)</f>
        <v>-0.23333332944444449</v>
      </c>
      <c r="F53" s="5">
        <f>VLOOKUP(A:A,[1]Sheet1!$A:$N,5,0)</f>
        <v>0.1067615656463317</v>
      </c>
      <c r="G53" s="5">
        <f>VLOOKUP(A:A,[1]Sheet1!$A:$N,6,0)</f>
        <v>22.36538461538462</v>
      </c>
      <c r="H53" s="5">
        <f>VLOOKUP(A:A,[1]Sheet1!$A:$N,7,0)</f>
        <v>0.115219260533104</v>
      </c>
      <c r="I53" s="5">
        <f>VLOOKUP(A:A,[1]Sheet1!$A:$N,8,0)</f>
        <v>8.9922415503670887</v>
      </c>
      <c r="J53" s="5">
        <f>VLOOKUP(A:A,[1]Sheet1!$A:$N,9,0)</f>
        <v>22.36538461538462</v>
      </c>
      <c r="K53" s="5">
        <f>VLOOKUP(A:A,[1]Sheet1!$A:$N,10,0)</f>
        <v>134</v>
      </c>
      <c r="L53" s="5">
        <f>VLOOKUP(A:A,[1]Sheet1!$A:$N,11,0)</f>
        <v>554</v>
      </c>
      <c r="M53" s="5">
        <f>VLOOKUP(A:A,[1]Sheet1!$A:$N,12,0)</f>
        <v>1.8790613718411551</v>
      </c>
      <c r="N53" s="5">
        <f>VLOOKUP(A:A,[1]Sheet1!$A:$N,13,0)</f>
        <v>37</v>
      </c>
      <c r="O53" s="5">
        <f>VLOOKUP(A:A,[1]Sheet1!$A:$N,14,0)</f>
        <v>5.9608540925266906</v>
      </c>
    </row>
    <row r="54" spans="1:15" ht="14.25" customHeight="1" x14ac:dyDescent="0.25">
      <c r="A54" s="6">
        <v>24598.400000000001</v>
      </c>
      <c r="B54" s="8" t="s">
        <v>67</v>
      </c>
      <c r="C54" s="5">
        <f>VLOOKUP(A:A,[1]Sheet1!$A:$N,2,0)</f>
        <v>26</v>
      </c>
      <c r="D54" s="5">
        <f>VLOOKUP(A:A,[1]Sheet1!$A:$N,3,0)</f>
        <v>49</v>
      </c>
      <c r="E54" s="5">
        <f>VLOOKUP(A:A,[1]Sheet1!$A:$N,4,0)</f>
        <v>-0.30666666257777792</v>
      </c>
      <c r="F54" s="5">
        <f>VLOOKUP(A:A,[1]Sheet1!$A:$N,5,0)</f>
        <v>6.8243857990678919E-2</v>
      </c>
      <c r="G54" s="5">
        <f>VLOOKUP(A:A,[1]Sheet1!$A:$N,6,0)</f>
        <v>26.48</v>
      </c>
      <c r="H54" s="5">
        <f>VLOOKUP(A:A,[1]Sheet1!$A:$N,7,0)</f>
        <v>0.10876132930513591</v>
      </c>
      <c r="I54" s="5">
        <f>VLOOKUP(A:A,[1]Sheet1!$A:$N,8,0)</f>
        <v>10.635504531722059</v>
      </c>
      <c r="J54" s="5">
        <f>VLOOKUP(A:A,[1]Sheet1!$A:$N,9,0)</f>
        <v>26.48</v>
      </c>
      <c r="K54" s="5">
        <f>VLOOKUP(A:A,[1]Sheet1!$A:$N,10,0)</f>
        <v>216</v>
      </c>
      <c r="L54" s="5">
        <f>VLOOKUP(A:A,[1]Sheet1!$A:$N,11,0)</f>
        <v>966</v>
      </c>
      <c r="M54" s="5">
        <f>VLOOKUP(A:A,[1]Sheet1!$A:$N,12,0)</f>
        <v>2.0590062111801242</v>
      </c>
      <c r="N54" s="5">
        <f>VLOOKUP(A:A,[1]Sheet1!$A:$N,13,0)</f>
        <v>75</v>
      </c>
      <c r="O54" s="5">
        <f>VLOOKUP(A:A,[1]Sheet1!$A:$N,14,0)</f>
        <v>6.1610555050045486</v>
      </c>
    </row>
    <row r="55" spans="1:15" ht="14.25" customHeight="1" x14ac:dyDescent="0.25">
      <c r="A55" s="6">
        <v>25060.2</v>
      </c>
      <c r="B55" s="8" t="s">
        <v>68</v>
      </c>
      <c r="C55" s="5">
        <f>VLOOKUP(A:A,[1]Sheet1!$A:$N,2,0)</f>
        <v>43</v>
      </c>
      <c r="D55" s="5">
        <f>VLOOKUP(A:A,[1]Sheet1!$A:$N,3,0)</f>
        <v>23</v>
      </c>
      <c r="E55" s="5">
        <f>VLOOKUP(A:A,[1]Sheet1!$A:$N,4,0)</f>
        <v>0.30303029843893492</v>
      </c>
      <c r="F55" s="5">
        <f>VLOOKUP(A:A,[1]Sheet1!$A:$N,5,0)</f>
        <v>7.3496659160916855E-2</v>
      </c>
      <c r="G55" s="5">
        <f>VLOOKUP(A:A,[1]Sheet1!$A:$N,6,0)</f>
        <v>27.38571428571429</v>
      </c>
      <c r="H55" s="5">
        <f>VLOOKUP(A:A,[1]Sheet1!$A:$N,7,0)</f>
        <v>0.14449660928534169</v>
      </c>
      <c r="I55" s="5">
        <f>VLOOKUP(A:A,[1]Sheet1!$A:$N,8,0)</f>
        <v>11.01208435799985</v>
      </c>
      <c r="J55" s="5">
        <f>VLOOKUP(A:A,[1]Sheet1!$A:$N,9,0)</f>
        <v>27.38571428571429</v>
      </c>
      <c r="K55" s="5">
        <f>VLOOKUP(A:A,[1]Sheet1!$A:$N,10,0)</f>
        <v>277</v>
      </c>
      <c r="L55" s="5">
        <f>VLOOKUP(A:A,[1]Sheet1!$A:$N,11,0)</f>
        <v>873</v>
      </c>
      <c r="M55" s="5">
        <f>VLOOKUP(A:A,[1]Sheet1!$A:$N,12,0)</f>
        <v>1.832760595647194</v>
      </c>
      <c r="N55" s="5">
        <f>VLOOKUP(A:A,[1]Sheet1!$A:$N,13,0)</f>
        <v>63</v>
      </c>
      <c r="O55" s="5">
        <f>VLOOKUP(A:A,[1]Sheet1!$A:$N,14,0)</f>
        <v>5.776169265033408</v>
      </c>
    </row>
    <row r="56" spans="1:15" ht="14.25" customHeight="1" x14ac:dyDescent="0.25">
      <c r="A56" s="6">
        <v>25522</v>
      </c>
      <c r="B56" s="8" t="s">
        <v>69</v>
      </c>
      <c r="C56" s="5">
        <f>VLOOKUP(A:A,[1]Sheet1!$A:$N,2,0)</f>
        <v>34</v>
      </c>
      <c r="D56" s="5">
        <f>VLOOKUP(A:A,[1]Sheet1!$A:$N,3,0)</f>
        <v>26</v>
      </c>
      <c r="E56" s="5">
        <f>VLOOKUP(A:A,[1]Sheet1!$A:$N,4,0)</f>
        <v>0.13333333111111109</v>
      </c>
      <c r="F56" s="5">
        <f>VLOOKUP(A:A,[1]Sheet1!$A:$N,5,0)</f>
        <v>6.5573770420137956E-2</v>
      </c>
      <c r="G56" s="5">
        <f>VLOOKUP(A:A,[1]Sheet1!$A:$N,6,0)</f>
        <v>20.289156626506021</v>
      </c>
      <c r="H56" s="5">
        <f>VLOOKUP(A:A,[1]Sheet1!$A:$N,7,0)</f>
        <v>0.1140142517814727</v>
      </c>
      <c r="I56" s="5">
        <f>VLOOKUP(A:A,[1]Sheet1!$A:$N,8,0)</f>
        <v>8.1612683513149999</v>
      </c>
      <c r="J56" s="5">
        <f>VLOOKUP(A:A,[1]Sheet1!$A:$N,9,0)</f>
        <v>20.289156626506021</v>
      </c>
      <c r="K56" s="5">
        <f>VLOOKUP(A:A,[1]Sheet1!$A:$N,10,0)</f>
        <v>192</v>
      </c>
      <c r="L56" s="5">
        <f>VLOOKUP(A:A,[1]Sheet1!$A:$N,11,0)</f>
        <v>772</v>
      </c>
      <c r="M56" s="5">
        <f>VLOOKUP(A:A,[1]Sheet1!$A:$N,12,0)</f>
        <v>1.7551813471502591</v>
      </c>
      <c r="N56" s="5">
        <f>VLOOKUP(A:A,[1]Sheet1!$A:$N,13,0)</f>
        <v>61</v>
      </c>
      <c r="O56" s="5">
        <f>VLOOKUP(A:A,[1]Sheet1!$A:$N,14,0)</f>
        <v>5.3420765027322403</v>
      </c>
    </row>
    <row r="57" spans="1:15" ht="14.25" customHeight="1" x14ac:dyDescent="0.25">
      <c r="A57" s="6">
        <v>25983.8</v>
      </c>
      <c r="B57" s="8" t="s">
        <v>70</v>
      </c>
      <c r="C57" s="5">
        <f>VLOOKUP(A:A,[1]Sheet1!$A:$N,2,0)</f>
        <v>25</v>
      </c>
      <c r="D57" s="5">
        <f>VLOOKUP(A:A,[1]Sheet1!$A:$N,3,0)</f>
        <v>7</v>
      </c>
      <c r="E57" s="5">
        <f>VLOOKUP(A:A,[1]Sheet1!$A:$N,4,0)</f>
        <v>0.5624999824218756</v>
      </c>
      <c r="F57" s="5">
        <f>VLOOKUP(A:A,[1]Sheet1!$A:$N,5,0)</f>
        <v>7.0484581342544969E-2</v>
      </c>
      <c r="G57" s="5">
        <f>VLOOKUP(A:A,[1]Sheet1!$A:$N,6,0)</f>
        <v>15.93650793650794</v>
      </c>
      <c r="H57" s="5">
        <f>VLOOKUP(A:A,[1]Sheet1!$A:$N,7,0)</f>
        <v>0.1195219123505976</v>
      </c>
      <c r="I57" s="5">
        <f>VLOOKUP(A:A,[1]Sheet1!$A:$N,8,0)</f>
        <v>6.4224119395434149</v>
      </c>
      <c r="J57" s="5">
        <f>VLOOKUP(A:A,[1]Sheet1!$A:$N,9,0)</f>
        <v>15.93650793650794</v>
      </c>
      <c r="K57" s="5">
        <f>VLOOKUP(A:A,[1]Sheet1!$A:$N,10,0)</f>
        <v>120</v>
      </c>
      <c r="L57" s="5">
        <f>VLOOKUP(A:A,[1]Sheet1!$A:$N,11,0)</f>
        <v>384</v>
      </c>
      <c r="M57" s="5">
        <f>VLOOKUP(A:A,[1]Sheet1!$A:$N,12,0)</f>
        <v>1.955729166666667</v>
      </c>
      <c r="N57" s="5">
        <f>VLOOKUP(A:A,[1]Sheet1!$A:$N,13,0)</f>
        <v>20</v>
      </c>
      <c r="O57" s="5">
        <f>VLOOKUP(A:A,[1]Sheet1!$A:$N,14,0)</f>
        <v>5.535242290748899</v>
      </c>
    </row>
    <row r="58" spans="1:15" ht="14.25" customHeight="1" x14ac:dyDescent="0.25">
      <c r="A58" s="6">
        <v>26445.599999999999</v>
      </c>
      <c r="B58" s="8" t="s">
        <v>71</v>
      </c>
      <c r="C58" s="5">
        <f>VLOOKUP(A:A,[1]Sheet1!$A:$N,2,0)</f>
        <v>42</v>
      </c>
      <c r="D58" s="5">
        <f>VLOOKUP(A:A,[1]Sheet1!$A:$N,3,0)</f>
        <v>8</v>
      </c>
      <c r="E58" s="5">
        <f>VLOOKUP(A:A,[1]Sheet1!$A:$N,4,0)</f>
        <v>0.67999998640000026</v>
      </c>
      <c r="F58" s="5">
        <f>VLOOKUP(A:A,[1]Sheet1!$A:$N,5,0)</f>
        <v>7.0521861677684261E-2</v>
      </c>
      <c r="G58" s="5">
        <f>VLOOKUP(A:A,[1]Sheet1!$A:$N,6,0)</f>
        <v>24.68181818181818</v>
      </c>
      <c r="H58" s="5">
        <f>VLOOKUP(A:A,[1]Sheet1!$A:$N,7,0)</f>
        <v>0.13382443216697359</v>
      </c>
      <c r="I58" s="5">
        <f>VLOOKUP(A:A,[1]Sheet1!$A:$N,8,0)</f>
        <v>9.9262570455940633</v>
      </c>
      <c r="J58" s="5">
        <f>VLOOKUP(A:A,[1]Sheet1!$A:$N,9,0)</f>
        <v>24.68181818181818</v>
      </c>
      <c r="K58" s="5">
        <f>VLOOKUP(A:A,[1]Sheet1!$A:$N,10,0)</f>
        <v>218</v>
      </c>
      <c r="L58" s="5">
        <f>VLOOKUP(A:A,[1]Sheet1!$A:$N,11,0)</f>
        <v>659</v>
      </c>
      <c r="M58" s="5">
        <f>VLOOKUP(A:A,[1]Sheet1!$A:$N,12,0)</f>
        <v>1.8194233687405159</v>
      </c>
      <c r="N58" s="5">
        <f>VLOOKUP(A:A,[1]Sheet1!$A:$N,13,0)</f>
        <v>30</v>
      </c>
      <c r="O58" s="5">
        <f>VLOOKUP(A:A,[1]Sheet1!$A:$N,14,0)</f>
        <v>5.4273624823695341</v>
      </c>
    </row>
    <row r="59" spans="1:15" ht="14.25" customHeight="1" x14ac:dyDescent="0.25">
      <c r="A59" s="6">
        <v>26907.4</v>
      </c>
      <c r="B59" s="8" t="s">
        <v>72</v>
      </c>
      <c r="C59" s="5">
        <f>VLOOKUP(A:A,[1]Sheet1!$A:$N,2,0)</f>
        <v>31</v>
      </c>
      <c r="D59" s="5">
        <f>VLOOKUP(A:A,[1]Sheet1!$A:$N,3,0)</f>
        <v>6</v>
      </c>
      <c r="E59" s="5">
        <f>VLOOKUP(A:A,[1]Sheet1!$A:$N,4,0)</f>
        <v>0.67567565741417146</v>
      </c>
      <c r="F59" s="5">
        <f>VLOOKUP(A:A,[1]Sheet1!$A:$N,5,0)</f>
        <v>0.1561181428011893</v>
      </c>
      <c r="G59" s="5">
        <f>VLOOKUP(A:A,[1]Sheet1!$A:$N,6,0)</f>
        <v>33.4375</v>
      </c>
      <c r="H59" s="5">
        <f>VLOOKUP(A:A,[1]Sheet1!$A:$N,7,0)</f>
        <v>0.1121495327102804</v>
      </c>
      <c r="I59" s="5">
        <f>VLOOKUP(A:A,[1]Sheet1!$A:$N,8,0)</f>
        <v>13.419859813084109</v>
      </c>
      <c r="J59" s="5">
        <f>VLOOKUP(A:A,[1]Sheet1!$A:$N,9,0)</f>
        <v>33.4375</v>
      </c>
      <c r="K59" s="5">
        <f>VLOOKUP(A:A,[1]Sheet1!$A:$N,10,0)</f>
        <v>60</v>
      </c>
      <c r="L59" s="5">
        <f>VLOOKUP(A:A,[1]Sheet1!$A:$N,11,0)</f>
        <v>235</v>
      </c>
      <c r="M59" s="5">
        <f>VLOOKUP(A:A,[1]Sheet1!$A:$N,12,0)</f>
        <v>1.936170212765957</v>
      </c>
      <c r="N59" s="5">
        <f>VLOOKUP(A:A,[1]Sheet1!$A:$N,13,0)</f>
        <v>28</v>
      </c>
      <c r="O59" s="5">
        <f>VLOOKUP(A:A,[1]Sheet1!$A:$N,14,0)</f>
        <v>5.6835443037974676</v>
      </c>
    </row>
    <row r="60" spans="1:15" ht="14.25" customHeight="1" x14ac:dyDescent="0.25">
      <c r="A60" s="6">
        <v>27369.200000000001</v>
      </c>
      <c r="B60" s="8" t="s">
        <v>73</v>
      </c>
      <c r="C60" s="5">
        <f>VLOOKUP(A:A,[1]Sheet1!$A:$N,2,0)</f>
        <v>42</v>
      </c>
      <c r="D60" s="5">
        <f>VLOOKUP(A:A,[1]Sheet1!$A:$N,3,0)</f>
        <v>16</v>
      </c>
      <c r="E60" s="5">
        <f>VLOOKUP(A:A,[1]Sheet1!$A:$N,4,0)</f>
        <v>0.4482758543400715</v>
      </c>
      <c r="F60" s="5">
        <f>VLOOKUP(A:A,[1]Sheet1!$A:$N,5,0)</f>
        <v>5.7312252907794223E-2</v>
      </c>
      <c r="G60" s="5">
        <f>VLOOKUP(A:A,[1]Sheet1!$A:$N,6,0)</f>
        <v>25.828571428571429</v>
      </c>
      <c r="H60" s="5">
        <f>VLOOKUP(A:A,[1]Sheet1!$A:$N,7,0)</f>
        <v>0.1095132743362832</v>
      </c>
      <c r="I60" s="5">
        <f>VLOOKUP(A:A,[1]Sheet1!$A:$N,8,0)</f>
        <v>10.375233881163091</v>
      </c>
      <c r="J60" s="5">
        <f>VLOOKUP(A:A,[1]Sheet1!$A:$N,9,0)</f>
        <v>25.828571428571429</v>
      </c>
      <c r="K60" s="5">
        <f>VLOOKUP(A:A,[1]Sheet1!$A:$N,10,0)</f>
        <v>198</v>
      </c>
      <c r="L60" s="5">
        <f>VLOOKUP(A:A,[1]Sheet1!$A:$N,11,0)</f>
        <v>893</v>
      </c>
      <c r="M60" s="5">
        <f>VLOOKUP(A:A,[1]Sheet1!$A:$N,12,0)</f>
        <v>1.9440089585666289</v>
      </c>
      <c r="N60" s="5">
        <f>VLOOKUP(A:A,[1]Sheet1!$A:$N,13,0)</f>
        <v>58</v>
      </c>
      <c r="O60" s="5">
        <f>VLOOKUP(A:A,[1]Sheet1!$A:$N,14,0)</f>
        <v>5.9328063241106719</v>
      </c>
    </row>
    <row r="61" spans="1:15" ht="14.25" customHeight="1" x14ac:dyDescent="0.25">
      <c r="A61" s="6">
        <v>27831</v>
      </c>
      <c r="B61" s="8" t="s">
        <v>74</v>
      </c>
      <c r="C61" s="5">
        <f>VLOOKUP(A:A,[1]Sheet1!$A:$N,2,0)</f>
        <v>23</v>
      </c>
      <c r="D61" s="5">
        <f>VLOOKUP(A:A,[1]Sheet1!$A:$N,3,0)</f>
        <v>74</v>
      </c>
      <c r="E61" s="5">
        <f>VLOOKUP(A:A,[1]Sheet1!$A:$N,4,0)</f>
        <v>-0.5257731904559465</v>
      </c>
      <c r="F61" s="5">
        <f>VLOOKUP(A:A,[1]Sheet1!$A:$N,5,0)</f>
        <v>0.1744604313408985</v>
      </c>
      <c r="G61" s="5">
        <f>VLOOKUP(A:A,[1]Sheet1!$A:$N,6,0)</f>
        <v>15.18181818181818</v>
      </c>
      <c r="H61" s="5">
        <f>VLOOKUP(A:A,[1]Sheet1!$A:$N,7,0)</f>
        <v>7.5278015397775871E-2</v>
      </c>
      <c r="I61" s="5">
        <f>VLOOKUP(A:A,[1]Sheet1!$A:$N,8,0)</f>
        <v>6.1028384788863832</v>
      </c>
      <c r="J61" s="5">
        <f>VLOOKUP(A:A,[1]Sheet1!$A:$N,9,0)</f>
        <v>15.18181818181818</v>
      </c>
      <c r="K61" s="5">
        <f>VLOOKUP(A:A,[1]Sheet1!$A:$N,10,0)</f>
        <v>88</v>
      </c>
      <c r="L61" s="5">
        <f>VLOOKUP(A:A,[1]Sheet1!$A:$N,11,0)</f>
        <v>489</v>
      </c>
      <c r="M61" s="5">
        <f>VLOOKUP(A:A,[1]Sheet1!$A:$N,12,0)</f>
        <v>1.7280163599181999</v>
      </c>
      <c r="N61" s="5">
        <f>VLOOKUP(A:A,[1]Sheet1!$A:$N,13,0)</f>
        <v>28</v>
      </c>
      <c r="O61" s="5">
        <f>VLOOKUP(A:A,[1]Sheet1!$A:$N,14,0)</f>
        <v>5.3291366906474824</v>
      </c>
    </row>
    <row r="62" spans="1:15" ht="14.25" customHeight="1" x14ac:dyDescent="0.25">
      <c r="A62" s="6">
        <v>28292.799999999999</v>
      </c>
      <c r="B62" s="8" t="s">
        <v>75</v>
      </c>
      <c r="C62" s="5">
        <f>VLOOKUP(A:A,[1]Sheet1!$A:$N,2,0)</f>
        <v>59</v>
      </c>
      <c r="D62" s="5">
        <f>VLOOKUP(A:A,[1]Sheet1!$A:$N,3,0)</f>
        <v>23</v>
      </c>
      <c r="E62" s="5">
        <f>VLOOKUP(A:A,[1]Sheet1!$A:$N,4,0)</f>
        <v>0.43902438488994661</v>
      </c>
      <c r="F62" s="5">
        <f>VLOOKUP(A:A,[1]Sheet1!$A:$N,5,0)</f>
        <v>0.13119999979008001</v>
      </c>
      <c r="G62" s="5">
        <f>VLOOKUP(A:A,[1]Sheet1!$A:$N,6,0)</f>
        <v>16.61538461538462</v>
      </c>
      <c r="H62" s="5">
        <f>VLOOKUP(A:A,[1]Sheet1!$A:$N,7,0)</f>
        <v>0.10879629629629629</v>
      </c>
      <c r="I62" s="5">
        <f>VLOOKUP(A:A,[1]Sheet1!$A:$N,8,0)</f>
        <v>6.6896723646723659</v>
      </c>
      <c r="J62" s="5">
        <f>VLOOKUP(A:A,[1]Sheet1!$A:$N,9,0)</f>
        <v>16.61538461538462</v>
      </c>
      <c r="K62" s="5">
        <f>VLOOKUP(A:A,[1]Sheet1!$A:$N,10,0)</f>
        <v>141</v>
      </c>
      <c r="L62" s="5">
        <f>VLOOKUP(A:A,[1]Sheet1!$A:$N,11,0)</f>
        <v>567</v>
      </c>
      <c r="M62" s="5">
        <f>VLOOKUP(A:A,[1]Sheet1!$A:$N,12,0)</f>
        <v>1.6578483245149911</v>
      </c>
      <c r="N62" s="5">
        <f>VLOOKUP(A:A,[1]Sheet1!$A:$N,13,0)</f>
        <v>45</v>
      </c>
      <c r="O62" s="5">
        <f>VLOOKUP(A:A,[1]Sheet1!$A:$N,14,0)</f>
        <v>5.1120000000000001</v>
      </c>
    </row>
    <row r="63" spans="1:15" ht="14.25" customHeight="1" x14ac:dyDescent="0.25">
      <c r="A63" s="6">
        <v>28754.6</v>
      </c>
      <c r="B63" s="8" t="s">
        <v>76</v>
      </c>
      <c r="C63" s="5">
        <f>VLOOKUP(A:A,[1]Sheet1!$A:$N,2,0)</f>
        <v>27</v>
      </c>
      <c r="D63" s="5">
        <f>VLOOKUP(A:A,[1]Sheet1!$A:$N,3,0)</f>
        <v>47</v>
      </c>
      <c r="E63" s="5">
        <f>VLOOKUP(A:A,[1]Sheet1!$A:$N,4,0)</f>
        <v>-0.27027026661796938</v>
      </c>
      <c r="F63" s="5">
        <f>VLOOKUP(A:A,[1]Sheet1!$A:$N,5,0)</f>
        <v>9.8013244903293717E-2</v>
      </c>
      <c r="G63" s="5">
        <f>VLOOKUP(A:A,[1]Sheet1!$A:$N,6,0)</f>
        <v>28.717391304347821</v>
      </c>
      <c r="H63" s="5">
        <f>VLOOKUP(A:A,[1]Sheet1!$A:$N,7,0)</f>
        <v>0.1241483724451173</v>
      </c>
      <c r="I63" s="5">
        <f>VLOOKUP(A:A,[1]Sheet1!$A:$N,8,0)</f>
        <v>11.53661587071718</v>
      </c>
      <c r="J63" s="5">
        <f>VLOOKUP(A:A,[1]Sheet1!$A:$N,9,0)</f>
        <v>28.717391304347821</v>
      </c>
      <c r="K63" s="5">
        <f>VLOOKUP(A:A,[1]Sheet1!$A:$N,10,0)</f>
        <v>164</v>
      </c>
      <c r="L63" s="5">
        <f>VLOOKUP(A:A,[1]Sheet1!$A:$N,11,0)</f>
        <v>676</v>
      </c>
      <c r="M63" s="5">
        <f>VLOOKUP(A:A,[1]Sheet1!$A:$N,12,0)</f>
        <v>1.5754437869822491</v>
      </c>
      <c r="N63" s="5">
        <f>VLOOKUP(A:A,[1]Sheet1!$A:$N,13,0)</f>
        <v>48</v>
      </c>
      <c r="O63" s="5">
        <f>VLOOKUP(A:A,[1]Sheet1!$A:$N,14,0)</f>
        <v>5.5973509933774839</v>
      </c>
    </row>
    <row r="64" spans="1:15" ht="14.25" customHeight="1" x14ac:dyDescent="0.25">
      <c r="A64" s="6">
        <v>29216.400000000001</v>
      </c>
      <c r="B64" s="8" t="s">
        <v>77</v>
      </c>
      <c r="C64" s="5">
        <f>VLOOKUP(A:A,[1]Sheet1!$A:$N,2,0)</f>
        <v>31</v>
      </c>
      <c r="D64" s="5">
        <f>VLOOKUP(A:A,[1]Sheet1!$A:$N,3,0)</f>
        <v>26</v>
      </c>
      <c r="E64" s="5">
        <f>VLOOKUP(A:A,[1]Sheet1!$A:$N,4,0)</f>
        <v>8.7719296706679009E-2</v>
      </c>
      <c r="F64" s="5">
        <f>VLOOKUP(A:A,[1]Sheet1!$A:$N,5,0)</f>
        <v>5.9811122707438477E-2</v>
      </c>
      <c r="G64" s="5">
        <f>VLOOKUP(A:A,[1]Sheet1!$A:$N,6,0)</f>
        <v>20.31707317073171</v>
      </c>
      <c r="H64" s="5">
        <f>VLOOKUP(A:A,[1]Sheet1!$A:$N,7,0)</f>
        <v>0.10804321728691479</v>
      </c>
      <c r="I64" s="5">
        <f>VLOOKUP(A:A,[1]Sheet1!$A:$N,8,0)</f>
        <v>8.170046555207449</v>
      </c>
      <c r="J64" s="5">
        <f>VLOOKUP(A:A,[1]Sheet1!$A:$N,9,0)</f>
        <v>20.31707317073171</v>
      </c>
      <c r="K64" s="5">
        <f>VLOOKUP(A:A,[1]Sheet1!$A:$N,10,0)</f>
        <v>180</v>
      </c>
      <c r="L64" s="5">
        <f>VLOOKUP(A:A,[1]Sheet1!$A:$N,11,0)</f>
        <v>797</v>
      </c>
      <c r="M64" s="5">
        <f>VLOOKUP(A:A,[1]Sheet1!$A:$N,12,0)</f>
        <v>1.93099121706399</v>
      </c>
      <c r="N64" s="5">
        <f>VLOOKUP(A:A,[1]Sheet1!$A:$N,13,0)</f>
        <v>52</v>
      </c>
      <c r="O64" s="5">
        <f>VLOOKUP(A:A,[1]Sheet1!$A:$N,14,0)</f>
        <v>5.782791185729276</v>
      </c>
    </row>
    <row r="65" spans="1:15" ht="14.25" customHeight="1" x14ac:dyDescent="0.25">
      <c r="A65" s="6">
        <v>29678.2</v>
      </c>
      <c r="B65" s="8" t="s">
        <v>78</v>
      </c>
      <c r="C65" s="5">
        <f>VLOOKUP(A:A,[1]Sheet1!$A:$N,2,0)</f>
        <v>23</v>
      </c>
      <c r="D65" s="5">
        <f>VLOOKUP(A:A,[1]Sheet1!$A:$N,3,0)</f>
        <v>82</v>
      </c>
      <c r="E65" s="5">
        <f>VLOOKUP(A:A,[1]Sheet1!$A:$N,4,0)</f>
        <v>-0.56190475655328809</v>
      </c>
      <c r="F65" s="5">
        <f>VLOOKUP(A:A,[1]Sheet1!$A:$N,5,0)</f>
        <v>0.1785714282677357</v>
      </c>
      <c r="G65" s="5">
        <f>VLOOKUP(A:A,[1]Sheet1!$A:$N,6,0)</f>
        <v>15.3125</v>
      </c>
      <c r="H65" s="5">
        <f>VLOOKUP(A:A,[1]Sheet1!$A:$N,7,0)</f>
        <v>7.6734693877551025E-2</v>
      </c>
      <c r="I65" s="5">
        <f>VLOOKUP(A:A,[1]Sheet1!$A:$N,8,0)</f>
        <v>6.1556938775510206</v>
      </c>
      <c r="J65" s="5">
        <f>VLOOKUP(A:A,[1]Sheet1!$A:$N,9,0)</f>
        <v>15.3125</v>
      </c>
      <c r="K65" s="5">
        <f>VLOOKUP(A:A,[1]Sheet1!$A:$N,10,0)</f>
        <v>94</v>
      </c>
      <c r="L65" s="5">
        <f>VLOOKUP(A:A,[1]Sheet1!$A:$N,11,0)</f>
        <v>516</v>
      </c>
      <c r="M65" s="5">
        <f>VLOOKUP(A:A,[1]Sheet1!$A:$N,12,0)</f>
        <v>1.7422480620155041</v>
      </c>
      <c r="N65" s="5">
        <f>VLOOKUP(A:A,[1]Sheet1!$A:$N,13,0)</f>
        <v>34</v>
      </c>
      <c r="O65" s="5">
        <f>VLOOKUP(A:A,[1]Sheet1!$A:$N,14,0)</f>
        <v>5.399659863945578</v>
      </c>
    </row>
    <row r="66" spans="1:15" ht="14.25" customHeight="1" x14ac:dyDescent="0.25">
      <c r="A66" s="6">
        <v>30140</v>
      </c>
      <c r="B66" s="8" t="s">
        <v>79</v>
      </c>
      <c r="C66" s="5">
        <f>VLOOKUP(A:A,[1]Sheet1!$A:$N,2,0)</f>
        <v>40</v>
      </c>
      <c r="D66" s="5">
        <f>VLOOKUP(A:A,[1]Sheet1!$A:$N,3,0)</f>
        <v>34</v>
      </c>
      <c r="E66" s="5">
        <f>VLOOKUP(A:A,[1]Sheet1!$A:$N,4,0)</f>
        <v>8.1081079985390811E-2</v>
      </c>
      <c r="F66" s="5">
        <f>VLOOKUP(A:A,[1]Sheet1!$A:$N,5,0)</f>
        <v>8.437856318770974E-2</v>
      </c>
      <c r="G66" s="5">
        <f>VLOOKUP(A:A,[1]Sheet1!$A:$N,6,0)</f>
        <v>32.222222222222221</v>
      </c>
      <c r="H66" s="5">
        <f>VLOOKUP(A:A,[1]Sheet1!$A:$N,7,0)</f>
        <v>0.13908045977011491</v>
      </c>
      <c r="I66" s="5">
        <f>VLOOKUP(A:A,[1]Sheet1!$A:$N,8,0)</f>
        <v>12.944521072796929</v>
      </c>
      <c r="J66" s="5">
        <f>VLOOKUP(A:A,[1]Sheet1!$A:$N,9,0)</f>
        <v>32.222222222222221</v>
      </c>
      <c r="K66" s="5">
        <f>VLOOKUP(A:A,[1]Sheet1!$A:$N,10,0)</f>
        <v>242</v>
      </c>
      <c r="L66" s="5">
        <f>VLOOKUP(A:A,[1]Sheet1!$A:$N,11,0)</f>
        <v>789</v>
      </c>
      <c r="M66" s="5">
        <f>VLOOKUP(A:A,[1]Sheet1!$A:$N,12,0)</f>
        <v>1.7376425855513311</v>
      </c>
      <c r="N66" s="5">
        <f>VLOOKUP(A:A,[1]Sheet1!$A:$N,13,0)</f>
        <v>44</v>
      </c>
      <c r="O66" s="5">
        <f>VLOOKUP(A:A,[1]Sheet1!$A:$N,14,0)</f>
        <v>5.7080957810718358</v>
      </c>
    </row>
    <row r="67" spans="1:15" ht="14.25" customHeight="1" x14ac:dyDescent="0.25">
      <c r="A67" s="6">
        <v>30601.8</v>
      </c>
      <c r="B67" s="7" t="s">
        <v>80</v>
      </c>
      <c r="C67" s="5">
        <f>VLOOKUP(A:A,[1]Sheet1!$A:$N,2,0)</f>
        <v>23</v>
      </c>
      <c r="D67" s="5">
        <f>VLOOKUP(A:A,[1]Sheet1!$A:$N,3,0)</f>
        <v>13</v>
      </c>
      <c r="E67" s="5">
        <f>VLOOKUP(A:A,[1]Sheet1!$A:$N,4,0)</f>
        <v>0.2777777700617286</v>
      </c>
      <c r="F67" s="5">
        <f>VLOOKUP(A:A,[1]Sheet1!$A:$N,5,0)</f>
        <v>7.6433120856829892E-2</v>
      </c>
      <c r="G67" s="5">
        <f>VLOOKUP(A:A,[1]Sheet1!$A:$N,6,0)</f>
        <v>36.956521739130437</v>
      </c>
      <c r="H67" s="5">
        <f>VLOOKUP(A:A,[1]Sheet1!$A:$N,7,0)</f>
        <v>0.14588235294117649</v>
      </c>
      <c r="I67" s="5">
        <f>VLOOKUP(A:A,[1]Sheet1!$A:$N,8,0)</f>
        <v>14.84096163682865</v>
      </c>
      <c r="J67" s="5">
        <f>VLOOKUP(A:A,[1]Sheet1!$A:$N,9,0)</f>
        <v>36.956521739130437</v>
      </c>
      <c r="K67" s="5">
        <f>VLOOKUP(A:A,[1]Sheet1!$A:$N,10,0)</f>
        <v>124</v>
      </c>
      <c r="L67" s="5">
        <f>VLOOKUP(A:A,[1]Sheet1!$A:$N,11,0)</f>
        <v>414</v>
      </c>
      <c r="M67" s="5">
        <f>VLOOKUP(A:A,[1]Sheet1!$A:$N,12,0)</f>
        <v>1.9275362318840581</v>
      </c>
      <c r="N67" s="5">
        <f>VLOOKUP(A:A,[1]Sheet1!$A:$N,13,0)</f>
        <v>30</v>
      </c>
      <c r="O67" s="5">
        <f>VLOOKUP(A:A,[1]Sheet1!$A:$N,14,0)</f>
        <v>6.0785562632696388</v>
      </c>
    </row>
    <row r="68" spans="1:15" ht="14.25" customHeight="1" x14ac:dyDescent="0.25">
      <c r="A68" s="6">
        <v>31063.599999999999</v>
      </c>
      <c r="B68" s="7" t="s">
        <v>81</v>
      </c>
      <c r="C68" s="5">
        <f>VLOOKUP(A:A,[1]Sheet1!$A:$N,2,0)</f>
        <v>37</v>
      </c>
      <c r="D68" s="5">
        <f>VLOOKUP(A:A,[1]Sheet1!$A:$N,3,0)</f>
        <v>25</v>
      </c>
      <c r="E68" s="5">
        <f>VLOOKUP(A:A,[1]Sheet1!$A:$N,4,0)</f>
        <v>0.19354838397502611</v>
      </c>
      <c r="F68" s="5">
        <f>VLOOKUP(A:A,[1]Sheet1!$A:$N,5,0)</f>
        <v>8.0310880724985906E-2</v>
      </c>
      <c r="G68" s="5">
        <f>VLOOKUP(A:A,[1]Sheet1!$A:$N,6,0)</f>
        <v>36.027027027027017</v>
      </c>
      <c r="H68" s="5">
        <f>VLOOKUP(A:A,[1]Sheet1!$A:$N,7,0)</f>
        <v>0.1162790697674419</v>
      </c>
      <c r="I68" s="5">
        <f>VLOOKUP(A:A,[1]Sheet1!$A:$N,8,0)</f>
        <v>14.457322438717791</v>
      </c>
      <c r="J68" s="5">
        <f>VLOOKUP(A:A,[1]Sheet1!$A:$N,9,0)</f>
        <v>36.027027027027017</v>
      </c>
      <c r="K68" s="5">
        <f>VLOOKUP(A:A,[1]Sheet1!$A:$N,10,0)</f>
        <v>155</v>
      </c>
      <c r="L68" s="5">
        <f>VLOOKUP(A:A,[1]Sheet1!$A:$N,11,0)</f>
        <v>671</v>
      </c>
      <c r="M68" s="5">
        <f>VLOOKUP(A:A,[1]Sheet1!$A:$N,12,0)</f>
        <v>1.9940387481371089</v>
      </c>
      <c r="N68" s="5">
        <f>VLOOKUP(A:A,[1]Sheet1!$A:$N,13,0)</f>
        <v>40</v>
      </c>
      <c r="O68" s="5">
        <f>VLOOKUP(A:A,[1]Sheet1!$A:$N,14,0)</f>
        <v>6.1632124352331603</v>
      </c>
    </row>
    <row r="69" spans="1:15" ht="14.25" customHeight="1" x14ac:dyDescent="0.25">
      <c r="A69" s="6">
        <v>31525.4</v>
      </c>
      <c r="B69" s="7" t="s">
        <v>82</v>
      </c>
      <c r="C69" s="5">
        <f>VLOOKUP(A:A,[1]Sheet1!$A:$N,2,0)</f>
        <v>33</v>
      </c>
      <c r="D69" s="5">
        <f>VLOOKUP(A:A,[1]Sheet1!$A:$N,3,0)</f>
        <v>51</v>
      </c>
      <c r="E69" s="5">
        <f>VLOOKUP(A:A,[1]Sheet1!$A:$N,4,0)</f>
        <v>-0.21428571173469391</v>
      </c>
      <c r="F69" s="5">
        <f>VLOOKUP(A:A,[1]Sheet1!$A:$N,5,0)</f>
        <v>8.0076263031385819E-2</v>
      </c>
      <c r="G69" s="5">
        <f>VLOOKUP(A:A,[1]Sheet1!$A:$N,6,0)</f>
        <v>26.465753424657539</v>
      </c>
      <c r="H69" s="5">
        <f>VLOOKUP(A:A,[1]Sheet1!$A:$N,7,0)</f>
        <v>0.13457556935817799</v>
      </c>
      <c r="I69" s="5">
        <f>VLOOKUP(A:A,[1]Sheet1!$A:$N,8,0)</f>
        <v>10.640131597606279</v>
      </c>
      <c r="J69" s="5">
        <f>VLOOKUP(A:A,[1]Sheet1!$A:$N,9,0)</f>
        <v>26.465753424657539</v>
      </c>
      <c r="K69" s="5">
        <f>VLOOKUP(A:A,[1]Sheet1!$A:$N,10,0)</f>
        <v>260</v>
      </c>
      <c r="L69" s="5">
        <f>VLOOKUP(A:A,[1]Sheet1!$A:$N,11,0)</f>
        <v>909</v>
      </c>
      <c r="M69" s="5">
        <f>VLOOKUP(A:A,[1]Sheet1!$A:$N,12,0)</f>
        <v>1.812981298129813</v>
      </c>
      <c r="N69" s="5">
        <f>VLOOKUP(A:A,[1]Sheet1!$A:$N,13,0)</f>
        <v>59</v>
      </c>
      <c r="O69" s="5">
        <f>VLOOKUP(A:A,[1]Sheet1!$A:$N,14,0)</f>
        <v>5.7578646329837939</v>
      </c>
    </row>
    <row r="70" spans="1:15" ht="14.25" customHeight="1" x14ac:dyDescent="0.25">
      <c r="A70" s="6">
        <v>31987.200000000001</v>
      </c>
      <c r="B70" s="7" t="s">
        <v>83</v>
      </c>
      <c r="C70" s="5">
        <f>VLOOKUP(A:A,[1]Sheet1!$A:$N,2,0)</f>
        <v>36</v>
      </c>
      <c r="D70" s="5">
        <f>VLOOKUP(A:A,[1]Sheet1!$A:$N,3,0)</f>
        <v>12</v>
      </c>
      <c r="E70" s="5">
        <f>VLOOKUP(A:A,[1]Sheet1!$A:$N,4,0)</f>
        <v>0.49999998958333358</v>
      </c>
      <c r="F70" s="5">
        <f>VLOOKUP(A:A,[1]Sheet1!$A:$N,5,0)</f>
        <v>1.800450111852794E-2</v>
      </c>
      <c r="G70" s="5">
        <f>VLOOKUP(A:A,[1]Sheet1!$A:$N,6,0)</f>
        <v>20.341836734693882</v>
      </c>
      <c r="H70" s="5">
        <f>VLOOKUP(A:A,[1]Sheet1!$A:$N,7,0)</f>
        <v>0.1166290443942814</v>
      </c>
      <c r="I70" s="5">
        <f>VLOOKUP(A:A,[1]Sheet1!$A:$N,8,0)</f>
        <v>8.1833863116352639</v>
      </c>
      <c r="J70" s="5">
        <f>VLOOKUP(A:A,[1]Sheet1!$A:$N,9,0)</f>
        <v>20.341836734693882</v>
      </c>
      <c r="K70" s="5">
        <f>VLOOKUP(A:A,[1]Sheet1!$A:$N,10,0)</f>
        <v>465</v>
      </c>
      <c r="L70" s="5">
        <f>VLOOKUP(A:A,[1]Sheet1!$A:$N,11,0)</f>
        <v>1925</v>
      </c>
      <c r="M70" s="5">
        <f>VLOOKUP(A:A,[1]Sheet1!$A:$N,12,0)</f>
        <v>1.621298701298701</v>
      </c>
      <c r="N70" s="5">
        <f>VLOOKUP(A:A,[1]Sheet1!$A:$N,13,0)</f>
        <v>77</v>
      </c>
      <c r="O70" s="5">
        <f>VLOOKUP(A:A,[1]Sheet1!$A:$N,14,0)</f>
        <v>5.0577644411102778</v>
      </c>
    </row>
    <row r="71" spans="1:15" ht="14.25" customHeight="1" x14ac:dyDescent="0.25">
      <c r="A71" s="6">
        <v>32449</v>
      </c>
      <c r="B71" s="7" t="s">
        <v>84</v>
      </c>
      <c r="C71" s="5">
        <f>VLOOKUP(A:A,[1]Sheet1!$A:$N,2,0)</f>
        <v>37</v>
      </c>
      <c r="D71" s="5">
        <f>VLOOKUP(A:A,[1]Sheet1!$A:$N,3,0)</f>
        <v>49</v>
      </c>
      <c r="E71" s="5">
        <f>VLOOKUP(A:A,[1]Sheet1!$A:$N,4,0)</f>
        <v>-0.1395348820984316</v>
      </c>
      <c r="F71" s="5">
        <f>VLOOKUP(A:A,[1]Sheet1!$A:$N,5,0)</f>
        <v>8.5914085828257658E-2</v>
      </c>
      <c r="G71" s="5">
        <f>VLOOKUP(A:A,[1]Sheet1!$A:$N,6,0)</f>
        <v>23.297619047619051</v>
      </c>
      <c r="H71" s="5">
        <f>VLOOKUP(A:A,[1]Sheet1!$A:$N,7,0)</f>
        <v>0.13132345426673481</v>
      </c>
      <c r="I71" s="5">
        <f>VLOOKUP(A:A,[1]Sheet1!$A:$N,8,0)</f>
        <v>9.3715770007543124</v>
      </c>
      <c r="J71" s="5">
        <f>VLOOKUP(A:A,[1]Sheet1!$A:$N,9,0)</f>
        <v>23.297619047619051</v>
      </c>
      <c r="K71" s="5">
        <f>VLOOKUP(A:A,[1]Sheet1!$A:$N,10,0)</f>
        <v>257</v>
      </c>
      <c r="L71" s="5">
        <f>VLOOKUP(A:A,[1]Sheet1!$A:$N,11,0)</f>
        <v>917</v>
      </c>
      <c r="M71" s="5">
        <f>VLOOKUP(A:A,[1]Sheet1!$A:$N,12,0)</f>
        <v>1.8407851690294439</v>
      </c>
      <c r="N71" s="5">
        <f>VLOOKUP(A:A,[1]Sheet1!$A:$N,13,0)</f>
        <v>48</v>
      </c>
      <c r="O71" s="5">
        <f>VLOOKUP(A:A,[1]Sheet1!$A:$N,14,0)</f>
        <v>6.0239760239760241</v>
      </c>
    </row>
    <row r="72" spans="1:15" ht="14.25" customHeight="1" x14ac:dyDescent="0.25">
      <c r="A72" s="6">
        <v>32910.800000000003</v>
      </c>
      <c r="B72" s="9" t="s">
        <v>85</v>
      </c>
      <c r="C72" s="5">
        <f>VLOOKUP(A:A,[1]Sheet1!$A:$N,2,0)</f>
        <v>29</v>
      </c>
      <c r="D72" s="5">
        <f>VLOOKUP(A:A,[1]Sheet1!$A:$N,3,0)</f>
        <v>71</v>
      </c>
      <c r="E72" s="5">
        <f>VLOOKUP(A:A,[1]Sheet1!$A:$N,4,0)</f>
        <v>-0.41999999580000003</v>
      </c>
      <c r="F72" s="5">
        <f>VLOOKUP(A:A,[1]Sheet1!$A:$N,5,0)</f>
        <v>9.6618357394571627E-2</v>
      </c>
      <c r="G72" s="5">
        <f>VLOOKUP(A:A,[1]Sheet1!$A:$N,6,0)</f>
        <v>28</v>
      </c>
      <c r="H72" s="5">
        <f>VLOOKUP(A:A,[1]Sheet1!$A:$N,7,0)</f>
        <v>8.7822014051522249E-2</v>
      </c>
      <c r="I72" s="5">
        <f>VLOOKUP(A:A,[1]Sheet1!$A:$N,8,0)</f>
        <v>11.23512880562061</v>
      </c>
      <c r="J72" s="5">
        <f>VLOOKUP(A:A,[1]Sheet1!$A:$N,9,0)</f>
        <v>28</v>
      </c>
      <c r="K72" s="5">
        <f>VLOOKUP(A:A,[1]Sheet1!$A:$N,10,0)</f>
        <v>150</v>
      </c>
      <c r="L72" s="5">
        <f>VLOOKUP(A:A,[1]Sheet1!$A:$N,11,0)</f>
        <v>912</v>
      </c>
      <c r="M72" s="5">
        <f>VLOOKUP(A:A,[1]Sheet1!$A:$N,12,0)</f>
        <v>1.9747807017543859</v>
      </c>
      <c r="N72" s="5">
        <f>VLOOKUP(A:A,[1]Sheet1!$A:$N,13,0)</f>
        <v>57</v>
      </c>
      <c r="O72" s="5">
        <f>VLOOKUP(A:A,[1]Sheet1!$A:$N,14,0)</f>
        <v>6.1169082125603866</v>
      </c>
    </row>
    <row r="73" spans="1:15" ht="14.25" customHeight="1" x14ac:dyDescent="0.25">
      <c r="A73" s="6">
        <v>33372.6</v>
      </c>
      <c r="B73" s="7" t="s">
        <v>86</v>
      </c>
      <c r="C73" s="5">
        <f>VLOOKUP(A:A,[1]Sheet1!$A:$N,2,0)</f>
        <v>29</v>
      </c>
      <c r="D73" s="5">
        <f>VLOOKUP(A:A,[1]Sheet1!$A:$N,3,0)</f>
        <v>71</v>
      </c>
      <c r="E73" s="5">
        <f>VLOOKUP(A:A,[1]Sheet1!$A:$N,4,0)</f>
        <v>-0.41999999580000003</v>
      </c>
      <c r="F73" s="5">
        <f>VLOOKUP(A:A,[1]Sheet1!$A:$N,5,0)</f>
        <v>9.6618357394571627E-2</v>
      </c>
      <c r="G73" s="5">
        <f>VLOOKUP(A:A,[1]Sheet1!$A:$N,6,0)</f>
        <v>28</v>
      </c>
      <c r="H73" s="5">
        <f>VLOOKUP(A:A,[1]Sheet1!$A:$N,7,0)</f>
        <v>8.7822014051522249E-2</v>
      </c>
      <c r="I73" s="5">
        <f>VLOOKUP(A:A,[1]Sheet1!$A:$N,8,0)</f>
        <v>11.23512880562061</v>
      </c>
      <c r="J73" s="5">
        <f>VLOOKUP(A:A,[1]Sheet1!$A:$N,9,0)</f>
        <v>28</v>
      </c>
      <c r="K73" s="5">
        <f>VLOOKUP(A:A,[1]Sheet1!$A:$N,10,0)</f>
        <v>150</v>
      </c>
      <c r="L73" s="5">
        <f>VLOOKUP(A:A,[1]Sheet1!$A:$N,11,0)</f>
        <v>912</v>
      </c>
      <c r="M73" s="5">
        <f>VLOOKUP(A:A,[1]Sheet1!$A:$N,12,0)</f>
        <v>1.9747807017543859</v>
      </c>
      <c r="N73" s="5">
        <f>VLOOKUP(A:A,[1]Sheet1!$A:$N,13,0)</f>
        <v>57</v>
      </c>
      <c r="O73" s="5">
        <f>VLOOKUP(A:A,[1]Sheet1!$A:$N,14,0)</f>
        <v>6.1169082125603866</v>
      </c>
    </row>
    <row r="74" spans="1:15" ht="14.25" customHeight="1" x14ac:dyDescent="0.25">
      <c r="A74" s="6">
        <v>33834.400000000001</v>
      </c>
      <c r="B74" s="7" t="s">
        <v>87</v>
      </c>
      <c r="C74" s="5">
        <f>VLOOKUP(A:A,[1]Sheet1!$A:$N,2,0)</f>
        <v>29</v>
      </c>
      <c r="D74" s="5">
        <f>VLOOKUP(A:A,[1]Sheet1!$A:$N,3,0)</f>
        <v>71</v>
      </c>
      <c r="E74" s="5">
        <f>VLOOKUP(A:A,[1]Sheet1!$A:$N,4,0)</f>
        <v>-0.41999999580000003</v>
      </c>
      <c r="F74" s="5">
        <f>VLOOKUP(A:A,[1]Sheet1!$A:$N,5,0)</f>
        <v>9.6618357394571627E-2</v>
      </c>
      <c r="G74" s="5">
        <f>VLOOKUP(A:A,[1]Sheet1!$A:$N,6,0)</f>
        <v>28</v>
      </c>
      <c r="H74" s="5">
        <f>VLOOKUP(A:A,[1]Sheet1!$A:$N,7,0)</f>
        <v>8.7822014051522249E-2</v>
      </c>
      <c r="I74" s="5">
        <f>VLOOKUP(A:A,[1]Sheet1!$A:$N,8,0)</f>
        <v>11.23512880562061</v>
      </c>
      <c r="J74" s="5">
        <f>VLOOKUP(A:A,[1]Sheet1!$A:$N,9,0)</f>
        <v>28</v>
      </c>
      <c r="K74" s="5">
        <f>VLOOKUP(A:A,[1]Sheet1!$A:$N,10,0)</f>
        <v>150</v>
      </c>
      <c r="L74" s="5">
        <f>VLOOKUP(A:A,[1]Sheet1!$A:$N,11,0)</f>
        <v>912</v>
      </c>
      <c r="M74" s="5">
        <f>VLOOKUP(A:A,[1]Sheet1!$A:$N,12,0)</f>
        <v>1.9747807017543859</v>
      </c>
      <c r="N74" s="5">
        <f>VLOOKUP(A:A,[1]Sheet1!$A:$N,13,0)</f>
        <v>57</v>
      </c>
      <c r="O74" s="5">
        <f>VLOOKUP(A:A,[1]Sheet1!$A:$N,14,0)</f>
        <v>6.1169082125603866</v>
      </c>
    </row>
    <row r="75" spans="1:15" ht="14.25" customHeight="1" x14ac:dyDescent="0.25">
      <c r="A75" s="6">
        <v>34296.199999999997</v>
      </c>
      <c r="B75" s="7" t="s">
        <v>88</v>
      </c>
      <c r="C75" s="5">
        <f>VLOOKUP(A:A,[1]Sheet1!$A:$N,2,0)</f>
        <v>39</v>
      </c>
      <c r="D75" s="5">
        <f>VLOOKUP(A:A,[1]Sheet1!$A:$N,3,0)</f>
        <v>34</v>
      </c>
      <c r="E75" s="5">
        <f>VLOOKUP(A:A,[1]Sheet1!$A:$N,4,0)</f>
        <v>6.8493149746669188E-2</v>
      </c>
      <c r="F75" s="5">
        <f>VLOOKUP(A:A,[1]Sheet1!$A:$N,5,0)</f>
        <v>7.9004328918826486E-2</v>
      </c>
      <c r="G75" s="5">
        <f>VLOOKUP(A:A,[1]Sheet1!$A:$N,6,0)</f>
        <v>16.876033057851242</v>
      </c>
      <c r="H75" s="5">
        <f>VLOOKUP(A:A,[1]Sheet1!$A:$N,7,0)</f>
        <v>0.1513222331047992</v>
      </c>
      <c r="I75" s="5">
        <f>VLOOKUP(A:A,[1]Sheet1!$A:$N,8,0)</f>
        <v>6.8109421163824164</v>
      </c>
      <c r="J75" s="5">
        <f>VLOOKUP(A:A,[1]Sheet1!$A:$N,9,0)</f>
        <v>16.876033057851242</v>
      </c>
      <c r="K75" s="5">
        <f>VLOOKUP(A:A,[1]Sheet1!$A:$N,10,0)</f>
        <v>309</v>
      </c>
      <c r="L75" s="5">
        <f>VLOOKUP(A:A,[1]Sheet1!$A:$N,11,0)</f>
        <v>907</v>
      </c>
      <c r="M75" s="5">
        <f>VLOOKUP(A:A,[1]Sheet1!$A:$N,12,0)</f>
        <v>1.7662624035281149</v>
      </c>
      <c r="N75" s="5">
        <f>VLOOKUP(A:A,[1]Sheet1!$A:$N,13,0)</f>
        <v>57</v>
      </c>
      <c r="O75" s="5">
        <f>VLOOKUP(A:A,[1]Sheet1!$A:$N,14,0)</f>
        <v>5.9512987012987013</v>
      </c>
    </row>
    <row r="76" spans="1:15" ht="14.25" customHeight="1" x14ac:dyDescent="0.25">
      <c r="A76" s="6">
        <v>34758</v>
      </c>
      <c r="B76" s="7" t="s">
        <v>89</v>
      </c>
      <c r="C76" s="5">
        <f>VLOOKUP(A:A,[1]Sheet1!$A:$N,2,0)</f>
        <v>55</v>
      </c>
      <c r="D76" s="5">
        <f>VLOOKUP(A:A,[1]Sheet1!$A:$N,3,0)</f>
        <v>16</v>
      </c>
      <c r="E76" s="5">
        <f>VLOOKUP(A:A,[1]Sheet1!$A:$N,4,0)</f>
        <v>0.5492957669113272</v>
      </c>
      <c r="F76" s="5">
        <f>VLOOKUP(A:A,[1]Sheet1!$A:$N,5,0)</f>
        <v>6.4428312101244722E-2</v>
      </c>
      <c r="G76" s="5">
        <f>VLOOKUP(A:A,[1]Sheet1!$A:$N,6,0)</f>
        <v>21.421052631578949</v>
      </c>
      <c r="H76" s="5">
        <f>VLOOKUP(A:A,[1]Sheet1!$A:$N,7,0)</f>
        <v>0.11253071253071251</v>
      </c>
      <c r="I76" s="5">
        <f>VLOOKUP(A:A,[1]Sheet1!$A:$N,8,0)</f>
        <v>8.6134333376438654</v>
      </c>
      <c r="J76" s="5">
        <f>VLOOKUP(A:A,[1]Sheet1!$A:$N,9,0)</f>
        <v>21.421052631578949</v>
      </c>
      <c r="K76" s="5">
        <f>VLOOKUP(A:A,[1]Sheet1!$A:$N,10,0)</f>
        <v>229</v>
      </c>
      <c r="L76" s="5">
        <f>VLOOKUP(A:A,[1]Sheet1!$A:$N,11,0)</f>
        <v>968</v>
      </c>
      <c r="M76" s="5">
        <f>VLOOKUP(A:A,[1]Sheet1!$A:$N,12,0)</f>
        <v>1.925619834710744</v>
      </c>
      <c r="N76" s="5">
        <f>VLOOKUP(A:A,[1]Sheet1!$A:$N,13,0)</f>
        <v>44</v>
      </c>
      <c r="O76" s="5">
        <f>VLOOKUP(A:A,[1]Sheet1!$A:$N,14,0)</f>
        <v>5.6842105263157894</v>
      </c>
    </row>
    <row r="77" spans="1:15" ht="14.25" customHeight="1" x14ac:dyDescent="0.25">
      <c r="A77" s="6">
        <v>35219.800000000003</v>
      </c>
      <c r="B77" s="7" t="s">
        <v>90</v>
      </c>
      <c r="C77" s="5">
        <f>VLOOKUP(A:A,[1]Sheet1!$A:$N,2,0)</f>
        <v>30</v>
      </c>
      <c r="D77" s="5">
        <f>VLOOKUP(A:A,[1]Sheet1!$A:$N,3,0)</f>
        <v>34</v>
      </c>
      <c r="E77" s="5">
        <f>VLOOKUP(A:A,[1]Sheet1!$A:$N,4,0)</f>
        <v>-6.2499999023437523E-2</v>
      </c>
      <c r="F77" s="5">
        <f>VLOOKUP(A:A,[1]Sheet1!$A:$N,5,0)</f>
        <v>9.8009188211318238E-2</v>
      </c>
      <c r="G77" s="5">
        <f>VLOOKUP(A:A,[1]Sheet1!$A:$N,6,0)</f>
        <v>25.617021276595739</v>
      </c>
      <c r="H77" s="5">
        <f>VLOOKUP(A:A,[1]Sheet1!$A:$N,7,0)</f>
        <v>0.13455149501661129</v>
      </c>
      <c r="I77" s="5">
        <f>VLOOKUP(A:A,[1]Sheet1!$A:$N,8,0)</f>
        <v>10.300629108644941</v>
      </c>
      <c r="J77" s="5">
        <f>VLOOKUP(A:A,[1]Sheet1!$A:$N,9,0)</f>
        <v>25.617021276595739</v>
      </c>
      <c r="K77" s="5">
        <f>VLOOKUP(A:A,[1]Sheet1!$A:$N,10,0)</f>
        <v>162</v>
      </c>
      <c r="L77" s="5">
        <f>VLOOKUP(A:A,[1]Sheet1!$A:$N,11,0)</f>
        <v>603</v>
      </c>
      <c r="M77" s="5">
        <f>VLOOKUP(A:A,[1]Sheet1!$A:$N,12,0)</f>
        <v>1.7230514096185741</v>
      </c>
      <c r="N77" s="5">
        <f>VLOOKUP(A:A,[1]Sheet1!$A:$N,13,0)</f>
        <v>36</v>
      </c>
      <c r="O77" s="5">
        <f>VLOOKUP(A:A,[1]Sheet1!$A:$N,14,0)</f>
        <v>5.7626339969372129</v>
      </c>
    </row>
    <row r="78" spans="1:15" ht="14.25" customHeight="1" x14ac:dyDescent="0.25">
      <c r="A78" s="6">
        <v>35681.599999999999</v>
      </c>
      <c r="B78" s="7" t="s">
        <v>91</v>
      </c>
      <c r="C78" s="5">
        <f>VLOOKUP(A:A,[1]Sheet1!$A:$N,2,0)</f>
        <v>17</v>
      </c>
      <c r="D78" s="5">
        <f>VLOOKUP(A:A,[1]Sheet1!$A:$N,3,0)</f>
        <v>44</v>
      </c>
      <c r="E78" s="5">
        <f>VLOOKUP(A:A,[1]Sheet1!$A:$N,4,0)</f>
        <v>-0.4426229435635583</v>
      </c>
      <c r="F78" s="5">
        <f>VLOOKUP(A:A,[1]Sheet1!$A:$N,5,0)</f>
        <v>5.0918196952488982E-2</v>
      </c>
      <c r="G78" s="5">
        <f>VLOOKUP(A:A,[1]Sheet1!$A:$N,6,0)</f>
        <v>32.20967741935484</v>
      </c>
      <c r="H78" s="5">
        <f>VLOOKUP(A:A,[1]Sheet1!$A:$N,7,0)</f>
        <v>0.14471707561342009</v>
      </c>
      <c r="I78" s="5">
        <f>VLOOKUP(A:A,[1]Sheet1!$A:$N,8,0)</f>
        <v>12.941757797987311</v>
      </c>
      <c r="J78" s="5">
        <f>VLOOKUP(A:A,[1]Sheet1!$A:$N,9,0)</f>
        <v>32.20967741935484</v>
      </c>
      <c r="K78" s="5">
        <f>VLOOKUP(A:A,[1]Sheet1!$A:$N,10,0)</f>
        <v>289</v>
      </c>
      <c r="L78" s="5">
        <f>VLOOKUP(A:A,[1]Sheet1!$A:$N,11,0)</f>
        <v>965</v>
      </c>
      <c r="M78" s="5">
        <f>VLOOKUP(A:A,[1]Sheet1!$A:$N,12,0)</f>
        <v>2.0227979274611401</v>
      </c>
      <c r="N78" s="5">
        <f>VLOOKUP(A:A,[1]Sheet1!$A:$N,13,0)</f>
        <v>53</v>
      </c>
      <c r="O78" s="5">
        <f>VLOOKUP(A:A,[1]Sheet1!$A:$N,14,0)</f>
        <v>5.9674457429048413</v>
      </c>
    </row>
    <row r="79" spans="1:15" ht="14.25" customHeight="1" x14ac:dyDescent="0.25">
      <c r="A79" s="6">
        <v>36143.4</v>
      </c>
      <c r="B79" s="7" t="s">
        <v>92</v>
      </c>
      <c r="C79" s="5">
        <f>VLOOKUP(A:A,[1]Sheet1!$A:$N,2,0)</f>
        <v>17</v>
      </c>
      <c r="D79" s="5">
        <f>VLOOKUP(A:A,[1]Sheet1!$A:$N,3,0)</f>
        <v>42</v>
      </c>
      <c r="E79" s="5">
        <f>VLOOKUP(A:A,[1]Sheet1!$A:$N,4,0)</f>
        <v>-0.4237288063774779</v>
      </c>
      <c r="F79" s="5">
        <f>VLOOKUP(A:A,[1]Sheet1!$A:$N,5,0)</f>
        <v>9.7682119043572657E-2</v>
      </c>
      <c r="G79" s="5">
        <f>VLOOKUP(A:A,[1]Sheet1!$A:$N,6,0)</f>
        <v>21.13461538461538</v>
      </c>
      <c r="H79" s="5">
        <f>VLOOKUP(A:A,[1]Sheet1!$A:$N,7,0)</f>
        <v>0.1319381255686988</v>
      </c>
      <c r="I79" s="5">
        <f>VLOOKUP(A:A,[1]Sheet1!$A:$N,8,0)</f>
        <v>8.5066214040736323</v>
      </c>
      <c r="J79" s="5">
        <f>VLOOKUP(A:A,[1]Sheet1!$A:$N,9,0)</f>
        <v>21.13461538461538</v>
      </c>
      <c r="K79" s="5">
        <f>VLOOKUP(A:A,[1]Sheet1!$A:$N,10,0)</f>
        <v>145</v>
      </c>
      <c r="L79" s="5">
        <f>VLOOKUP(A:A,[1]Sheet1!$A:$N,11,0)</f>
        <v>524</v>
      </c>
      <c r="M79" s="5">
        <f>VLOOKUP(A:A,[1]Sheet1!$A:$N,12,0)</f>
        <v>1.8759541984732819</v>
      </c>
      <c r="N79" s="5">
        <f>VLOOKUP(A:A,[1]Sheet1!$A:$N,13,0)</f>
        <v>31</v>
      </c>
      <c r="O79" s="5">
        <f>VLOOKUP(A:A,[1]Sheet1!$A:$N,14,0)</f>
        <v>5.7996688741721858</v>
      </c>
    </row>
    <row r="80" spans="1:15" ht="14.25" customHeight="1" x14ac:dyDescent="0.25">
      <c r="A80" s="6">
        <v>36605.199999999997</v>
      </c>
      <c r="B80" s="7" t="s">
        <v>93</v>
      </c>
      <c r="C80" s="5">
        <f>VLOOKUP(A:A,[1]Sheet1!$A:$N,2,0)</f>
        <v>36</v>
      </c>
      <c r="D80" s="5">
        <f>VLOOKUP(A:A,[1]Sheet1!$A:$N,3,0)</f>
        <v>48</v>
      </c>
      <c r="E80" s="5">
        <f>VLOOKUP(A:A,[1]Sheet1!$A:$N,4,0)</f>
        <v>-0.14285714115646261</v>
      </c>
      <c r="F80" s="5">
        <f>VLOOKUP(A:A,[1]Sheet1!$A:$N,5,0)</f>
        <v>0.1274658571662127</v>
      </c>
      <c r="G80" s="5">
        <f>VLOOKUP(A:A,[1]Sheet1!$A:$N,6,0)</f>
        <v>18.418918918918919</v>
      </c>
      <c r="H80" s="5">
        <f>VLOOKUP(A:A,[1]Sheet1!$A:$N,7,0)</f>
        <v>0.1100513573000734</v>
      </c>
      <c r="I80" s="5">
        <f>VLOOKUP(A:A,[1]Sheet1!$A:$N,8,0)</f>
        <v>7.4115881104875969</v>
      </c>
      <c r="J80" s="5">
        <f>VLOOKUP(A:A,[1]Sheet1!$A:$N,9,0)</f>
        <v>18.418918918918919</v>
      </c>
      <c r="K80" s="5">
        <f>VLOOKUP(A:A,[1]Sheet1!$A:$N,10,0)</f>
        <v>150</v>
      </c>
      <c r="L80" s="5">
        <f>VLOOKUP(A:A,[1]Sheet1!$A:$N,11,0)</f>
        <v>634</v>
      </c>
      <c r="M80" s="5">
        <f>VLOOKUP(A:A,[1]Sheet1!$A:$N,12,0)</f>
        <v>1.7555205047318609</v>
      </c>
      <c r="N80" s="5">
        <f>VLOOKUP(A:A,[1]Sheet1!$A:$N,13,0)</f>
        <v>88</v>
      </c>
      <c r="O80" s="5">
        <f>VLOOKUP(A:A,[1]Sheet1!$A:$N,14,0)</f>
        <v>5.7617602427921089</v>
      </c>
    </row>
    <row r="81" spans="1:15" ht="14.25" customHeight="1" x14ac:dyDescent="0.25">
      <c r="A81" s="6">
        <v>37067</v>
      </c>
      <c r="B81" s="7" t="s">
        <v>94</v>
      </c>
      <c r="C81" s="5">
        <f>VLOOKUP(A:A,[1]Sheet1!$A:$N,2,0)</f>
        <v>24</v>
      </c>
      <c r="D81" s="5">
        <f>VLOOKUP(A:A,[1]Sheet1!$A:$N,3,0)</f>
        <v>27</v>
      </c>
      <c r="E81" s="5">
        <f>VLOOKUP(A:A,[1]Sheet1!$A:$N,4,0)</f>
        <v>-5.8823528258362193E-2</v>
      </c>
      <c r="F81" s="5">
        <f>VLOOKUP(A:A,[1]Sheet1!$A:$N,5,0)</f>
        <v>8.9316987584383556E-2</v>
      </c>
      <c r="G81" s="5">
        <f>VLOOKUP(A:A,[1]Sheet1!$A:$N,6,0)</f>
        <v>31.10526315789474</v>
      </c>
      <c r="H81" s="5">
        <f>VLOOKUP(A:A,[1]Sheet1!$A:$N,7,0)</f>
        <v>0.122673434856176</v>
      </c>
      <c r="I81" s="5">
        <f>VLOOKUP(A:A,[1]Sheet1!$A:$N,8,0)</f>
        <v>12.491174637100359</v>
      </c>
      <c r="J81" s="5">
        <f>VLOOKUP(A:A,[1]Sheet1!$A:$N,9,0)</f>
        <v>31.10526315789474</v>
      </c>
      <c r="K81" s="5">
        <f>VLOOKUP(A:A,[1]Sheet1!$A:$N,10,0)</f>
        <v>145</v>
      </c>
      <c r="L81" s="5">
        <f>VLOOKUP(A:A,[1]Sheet1!$A:$N,11,0)</f>
        <v>589</v>
      </c>
      <c r="M81" s="5">
        <f>VLOOKUP(A:A,[1]Sheet1!$A:$N,12,0)</f>
        <v>1.9422750424448221</v>
      </c>
      <c r="N81" s="5">
        <f>VLOOKUP(A:A,[1]Sheet1!$A:$N,13,0)</f>
        <v>49</v>
      </c>
      <c r="O81" s="5">
        <f>VLOOKUP(A:A,[1]Sheet1!$A:$N,14,0)</f>
        <v>6.2977232924693523</v>
      </c>
    </row>
    <row r="82" spans="1:15" ht="14.25" customHeight="1" x14ac:dyDescent="0.25">
      <c r="A82" s="6">
        <v>37528.800000000003</v>
      </c>
      <c r="B82" s="7" t="s">
        <v>95</v>
      </c>
      <c r="C82" s="5">
        <f>VLOOKUP(A:A,[1]Sheet1!$A:$N,2,0)</f>
        <v>24</v>
      </c>
      <c r="D82" s="5">
        <f>VLOOKUP(A:A,[1]Sheet1!$A:$N,3,0)</f>
        <v>27</v>
      </c>
      <c r="E82" s="5">
        <f>VLOOKUP(A:A,[1]Sheet1!$A:$N,4,0)</f>
        <v>-5.8823528258362193E-2</v>
      </c>
      <c r="F82" s="5">
        <f>VLOOKUP(A:A,[1]Sheet1!$A:$N,5,0)</f>
        <v>8.9316987584383556E-2</v>
      </c>
      <c r="G82" s="5">
        <f>VLOOKUP(A:A,[1]Sheet1!$A:$N,6,0)</f>
        <v>31.10526315789474</v>
      </c>
      <c r="H82" s="5">
        <f>VLOOKUP(A:A,[1]Sheet1!$A:$N,7,0)</f>
        <v>0.122673434856176</v>
      </c>
      <c r="I82" s="5">
        <f>VLOOKUP(A:A,[1]Sheet1!$A:$N,8,0)</f>
        <v>12.491174637100359</v>
      </c>
      <c r="J82" s="5">
        <f>VLOOKUP(A:A,[1]Sheet1!$A:$N,9,0)</f>
        <v>31.10526315789474</v>
      </c>
      <c r="K82" s="5">
        <f>VLOOKUP(A:A,[1]Sheet1!$A:$N,10,0)</f>
        <v>145</v>
      </c>
      <c r="L82" s="5">
        <f>VLOOKUP(A:A,[1]Sheet1!$A:$N,11,0)</f>
        <v>589</v>
      </c>
      <c r="M82" s="5">
        <f>VLOOKUP(A:A,[1]Sheet1!$A:$N,12,0)</f>
        <v>1.9422750424448221</v>
      </c>
      <c r="N82" s="5">
        <f>VLOOKUP(A:A,[1]Sheet1!$A:$N,13,0)</f>
        <v>49</v>
      </c>
      <c r="O82" s="5">
        <f>VLOOKUP(A:A,[1]Sheet1!$A:$N,14,0)</f>
        <v>6.2977232924693523</v>
      </c>
    </row>
    <row r="83" spans="1:15" ht="14.25" customHeight="1" x14ac:dyDescent="0.25">
      <c r="A83" s="6">
        <v>37990.6</v>
      </c>
      <c r="B83" s="7" t="s">
        <v>96</v>
      </c>
      <c r="C83" s="5">
        <f>VLOOKUP(A:A,[1]Sheet1!$A:$N,2,0)</f>
        <v>4</v>
      </c>
      <c r="D83" s="5">
        <f>VLOOKUP(A:A,[1]Sheet1!$A:$N,3,0)</f>
        <v>3</v>
      </c>
      <c r="E83" s="5">
        <f>VLOOKUP(A:A,[1]Sheet1!$A:$N,4,0)</f>
        <v>0.14285712244898249</v>
      </c>
      <c r="F83" s="5">
        <f>VLOOKUP(A:A,[1]Sheet1!$A:$N,5,0)</f>
        <v>6.7307691660502961E-2</v>
      </c>
      <c r="G83" s="5">
        <f>VLOOKUP(A:A,[1]Sheet1!$A:$N,6,0)</f>
        <v>19.63636363636364</v>
      </c>
      <c r="H83" s="5">
        <f>VLOOKUP(A:A,[1]Sheet1!$A:$N,7,0)</f>
        <v>0.1157407407407407</v>
      </c>
      <c r="I83" s="5">
        <f>VLOOKUP(A:A,[1]Sheet1!$A:$N,8,0)</f>
        <v>7.9008417508417512</v>
      </c>
      <c r="J83" s="5">
        <f>VLOOKUP(A:A,[1]Sheet1!$A:$N,9,0)</f>
        <v>19.63636363636364</v>
      </c>
      <c r="K83" s="5">
        <f>VLOOKUP(A:A,[1]Sheet1!$A:$N,10,0)</f>
        <v>25</v>
      </c>
      <c r="L83" s="5">
        <f>VLOOKUP(A:A,[1]Sheet1!$A:$N,11,0)</f>
        <v>94</v>
      </c>
      <c r="M83" s="5">
        <f>VLOOKUP(A:A,[1]Sheet1!$A:$N,12,0)</f>
        <v>1.787234042553191</v>
      </c>
      <c r="N83" s="5">
        <f>VLOOKUP(A:A,[1]Sheet1!$A:$N,13,0)</f>
        <v>9</v>
      </c>
      <c r="O83" s="5">
        <f>VLOOKUP(A:A,[1]Sheet1!$A:$N,14,0)</f>
        <v>5.2884615384615383</v>
      </c>
    </row>
    <row r="84" spans="1:15" ht="14.25" customHeight="1" x14ac:dyDescent="0.25">
      <c r="A84" s="6">
        <v>38452.400000000001</v>
      </c>
      <c r="B84" s="7" t="s">
        <v>97</v>
      </c>
      <c r="C84" s="5">
        <f>VLOOKUP(A:A,[1]Sheet1!$A:$N,2,0)</f>
        <v>28</v>
      </c>
      <c r="D84" s="5">
        <f>VLOOKUP(A:A,[1]Sheet1!$A:$N,3,0)</f>
        <v>46</v>
      </c>
      <c r="E84" s="5">
        <f>VLOOKUP(A:A,[1]Sheet1!$A:$N,4,0)</f>
        <v>-0.24324323995617239</v>
      </c>
      <c r="F84" s="5">
        <f>VLOOKUP(A:A,[1]Sheet1!$A:$N,5,0)</f>
        <v>0.11127819532138621</v>
      </c>
      <c r="G84" s="5">
        <f>VLOOKUP(A:A,[1]Sheet1!$A:$N,6,0)</f>
        <v>20.459016393442621</v>
      </c>
      <c r="H84" s="5">
        <f>VLOOKUP(A:A,[1]Sheet1!$A:$N,7,0)</f>
        <v>0.12980769230769229</v>
      </c>
      <c r="I84" s="5">
        <f>VLOOKUP(A:A,[1]Sheet1!$A:$N,8,0)</f>
        <v>8.2355296343001267</v>
      </c>
      <c r="J84" s="5">
        <f>VLOOKUP(A:A,[1]Sheet1!$A:$N,9,0)</f>
        <v>20.459016393442621</v>
      </c>
      <c r="K84" s="5">
        <f>VLOOKUP(A:A,[1]Sheet1!$A:$N,10,0)</f>
        <v>162</v>
      </c>
      <c r="L84" s="5">
        <f>VLOOKUP(A:A,[1]Sheet1!$A:$N,11,0)</f>
        <v>597</v>
      </c>
      <c r="M84" s="5">
        <f>VLOOKUP(A:A,[1]Sheet1!$A:$N,12,0)</f>
        <v>1.6566164154103851</v>
      </c>
      <c r="N84" s="5">
        <f>VLOOKUP(A:A,[1]Sheet1!$A:$N,13,0)</f>
        <v>49</v>
      </c>
      <c r="O84" s="5">
        <f>VLOOKUP(A:A,[1]Sheet1!$A:$N,14,0)</f>
        <v>5.5609022556390979</v>
      </c>
    </row>
    <row r="85" spans="1:15" ht="14.25" customHeight="1" x14ac:dyDescent="0.25">
      <c r="A85" s="6">
        <v>38914.199999999997</v>
      </c>
      <c r="B85" s="7" t="s">
        <v>98</v>
      </c>
      <c r="C85" s="5">
        <f>VLOOKUP(A:A,[1]Sheet1!$A:$N,2,0)</f>
        <v>8</v>
      </c>
      <c r="D85" s="5">
        <f>VLOOKUP(A:A,[1]Sheet1!$A:$N,3,0)</f>
        <v>25</v>
      </c>
      <c r="E85" s="5">
        <f>VLOOKUP(A:A,[1]Sheet1!$A:$N,4,0)</f>
        <v>-0.5151514995408637</v>
      </c>
      <c r="F85" s="5">
        <f>VLOOKUP(A:A,[1]Sheet1!$A:$N,5,0)</f>
        <v>7.4324324156927205E-2</v>
      </c>
      <c r="G85" s="5">
        <f>VLOOKUP(A:A,[1]Sheet1!$A:$N,6,0)</f>
        <v>20.555555555555561</v>
      </c>
      <c r="H85" s="5">
        <f>VLOOKUP(A:A,[1]Sheet1!$A:$N,7,0)</f>
        <v>0.10270270270270269</v>
      </c>
      <c r="I85" s="5">
        <f>VLOOKUP(A:A,[1]Sheet1!$A:$N,8,0)</f>
        <v>8.2633033033033048</v>
      </c>
      <c r="J85" s="5">
        <f>VLOOKUP(A:A,[1]Sheet1!$A:$N,9,0)</f>
        <v>20.555555555555561</v>
      </c>
      <c r="K85" s="5">
        <f>VLOOKUP(A:A,[1]Sheet1!$A:$N,10,0)</f>
        <v>76</v>
      </c>
      <c r="L85" s="5">
        <f>VLOOKUP(A:A,[1]Sheet1!$A:$N,11,0)</f>
        <v>347</v>
      </c>
      <c r="M85" s="5">
        <f>VLOOKUP(A:A,[1]Sheet1!$A:$N,12,0)</f>
        <v>1.7435158501440919</v>
      </c>
      <c r="N85" s="5">
        <f>VLOOKUP(A:A,[1]Sheet1!$A:$N,13,0)</f>
        <v>20</v>
      </c>
      <c r="O85" s="5">
        <f>VLOOKUP(A:A,[1]Sheet1!$A:$N,14,0)</f>
        <v>5.333333333333333</v>
      </c>
    </row>
    <row r="86" spans="1:15" ht="14.25" customHeight="1" x14ac:dyDescent="0.25">
      <c r="A86" s="6">
        <v>39376</v>
      </c>
      <c r="B86" s="7" t="s">
        <v>99</v>
      </c>
      <c r="C86" s="5">
        <f>VLOOKUP(A:A,[1]Sheet1!$A:$N,2,0)</f>
        <v>28</v>
      </c>
      <c r="D86" s="5">
        <f>VLOOKUP(A:A,[1]Sheet1!$A:$N,3,0)</f>
        <v>57</v>
      </c>
      <c r="E86" s="5">
        <f>VLOOKUP(A:A,[1]Sheet1!$A:$N,4,0)</f>
        <v>-0.34117646657439449</v>
      </c>
      <c r="F86" s="5">
        <f>VLOOKUP(A:A,[1]Sheet1!$A:$N,5,0)</f>
        <v>0.125553914142461</v>
      </c>
      <c r="G86" s="5">
        <f>VLOOKUP(A:A,[1]Sheet1!$A:$N,6,0)</f>
        <v>24.48</v>
      </c>
      <c r="H86" s="5">
        <f>VLOOKUP(A:A,[1]Sheet1!$A:$N,7,0)</f>
        <v>0.17156862745098039</v>
      </c>
      <c r="I86" s="5">
        <f>VLOOKUP(A:A,[1]Sheet1!$A:$N,8,0)</f>
        <v>9.8606274509803935</v>
      </c>
      <c r="J86" s="5">
        <f>VLOOKUP(A:A,[1]Sheet1!$A:$N,9,0)</f>
        <v>24.48</v>
      </c>
      <c r="K86" s="5">
        <f>VLOOKUP(A:A,[1]Sheet1!$A:$N,10,0)</f>
        <v>210</v>
      </c>
      <c r="L86" s="5">
        <f>VLOOKUP(A:A,[1]Sheet1!$A:$N,11,0)</f>
        <v>622</v>
      </c>
      <c r="M86" s="5">
        <f>VLOOKUP(A:A,[1]Sheet1!$A:$N,12,0)</f>
        <v>1.945337620578778</v>
      </c>
      <c r="N86" s="5">
        <f>VLOOKUP(A:A,[1]Sheet1!$A:$N,13,0)</f>
        <v>24</v>
      </c>
      <c r="O86" s="5">
        <f>VLOOKUP(A:A,[1]Sheet1!$A:$N,14,0)</f>
        <v>6.4224519940915803</v>
      </c>
    </row>
    <row r="87" spans="1:15" ht="14.25" customHeight="1" x14ac:dyDescent="0.25">
      <c r="A87" s="6">
        <v>39837.800000000003</v>
      </c>
      <c r="B87" s="7" t="s">
        <v>100</v>
      </c>
      <c r="C87" s="5">
        <f>VLOOKUP(A:A,[1]Sheet1!$A:$N,2,0)</f>
        <v>22</v>
      </c>
      <c r="D87" s="5">
        <f>VLOOKUP(A:A,[1]Sheet1!$A:$N,3,0)</f>
        <v>35</v>
      </c>
      <c r="E87" s="5">
        <f>VLOOKUP(A:A,[1]Sheet1!$A:$N,4,0)</f>
        <v>-0.22807017143736541</v>
      </c>
      <c r="F87" s="5">
        <f>VLOOKUP(A:A,[1]Sheet1!$A:$N,5,0)</f>
        <v>0.1032608693781506</v>
      </c>
      <c r="G87" s="5">
        <f>VLOOKUP(A:A,[1]Sheet1!$A:$N,6,0)</f>
        <v>31.205128205128201</v>
      </c>
      <c r="H87" s="5">
        <f>VLOOKUP(A:A,[1]Sheet1!$A:$N,7,0)</f>
        <v>0.12654067378800329</v>
      </c>
      <c r="I87" s="5">
        <f>VLOOKUP(A:A,[1]Sheet1!$A:$N,8,0)</f>
        <v>12.53266755156648</v>
      </c>
      <c r="J87" s="5">
        <f>VLOOKUP(A:A,[1]Sheet1!$A:$N,9,0)</f>
        <v>31.205128205128201</v>
      </c>
      <c r="K87" s="5">
        <f>VLOOKUP(A:A,[1]Sheet1!$A:$N,10,0)</f>
        <v>154</v>
      </c>
      <c r="L87" s="5">
        <f>VLOOKUP(A:A,[1]Sheet1!$A:$N,11,0)</f>
        <v>517</v>
      </c>
      <c r="M87" s="5">
        <f>VLOOKUP(A:A,[1]Sheet1!$A:$N,12,0)</f>
        <v>1.6479690522243711</v>
      </c>
      <c r="N87" s="5">
        <f>VLOOKUP(A:A,[1]Sheet1!$A:$N,13,0)</f>
        <v>55</v>
      </c>
      <c r="O87" s="5">
        <f>VLOOKUP(A:A,[1]Sheet1!$A:$N,14,0)</f>
        <v>5.4945652173913047</v>
      </c>
    </row>
    <row r="88" spans="1:15" ht="14.25" customHeight="1" x14ac:dyDescent="0.25">
      <c r="A88" s="6">
        <v>40299.599999999999</v>
      </c>
      <c r="B88" s="7" t="s">
        <v>101</v>
      </c>
      <c r="C88" s="5">
        <f>VLOOKUP(A:A,[1]Sheet1!$A:$N,2,0)</f>
        <v>6</v>
      </c>
      <c r="D88" s="5">
        <f>VLOOKUP(A:A,[1]Sheet1!$A:$N,3,0)</f>
        <v>3</v>
      </c>
      <c r="E88" s="5">
        <f>VLOOKUP(A:A,[1]Sheet1!$A:$N,4,0)</f>
        <v>0.33333329629630037</v>
      </c>
      <c r="F88" s="5">
        <f>VLOOKUP(A:A,[1]Sheet1!$A:$N,5,0)</f>
        <v>3.1141868404353401E-2</v>
      </c>
      <c r="G88" s="5">
        <f>VLOOKUP(A:A,[1]Sheet1!$A:$N,6,0)</f>
        <v>37</v>
      </c>
      <c r="H88" s="5">
        <f>VLOOKUP(A:A,[1]Sheet1!$A:$N,7,0)</f>
        <v>8.7837837837837843E-2</v>
      </c>
      <c r="I88" s="5">
        <f>VLOOKUP(A:A,[1]Sheet1!$A:$N,8,0)</f>
        <v>14.83513513513514</v>
      </c>
      <c r="J88" s="5">
        <f>VLOOKUP(A:A,[1]Sheet1!$A:$N,9,0)</f>
        <v>37</v>
      </c>
      <c r="K88" s="5">
        <f>VLOOKUP(A:A,[1]Sheet1!$A:$N,10,0)</f>
        <v>39</v>
      </c>
      <c r="L88" s="5">
        <f>VLOOKUP(A:A,[1]Sheet1!$A:$N,11,0)</f>
        <v>237</v>
      </c>
      <c r="M88" s="5">
        <f>VLOOKUP(A:A,[1]Sheet1!$A:$N,12,0)</f>
        <v>2.0210970464135021</v>
      </c>
      <c r="N88" s="5">
        <f>VLOOKUP(A:A,[1]Sheet1!$A:$N,13,0)</f>
        <v>18</v>
      </c>
      <c r="O88" s="5">
        <f>VLOOKUP(A:A,[1]Sheet1!$A:$N,14,0)</f>
        <v>6.2318339100346023</v>
      </c>
    </row>
    <row r="89" spans="1:15" ht="14.25" customHeight="1" x14ac:dyDescent="0.25">
      <c r="A89" s="6">
        <v>40761.4</v>
      </c>
      <c r="B89" s="7" t="s">
        <v>102</v>
      </c>
      <c r="C89" s="5">
        <f>VLOOKUP(A:A,[1]Sheet1!$A:$N,2,0)</f>
        <v>6</v>
      </c>
      <c r="D89" s="5">
        <f>VLOOKUP(A:A,[1]Sheet1!$A:$N,3,0)</f>
        <v>3</v>
      </c>
      <c r="E89" s="5">
        <f>VLOOKUP(A:A,[1]Sheet1!$A:$N,4,0)</f>
        <v>0.33333329629630037</v>
      </c>
      <c r="F89" s="5">
        <f>VLOOKUP(A:A,[1]Sheet1!$A:$N,5,0)</f>
        <v>3.1141868404353401E-2</v>
      </c>
      <c r="G89" s="5">
        <f>VLOOKUP(A:A,[1]Sheet1!$A:$N,6,0)</f>
        <v>37</v>
      </c>
      <c r="H89" s="5">
        <f>VLOOKUP(A:A,[1]Sheet1!$A:$N,7,0)</f>
        <v>8.7837837837837843E-2</v>
      </c>
      <c r="I89" s="5">
        <f>VLOOKUP(A:A,[1]Sheet1!$A:$N,8,0)</f>
        <v>14.83513513513514</v>
      </c>
      <c r="J89" s="5">
        <f>VLOOKUP(A:A,[1]Sheet1!$A:$N,9,0)</f>
        <v>37</v>
      </c>
      <c r="K89" s="5">
        <f>VLOOKUP(A:A,[1]Sheet1!$A:$N,10,0)</f>
        <v>39</v>
      </c>
      <c r="L89" s="5">
        <f>VLOOKUP(A:A,[1]Sheet1!$A:$N,11,0)</f>
        <v>237</v>
      </c>
      <c r="M89" s="5">
        <f>VLOOKUP(A:A,[1]Sheet1!$A:$N,12,0)</f>
        <v>2.0210970464135021</v>
      </c>
      <c r="N89" s="5">
        <f>VLOOKUP(A:A,[1]Sheet1!$A:$N,13,0)</f>
        <v>18</v>
      </c>
      <c r="O89" s="5">
        <f>VLOOKUP(A:A,[1]Sheet1!$A:$N,14,0)</f>
        <v>6.2318339100346023</v>
      </c>
    </row>
    <row r="90" spans="1:15" ht="14.25" customHeight="1" x14ac:dyDescent="0.25">
      <c r="A90" s="6">
        <v>41223.199999999997</v>
      </c>
      <c r="B90" s="7" t="s">
        <v>103</v>
      </c>
      <c r="C90" s="5">
        <f>VLOOKUP(A:A,[1]Sheet1!$A:$N,2,0)</f>
        <v>6</v>
      </c>
      <c r="D90" s="5">
        <f>VLOOKUP(A:A,[1]Sheet1!$A:$N,3,0)</f>
        <v>3</v>
      </c>
      <c r="E90" s="5">
        <f>VLOOKUP(A:A,[1]Sheet1!$A:$N,4,0)</f>
        <v>0.33333329629630037</v>
      </c>
      <c r="F90" s="5">
        <f>VLOOKUP(A:A,[1]Sheet1!$A:$N,5,0)</f>
        <v>3.1141868404353401E-2</v>
      </c>
      <c r="G90" s="5">
        <f>VLOOKUP(A:A,[1]Sheet1!$A:$N,6,0)</f>
        <v>37</v>
      </c>
      <c r="H90" s="5">
        <f>VLOOKUP(A:A,[1]Sheet1!$A:$N,7,0)</f>
        <v>8.7837837837837843E-2</v>
      </c>
      <c r="I90" s="5">
        <f>VLOOKUP(A:A,[1]Sheet1!$A:$N,8,0)</f>
        <v>14.83513513513514</v>
      </c>
      <c r="J90" s="5">
        <f>VLOOKUP(A:A,[1]Sheet1!$A:$N,9,0)</f>
        <v>37</v>
      </c>
      <c r="K90" s="5">
        <f>VLOOKUP(A:A,[1]Sheet1!$A:$N,10,0)</f>
        <v>39</v>
      </c>
      <c r="L90" s="5">
        <f>VLOOKUP(A:A,[1]Sheet1!$A:$N,11,0)</f>
        <v>237</v>
      </c>
      <c r="M90" s="5">
        <f>VLOOKUP(A:A,[1]Sheet1!$A:$N,12,0)</f>
        <v>2.0210970464135021</v>
      </c>
      <c r="N90" s="5">
        <f>VLOOKUP(A:A,[1]Sheet1!$A:$N,13,0)</f>
        <v>18</v>
      </c>
      <c r="O90" s="5">
        <f>VLOOKUP(A:A,[1]Sheet1!$A:$N,14,0)</f>
        <v>6.2318339100346023</v>
      </c>
    </row>
    <row r="91" spans="1:15" ht="14.25" customHeight="1" x14ac:dyDescent="0.25">
      <c r="A91" s="6">
        <v>41685</v>
      </c>
      <c r="B91" s="7" t="s">
        <v>104</v>
      </c>
      <c r="C91" s="5">
        <f>VLOOKUP(A:A,[1]Sheet1!$A:$N,2,0)</f>
        <v>30</v>
      </c>
      <c r="D91" s="5">
        <f>VLOOKUP(A:A,[1]Sheet1!$A:$N,3,0)</f>
        <v>25</v>
      </c>
      <c r="E91" s="5">
        <f>VLOOKUP(A:A,[1]Sheet1!$A:$N,4,0)</f>
        <v>9.090908925619838E-2</v>
      </c>
      <c r="F91" s="5">
        <f>VLOOKUP(A:A,[1]Sheet1!$A:$N,5,0)</f>
        <v>0.1632047472901936</v>
      </c>
      <c r="G91" s="5">
        <f>VLOOKUP(A:A,[1]Sheet1!$A:$N,6,0)</f>
        <v>26.161290322580641</v>
      </c>
      <c r="H91" s="5">
        <f>VLOOKUP(A:A,[1]Sheet1!$A:$N,7,0)</f>
        <v>0.10850801479654749</v>
      </c>
      <c r="I91" s="5">
        <f>VLOOKUP(A:A,[1]Sheet1!$A:$N,8,0)</f>
        <v>10.507919334950881</v>
      </c>
      <c r="J91" s="5">
        <f>VLOOKUP(A:A,[1]Sheet1!$A:$N,9,0)</f>
        <v>26.161290322580641</v>
      </c>
      <c r="K91" s="5">
        <f>VLOOKUP(A:A,[1]Sheet1!$A:$N,10,0)</f>
        <v>88</v>
      </c>
      <c r="L91" s="5">
        <f>VLOOKUP(A:A,[1]Sheet1!$A:$N,11,0)</f>
        <v>332</v>
      </c>
      <c r="M91" s="5">
        <f>VLOOKUP(A:A,[1]Sheet1!$A:$N,12,0)</f>
        <v>1.572289156626506</v>
      </c>
      <c r="N91" s="5">
        <f>VLOOKUP(A:A,[1]Sheet1!$A:$N,13,0)</f>
        <v>68</v>
      </c>
      <c r="O91" s="5">
        <f>VLOOKUP(A:A,[1]Sheet1!$A:$N,14,0)</f>
        <v>4.9732937685459939</v>
      </c>
    </row>
    <row r="92" spans="1:15" ht="14.25" customHeight="1" x14ac:dyDescent="0.25">
      <c r="A92" s="6">
        <v>42146.8</v>
      </c>
      <c r="B92" s="7" t="s">
        <v>105</v>
      </c>
      <c r="C92" s="5">
        <f>VLOOKUP(A:A,[1]Sheet1!$A:$N,2,0)</f>
        <v>6</v>
      </c>
      <c r="D92" s="5">
        <f>VLOOKUP(A:A,[1]Sheet1!$A:$N,3,0)</f>
        <v>39</v>
      </c>
      <c r="E92" s="5">
        <f>VLOOKUP(A:A,[1]Sheet1!$A:$N,4,0)</f>
        <v>-0.73333331703703741</v>
      </c>
      <c r="F92" s="5">
        <f>VLOOKUP(A:A,[1]Sheet1!$A:$N,5,0)</f>
        <v>6.2937062849039077E-2</v>
      </c>
      <c r="G92" s="5">
        <f>VLOOKUP(A:A,[1]Sheet1!$A:$N,6,0)</f>
        <v>24.854166666666671</v>
      </c>
      <c r="H92" s="5">
        <f>VLOOKUP(A:A,[1]Sheet1!$A:$N,7,0)</f>
        <v>0.12824811399832359</v>
      </c>
      <c r="I92" s="5">
        <f>VLOOKUP(A:A,[1]Sheet1!$A:$N,8,0)</f>
        <v>9.9929659122659977</v>
      </c>
      <c r="J92" s="5">
        <f>VLOOKUP(A:A,[1]Sheet1!$A:$N,9,0)</f>
        <v>24.854166666666671</v>
      </c>
      <c r="K92" s="5">
        <f>VLOOKUP(A:A,[1]Sheet1!$A:$N,10,0)</f>
        <v>153</v>
      </c>
      <c r="L92" s="5">
        <f>VLOOKUP(A:A,[1]Sheet1!$A:$N,11,0)</f>
        <v>593</v>
      </c>
      <c r="M92" s="5">
        <f>VLOOKUP(A:A,[1]Sheet1!$A:$N,12,0)</f>
        <v>1.747048903878583</v>
      </c>
      <c r="N92" s="5">
        <f>VLOOKUP(A:A,[1]Sheet1!$A:$N,13,0)</f>
        <v>33</v>
      </c>
      <c r="O92" s="5">
        <f>VLOOKUP(A:A,[1]Sheet1!$A:$N,14,0)</f>
        <v>5.709090909090909</v>
      </c>
    </row>
    <row r="93" spans="1:15" ht="14.25" customHeight="1" x14ac:dyDescent="0.25">
      <c r="A93" s="6">
        <v>42608.6</v>
      </c>
      <c r="B93" s="7" t="s">
        <v>106</v>
      </c>
      <c r="C93" s="5">
        <f>VLOOKUP(A:A,[1]Sheet1!$A:$N,2,0)</f>
        <v>14</v>
      </c>
      <c r="D93" s="5">
        <f>VLOOKUP(A:A,[1]Sheet1!$A:$N,3,0)</f>
        <v>33</v>
      </c>
      <c r="E93" s="5">
        <f>VLOOKUP(A:A,[1]Sheet1!$A:$N,4,0)</f>
        <v>-0.40425531054775943</v>
      </c>
      <c r="F93" s="5">
        <f>VLOOKUP(A:A,[1]Sheet1!$A:$N,5,0)</f>
        <v>7.7302631451804882E-2</v>
      </c>
      <c r="G93" s="5">
        <f>VLOOKUP(A:A,[1]Sheet1!$A:$N,6,0)</f>
        <v>22.32692307692308</v>
      </c>
      <c r="H93" s="5">
        <f>VLOOKUP(A:A,[1]Sheet1!$A:$N,7,0)</f>
        <v>0.1119724375538329</v>
      </c>
      <c r="I93" s="5">
        <f>VLOOKUP(A:A,[1]Sheet1!$A:$N,8,0)</f>
        <v>8.9755582057907652</v>
      </c>
      <c r="J93" s="5">
        <f>VLOOKUP(A:A,[1]Sheet1!$A:$N,9,0)</f>
        <v>22.32692307692308</v>
      </c>
      <c r="K93" s="5">
        <f>VLOOKUP(A:A,[1]Sheet1!$A:$N,10,0)</f>
        <v>130</v>
      </c>
      <c r="L93" s="5">
        <f>VLOOKUP(A:A,[1]Sheet1!$A:$N,11,0)</f>
        <v>563</v>
      </c>
      <c r="M93" s="5">
        <f>VLOOKUP(A:A,[1]Sheet1!$A:$N,12,0)</f>
        <v>1.8774422735346361</v>
      </c>
      <c r="N93" s="5">
        <f>VLOOKUP(A:A,[1]Sheet1!$A:$N,13,0)</f>
        <v>41</v>
      </c>
      <c r="O93" s="5">
        <f>VLOOKUP(A:A,[1]Sheet1!$A:$N,14,0)</f>
        <v>6.1052631578947372</v>
      </c>
    </row>
    <row r="94" spans="1:15" ht="14.25" customHeight="1" x14ac:dyDescent="0.25">
      <c r="A94" s="6">
        <v>43070.400000000001</v>
      </c>
      <c r="B94" s="7" t="s">
        <v>107</v>
      </c>
      <c r="C94" s="5">
        <f>VLOOKUP(A:A,[1]Sheet1!$A:$N,2,0)</f>
        <v>14</v>
      </c>
      <c r="D94" s="5">
        <f>VLOOKUP(A:A,[1]Sheet1!$A:$N,3,0)</f>
        <v>33</v>
      </c>
      <c r="E94" s="5">
        <f>VLOOKUP(A:A,[1]Sheet1!$A:$N,4,0)</f>
        <v>-0.40425531054775943</v>
      </c>
      <c r="F94" s="5">
        <f>VLOOKUP(A:A,[1]Sheet1!$A:$N,5,0)</f>
        <v>7.7302631451804882E-2</v>
      </c>
      <c r="G94" s="5">
        <f>VLOOKUP(A:A,[1]Sheet1!$A:$N,6,0)</f>
        <v>22.32692307692308</v>
      </c>
      <c r="H94" s="5">
        <f>VLOOKUP(A:A,[1]Sheet1!$A:$N,7,0)</f>
        <v>0.1119724375538329</v>
      </c>
      <c r="I94" s="5">
        <f>VLOOKUP(A:A,[1]Sheet1!$A:$N,8,0)</f>
        <v>8.9755582057907652</v>
      </c>
      <c r="J94" s="5">
        <f>VLOOKUP(A:A,[1]Sheet1!$A:$N,9,0)</f>
        <v>22.32692307692308</v>
      </c>
      <c r="K94" s="5">
        <f>VLOOKUP(A:A,[1]Sheet1!$A:$N,10,0)</f>
        <v>130</v>
      </c>
      <c r="L94" s="5">
        <f>VLOOKUP(A:A,[1]Sheet1!$A:$N,11,0)</f>
        <v>563</v>
      </c>
      <c r="M94" s="5">
        <f>VLOOKUP(A:A,[1]Sheet1!$A:$N,12,0)</f>
        <v>1.8774422735346361</v>
      </c>
      <c r="N94" s="5">
        <f>VLOOKUP(A:A,[1]Sheet1!$A:$N,13,0)</f>
        <v>41</v>
      </c>
      <c r="O94" s="5">
        <f>VLOOKUP(A:A,[1]Sheet1!$A:$N,14,0)</f>
        <v>6.1052631578947372</v>
      </c>
    </row>
    <row r="95" spans="1:15" ht="14.25" customHeight="1" x14ac:dyDescent="0.25">
      <c r="A95" s="6">
        <v>43532.2</v>
      </c>
      <c r="B95" s="7" t="s">
        <v>108</v>
      </c>
      <c r="C95" s="5">
        <f>VLOOKUP(A:A,[1]Sheet1!$A:$N,2,0)</f>
        <v>24</v>
      </c>
      <c r="D95" s="5">
        <f>VLOOKUP(A:A,[1]Sheet1!$A:$N,3,0)</f>
        <v>36</v>
      </c>
      <c r="E95" s="5">
        <f>VLOOKUP(A:A,[1]Sheet1!$A:$N,4,0)</f>
        <v>-0.19999999666666671</v>
      </c>
      <c r="F95" s="5">
        <f>VLOOKUP(A:A,[1]Sheet1!$A:$N,5,0)</f>
        <v>7.4719800654147198E-2</v>
      </c>
      <c r="G95" s="5">
        <f>VLOOKUP(A:A,[1]Sheet1!$A:$N,6,0)</f>
        <v>26.290909090909089</v>
      </c>
      <c r="H95" s="5">
        <f>VLOOKUP(A:A,[1]Sheet1!$A:$N,7,0)</f>
        <v>0.127939142461964</v>
      </c>
      <c r="I95" s="5">
        <f>VLOOKUP(A:A,[1]Sheet1!$A:$N,8,0)</f>
        <v>10.567539293348419</v>
      </c>
      <c r="J95" s="5">
        <f>VLOOKUP(A:A,[1]Sheet1!$A:$N,9,0)</f>
        <v>26.290909090909089</v>
      </c>
      <c r="K95" s="5">
        <f>VLOOKUP(A:A,[1]Sheet1!$A:$N,10,0)</f>
        <v>185</v>
      </c>
      <c r="L95" s="5">
        <f>VLOOKUP(A:A,[1]Sheet1!$A:$N,11,0)</f>
        <v>709</v>
      </c>
      <c r="M95" s="5">
        <f>VLOOKUP(A:A,[1]Sheet1!$A:$N,12,0)</f>
        <v>1.9224259520451339</v>
      </c>
      <c r="N95" s="5">
        <f>VLOOKUP(A:A,[1]Sheet1!$A:$N,13,0)</f>
        <v>45</v>
      </c>
      <c r="O95" s="5">
        <f>VLOOKUP(A:A,[1]Sheet1!$A:$N,14,0)</f>
        <v>5.5952677459526772</v>
      </c>
    </row>
    <row r="96" spans="1:15" ht="14.25" customHeight="1" x14ac:dyDescent="0.25">
      <c r="A96" s="6">
        <v>43994</v>
      </c>
      <c r="B96" s="7" t="s">
        <v>109</v>
      </c>
      <c r="C96" s="5">
        <f>VLOOKUP(A:A,[1]Sheet1!$A:$N,2,0)</f>
        <v>48</v>
      </c>
      <c r="D96" s="5">
        <f>VLOOKUP(A:A,[1]Sheet1!$A:$N,3,0)</f>
        <v>48</v>
      </c>
      <c r="E96" s="5">
        <f>VLOOKUP(A:A,[1]Sheet1!$A:$N,4,0)</f>
        <v>0</v>
      </c>
      <c r="F96" s="5">
        <f>VLOOKUP(A:A,[1]Sheet1!$A:$N,5,0)</f>
        <v>0.1049180326722207</v>
      </c>
      <c r="G96" s="5">
        <f>VLOOKUP(A:A,[1]Sheet1!$A:$N,6,0)</f>
        <v>24.842857142857142</v>
      </c>
      <c r="H96" s="5">
        <f>VLOOKUP(A:A,[1]Sheet1!$A:$N,7,0)</f>
        <v>0.13225991949396201</v>
      </c>
      <c r="I96" s="5">
        <f>VLOOKUP(A:A,[1]Sheet1!$A:$N,8,0)</f>
        <v>9.9900468249404426</v>
      </c>
      <c r="J96" s="5">
        <f>VLOOKUP(A:A,[1]Sheet1!$A:$N,9,0)</f>
        <v>24.842857142857142</v>
      </c>
      <c r="K96" s="5">
        <f>VLOOKUP(A:A,[1]Sheet1!$A:$N,10,0)</f>
        <v>230</v>
      </c>
      <c r="L96" s="5">
        <f>VLOOKUP(A:A,[1]Sheet1!$A:$N,11,0)</f>
        <v>815</v>
      </c>
      <c r="M96" s="5">
        <f>VLOOKUP(A:A,[1]Sheet1!$A:$N,12,0)</f>
        <v>1.759509202453988</v>
      </c>
      <c r="N96" s="5">
        <f>VLOOKUP(A:A,[1]Sheet1!$A:$N,13,0)</f>
        <v>72</v>
      </c>
      <c r="O96" s="5">
        <f>VLOOKUP(A:A,[1]Sheet1!$A:$N,14,0)</f>
        <v>5.750819672131148</v>
      </c>
    </row>
    <row r="97" spans="1:15" ht="14.25" customHeight="1" x14ac:dyDescent="0.25">
      <c r="A97" s="6">
        <v>44455.8</v>
      </c>
      <c r="B97" s="7" t="s">
        <v>110</v>
      </c>
      <c r="C97" s="5">
        <f>VLOOKUP(A:A,[1]Sheet1!$A:$N,2,0)</f>
        <v>23</v>
      </c>
      <c r="D97" s="5">
        <f>VLOOKUP(A:A,[1]Sheet1!$A:$N,3,0)</f>
        <v>46</v>
      </c>
      <c r="E97" s="5">
        <f>VLOOKUP(A:A,[1]Sheet1!$A:$N,4,0)</f>
        <v>-0.33333332850241548</v>
      </c>
      <c r="F97" s="5">
        <f>VLOOKUP(A:A,[1]Sheet1!$A:$N,5,0)</f>
        <v>5.852417297835099E-2</v>
      </c>
      <c r="G97" s="5">
        <f>VLOOKUP(A:A,[1]Sheet1!$A:$N,6,0)</f>
        <v>27.68493150684931</v>
      </c>
      <c r="H97" s="5">
        <f>VLOOKUP(A:A,[1]Sheet1!$A:$N,7,0)</f>
        <v>0.1523998020781791</v>
      </c>
      <c r="I97" s="5">
        <f>VLOOKUP(A:A,[1]Sheet1!$A:$N,8,0)</f>
        <v>11.134932523571001</v>
      </c>
      <c r="J97" s="5">
        <f>VLOOKUP(A:A,[1]Sheet1!$A:$N,9,0)</f>
        <v>27.68493150684931</v>
      </c>
      <c r="K97" s="5">
        <f>VLOOKUP(A:A,[1]Sheet1!$A:$N,10,0)</f>
        <v>308</v>
      </c>
      <c r="L97" s="5">
        <f>VLOOKUP(A:A,[1]Sheet1!$A:$N,11,0)</f>
        <v>1010</v>
      </c>
      <c r="M97" s="5">
        <f>VLOOKUP(A:A,[1]Sheet1!$A:$N,12,0)</f>
        <v>1.8465346534653471</v>
      </c>
      <c r="N97" s="5">
        <f>VLOOKUP(A:A,[1]Sheet1!$A:$N,13,0)</f>
        <v>51</v>
      </c>
      <c r="O97" s="5">
        <f>VLOOKUP(A:A,[1]Sheet1!$A:$N,14,0)</f>
        <v>5.8066157760814248</v>
      </c>
    </row>
    <row r="98" spans="1:15" ht="14.25" customHeight="1" x14ac:dyDescent="0.25">
      <c r="A98" s="6">
        <v>44917.599999999999</v>
      </c>
      <c r="B98" s="7" t="s">
        <v>111</v>
      </c>
      <c r="C98" s="5">
        <f>VLOOKUP(A:A,[1]Sheet1!$A:$N,2,0)</f>
        <v>25</v>
      </c>
      <c r="D98" s="5">
        <f>VLOOKUP(A:A,[1]Sheet1!$A:$N,3,0)</f>
        <v>25</v>
      </c>
      <c r="E98" s="5">
        <f>VLOOKUP(A:A,[1]Sheet1!$A:$N,4,0)</f>
        <v>0</v>
      </c>
      <c r="F98" s="5">
        <f>VLOOKUP(A:A,[1]Sheet1!$A:$N,5,0)</f>
        <v>0.12019230740338389</v>
      </c>
      <c r="G98" s="5">
        <f>VLOOKUP(A:A,[1]Sheet1!$A:$N,6,0)</f>
        <v>76.916666666666671</v>
      </c>
      <c r="H98" s="5">
        <f>VLOOKUP(A:A,[1]Sheet1!$A:$N,7,0)</f>
        <v>0.1213434452871073</v>
      </c>
      <c r="I98" s="5">
        <f>VLOOKUP(A:A,[1]Sheet1!$A:$N,8,0)</f>
        <v>30.81520404478151</v>
      </c>
      <c r="J98" s="5">
        <f>VLOOKUP(A:A,[1]Sheet1!$A:$N,9,0)</f>
        <v>76.916666666666671</v>
      </c>
      <c r="K98" s="5">
        <f>VLOOKUP(A:A,[1]Sheet1!$A:$N,10,0)</f>
        <v>112</v>
      </c>
      <c r="L98" s="5">
        <f>VLOOKUP(A:A,[1]Sheet1!$A:$N,11,0)</f>
        <v>438</v>
      </c>
      <c r="M98" s="5">
        <f>VLOOKUP(A:A,[1]Sheet1!$A:$N,12,0)</f>
        <v>1.536529680365297</v>
      </c>
      <c r="N98" s="5">
        <f>VLOOKUP(A:A,[1]Sheet1!$A:$N,13,0)</f>
        <v>63</v>
      </c>
      <c r="O98" s="5">
        <f>VLOOKUP(A:A,[1]Sheet1!$A:$N,14,0)</f>
        <v>5.4350961538461542</v>
      </c>
    </row>
    <row r="99" spans="1:15" ht="14.25" customHeight="1" x14ac:dyDescent="0.25">
      <c r="A99" s="6">
        <v>45379.4</v>
      </c>
      <c r="B99" s="7" t="s">
        <v>112</v>
      </c>
      <c r="C99" s="5">
        <f>VLOOKUP(A:A,[1]Sheet1!$A:$N,2,0)</f>
        <v>41</v>
      </c>
      <c r="D99" s="5">
        <f>VLOOKUP(A:A,[1]Sheet1!$A:$N,3,0)</f>
        <v>80</v>
      </c>
      <c r="E99" s="5">
        <f>VLOOKUP(A:A,[1]Sheet1!$A:$N,4,0)</f>
        <v>-0.3223140469230244</v>
      </c>
      <c r="F99" s="5">
        <f>VLOOKUP(A:A,[1]Sheet1!$A:$N,5,0)</f>
        <v>9.718875494201705E-2</v>
      </c>
      <c r="G99" s="5">
        <f>VLOOKUP(A:A,[1]Sheet1!$A:$N,6,0)</f>
        <v>30.842857142857142</v>
      </c>
      <c r="H99" s="5">
        <f>VLOOKUP(A:A,[1]Sheet1!$A:$N,7,0)</f>
        <v>0.1232051875868458</v>
      </c>
      <c r="I99" s="5">
        <f>VLOOKUP(A:A,[1]Sheet1!$A:$N,8,0)</f>
        <v>12.386424932177601</v>
      </c>
      <c r="J99" s="5">
        <f>VLOOKUP(A:A,[1]Sheet1!$A:$N,9,0)</f>
        <v>30.842857142857142</v>
      </c>
      <c r="K99" s="5">
        <f>VLOOKUP(A:A,[1]Sheet1!$A:$N,10,0)</f>
        <v>266</v>
      </c>
      <c r="L99" s="5">
        <f>VLOOKUP(A:A,[1]Sheet1!$A:$N,11,0)</f>
        <v>1033</v>
      </c>
      <c r="M99" s="5">
        <f>VLOOKUP(A:A,[1]Sheet1!$A:$N,12,0)</f>
        <v>1.757986447241046</v>
      </c>
      <c r="N99" s="5">
        <f>VLOOKUP(A:A,[1]Sheet1!$A:$N,13,0)</f>
        <v>66</v>
      </c>
      <c r="O99" s="5">
        <f>VLOOKUP(A:A,[1]Sheet1!$A:$N,14,0)</f>
        <v>5.9469879518072286</v>
      </c>
    </row>
    <row r="100" spans="1:15" ht="14.25" customHeight="1" x14ac:dyDescent="0.25">
      <c r="A100" s="6">
        <v>45841.2</v>
      </c>
      <c r="B100" s="7" t="s">
        <v>113</v>
      </c>
      <c r="C100" s="5">
        <f>VLOOKUP(A:A,[1]Sheet1!$A:$N,2,0)</f>
        <v>33</v>
      </c>
      <c r="D100" s="5">
        <f>VLOOKUP(A:A,[1]Sheet1!$A:$N,3,0)</f>
        <v>55</v>
      </c>
      <c r="E100" s="5">
        <f>VLOOKUP(A:A,[1]Sheet1!$A:$N,4,0)</f>
        <v>-0.24999999715909091</v>
      </c>
      <c r="F100" s="5">
        <f>VLOOKUP(A:A,[1]Sheet1!$A:$N,5,0)</f>
        <v>0.1286549705721419</v>
      </c>
      <c r="G100" s="5">
        <f>VLOOKUP(A:A,[1]Sheet1!$A:$N,6,0)</f>
        <v>17.925000000000001</v>
      </c>
      <c r="H100" s="5">
        <f>VLOOKUP(A:A,[1]Sheet1!$A:$N,7,0)</f>
        <v>0.1234309623430962</v>
      </c>
      <c r="I100" s="5">
        <f>VLOOKUP(A:A,[1]Sheet1!$A:$N,8,0)</f>
        <v>7.2193723849372393</v>
      </c>
      <c r="J100" s="5">
        <f>VLOOKUP(A:A,[1]Sheet1!$A:$N,9,0)</f>
        <v>17.925000000000001</v>
      </c>
      <c r="K100" s="5">
        <f>VLOOKUP(A:A,[1]Sheet1!$A:$N,10,0)</f>
        <v>177</v>
      </c>
      <c r="L100" s="5">
        <f>VLOOKUP(A:A,[1]Sheet1!$A:$N,11,0)</f>
        <v>620</v>
      </c>
      <c r="M100" s="5">
        <f>VLOOKUP(A:A,[1]Sheet1!$A:$N,12,0)</f>
        <v>1.759677419354839</v>
      </c>
      <c r="N100" s="5">
        <f>VLOOKUP(A:A,[1]Sheet1!$A:$N,13,0)</f>
        <v>40</v>
      </c>
      <c r="O100" s="5">
        <f>VLOOKUP(A:A,[1]Sheet1!$A:$N,14,0)</f>
        <v>5.1418128654970756</v>
      </c>
    </row>
    <row r="101" spans="1:15" ht="14.25" customHeight="1" x14ac:dyDescent="0.25">
      <c r="A101" s="6">
        <v>46303</v>
      </c>
      <c r="B101" s="7" t="s">
        <v>114</v>
      </c>
      <c r="C101" s="5">
        <f>VLOOKUP(A:A,[1]Sheet1!$A:$N,2,0)</f>
        <v>8</v>
      </c>
      <c r="D101" s="5">
        <f>VLOOKUP(A:A,[1]Sheet1!$A:$N,3,0)</f>
        <v>14</v>
      </c>
      <c r="E101" s="5">
        <f>VLOOKUP(A:A,[1]Sheet1!$A:$N,4,0)</f>
        <v>-0.27272726033057898</v>
      </c>
      <c r="F101" s="5">
        <f>VLOOKUP(A:A,[1]Sheet1!$A:$N,5,0)</f>
        <v>9.0909090533433518E-2</v>
      </c>
      <c r="G101" s="5">
        <f>VLOOKUP(A:A,[1]Sheet1!$A:$N,6,0)</f>
        <v>24.3125</v>
      </c>
      <c r="H101" s="5">
        <f>VLOOKUP(A:A,[1]Sheet1!$A:$N,7,0)</f>
        <v>0.1053984575835476</v>
      </c>
      <c r="I101" s="5">
        <f>VLOOKUP(A:A,[1]Sheet1!$A:$N,8,0)</f>
        <v>9.7671593830334196</v>
      </c>
      <c r="J101" s="5">
        <f>VLOOKUP(A:A,[1]Sheet1!$A:$N,9,0)</f>
        <v>24.3125</v>
      </c>
      <c r="K101" s="5">
        <f>VLOOKUP(A:A,[1]Sheet1!$A:$N,10,0)</f>
        <v>41</v>
      </c>
      <c r="L101" s="5">
        <f>VLOOKUP(A:A,[1]Sheet1!$A:$N,11,0)</f>
        <v>189</v>
      </c>
      <c r="M101" s="5">
        <f>VLOOKUP(A:A,[1]Sheet1!$A:$N,12,0)</f>
        <v>2.2116402116402121</v>
      </c>
      <c r="N101" s="5">
        <f>VLOOKUP(A:A,[1]Sheet1!$A:$N,13,0)</f>
        <v>13</v>
      </c>
      <c r="O101" s="5">
        <f>VLOOKUP(A:A,[1]Sheet1!$A:$N,14,0)</f>
        <v>6.1363636363636367</v>
      </c>
    </row>
    <row r="102" spans="1:15" ht="14.25" customHeight="1" x14ac:dyDescent="0.25">
      <c r="A102" s="6">
        <v>46764.800000000003</v>
      </c>
      <c r="B102" s="7" t="s">
        <v>115</v>
      </c>
      <c r="C102" s="5">
        <f>VLOOKUP(A:A,[1]Sheet1!$A:$N,2,0)</f>
        <v>46</v>
      </c>
      <c r="D102" s="5">
        <f>VLOOKUP(A:A,[1]Sheet1!$A:$N,3,0)</f>
        <v>92</v>
      </c>
      <c r="E102" s="5">
        <f>VLOOKUP(A:A,[1]Sheet1!$A:$N,4,0)</f>
        <v>-0.33333333091787443</v>
      </c>
      <c r="F102" s="5">
        <f>VLOOKUP(A:A,[1]Sheet1!$A:$N,5,0)</f>
        <v>9.3559321970468248E-2</v>
      </c>
      <c r="G102" s="5">
        <f>VLOOKUP(A:A,[1]Sheet1!$A:$N,6,0)</f>
        <v>26.943820224719101</v>
      </c>
      <c r="H102" s="5">
        <f>VLOOKUP(A:A,[1]Sheet1!$A:$N,7,0)</f>
        <v>0.14261884904086741</v>
      </c>
      <c r="I102" s="5">
        <f>VLOOKUP(A:A,[1]Sheet1!$A:$N,8,0)</f>
        <v>10.834575629503989</v>
      </c>
      <c r="J102" s="5">
        <f>VLOOKUP(A:A,[1]Sheet1!$A:$N,9,0)</f>
        <v>26.943820224719101</v>
      </c>
      <c r="K102" s="5">
        <f>VLOOKUP(A:A,[1]Sheet1!$A:$N,10,0)</f>
        <v>342</v>
      </c>
      <c r="L102" s="5">
        <f>VLOOKUP(A:A,[1]Sheet1!$A:$N,11,0)</f>
        <v>1259</v>
      </c>
      <c r="M102" s="5">
        <f>VLOOKUP(A:A,[1]Sheet1!$A:$N,12,0)</f>
        <v>1.781572676727561</v>
      </c>
      <c r="N102" s="5">
        <f>VLOOKUP(A:A,[1]Sheet1!$A:$N,13,0)</f>
        <v>74</v>
      </c>
      <c r="O102" s="5">
        <f>VLOOKUP(A:A,[1]Sheet1!$A:$N,14,0)</f>
        <v>5.8955932203389834</v>
      </c>
    </row>
    <row r="103" spans="1:15" ht="14.25" customHeight="1" x14ac:dyDescent="0.25">
      <c r="A103" s="6">
        <v>47226.6</v>
      </c>
      <c r="B103" s="7" t="s">
        <v>116</v>
      </c>
      <c r="C103" s="5">
        <f>VLOOKUP(A:A,[1]Sheet1!$A:$N,2,0)</f>
        <v>35</v>
      </c>
      <c r="D103" s="5">
        <f>VLOOKUP(A:A,[1]Sheet1!$A:$N,3,0)</f>
        <v>65</v>
      </c>
      <c r="E103" s="5">
        <f>VLOOKUP(A:A,[1]Sheet1!$A:$N,4,0)</f>
        <v>-0.29999999700000002</v>
      </c>
      <c r="F103" s="5">
        <f>VLOOKUP(A:A,[1]Sheet1!$A:$N,5,0)</f>
        <v>0.14184397143000849</v>
      </c>
      <c r="G103" s="5">
        <f>VLOOKUP(A:A,[1]Sheet1!$A:$N,6,0)</f>
        <v>27.09375</v>
      </c>
      <c r="H103" s="5">
        <f>VLOOKUP(A:A,[1]Sheet1!$A:$N,7,0)</f>
        <v>0.13840830449826991</v>
      </c>
      <c r="I103" s="5">
        <f>VLOOKUP(A:A,[1]Sheet1!$A:$N,8,0)</f>
        <v>10.892863321799309</v>
      </c>
      <c r="J103" s="5">
        <f>VLOOKUP(A:A,[1]Sheet1!$A:$N,9,0)</f>
        <v>27.09375</v>
      </c>
      <c r="K103" s="5">
        <f>VLOOKUP(A:A,[1]Sheet1!$A:$N,10,0)</f>
        <v>240</v>
      </c>
      <c r="L103" s="5">
        <f>VLOOKUP(A:A,[1]Sheet1!$A:$N,11,0)</f>
        <v>741</v>
      </c>
      <c r="M103" s="5">
        <f>VLOOKUP(A:A,[1]Sheet1!$A:$N,12,0)</f>
        <v>1.678812415654521</v>
      </c>
      <c r="N103" s="5">
        <f>VLOOKUP(A:A,[1]Sheet1!$A:$N,13,0)</f>
        <v>89</v>
      </c>
      <c r="O103" s="5">
        <f>VLOOKUP(A:A,[1]Sheet1!$A:$N,14,0)</f>
        <v>5.5673758865248226</v>
      </c>
    </row>
    <row r="104" spans="1:15" ht="14.25" customHeight="1" x14ac:dyDescent="0.25">
      <c r="A104" s="6">
        <v>47688.4</v>
      </c>
      <c r="B104" s="7" t="s">
        <v>117</v>
      </c>
      <c r="C104" s="5">
        <f>VLOOKUP(A:A,[1]Sheet1!$A:$N,2,0)</f>
        <v>33</v>
      </c>
      <c r="D104" s="5">
        <f>VLOOKUP(A:A,[1]Sheet1!$A:$N,3,0)</f>
        <v>68</v>
      </c>
      <c r="E104" s="5">
        <f>VLOOKUP(A:A,[1]Sheet1!$A:$N,4,0)</f>
        <v>-0.34653465003431039</v>
      </c>
      <c r="F104" s="5">
        <f>VLOOKUP(A:A,[1]Sheet1!$A:$N,5,0)</f>
        <v>9.2830882267618667E-2</v>
      </c>
      <c r="G104" s="5">
        <f>VLOOKUP(A:A,[1]Sheet1!$A:$N,6,0)</f>
        <v>23.011627906976749</v>
      </c>
      <c r="H104" s="5">
        <f>VLOOKUP(A:A,[1]Sheet1!$A:$N,7,0)</f>
        <v>0.11318847902981299</v>
      </c>
      <c r="I104" s="5">
        <f>VLOOKUP(A:A,[1]Sheet1!$A:$N,8,0)</f>
        <v>9.2499265544026237</v>
      </c>
      <c r="J104" s="5">
        <f>VLOOKUP(A:A,[1]Sheet1!$A:$N,9,0)</f>
        <v>23.011627906976749</v>
      </c>
      <c r="K104" s="5">
        <f>VLOOKUP(A:A,[1]Sheet1!$A:$N,10,0)</f>
        <v>224</v>
      </c>
      <c r="L104" s="5">
        <f>VLOOKUP(A:A,[1]Sheet1!$A:$N,11,0)</f>
        <v>919</v>
      </c>
      <c r="M104" s="5">
        <f>VLOOKUP(A:A,[1]Sheet1!$A:$N,12,0)</f>
        <v>1.8356909684439611</v>
      </c>
      <c r="N104" s="5">
        <f>VLOOKUP(A:A,[1]Sheet1!$A:$N,13,0)</f>
        <v>59</v>
      </c>
      <c r="O104" s="5">
        <f>VLOOKUP(A:A,[1]Sheet1!$A:$N,14,0)</f>
        <v>5.5064338235294121</v>
      </c>
    </row>
    <row r="105" spans="1:15" ht="14.25" customHeight="1" x14ac:dyDescent="0.25">
      <c r="A105" s="6">
        <v>48150.2</v>
      </c>
      <c r="B105" s="7" t="s">
        <v>118</v>
      </c>
      <c r="C105" s="5">
        <f>VLOOKUP(A:A,[1]Sheet1!$A:$N,2,0)</f>
        <v>41</v>
      </c>
      <c r="D105" s="5">
        <f>VLOOKUP(A:A,[1]Sheet1!$A:$N,3,0)</f>
        <v>84</v>
      </c>
      <c r="E105" s="5">
        <f>VLOOKUP(A:A,[1]Sheet1!$A:$N,4,0)</f>
        <v>-0.34399999724800001</v>
      </c>
      <c r="F105" s="5">
        <f>VLOOKUP(A:A,[1]Sheet1!$A:$N,5,0)</f>
        <v>0.11638733694936</v>
      </c>
      <c r="G105" s="5">
        <f>VLOOKUP(A:A,[1]Sheet1!$A:$N,6,0)</f>
        <v>26.93333333333333</v>
      </c>
      <c r="H105" s="5">
        <f>VLOOKUP(A:A,[1]Sheet1!$A:$N,7,0)</f>
        <v>9.8019801980198024E-2</v>
      </c>
      <c r="I105" s="5">
        <f>VLOOKUP(A:A,[1]Sheet1!$A:$N,8,0)</f>
        <v>10.81254125412541</v>
      </c>
      <c r="J105" s="5">
        <f>VLOOKUP(A:A,[1]Sheet1!$A:$N,9,0)</f>
        <v>26.93333333333333</v>
      </c>
      <c r="K105" s="5">
        <f>VLOOKUP(A:A,[1]Sheet1!$A:$N,10,0)</f>
        <v>198</v>
      </c>
      <c r="L105" s="5">
        <f>VLOOKUP(A:A,[1]Sheet1!$A:$N,11,0)</f>
        <v>995</v>
      </c>
      <c r="M105" s="5">
        <f>VLOOKUP(A:A,[1]Sheet1!$A:$N,12,0)</f>
        <v>1.846231155778894</v>
      </c>
      <c r="N105" s="5">
        <f>VLOOKUP(A:A,[1]Sheet1!$A:$N,13,0)</f>
        <v>78</v>
      </c>
      <c r="O105" s="5">
        <f>VLOOKUP(A:A,[1]Sheet1!$A:$N,14,0)</f>
        <v>5.8119180633147112</v>
      </c>
    </row>
    <row r="106" spans="1:15" ht="14.25" customHeight="1" x14ac:dyDescent="0.25">
      <c r="A106" s="6">
        <v>48612</v>
      </c>
      <c r="B106" s="7" t="s">
        <v>119</v>
      </c>
      <c r="C106" s="5">
        <f>VLOOKUP(A:A,[1]Sheet1!$A:$N,2,0)</f>
        <v>47</v>
      </c>
      <c r="D106" s="5">
        <f>VLOOKUP(A:A,[1]Sheet1!$A:$N,3,0)</f>
        <v>74</v>
      </c>
      <c r="E106" s="5">
        <f>VLOOKUP(A:A,[1]Sheet1!$A:$N,4,0)</f>
        <v>-0.22314049402363231</v>
      </c>
      <c r="F106" s="5">
        <f>VLOOKUP(A:A,[1]Sheet1!$A:$N,5,0)</f>
        <v>9.2155369312905272E-2</v>
      </c>
      <c r="G106" s="5">
        <f>VLOOKUP(A:A,[1]Sheet1!$A:$N,6,0)</f>
        <v>33.090909090909093</v>
      </c>
      <c r="H106" s="5">
        <f>VLOOKUP(A:A,[1]Sheet1!$A:$N,7,0)</f>
        <v>0.125</v>
      </c>
      <c r="I106" s="5">
        <f>VLOOKUP(A:A,[1]Sheet1!$A:$N,8,0)</f>
        <v>13.286363636363641</v>
      </c>
      <c r="J106" s="5">
        <f>VLOOKUP(A:A,[1]Sheet1!$A:$N,9,0)</f>
        <v>33.090909090909093</v>
      </c>
      <c r="K106" s="5">
        <f>VLOOKUP(A:A,[1]Sheet1!$A:$N,10,0)</f>
        <v>273</v>
      </c>
      <c r="L106" s="5">
        <f>VLOOKUP(A:A,[1]Sheet1!$A:$N,11,0)</f>
        <v>1068</v>
      </c>
      <c r="M106" s="5">
        <f>VLOOKUP(A:A,[1]Sheet1!$A:$N,12,0)</f>
        <v>1.969101123595506</v>
      </c>
      <c r="N106" s="5">
        <f>VLOOKUP(A:A,[1]Sheet1!$A:$N,13,0)</f>
        <v>78</v>
      </c>
      <c r="O106" s="5">
        <f>VLOOKUP(A:A,[1]Sheet1!$A:$N,14,0)</f>
        <v>5.9253617669459251</v>
      </c>
    </row>
    <row r="107" spans="1:15" ht="14.25" customHeight="1" x14ac:dyDescent="0.25">
      <c r="A107" s="6">
        <v>49073.8</v>
      </c>
      <c r="B107" s="7" t="s">
        <v>120</v>
      </c>
      <c r="C107" s="5">
        <f>VLOOKUP(A:A,[1]Sheet1!$A:$N,2,0)</f>
        <v>57</v>
      </c>
      <c r="D107" s="5">
        <f>VLOOKUP(A:A,[1]Sheet1!$A:$N,3,0)</f>
        <v>18</v>
      </c>
      <c r="E107" s="5">
        <f>VLOOKUP(A:A,[1]Sheet1!$A:$N,4,0)</f>
        <v>0.51999999306666678</v>
      </c>
      <c r="F107" s="5">
        <f>VLOOKUP(A:A,[1]Sheet1!$A:$N,5,0)</f>
        <v>6.7084078651982029E-2</v>
      </c>
      <c r="G107" s="5">
        <f>VLOOKUP(A:A,[1]Sheet1!$A:$N,6,0)</f>
        <v>31.92307692307692</v>
      </c>
      <c r="H107" s="5">
        <f>VLOOKUP(A:A,[1]Sheet1!$A:$N,7,0)</f>
        <v>0.13156626506024099</v>
      </c>
      <c r="I107" s="5">
        <f>VLOOKUP(A:A,[1]Sheet1!$A:$N,8,0)</f>
        <v>12.821857275254869</v>
      </c>
      <c r="J107" s="5">
        <f>VLOOKUP(A:A,[1]Sheet1!$A:$N,9,0)</f>
        <v>31.92307692307692</v>
      </c>
      <c r="K107" s="5">
        <f>VLOOKUP(A:A,[1]Sheet1!$A:$N,10,0)</f>
        <v>273</v>
      </c>
      <c r="L107" s="5">
        <f>VLOOKUP(A:A,[1]Sheet1!$A:$N,11,0)</f>
        <v>939</v>
      </c>
      <c r="M107" s="5">
        <f>VLOOKUP(A:A,[1]Sheet1!$A:$N,12,0)</f>
        <v>1.917997870074547</v>
      </c>
      <c r="N107" s="5">
        <f>VLOOKUP(A:A,[1]Sheet1!$A:$N,13,0)</f>
        <v>58</v>
      </c>
      <c r="O107" s="5">
        <f>VLOOKUP(A:A,[1]Sheet1!$A:$N,14,0)</f>
        <v>6.0223613595706622</v>
      </c>
    </row>
    <row r="108" spans="1:15" ht="14.25" customHeight="1" x14ac:dyDescent="0.25">
      <c r="A108" s="6">
        <v>49535.6</v>
      </c>
      <c r="B108" s="7" t="s">
        <v>121</v>
      </c>
      <c r="C108" s="5">
        <f>VLOOKUP(A:A,[1]Sheet1!$A:$N,2,0)</f>
        <v>16</v>
      </c>
      <c r="D108" s="5">
        <f>VLOOKUP(A:A,[1]Sheet1!$A:$N,3,0)</f>
        <v>25</v>
      </c>
      <c r="E108" s="5">
        <f>VLOOKUP(A:A,[1]Sheet1!$A:$N,4,0)</f>
        <v>-0.21951218976799541</v>
      </c>
      <c r="F108" s="5">
        <f>VLOOKUP(A:A,[1]Sheet1!$A:$N,5,0)</f>
        <v>7.8393881303262178E-2</v>
      </c>
      <c r="G108" s="5">
        <f>VLOOKUP(A:A,[1]Sheet1!$A:$N,6,0)</f>
        <v>28.264705882352938</v>
      </c>
      <c r="H108" s="5">
        <f>VLOOKUP(A:A,[1]Sheet1!$A:$N,7,0)</f>
        <v>0.12070759625390221</v>
      </c>
      <c r="I108" s="5">
        <f>VLOOKUP(A:A,[1]Sheet1!$A:$N,8,0)</f>
        <v>11.35416539144274</v>
      </c>
      <c r="J108" s="5">
        <f>VLOOKUP(A:A,[1]Sheet1!$A:$N,9,0)</f>
        <v>28.264705882352938</v>
      </c>
      <c r="K108" s="5">
        <f>VLOOKUP(A:A,[1]Sheet1!$A:$N,10,0)</f>
        <v>116</v>
      </c>
      <c r="L108" s="5">
        <f>VLOOKUP(A:A,[1]Sheet1!$A:$N,11,0)</f>
        <v>438</v>
      </c>
      <c r="M108" s="5">
        <f>VLOOKUP(A:A,[1]Sheet1!$A:$N,12,0)</f>
        <v>1.8949771689497721</v>
      </c>
      <c r="N108" s="5">
        <f>VLOOKUP(A:A,[1]Sheet1!$A:$N,13,0)</f>
        <v>30</v>
      </c>
      <c r="O108" s="5">
        <f>VLOOKUP(A:A,[1]Sheet1!$A:$N,14,0)</f>
        <v>5.7265774378585084</v>
      </c>
    </row>
    <row r="109" spans="1:15" ht="14.25" customHeight="1" x14ac:dyDescent="0.25">
      <c r="A109" s="6">
        <v>49997.4</v>
      </c>
      <c r="B109" s="7" t="s">
        <v>122</v>
      </c>
      <c r="C109" s="5">
        <f>VLOOKUP(A:A,[1]Sheet1!$A:$N,2,0)</f>
        <v>45</v>
      </c>
      <c r="D109" s="5">
        <f>VLOOKUP(A:A,[1]Sheet1!$A:$N,3,0)</f>
        <v>96</v>
      </c>
      <c r="E109" s="5">
        <f>VLOOKUP(A:A,[1]Sheet1!$A:$N,4,0)</f>
        <v>-0.36170212509431121</v>
      </c>
      <c r="F109" s="5">
        <f>VLOOKUP(A:A,[1]Sheet1!$A:$N,5,0)</f>
        <v>0.13877952742246111</v>
      </c>
      <c r="G109" s="5">
        <f>VLOOKUP(A:A,[1]Sheet1!$A:$N,6,0)</f>
        <v>27.378787878787879</v>
      </c>
      <c r="H109" s="5">
        <f>VLOOKUP(A:A,[1]Sheet1!$A:$N,7,0)</f>
        <v>0.1223021582733813</v>
      </c>
      <c r="I109" s="5">
        <f>VLOOKUP(A:A,[1]Sheet1!$A:$N,8,0)</f>
        <v>11.0004360148245</v>
      </c>
      <c r="J109" s="5">
        <f>VLOOKUP(A:A,[1]Sheet1!$A:$N,9,0)</f>
        <v>27.378787878787879</v>
      </c>
      <c r="K109" s="5">
        <f>VLOOKUP(A:A,[1]Sheet1!$A:$N,10,0)</f>
        <v>221</v>
      </c>
      <c r="L109" s="5">
        <f>VLOOKUP(A:A,[1]Sheet1!$A:$N,11,0)</f>
        <v>861</v>
      </c>
      <c r="M109" s="5">
        <f>VLOOKUP(A:A,[1]Sheet1!$A:$N,12,0)</f>
        <v>1.9465737514518</v>
      </c>
      <c r="N109" s="5">
        <f>VLOOKUP(A:A,[1]Sheet1!$A:$N,13,0)</f>
        <v>74</v>
      </c>
      <c r="O109" s="5">
        <f>VLOOKUP(A:A,[1]Sheet1!$A:$N,14,0)</f>
        <v>5.9763779527559064</v>
      </c>
    </row>
    <row r="110" spans="1:15" ht="14.25" customHeight="1" x14ac:dyDescent="0.25">
      <c r="A110" s="6">
        <v>50459.199999999997</v>
      </c>
      <c r="B110" s="7" t="s">
        <v>123</v>
      </c>
      <c r="C110" s="5">
        <f>VLOOKUP(A:A,[1]Sheet1!$A:$N,2,0)</f>
        <v>31</v>
      </c>
      <c r="D110" s="5">
        <f>VLOOKUP(A:A,[1]Sheet1!$A:$N,3,0)</f>
        <v>46</v>
      </c>
      <c r="E110" s="5">
        <f>VLOOKUP(A:A,[1]Sheet1!$A:$N,4,0)</f>
        <v>-0.19480519227525719</v>
      </c>
      <c r="F110" s="5">
        <f>VLOOKUP(A:A,[1]Sheet1!$A:$N,5,0)</f>
        <v>0.1360424025864975</v>
      </c>
      <c r="G110" s="5">
        <f>VLOOKUP(A:A,[1]Sheet1!$A:$N,6,0)</f>
        <v>25.06666666666667</v>
      </c>
      <c r="H110" s="5">
        <f>VLOOKUP(A:A,[1]Sheet1!$A:$N,7,0)</f>
        <v>9.9290780141843976E-2</v>
      </c>
      <c r="I110" s="5">
        <f>VLOOKUP(A:A,[1]Sheet1!$A:$N,8,0)</f>
        <v>10.0663829787234</v>
      </c>
      <c r="J110" s="5">
        <f>VLOOKUP(A:A,[1]Sheet1!$A:$N,9,0)</f>
        <v>25.06666666666667</v>
      </c>
      <c r="K110" s="5">
        <f>VLOOKUP(A:A,[1]Sheet1!$A:$N,10,0)</f>
        <v>112</v>
      </c>
      <c r="L110" s="5">
        <f>VLOOKUP(A:A,[1]Sheet1!$A:$N,11,0)</f>
        <v>501</v>
      </c>
      <c r="M110" s="5">
        <f>VLOOKUP(A:A,[1]Sheet1!$A:$N,12,0)</f>
        <v>1.772455089820359</v>
      </c>
      <c r="N110" s="5">
        <f>VLOOKUP(A:A,[1]Sheet1!$A:$N,13,0)</f>
        <v>25</v>
      </c>
      <c r="O110" s="5">
        <f>VLOOKUP(A:A,[1]Sheet1!$A:$N,14,0)</f>
        <v>5.7155477031802118</v>
      </c>
    </row>
    <row r="111" spans="1:15" ht="14.25" customHeight="1" x14ac:dyDescent="0.25">
      <c r="A111" s="6">
        <v>50921</v>
      </c>
      <c r="B111" s="7" t="s">
        <v>124</v>
      </c>
      <c r="C111" s="5">
        <f>VLOOKUP(A:A,[1]Sheet1!$A:$N,2,0)</f>
        <v>5</v>
      </c>
      <c r="D111" s="5">
        <f>VLOOKUP(A:A,[1]Sheet1!$A:$N,3,0)</f>
        <v>29</v>
      </c>
      <c r="E111" s="5">
        <f>VLOOKUP(A:A,[1]Sheet1!$A:$N,4,0)</f>
        <v>-0.70588233217993146</v>
      </c>
      <c r="F111" s="5">
        <f>VLOOKUP(A:A,[1]Sheet1!$A:$N,5,0)</f>
        <v>6.9105690916451842E-2</v>
      </c>
      <c r="G111" s="5">
        <f>VLOOKUP(A:A,[1]Sheet1!$A:$N,6,0)</f>
        <v>25.733333333333331</v>
      </c>
      <c r="H111" s="5">
        <f>VLOOKUP(A:A,[1]Sheet1!$A:$N,7,0)</f>
        <v>7.901554404145078E-2</v>
      </c>
      <c r="I111" s="5">
        <f>VLOOKUP(A:A,[1]Sheet1!$A:$N,8,0)</f>
        <v>10.32493955094991</v>
      </c>
      <c r="J111" s="5">
        <f>VLOOKUP(A:A,[1]Sheet1!$A:$N,9,0)</f>
        <v>25.733333333333331</v>
      </c>
      <c r="K111" s="5">
        <f>VLOOKUP(A:A,[1]Sheet1!$A:$N,10,0)</f>
        <v>61</v>
      </c>
      <c r="L111" s="5">
        <f>VLOOKUP(A:A,[1]Sheet1!$A:$N,11,0)</f>
        <v>387</v>
      </c>
      <c r="M111" s="5">
        <f>VLOOKUP(A:A,[1]Sheet1!$A:$N,12,0)</f>
        <v>1.953488372093023</v>
      </c>
      <c r="N111" s="5">
        <f>VLOOKUP(A:A,[1]Sheet1!$A:$N,13,0)</f>
        <v>21</v>
      </c>
      <c r="O111" s="5">
        <f>VLOOKUP(A:A,[1]Sheet1!$A:$N,14,0)</f>
        <v>5.7906504065040654</v>
      </c>
    </row>
    <row r="112" spans="1:15" ht="14.25" customHeight="1" x14ac:dyDescent="0.25">
      <c r="A112" s="6">
        <v>51382.8</v>
      </c>
      <c r="B112" s="7" t="s">
        <v>125</v>
      </c>
      <c r="C112" s="5">
        <f>VLOOKUP(A:A,[1]Sheet1!$A:$N,2,0)</f>
        <v>24</v>
      </c>
      <c r="D112" s="5">
        <f>VLOOKUP(A:A,[1]Sheet1!$A:$N,3,0)</f>
        <v>64</v>
      </c>
      <c r="E112" s="5">
        <f>VLOOKUP(A:A,[1]Sheet1!$A:$N,4,0)</f>
        <v>-0.45454544938016528</v>
      </c>
      <c r="F112" s="5">
        <f>VLOOKUP(A:A,[1]Sheet1!$A:$N,5,0)</f>
        <v>7.4766355076664098E-2</v>
      </c>
      <c r="G112" s="5">
        <f>VLOOKUP(A:A,[1]Sheet1!$A:$N,6,0)</f>
        <v>37.840000000000003</v>
      </c>
      <c r="H112" s="5">
        <f>VLOOKUP(A:A,[1]Sheet1!$A:$N,7,0)</f>
        <v>0.1141649048625793</v>
      </c>
      <c r="I112" s="5">
        <f>VLOOKUP(A:A,[1]Sheet1!$A:$N,8,0)</f>
        <v>15.181665961945029</v>
      </c>
      <c r="J112" s="5">
        <f>VLOOKUP(A:A,[1]Sheet1!$A:$N,9,0)</f>
        <v>37.840000000000003</v>
      </c>
      <c r="K112" s="5">
        <f>VLOOKUP(A:A,[1]Sheet1!$A:$N,10,0)</f>
        <v>216</v>
      </c>
      <c r="L112" s="5">
        <f>VLOOKUP(A:A,[1]Sheet1!$A:$N,11,0)</f>
        <v>1058</v>
      </c>
      <c r="M112" s="5">
        <f>VLOOKUP(A:A,[1]Sheet1!$A:$N,12,0)</f>
        <v>1.8884688090737241</v>
      </c>
      <c r="N112" s="5">
        <f>VLOOKUP(A:A,[1]Sheet1!$A:$N,13,0)</f>
        <v>35</v>
      </c>
      <c r="O112" s="5">
        <f>VLOOKUP(A:A,[1]Sheet1!$A:$N,14,0)</f>
        <v>5.6652506372132541</v>
      </c>
    </row>
    <row r="113" spans="1:15" ht="14.25" customHeight="1" x14ac:dyDescent="0.25">
      <c r="A113" s="6">
        <v>51844.6</v>
      </c>
      <c r="B113" s="7" t="s">
        <v>126</v>
      </c>
      <c r="C113" s="5">
        <f>VLOOKUP(A:A,[1]Sheet1!$A:$N,2,0)</f>
        <v>90</v>
      </c>
      <c r="D113" s="5">
        <f>VLOOKUP(A:A,[1]Sheet1!$A:$N,3,0)</f>
        <v>33</v>
      </c>
      <c r="E113" s="5">
        <f>VLOOKUP(A:A,[1]Sheet1!$A:$N,4,0)</f>
        <v>0.46341463037874292</v>
      </c>
      <c r="F113" s="5">
        <f>VLOOKUP(A:A,[1]Sheet1!$A:$N,5,0)</f>
        <v>0.1086572437202674</v>
      </c>
      <c r="G113" s="5">
        <f>VLOOKUP(A:A,[1]Sheet1!$A:$N,6,0)</f>
        <v>27.87323943661972</v>
      </c>
      <c r="H113" s="5">
        <f>VLOOKUP(A:A,[1]Sheet1!$A:$N,7,0)</f>
        <v>0.1136937847397676</v>
      </c>
      <c r="I113" s="5">
        <f>VLOOKUP(A:A,[1]Sheet1!$A:$N,8,0)</f>
        <v>11.194773288543789</v>
      </c>
      <c r="J113" s="5">
        <f>VLOOKUP(A:A,[1]Sheet1!$A:$N,9,0)</f>
        <v>27.87323943661972</v>
      </c>
      <c r="K113" s="5">
        <f>VLOOKUP(A:A,[1]Sheet1!$A:$N,10,0)</f>
        <v>225</v>
      </c>
      <c r="L113" s="5">
        <f>VLOOKUP(A:A,[1]Sheet1!$A:$N,11,0)</f>
        <v>982</v>
      </c>
      <c r="M113" s="5">
        <f>VLOOKUP(A:A,[1]Sheet1!$A:$N,12,0)</f>
        <v>1.9134419551934829</v>
      </c>
      <c r="N113" s="5">
        <f>VLOOKUP(A:A,[1]Sheet1!$A:$N,13,0)</f>
        <v>71</v>
      </c>
      <c r="O113" s="5">
        <f>VLOOKUP(A:A,[1]Sheet1!$A:$N,14,0)</f>
        <v>6.0618374558303891</v>
      </c>
    </row>
    <row r="114" spans="1:15" ht="14.25" customHeight="1" x14ac:dyDescent="0.25">
      <c r="A114" s="6">
        <v>52306.400000000001</v>
      </c>
      <c r="B114" s="7" t="s">
        <v>127</v>
      </c>
      <c r="C114" s="5">
        <f>VLOOKUP(A:A,[1]Sheet1!$A:$N,2,0)</f>
        <v>28</v>
      </c>
      <c r="D114" s="5">
        <f>VLOOKUP(A:A,[1]Sheet1!$A:$N,3,0)</f>
        <v>22</v>
      </c>
      <c r="E114" s="5">
        <f>VLOOKUP(A:A,[1]Sheet1!$A:$N,4,0)</f>
        <v>0.1199999976000001</v>
      </c>
      <c r="F114" s="5">
        <f>VLOOKUP(A:A,[1]Sheet1!$A:$N,5,0)</f>
        <v>5.8072009224074322E-2</v>
      </c>
      <c r="G114" s="5">
        <f>VLOOKUP(A:A,[1]Sheet1!$A:$N,6,0)</f>
        <v>26.915254237288131</v>
      </c>
      <c r="H114" s="5">
        <f>VLOOKUP(A:A,[1]Sheet1!$A:$N,7,0)</f>
        <v>0.12027707808564229</v>
      </c>
      <c r="I114" s="5">
        <f>VLOOKUP(A:A,[1]Sheet1!$A:$N,8,0)</f>
        <v>10.814212526149509</v>
      </c>
      <c r="J114" s="5">
        <f>VLOOKUP(A:A,[1]Sheet1!$A:$N,9,0)</f>
        <v>26.915254237288131</v>
      </c>
      <c r="K114" s="5">
        <f>VLOOKUP(A:A,[1]Sheet1!$A:$N,10,0)</f>
        <v>191</v>
      </c>
      <c r="L114" s="5">
        <f>VLOOKUP(A:A,[1]Sheet1!$A:$N,11,0)</f>
        <v>722</v>
      </c>
      <c r="M114" s="5">
        <f>VLOOKUP(A:A,[1]Sheet1!$A:$N,12,0)</f>
        <v>1.9072022160664821</v>
      </c>
      <c r="N114" s="5">
        <f>VLOOKUP(A:A,[1]Sheet1!$A:$N,13,0)</f>
        <v>30</v>
      </c>
      <c r="O114" s="5">
        <f>VLOOKUP(A:A,[1]Sheet1!$A:$N,14,0)</f>
        <v>5.821138211382114</v>
      </c>
    </row>
    <row r="115" spans="1:15" ht="14.25" customHeight="1" x14ac:dyDescent="0.25">
      <c r="A115" s="6">
        <v>52768.2</v>
      </c>
      <c r="B115" s="7" t="s">
        <v>128</v>
      </c>
      <c r="C115" s="5">
        <f>VLOOKUP(A:A,[1]Sheet1!$A:$N,2,0)</f>
        <v>50</v>
      </c>
      <c r="D115" s="5">
        <f>VLOOKUP(A:A,[1]Sheet1!$A:$N,3,0)</f>
        <v>33</v>
      </c>
      <c r="E115" s="5">
        <f>VLOOKUP(A:A,[1]Sheet1!$A:$N,4,0)</f>
        <v>0.2048192746407316</v>
      </c>
      <c r="F115" s="5">
        <f>VLOOKUP(A:A,[1]Sheet1!$A:$N,5,0)</f>
        <v>0.1227810649071286</v>
      </c>
      <c r="G115" s="5">
        <f>VLOOKUP(A:A,[1]Sheet1!$A:$N,6,0)</f>
        <v>27.585365853658541</v>
      </c>
      <c r="H115" s="5">
        <f>VLOOKUP(A:A,[1]Sheet1!$A:$N,7,0)</f>
        <v>0.10698496905393461</v>
      </c>
      <c r="I115" s="5">
        <f>VLOOKUP(A:A,[1]Sheet1!$A:$N,8,0)</f>
        <v>11.076940329084991</v>
      </c>
      <c r="J115" s="5">
        <f>VLOOKUP(A:A,[1]Sheet1!$A:$N,9,0)</f>
        <v>27.585365853658541</v>
      </c>
      <c r="K115" s="5">
        <f>VLOOKUP(A:A,[1]Sheet1!$A:$N,10,0)</f>
        <v>121</v>
      </c>
      <c r="L115" s="5">
        <f>VLOOKUP(A:A,[1]Sheet1!$A:$N,11,0)</f>
        <v>606</v>
      </c>
      <c r="M115" s="5">
        <f>VLOOKUP(A:A,[1]Sheet1!$A:$N,12,0)</f>
        <v>2.1039603960396041</v>
      </c>
      <c r="N115" s="5">
        <f>VLOOKUP(A:A,[1]Sheet1!$A:$N,13,0)</f>
        <v>44</v>
      </c>
      <c r="O115" s="5">
        <f>VLOOKUP(A:A,[1]Sheet1!$A:$N,14,0)</f>
        <v>6.6316568047337281</v>
      </c>
    </row>
    <row r="116" spans="1:15" ht="14.25" customHeight="1" x14ac:dyDescent="0.25"/>
    <row r="117" spans="1:15" ht="14.25" customHeight="1" x14ac:dyDescent="0.25"/>
    <row r="118" spans="1:15" ht="14.25" customHeight="1" x14ac:dyDescent="0.25"/>
    <row r="119" spans="1:15" ht="14.25" customHeight="1" x14ac:dyDescent="0.25"/>
    <row r="120" spans="1:15" ht="14.25" customHeight="1" x14ac:dyDescent="0.25"/>
    <row r="121" spans="1:15" ht="14.25" customHeight="1" x14ac:dyDescent="0.25"/>
    <row r="122" spans="1:15" ht="14.25" customHeight="1" x14ac:dyDescent="0.25"/>
    <row r="123" spans="1:15" ht="14.25" customHeight="1" x14ac:dyDescent="0.25"/>
    <row r="124" spans="1:15" ht="14.25" customHeight="1" x14ac:dyDescent="0.25"/>
    <row r="125" spans="1:15" ht="14.25" customHeight="1" x14ac:dyDescent="0.25"/>
    <row r="126" spans="1:15" ht="14.25" customHeight="1" x14ac:dyDescent="0.25"/>
    <row r="127" spans="1:15" ht="14.25" customHeight="1" x14ac:dyDescent="0.25"/>
    <row r="128" spans="1:15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</sheetData>
  <sortState xmlns:xlrd2="http://schemas.microsoft.com/office/spreadsheetml/2017/richdata2" ref="A2:O964">
    <sortCondition ref="A1:A964"/>
  </sortState>
  <hyperlinks>
    <hyperlink ref="B2" r:id="rId1" xr:uid="{00000000-0004-0000-0000-000000000000}"/>
    <hyperlink ref="B3" r:id="rId2" xr:uid="{00000000-0004-0000-0000-000001000000}"/>
    <hyperlink ref="B5" r:id="rId3" xr:uid="{00000000-0004-0000-0000-000002000000}"/>
    <hyperlink ref="B10" r:id="rId4" xr:uid="{00000000-0004-0000-0000-000003000000}"/>
    <hyperlink ref="B4" r:id="rId5" xr:uid="{00000000-0004-0000-0000-000004000000}"/>
    <hyperlink ref="B6" r:id="rId6" xr:uid="{00000000-0004-0000-0000-000005000000}"/>
    <hyperlink ref="B7" r:id="rId7" xr:uid="{00000000-0004-0000-0000-000006000000}"/>
    <hyperlink ref="B8" r:id="rId8" xr:uid="{00000000-0004-0000-0000-000007000000}"/>
    <hyperlink ref="B9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35" r:id="rId20" xr:uid="{00000000-0004-0000-0000-000013000000}"/>
    <hyperlink ref="B67" r:id="rId21" xr:uid="{00000000-0004-0000-0000-000014000000}"/>
    <hyperlink ref="B68" r:id="rId22" xr:uid="{00000000-0004-0000-0000-000015000000}"/>
    <hyperlink ref="B69" r:id="rId23" xr:uid="{00000000-0004-0000-0000-000016000000}"/>
    <hyperlink ref="B70" r:id="rId24" xr:uid="{00000000-0004-0000-0000-000017000000}"/>
    <hyperlink ref="B71" r:id="rId25" xr:uid="{00000000-0004-0000-0000-000018000000}"/>
    <hyperlink ref="B72" r:id="rId26" xr:uid="{00000000-0004-0000-0000-000019000000}"/>
    <hyperlink ref="B73" r:id="rId27" xr:uid="{00000000-0004-0000-0000-00001A000000}"/>
    <hyperlink ref="B74" r:id="rId28" xr:uid="{00000000-0004-0000-0000-00001B000000}"/>
    <hyperlink ref="B75" r:id="rId29" xr:uid="{00000000-0004-0000-0000-00001C000000}"/>
    <hyperlink ref="B76" r:id="rId30" xr:uid="{00000000-0004-0000-0000-00001D000000}"/>
    <hyperlink ref="B77" r:id="rId31" xr:uid="{00000000-0004-0000-0000-00001E000000}"/>
    <hyperlink ref="B78" r:id="rId32" xr:uid="{00000000-0004-0000-0000-00001F000000}"/>
    <hyperlink ref="B79" r:id="rId33" xr:uid="{00000000-0004-0000-0000-000020000000}"/>
    <hyperlink ref="B80" r:id="rId34" xr:uid="{00000000-0004-0000-0000-000021000000}"/>
    <hyperlink ref="B81" r:id="rId35" xr:uid="{00000000-0004-0000-0000-000022000000}"/>
    <hyperlink ref="B82" r:id="rId36" xr:uid="{00000000-0004-0000-0000-000023000000}"/>
    <hyperlink ref="B83" r:id="rId37" xr:uid="{00000000-0004-0000-0000-000024000000}"/>
    <hyperlink ref="B84" r:id="rId38" xr:uid="{00000000-0004-0000-0000-000025000000}"/>
    <hyperlink ref="B85" r:id="rId39" xr:uid="{00000000-0004-0000-0000-000026000000}"/>
    <hyperlink ref="B86" r:id="rId40" xr:uid="{00000000-0004-0000-0000-000027000000}"/>
    <hyperlink ref="B87" r:id="rId41" xr:uid="{00000000-0004-0000-0000-000028000000}"/>
    <hyperlink ref="B88" r:id="rId42" xr:uid="{00000000-0004-0000-0000-000029000000}"/>
    <hyperlink ref="B89" r:id="rId43" xr:uid="{00000000-0004-0000-0000-00002A000000}"/>
    <hyperlink ref="B90" r:id="rId44" xr:uid="{00000000-0004-0000-0000-00002B000000}"/>
    <hyperlink ref="B91" r:id="rId45" xr:uid="{00000000-0004-0000-0000-00002C000000}"/>
    <hyperlink ref="B92" r:id="rId46" xr:uid="{00000000-0004-0000-0000-00002D000000}"/>
    <hyperlink ref="B93" r:id="rId47" xr:uid="{00000000-0004-0000-0000-00002E000000}"/>
    <hyperlink ref="B94" r:id="rId48" xr:uid="{00000000-0004-0000-0000-00002F000000}"/>
    <hyperlink ref="B95" r:id="rId49" xr:uid="{00000000-0004-0000-0000-000030000000}"/>
    <hyperlink ref="B96" r:id="rId50" xr:uid="{00000000-0004-0000-0000-000031000000}"/>
    <hyperlink ref="B97" r:id="rId51" xr:uid="{00000000-0004-0000-0000-000032000000}"/>
    <hyperlink ref="B98" r:id="rId52" xr:uid="{00000000-0004-0000-0000-000033000000}"/>
    <hyperlink ref="B99" r:id="rId53" xr:uid="{00000000-0004-0000-0000-000034000000}"/>
    <hyperlink ref="B100" r:id="rId54" xr:uid="{00000000-0004-0000-0000-000035000000}"/>
    <hyperlink ref="B101" r:id="rId55" xr:uid="{00000000-0004-0000-0000-000036000000}"/>
    <hyperlink ref="B102" r:id="rId56" xr:uid="{00000000-0004-0000-0000-000037000000}"/>
    <hyperlink ref="B103" r:id="rId57" xr:uid="{00000000-0004-0000-0000-000038000000}"/>
    <hyperlink ref="B104" r:id="rId58" xr:uid="{00000000-0004-0000-0000-000039000000}"/>
    <hyperlink ref="B105" r:id="rId59" xr:uid="{00000000-0004-0000-0000-00003A000000}"/>
    <hyperlink ref="B106" r:id="rId60" xr:uid="{00000000-0004-0000-0000-00003B000000}"/>
    <hyperlink ref="B107" r:id="rId61" xr:uid="{00000000-0004-0000-0000-00003C000000}"/>
    <hyperlink ref="B108" r:id="rId62" xr:uid="{00000000-0004-0000-0000-00003D000000}"/>
    <hyperlink ref="B109" r:id="rId63" xr:uid="{00000000-0004-0000-0000-00003E000000}"/>
    <hyperlink ref="B110" r:id="rId64" xr:uid="{00000000-0004-0000-0000-00003F000000}"/>
    <hyperlink ref="B111" r:id="rId65" xr:uid="{00000000-0004-0000-0000-000040000000}"/>
    <hyperlink ref="B112" r:id="rId66" xr:uid="{00000000-0004-0000-0000-000041000000}"/>
    <hyperlink ref="B113" r:id="rId67" xr:uid="{00000000-0004-0000-0000-000042000000}"/>
    <hyperlink ref="B114" r:id="rId68" xr:uid="{00000000-0004-0000-0000-000043000000}"/>
    <hyperlink ref="B115" r:id="rId69" xr:uid="{00000000-0004-0000-0000-00004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Bidyarthy</dc:creator>
  <cp:lastModifiedBy>Srinivasan R</cp:lastModifiedBy>
  <dcterms:created xsi:type="dcterms:W3CDTF">2015-06-05T18:17:20Z</dcterms:created>
  <dcterms:modified xsi:type="dcterms:W3CDTF">2023-11-01T15:58:58Z</dcterms:modified>
</cp:coreProperties>
</file>