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A9EF8D3-9355-4F2D-8480-F6A3D65E3B9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E4" i="1" l="1"/>
  <c r="E5" i="1"/>
  <c r="E6" i="1"/>
  <c r="E7" i="1"/>
  <c r="E8" i="1"/>
  <c r="E9" i="1"/>
  <c r="E10" i="1"/>
  <c r="E11" i="1"/>
  <c r="E12" i="1"/>
  <c r="E13" i="1"/>
  <c r="E14" i="1"/>
  <c r="I8" i="1" s="1"/>
  <c r="E15" i="1"/>
  <c r="E16" i="1"/>
  <c r="E17" i="1"/>
  <c r="E18" i="1"/>
  <c r="E19" i="1"/>
  <c r="E20" i="1"/>
  <c r="E21" i="1"/>
  <c r="E22" i="1"/>
  <c r="G8" i="1" s="1"/>
  <c r="H8" i="1" s="1"/>
  <c r="E23" i="1"/>
  <c r="E24" i="1"/>
  <c r="E25" i="1"/>
  <c r="E26" i="1"/>
  <c r="G12" i="1" s="1"/>
  <c r="H12" i="1" s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" i="1"/>
  <c r="I16" i="1"/>
  <c r="I20" i="1"/>
  <c r="G16" i="1"/>
  <c r="H16" i="1" s="1"/>
  <c r="G6" i="1"/>
  <c r="H6" i="1" s="1"/>
  <c r="G24" i="1" l="1"/>
  <c r="H24" i="1" s="1"/>
  <c r="I24" i="1"/>
  <c r="G28" i="1"/>
  <c r="H28" i="1" s="1"/>
  <c r="I28" i="1"/>
  <c r="G20" i="1"/>
  <c r="H20" i="1" s="1"/>
  <c r="I12" i="1"/>
  <c r="I4" i="1"/>
  <c r="G26" i="1"/>
  <c r="H26" i="1" s="1"/>
  <c r="G25" i="1"/>
  <c r="H25" i="1" s="1"/>
  <c r="G21" i="1"/>
  <c r="H21" i="1" s="1"/>
  <c r="I25" i="1"/>
  <c r="I21" i="1"/>
  <c r="I17" i="1"/>
  <c r="I13" i="1"/>
  <c r="I9" i="1"/>
  <c r="I5" i="1"/>
  <c r="G4" i="1"/>
  <c r="H4" i="1" s="1"/>
  <c r="G27" i="1"/>
  <c r="H27" i="1" s="1"/>
  <c r="G23" i="1"/>
  <c r="H23" i="1" s="1"/>
  <c r="G19" i="1"/>
  <c r="H19" i="1" s="1"/>
  <c r="G15" i="1"/>
  <c r="H15" i="1" s="1"/>
  <c r="G11" i="1"/>
  <c r="H11" i="1" s="1"/>
  <c r="G7" i="1"/>
  <c r="H7" i="1" s="1"/>
  <c r="I27" i="1"/>
  <c r="I23" i="1"/>
  <c r="I19" i="1"/>
  <c r="I15" i="1"/>
  <c r="I11" i="1"/>
  <c r="I7" i="1"/>
  <c r="G22" i="1"/>
  <c r="H22" i="1" s="1"/>
  <c r="G18" i="1"/>
  <c r="H18" i="1" s="1"/>
  <c r="G14" i="1"/>
  <c r="H14" i="1" s="1"/>
  <c r="G10" i="1"/>
  <c r="H10" i="1" s="1"/>
  <c r="I26" i="1"/>
  <c r="I22" i="1"/>
  <c r="I18" i="1"/>
  <c r="I14" i="1"/>
  <c r="I10" i="1"/>
  <c r="I6" i="1"/>
  <c r="G5" i="1"/>
  <c r="H5" i="1" s="1"/>
  <c r="G17" i="1"/>
  <c r="H17" i="1" s="1"/>
  <c r="G13" i="1"/>
  <c r="H13" i="1" s="1"/>
  <c r="G9" i="1"/>
  <c r="H9" i="1" s="1"/>
  <c r="D303" i="1"/>
  <c r="D302" i="1"/>
  <c r="D301" i="1"/>
  <c r="D300" i="1"/>
  <c r="K299" i="1" s="1"/>
  <c r="D299" i="1"/>
  <c r="D298" i="1"/>
  <c r="D297" i="1"/>
  <c r="D296" i="1"/>
  <c r="K295" i="1" s="1"/>
  <c r="D295" i="1"/>
  <c r="D294" i="1"/>
  <c r="D293" i="1"/>
  <c r="D292" i="1"/>
  <c r="K291" i="1" s="1"/>
  <c r="D291" i="1"/>
  <c r="D290" i="1"/>
  <c r="D289" i="1"/>
  <c r="D288" i="1"/>
  <c r="K287" i="1" s="1"/>
  <c r="D287" i="1"/>
  <c r="D286" i="1"/>
  <c r="D285" i="1"/>
  <c r="D284" i="1"/>
  <c r="K283" i="1" s="1"/>
  <c r="D283" i="1"/>
  <c r="D282" i="1"/>
  <c r="D281" i="1"/>
  <c r="D280" i="1"/>
  <c r="K279" i="1" s="1"/>
  <c r="D279" i="1"/>
  <c r="D278" i="1"/>
  <c r="D277" i="1"/>
  <c r="D276" i="1"/>
  <c r="K275" i="1" s="1"/>
  <c r="D275" i="1"/>
  <c r="D274" i="1"/>
  <c r="D273" i="1"/>
  <c r="D272" i="1"/>
  <c r="K271" i="1" s="1"/>
  <c r="D271" i="1"/>
  <c r="D270" i="1"/>
  <c r="D269" i="1"/>
  <c r="D268" i="1"/>
  <c r="K267" i="1" s="1"/>
  <c r="D267" i="1"/>
  <c r="D266" i="1"/>
  <c r="D265" i="1"/>
  <c r="D264" i="1"/>
  <c r="K263" i="1" s="1"/>
  <c r="D263" i="1"/>
  <c r="D262" i="1"/>
  <c r="D261" i="1"/>
  <c r="D260" i="1"/>
  <c r="K259" i="1" s="1"/>
  <c r="D259" i="1"/>
  <c r="D258" i="1"/>
  <c r="D257" i="1"/>
  <c r="D256" i="1"/>
  <c r="K255" i="1" s="1"/>
  <c r="D255" i="1"/>
  <c r="D254" i="1"/>
  <c r="D253" i="1"/>
  <c r="D252" i="1"/>
  <c r="K251" i="1" s="1"/>
  <c r="D251" i="1"/>
  <c r="D250" i="1"/>
  <c r="D249" i="1"/>
  <c r="D248" i="1"/>
  <c r="K247" i="1" s="1"/>
  <c r="D247" i="1"/>
  <c r="D246" i="1"/>
  <c r="D245" i="1"/>
  <c r="D244" i="1"/>
  <c r="K243" i="1" s="1"/>
  <c r="D243" i="1"/>
  <c r="D242" i="1"/>
  <c r="D241" i="1"/>
  <c r="D240" i="1"/>
  <c r="K239" i="1" s="1"/>
  <c r="D239" i="1"/>
  <c r="D238" i="1"/>
  <c r="D237" i="1"/>
  <c r="D236" i="1"/>
  <c r="K235" i="1" s="1"/>
  <c r="D235" i="1"/>
  <c r="D234" i="1"/>
  <c r="D233" i="1"/>
  <c r="D232" i="1"/>
  <c r="K231" i="1" s="1"/>
  <c r="D231" i="1"/>
  <c r="D230" i="1"/>
  <c r="D229" i="1"/>
  <c r="D228" i="1"/>
  <c r="K227" i="1" s="1"/>
  <c r="D227" i="1"/>
  <c r="D226" i="1"/>
  <c r="D225" i="1"/>
  <c r="D224" i="1"/>
  <c r="K223" i="1" s="1"/>
  <c r="D223" i="1"/>
  <c r="D222" i="1"/>
  <c r="D221" i="1"/>
  <c r="D220" i="1"/>
  <c r="K219" i="1" s="1"/>
  <c r="D219" i="1"/>
  <c r="D218" i="1"/>
  <c r="D217" i="1"/>
  <c r="D216" i="1"/>
  <c r="K215" i="1" s="1"/>
  <c r="D215" i="1"/>
  <c r="D214" i="1"/>
  <c r="D213" i="1"/>
  <c r="D212" i="1"/>
  <c r="K211" i="1" s="1"/>
  <c r="D211" i="1"/>
  <c r="D210" i="1"/>
  <c r="D209" i="1"/>
  <c r="D208" i="1"/>
  <c r="K207" i="1" s="1"/>
  <c r="D207" i="1"/>
  <c r="D206" i="1"/>
  <c r="D205" i="1"/>
  <c r="D204" i="1"/>
  <c r="K203" i="1" s="1"/>
  <c r="D203" i="1"/>
  <c r="D202" i="1"/>
  <c r="D201" i="1"/>
  <c r="D200" i="1"/>
  <c r="K199" i="1" s="1"/>
  <c r="D199" i="1"/>
  <c r="D198" i="1"/>
  <c r="D197" i="1"/>
  <c r="D196" i="1"/>
  <c r="K195" i="1" s="1"/>
  <c r="D195" i="1"/>
  <c r="D194" i="1"/>
  <c r="D193" i="1"/>
  <c r="D192" i="1"/>
  <c r="K191" i="1" s="1"/>
  <c r="D191" i="1"/>
  <c r="D190" i="1"/>
  <c r="D189" i="1"/>
  <c r="D188" i="1"/>
  <c r="K187" i="1" s="1"/>
  <c r="D187" i="1"/>
  <c r="D186" i="1"/>
  <c r="D185" i="1"/>
  <c r="D184" i="1"/>
  <c r="K183" i="1" s="1"/>
  <c r="D183" i="1"/>
  <c r="D182" i="1"/>
  <c r="D181" i="1"/>
  <c r="D180" i="1"/>
  <c r="K179" i="1" s="1"/>
  <c r="D179" i="1"/>
  <c r="D178" i="1"/>
  <c r="D177" i="1"/>
  <c r="D176" i="1"/>
  <c r="K175" i="1" s="1"/>
  <c r="D175" i="1"/>
  <c r="D174" i="1"/>
  <c r="D173" i="1"/>
  <c r="D172" i="1"/>
  <c r="K171" i="1" s="1"/>
  <c r="D171" i="1"/>
  <c r="D170" i="1"/>
  <c r="D169" i="1"/>
  <c r="D168" i="1"/>
  <c r="K167" i="1" s="1"/>
  <c r="D167" i="1"/>
  <c r="D166" i="1"/>
  <c r="D165" i="1"/>
  <c r="D164" i="1"/>
  <c r="K163" i="1" s="1"/>
  <c r="D163" i="1"/>
  <c r="D162" i="1"/>
  <c r="D161" i="1"/>
  <c r="D160" i="1"/>
  <c r="K159" i="1" s="1"/>
  <c r="D159" i="1"/>
  <c r="D158" i="1"/>
  <c r="D157" i="1"/>
  <c r="D156" i="1"/>
  <c r="K155" i="1" s="1"/>
  <c r="D155" i="1"/>
  <c r="D154" i="1"/>
  <c r="D153" i="1"/>
  <c r="D152" i="1"/>
  <c r="K151" i="1" s="1"/>
  <c r="D151" i="1"/>
  <c r="D150" i="1"/>
  <c r="D149" i="1"/>
  <c r="D148" i="1"/>
  <c r="K147" i="1" s="1"/>
  <c r="D147" i="1"/>
  <c r="D146" i="1"/>
  <c r="D145" i="1"/>
  <c r="D144" i="1"/>
  <c r="K143" i="1" s="1"/>
  <c r="D143" i="1"/>
  <c r="D142" i="1"/>
  <c r="D141" i="1"/>
  <c r="D140" i="1"/>
  <c r="K139" i="1" s="1"/>
  <c r="D139" i="1"/>
  <c r="D138" i="1"/>
  <c r="D137" i="1"/>
  <c r="D136" i="1"/>
  <c r="K135" i="1" s="1"/>
  <c r="D135" i="1"/>
  <c r="D134" i="1"/>
  <c r="D133" i="1"/>
  <c r="D132" i="1"/>
  <c r="K131" i="1" s="1"/>
  <c r="D131" i="1"/>
  <c r="D130" i="1"/>
  <c r="D129" i="1"/>
  <c r="D128" i="1"/>
  <c r="K127" i="1" s="1"/>
  <c r="D127" i="1"/>
  <c r="D126" i="1"/>
  <c r="D125" i="1"/>
  <c r="D124" i="1"/>
  <c r="K123" i="1" s="1"/>
  <c r="D123" i="1"/>
  <c r="D122" i="1"/>
  <c r="D121" i="1"/>
  <c r="D120" i="1"/>
  <c r="K119" i="1" s="1"/>
  <c r="D119" i="1"/>
  <c r="D118" i="1"/>
  <c r="D117" i="1"/>
  <c r="D116" i="1"/>
  <c r="K115" i="1" s="1"/>
  <c r="D115" i="1"/>
  <c r="D114" i="1"/>
  <c r="D113" i="1"/>
  <c r="D112" i="1"/>
  <c r="K111" i="1" s="1"/>
  <c r="D111" i="1"/>
  <c r="D110" i="1"/>
  <c r="D109" i="1"/>
  <c r="D108" i="1"/>
  <c r="K107" i="1" s="1"/>
  <c r="D107" i="1"/>
  <c r="D106" i="1"/>
  <c r="D105" i="1"/>
  <c r="D104" i="1"/>
  <c r="K103" i="1" s="1"/>
  <c r="D103" i="1"/>
  <c r="D102" i="1"/>
  <c r="D101" i="1"/>
  <c r="D100" i="1"/>
  <c r="K99" i="1" s="1"/>
  <c r="D99" i="1"/>
  <c r="D98" i="1"/>
  <c r="D97" i="1"/>
  <c r="D96" i="1"/>
  <c r="K95" i="1" s="1"/>
  <c r="D95" i="1"/>
  <c r="D94" i="1"/>
  <c r="D93" i="1"/>
  <c r="D92" i="1"/>
  <c r="K91" i="1" s="1"/>
  <c r="D91" i="1"/>
  <c r="D90" i="1"/>
  <c r="D89" i="1"/>
  <c r="D88" i="1"/>
  <c r="K87" i="1" s="1"/>
  <c r="D87" i="1"/>
  <c r="D86" i="1"/>
  <c r="D85" i="1"/>
  <c r="D84" i="1"/>
  <c r="K83" i="1" s="1"/>
  <c r="D83" i="1"/>
  <c r="D82" i="1"/>
  <c r="D81" i="1"/>
  <c r="D80" i="1"/>
  <c r="K79" i="1" s="1"/>
  <c r="D79" i="1"/>
  <c r="D78" i="1"/>
  <c r="D77" i="1"/>
  <c r="D76" i="1"/>
  <c r="K75" i="1" s="1"/>
  <c r="D75" i="1"/>
  <c r="D74" i="1"/>
  <c r="D73" i="1"/>
  <c r="D72" i="1"/>
  <c r="K71" i="1" s="1"/>
  <c r="D71" i="1"/>
  <c r="D70" i="1"/>
  <c r="D69" i="1"/>
  <c r="D68" i="1"/>
  <c r="K67" i="1" s="1"/>
  <c r="D67" i="1"/>
  <c r="D66" i="1"/>
  <c r="D65" i="1"/>
  <c r="D64" i="1"/>
  <c r="K63" i="1" s="1"/>
  <c r="D63" i="1"/>
  <c r="D62" i="1"/>
  <c r="D61" i="1"/>
  <c r="D60" i="1"/>
  <c r="K59" i="1" s="1"/>
  <c r="D59" i="1"/>
  <c r="D58" i="1"/>
  <c r="D57" i="1"/>
  <c r="D56" i="1"/>
  <c r="K55" i="1" s="1"/>
  <c r="D55" i="1"/>
  <c r="D54" i="1"/>
  <c r="D53" i="1"/>
  <c r="D52" i="1"/>
  <c r="K51" i="1" s="1"/>
  <c r="D51" i="1"/>
  <c r="D50" i="1"/>
  <c r="D49" i="1"/>
  <c r="D48" i="1"/>
  <c r="K47" i="1" s="1"/>
  <c r="D47" i="1"/>
  <c r="D46" i="1"/>
  <c r="D45" i="1"/>
  <c r="D44" i="1"/>
  <c r="K43" i="1" s="1"/>
  <c r="D43" i="1"/>
  <c r="D42" i="1"/>
  <c r="D41" i="1"/>
  <c r="D40" i="1"/>
  <c r="K39" i="1" s="1"/>
  <c r="D39" i="1"/>
  <c r="D38" i="1"/>
  <c r="D37" i="1"/>
  <c r="D36" i="1"/>
  <c r="K35" i="1" s="1"/>
  <c r="D35" i="1"/>
  <c r="D34" i="1"/>
  <c r="D33" i="1"/>
  <c r="D32" i="1"/>
  <c r="K31" i="1" s="1"/>
  <c r="D31" i="1"/>
  <c r="D30" i="1"/>
  <c r="D29" i="1"/>
  <c r="D28" i="1"/>
  <c r="K27" i="1" s="1"/>
  <c r="D27" i="1"/>
  <c r="D26" i="1"/>
  <c r="D25" i="1"/>
  <c r="D24" i="1"/>
  <c r="K23" i="1" s="1"/>
  <c r="D23" i="1"/>
  <c r="D22" i="1"/>
  <c r="D21" i="1"/>
  <c r="D20" i="1"/>
  <c r="K19" i="1" s="1"/>
  <c r="D19" i="1"/>
  <c r="D18" i="1"/>
  <c r="D17" i="1"/>
  <c r="D16" i="1"/>
  <c r="K15" i="1" s="1"/>
  <c r="D15" i="1"/>
  <c r="D14" i="1"/>
  <c r="D13" i="1"/>
  <c r="D12" i="1"/>
  <c r="K11" i="1" s="1"/>
  <c r="D11" i="1"/>
  <c r="D10" i="1"/>
  <c r="D9" i="1"/>
  <c r="D8" i="1"/>
  <c r="K7" i="1" s="1"/>
  <c r="D7" i="1"/>
  <c r="D6" i="1"/>
  <c r="D5" i="1"/>
  <c r="D4" i="1"/>
  <c r="K3" i="1" s="1"/>
  <c r="D3" i="1"/>
  <c r="J7" i="1"/>
  <c r="J9" i="1" s="1"/>
  <c r="J3" i="1"/>
  <c r="J5" i="1" s="1"/>
  <c r="G3" i="1"/>
  <c r="H3" i="1" s="1"/>
  <c r="I3" i="1"/>
  <c r="K4" i="1" l="1"/>
  <c r="L3" i="1" s="1"/>
  <c r="K12" i="1"/>
  <c r="K20" i="1"/>
  <c r="K28" i="1"/>
  <c r="L24" i="1" s="1"/>
  <c r="K40" i="1"/>
  <c r="K48" i="1"/>
  <c r="K56" i="1"/>
  <c r="K64" i="1"/>
  <c r="K84" i="1"/>
  <c r="K132" i="1"/>
  <c r="K5" i="1"/>
  <c r="K13" i="1"/>
  <c r="K25" i="1"/>
  <c r="K33" i="1"/>
  <c r="K41" i="1"/>
  <c r="K49" i="1"/>
  <c r="K57" i="1"/>
  <c r="K65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8" i="1"/>
  <c r="K16" i="1"/>
  <c r="K24" i="1"/>
  <c r="K32" i="1"/>
  <c r="K36" i="1"/>
  <c r="K44" i="1"/>
  <c r="K52" i="1"/>
  <c r="K60" i="1"/>
  <c r="K68" i="1"/>
  <c r="K72" i="1"/>
  <c r="K76" i="1"/>
  <c r="K80" i="1"/>
  <c r="K88" i="1"/>
  <c r="K92" i="1"/>
  <c r="K96" i="1"/>
  <c r="K100" i="1"/>
  <c r="K104" i="1"/>
  <c r="K108" i="1"/>
  <c r="K112" i="1"/>
  <c r="K116" i="1"/>
  <c r="K120" i="1"/>
  <c r="K124" i="1"/>
  <c r="K128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L28" i="1" s="1"/>
  <c r="K300" i="1"/>
  <c r="K9" i="1"/>
  <c r="K17" i="1"/>
  <c r="K21" i="1"/>
  <c r="K29" i="1"/>
  <c r="K37" i="1"/>
  <c r="K45" i="1"/>
  <c r="K53" i="1"/>
  <c r="K61" i="1"/>
  <c r="K69" i="1"/>
  <c r="K6" i="1"/>
  <c r="K10" i="1"/>
  <c r="K14" i="1"/>
  <c r="L11" i="1" s="1"/>
  <c r="K18" i="1"/>
  <c r="K22" i="1"/>
  <c r="K26" i="1"/>
  <c r="K30" i="1"/>
  <c r="L27" i="1" s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J23" i="1" l="1"/>
  <c r="L17" i="1"/>
  <c r="J15" i="1"/>
  <c r="J17" i="1" s="1"/>
  <c r="L26" i="1"/>
  <c r="L5" i="1"/>
  <c r="L10" i="1"/>
  <c r="L8" i="1"/>
  <c r="L23" i="1"/>
  <c r="L7" i="1"/>
  <c r="L18" i="1"/>
  <c r="L20" i="1"/>
  <c r="L25" i="1"/>
  <c r="J11" i="1"/>
  <c r="J13" i="1" s="1"/>
  <c r="L19" i="1"/>
  <c r="L14" i="1"/>
  <c r="L21" i="1"/>
  <c r="L12" i="1"/>
  <c r="L15" i="1"/>
  <c r="L6" i="1"/>
  <c r="L13" i="1"/>
  <c r="L4" i="1"/>
  <c r="L22" i="1"/>
  <c r="L9" i="1"/>
  <c r="L16" i="1"/>
</calcChain>
</file>

<file path=xl/sharedStrings.xml><?xml version="1.0" encoding="utf-8"?>
<sst xmlns="http://schemas.openxmlformats.org/spreadsheetml/2006/main" count="20" uniqueCount="19">
  <si>
    <t>Jet Kerosene-FOB Cargoes Med.$/MT</t>
  </si>
  <si>
    <t>USD/AUD</t>
  </si>
  <si>
    <t>AUD/USD</t>
  </si>
  <si>
    <t>Returns</t>
  </si>
  <si>
    <t>Volatility per month</t>
  </si>
  <si>
    <t>Vol per annum</t>
  </si>
  <si>
    <t>Mean per month</t>
  </si>
  <si>
    <t>vl per month</t>
  </si>
  <si>
    <t>vol per annum</t>
  </si>
  <si>
    <t>Mean per annum</t>
  </si>
  <si>
    <t>returns(AUD/USD)</t>
  </si>
  <si>
    <t>vol per mth(A/U)</t>
  </si>
  <si>
    <t>vol per ann (A/U)</t>
  </si>
  <si>
    <t>mean per mth(A/U)</t>
  </si>
  <si>
    <t>mean pr yr</t>
  </si>
  <si>
    <t>mean per ann(A/U)</t>
  </si>
  <si>
    <t>prob(&lt;-23%)</t>
  </si>
  <si>
    <t>correlation</t>
  </si>
  <si>
    <t>prob(&lt;-23%)emp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</si>
</sst>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%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9" fontId="0" fillId="0" borderId="0" xfId="1" applyFont="1"/>
    <xf numFmtId="0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04"/>
  <sheetViews>
    <sheetView tabSelected="1" topLeftCell="A12" workbookViewId="0">
      <selection activeCell="J20" sqref="J20"/>
    </sheetView>
  </sheetViews>
  <sheetFormatPr defaultColWidth="8.7109375" defaultRowHeight="15" x14ac:dyDescent="0.25"/>
  <cols>
    <col min="1" max="1" width="11.42578125" customWidth="1"/>
    <col min="2" max="2" width="12.5703125" customWidth="1"/>
    <col min="3" max="3" width="13.7109375" style="1" customWidth="1"/>
    <col min="4" max="4" width="11.28515625" customWidth="1"/>
    <col min="5" max="5" width="15.42578125" customWidth="1"/>
    <col min="6" max="6" width="12.85546875" customWidth="1"/>
    <col min="7" max="7" width="13.28515625" customWidth="1"/>
    <col min="8" max="8" width="16.85546875" customWidth="1"/>
    <col min="9" max="9" width="16" customWidth="1"/>
    <col min="10" max="10" width="17.5703125" customWidth="1"/>
    <col min="11" max="11" width="17.140625" customWidth="1"/>
    <col min="12" max="12" width="11.85546875" customWidth="1"/>
  </cols>
  <sheetData>
    <row r="2" spans="1:12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7</v>
      </c>
      <c r="K2" t="s">
        <v>10</v>
      </c>
      <c r="L2" t="s">
        <v>14</v>
      </c>
    </row>
    <row r="3" spans="1:12" x14ac:dyDescent="0.25">
      <c r="A3" s="2">
        <v>33120</v>
      </c>
      <c r="B3">
        <v>320</v>
      </c>
      <c r="C3" s="1">
        <v>0.81459999999999999</v>
      </c>
      <c r="D3" s="3">
        <f>1/C3</f>
        <v>1.2275963663147558</v>
      </c>
      <c r="E3" s="5">
        <f>B4/B3-1</f>
        <v>0.50468749999999996</v>
      </c>
      <c r="F3" s="7">
        <v>1990</v>
      </c>
      <c r="G3" s="5">
        <f>_xlfn.STDEV.P(E3:E6)</f>
        <v>0.30223226384302754</v>
      </c>
      <c r="H3" s="5">
        <f>G3*SQRT(4)</f>
        <v>0.60446452768605508</v>
      </c>
      <c r="I3" s="8">
        <f>AVERAGE(E3:E6)</f>
        <v>-1.6556351907589362E-2</v>
      </c>
      <c r="J3" s="5">
        <f>_xlfn.STDEV.P(E3:E302)</f>
        <v>0.10111449753703926</v>
      </c>
      <c r="K3" s="5">
        <f>D4/D3-1</f>
        <v>-1.9381244733357339E-2</v>
      </c>
      <c r="L3" s="8">
        <f>AVERAGE(K3:K6)</f>
        <v>1.2026706826469585E-2</v>
      </c>
    </row>
    <row r="4" spans="1:12" x14ac:dyDescent="0.25">
      <c r="A4" s="2">
        <v>33150</v>
      </c>
      <c r="B4">
        <v>481.5</v>
      </c>
      <c r="C4" s="1">
        <v>0.83069999999999999</v>
      </c>
      <c r="D4" s="3">
        <f t="shared" ref="D4:D67" si="0">1/C4</f>
        <v>1.2038040207054292</v>
      </c>
      <c r="E4" s="5">
        <f t="shared" ref="E4:E67" si="1">B5/B4-1</f>
        <v>-0.20041536863966769</v>
      </c>
      <c r="F4">
        <v>1991</v>
      </c>
      <c r="G4" s="5">
        <f>_xlfn.STDEV.P(E7:E18)</f>
        <v>0.14374198004162267</v>
      </c>
      <c r="H4" s="5">
        <f>G4*SQRT(12)</f>
        <v>0.49793682522528393</v>
      </c>
      <c r="I4" s="8">
        <f>AVERAGE(E7:E18)</f>
        <v>-2.0083244137476457E-2</v>
      </c>
      <c r="J4" t="s">
        <v>8</v>
      </c>
      <c r="K4" s="5">
        <f t="shared" ref="K4:K67" si="2">D5/D4-1</f>
        <v>6.7737789203084819E-2</v>
      </c>
      <c r="L4" s="8">
        <f>AVERAGE(K7:K18)</f>
        <v>2.4700554955496925E-3</v>
      </c>
    </row>
    <row r="5" spans="1:12" x14ac:dyDescent="0.25">
      <c r="A5" s="2">
        <v>33181</v>
      </c>
      <c r="B5">
        <v>385</v>
      </c>
      <c r="C5" s="1">
        <v>0.77800000000000002</v>
      </c>
      <c r="D5" s="3">
        <f t="shared" si="0"/>
        <v>1.2853470437017995</v>
      </c>
      <c r="E5" s="5">
        <f t="shared" si="1"/>
        <v>-0.14675324675324675</v>
      </c>
      <c r="F5">
        <v>1992</v>
      </c>
      <c r="G5" s="5">
        <f>_xlfn.STDEV.P(E19:E30)</f>
        <v>6.1532006562164752E-2</v>
      </c>
      <c r="H5" s="5">
        <f t="shared" ref="H5:H27" si="3">G5*SQRT(12)</f>
        <v>0.21315312331466182</v>
      </c>
      <c r="I5" s="8">
        <f t="shared" ref="I5:I27" si="4">AVERAGE(E8:E19)</f>
        <v>-3.5445075709682673E-2</v>
      </c>
      <c r="J5" s="5">
        <f>J3*SQRT(12)</f>
        <v>0.35027089423190017</v>
      </c>
      <c r="K5" s="5">
        <f t="shared" si="2"/>
        <v>2.5773195876286348E-3</v>
      </c>
      <c r="L5" s="8">
        <f t="shared" ref="L5:L27" si="5">AVERAGE(K8:K19)</f>
        <v>3.3517882858217309E-3</v>
      </c>
    </row>
    <row r="6" spans="1:12" x14ac:dyDescent="0.25">
      <c r="A6" s="2">
        <v>33211</v>
      </c>
      <c r="B6">
        <v>328.5</v>
      </c>
      <c r="C6" s="1">
        <v>0.77600000000000002</v>
      </c>
      <c r="D6" s="3">
        <f t="shared" si="0"/>
        <v>1.2886597938144329</v>
      </c>
      <c r="E6" s="5">
        <f t="shared" si="1"/>
        <v>-0.22374429223744297</v>
      </c>
      <c r="F6">
        <v>1993</v>
      </c>
      <c r="G6" s="5">
        <f>_xlfn.STDEV.P(E20:E31)</f>
        <v>6.0548408285446713E-2</v>
      </c>
      <c r="H6" s="5">
        <f t="shared" si="3"/>
        <v>0.20974583893563614</v>
      </c>
      <c r="I6" s="8">
        <f t="shared" si="4"/>
        <v>-1.7738798812229301E-2</v>
      </c>
      <c r="J6" t="s">
        <v>6</v>
      </c>
      <c r="K6" s="5">
        <f t="shared" si="2"/>
        <v>-2.8270367514777739E-3</v>
      </c>
      <c r="L6" s="8">
        <f t="shared" si="5"/>
        <v>3.3607582095020738E-3</v>
      </c>
    </row>
    <row r="7" spans="1:12" x14ac:dyDescent="0.25">
      <c r="A7" s="2">
        <v>33242</v>
      </c>
      <c r="B7">
        <v>255</v>
      </c>
      <c r="C7" s="1">
        <v>0.7782</v>
      </c>
      <c r="D7" s="3">
        <f t="shared" si="0"/>
        <v>1.2850167052171677</v>
      </c>
      <c r="E7" s="5">
        <f t="shared" si="1"/>
        <v>0.23333333333333339</v>
      </c>
      <c r="F7" s="7">
        <v>1994</v>
      </c>
      <c r="G7" s="5">
        <f t="shared" ref="G7:G27" si="6">_xlfn.STDEV.P(E21:E32)</f>
        <v>4.6176833947048863E-2</v>
      </c>
      <c r="H7" s="5">
        <f t="shared" si="3"/>
        <v>0.15996124505791987</v>
      </c>
      <c r="I7" s="8">
        <f t="shared" si="4"/>
        <v>-6.9582376242379362E-4</v>
      </c>
      <c r="J7" s="8">
        <f>AVERAGE(E3:E302)</f>
        <v>6.661160902597771E-3</v>
      </c>
      <c r="K7" s="5">
        <f t="shared" si="2"/>
        <v>-4.7320629236473621E-3</v>
      </c>
      <c r="L7" s="8">
        <f t="shared" si="5"/>
        <v>1.7111700205370006E-3</v>
      </c>
    </row>
    <row r="8" spans="1:12" x14ac:dyDescent="0.25">
      <c r="A8" s="2">
        <v>33273</v>
      </c>
      <c r="B8">
        <v>314.5</v>
      </c>
      <c r="C8" s="1">
        <v>0.78190000000000004</v>
      </c>
      <c r="D8" s="3">
        <f t="shared" si="0"/>
        <v>1.278935925310142</v>
      </c>
      <c r="E8" s="5">
        <f t="shared" si="1"/>
        <v>-0.34022257551669322</v>
      </c>
      <c r="F8" s="7">
        <v>1995</v>
      </c>
      <c r="G8" s="5">
        <f t="shared" si="6"/>
        <v>4.8321696719041608E-2</v>
      </c>
      <c r="H8" s="5">
        <f t="shared" si="3"/>
        <v>0.16739126765062876</v>
      </c>
      <c r="I8" s="8">
        <f t="shared" si="4"/>
        <v>1.2864743785991339E-3</v>
      </c>
      <c r="J8" t="s">
        <v>9</v>
      </c>
      <c r="K8" s="5">
        <f t="shared" si="2"/>
        <v>-6.3905930470353756E-4</v>
      </c>
      <c r="L8" s="8">
        <f t="shared" si="5"/>
        <v>2.5715702930421505E-3</v>
      </c>
    </row>
    <row r="9" spans="1:12" x14ac:dyDescent="0.25">
      <c r="A9" s="2">
        <v>33301</v>
      </c>
      <c r="B9">
        <v>207.5</v>
      </c>
      <c r="C9" s="1">
        <v>0.78239999999999998</v>
      </c>
      <c r="D9" s="3">
        <f t="shared" si="0"/>
        <v>1.278118609406953</v>
      </c>
      <c r="E9" s="5">
        <f t="shared" si="1"/>
        <v>-0.14939759036144573</v>
      </c>
      <c r="F9" s="7">
        <v>1996</v>
      </c>
      <c r="G9" s="5">
        <f t="shared" si="6"/>
        <v>4.3760629620287948E-2</v>
      </c>
      <c r="H9" s="5">
        <f t="shared" si="3"/>
        <v>0.15159126774708453</v>
      </c>
      <c r="I9" s="8">
        <f t="shared" si="4"/>
        <v>8.3606113338905805E-3</v>
      </c>
      <c r="J9" s="8">
        <f>J7*SQRT(12)</f>
        <v>2.3074938241381401E-2</v>
      </c>
      <c r="K9" s="5">
        <f t="shared" si="2"/>
        <v>6.3946796265512695E-4</v>
      </c>
      <c r="L9" s="8">
        <f t="shared" si="5"/>
        <v>-1.8897568810478474E-4</v>
      </c>
    </row>
    <row r="10" spans="1:12" x14ac:dyDescent="0.25">
      <c r="A10" s="2">
        <v>33332</v>
      </c>
      <c r="B10">
        <v>176.5</v>
      </c>
      <c r="C10" s="1">
        <v>0.78190000000000004</v>
      </c>
      <c r="D10" s="3">
        <f t="shared" si="0"/>
        <v>1.278935925310142</v>
      </c>
      <c r="E10" s="5">
        <f t="shared" si="1"/>
        <v>5.3824362606232246E-2</v>
      </c>
      <c r="F10" s="7">
        <v>1997</v>
      </c>
      <c r="G10" s="5">
        <f t="shared" si="6"/>
        <v>4.1242043668612428E-2</v>
      </c>
      <c r="H10" s="5">
        <f t="shared" si="3"/>
        <v>0.14286663008402212</v>
      </c>
      <c r="I10" s="8">
        <f t="shared" si="4"/>
        <v>1.0492677610693705E-2</v>
      </c>
      <c r="J10" t="s">
        <v>11</v>
      </c>
      <c r="K10" s="5">
        <f t="shared" si="2"/>
        <v>4.7545618093034481E-3</v>
      </c>
      <c r="L10" s="8">
        <f t="shared" si="5"/>
        <v>2.1438319879131897E-3</v>
      </c>
    </row>
    <row r="11" spans="1:12" x14ac:dyDescent="0.25">
      <c r="A11" s="2">
        <v>33362</v>
      </c>
      <c r="B11">
        <v>186</v>
      </c>
      <c r="C11" s="1">
        <v>0.7782</v>
      </c>
      <c r="D11" s="3">
        <f t="shared" si="0"/>
        <v>1.2850167052171677</v>
      </c>
      <c r="E11" s="5">
        <f t="shared" si="1"/>
        <v>-3.2258064516129004E-2</v>
      </c>
      <c r="F11" s="7">
        <v>1998</v>
      </c>
      <c r="G11" s="5">
        <f t="shared" si="6"/>
        <v>4.0254647888148969E-2</v>
      </c>
      <c r="H11" s="5">
        <f t="shared" si="3"/>
        <v>0.13944619076613843</v>
      </c>
      <c r="I11" s="8">
        <f t="shared" si="4"/>
        <v>3.2705517220167533E-3</v>
      </c>
      <c r="J11" s="5">
        <f>_xlfn.STDEV.P(K3:K302)</f>
        <v>3.3925579776747386E-2</v>
      </c>
      <c r="K11" s="5">
        <f t="shared" si="2"/>
        <v>2.4082116067903891E-2</v>
      </c>
      <c r="L11" s="8">
        <f t="shared" si="5"/>
        <v>4.0167489451833167E-3</v>
      </c>
    </row>
    <row r="12" spans="1:12" x14ac:dyDescent="0.25">
      <c r="A12" s="2">
        <v>33393</v>
      </c>
      <c r="B12">
        <v>180</v>
      </c>
      <c r="C12" s="1">
        <v>0.75990000000000002</v>
      </c>
      <c r="D12" s="3">
        <f t="shared" si="0"/>
        <v>1.3159626266614028</v>
      </c>
      <c r="E12" s="5">
        <f t="shared" si="1"/>
        <v>1.388888888888884E-2</v>
      </c>
      <c r="F12" s="7">
        <v>1999</v>
      </c>
      <c r="G12" s="5">
        <f t="shared" si="6"/>
        <v>4.1933862643965619E-2</v>
      </c>
      <c r="H12" s="5">
        <f t="shared" si="3"/>
        <v>0.14526316131392605</v>
      </c>
      <c r="I12" s="8">
        <f t="shared" si="4"/>
        <v>-2.4399280583359919E-3</v>
      </c>
      <c r="J12" t="s">
        <v>12</v>
      </c>
      <c r="K12" s="5">
        <f t="shared" si="2"/>
        <v>-3.2791185729275085E-3</v>
      </c>
      <c r="L12" s="8">
        <f t="shared" si="5"/>
        <v>6.8854865349901317E-3</v>
      </c>
    </row>
    <row r="13" spans="1:12" x14ac:dyDescent="0.25">
      <c r="A13" s="2">
        <v>33423</v>
      </c>
      <c r="B13">
        <v>182.5</v>
      </c>
      <c r="C13" s="1">
        <v>0.76239999999999997</v>
      </c>
      <c r="D13" s="3">
        <f t="shared" si="0"/>
        <v>1.3116474291710389</v>
      </c>
      <c r="E13" s="5">
        <f t="shared" si="1"/>
        <v>4.1095890410958846E-2</v>
      </c>
      <c r="F13" s="7">
        <v>2000</v>
      </c>
      <c r="G13" s="5">
        <f t="shared" si="6"/>
        <v>4.6265541998265387E-2</v>
      </c>
      <c r="H13" s="5">
        <f t="shared" si="3"/>
        <v>0.16026853876141472</v>
      </c>
      <c r="I13" s="8">
        <f t="shared" si="4"/>
        <v>-2.2103273289766079E-3</v>
      </c>
      <c r="J13" s="5">
        <f>J11*SQRT(12)</f>
        <v>0.11752165569911535</v>
      </c>
      <c r="K13" s="5">
        <f t="shared" si="2"/>
        <v>-2.0051413881748137E-2</v>
      </c>
      <c r="L13" s="8">
        <f t="shared" si="5"/>
        <v>9.0255800990715705E-3</v>
      </c>
    </row>
    <row r="14" spans="1:12" x14ac:dyDescent="0.25">
      <c r="A14" s="2">
        <v>33454</v>
      </c>
      <c r="B14">
        <v>190</v>
      </c>
      <c r="C14" s="1">
        <v>0.77800000000000002</v>
      </c>
      <c r="D14" s="3">
        <f t="shared" si="0"/>
        <v>1.2853470437017995</v>
      </c>
      <c r="E14" s="5">
        <f t="shared" si="1"/>
        <v>5.5263157894736903E-2</v>
      </c>
      <c r="F14" s="7">
        <v>2001</v>
      </c>
      <c r="G14" s="5">
        <f t="shared" si="6"/>
        <v>4.5320449901702475E-2</v>
      </c>
      <c r="H14" s="5">
        <f t="shared" si="3"/>
        <v>0.15699464370325722</v>
      </c>
      <c r="I14" s="8">
        <f t="shared" si="4"/>
        <v>-1.0082572043326585E-2</v>
      </c>
      <c r="J14" t="s">
        <v>13</v>
      </c>
      <c r="K14" s="5">
        <f t="shared" si="2"/>
        <v>-6.8930303803932391E-3</v>
      </c>
      <c r="L14" s="8">
        <f t="shared" si="5"/>
        <v>1.0171458521769252E-2</v>
      </c>
    </row>
    <row r="15" spans="1:12" x14ac:dyDescent="0.25">
      <c r="A15" s="2">
        <v>33485</v>
      </c>
      <c r="B15">
        <v>200.5</v>
      </c>
      <c r="C15" s="1">
        <v>0.78339999999999999</v>
      </c>
      <c r="D15" s="3">
        <f t="shared" si="0"/>
        <v>1.2764871074802144</v>
      </c>
      <c r="E15" s="5">
        <f t="shared" si="1"/>
        <v>6.9825436408977648E-2</v>
      </c>
      <c r="F15" s="7">
        <v>2002</v>
      </c>
      <c r="G15" s="5">
        <f t="shared" si="6"/>
        <v>4.5738994733322734E-2</v>
      </c>
      <c r="H15" s="5">
        <f t="shared" si="3"/>
        <v>0.15844452553048052</v>
      </c>
      <c r="I15" s="8">
        <f t="shared" si="4"/>
        <v>-9.47857551469237E-4</v>
      </c>
      <c r="J15" s="8">
        <f>AVERAGE(K3:K302)</f>
        <v>1.0877070530461897E-3</v>
      </c>
      <c r="K15" s="5">
        <f t="shared" si="2"/>
        <v>-1.7310587054691462E-2</v>
      </c>
      <c r="L15" s="8">
        <f t="shared" si="5"/>
        <v>1.0654290418954243E-2</v>
      </c>
    </row>
    <row r="16" spans="1:12" x14ac:dyDescent="0.25">
      <c r="A16" s="2">
        <v>33515</v>
      </c>
      <c r="B16">
        <v>214.5</v>
      </c>
      <c r="C16" s="1">
        <v>0.79720000000000002</v>
      </c>
      <c r="D16" s="3">
        <f t="shared" si="0"/>
        <v>1.2543903662819869</v>
      </c>
      <c r="E16" s="5">
        <f t="shared" si="1"/>
        <v>7.6923076923076872E-2</v>
      </c>
      <c r="F16" s="7">
        <v>2003</v>
      </c>
      <c r="G16" s="5">
        <f t="shared" si="6"/>
        <v>5.3212667005736181E-2</v>
      </c>
      <c r="H16" s="5">
        <f t="shared" si="3"/>
        <v>0.1843340857203582</v>
      </c>
      <c r="I16" s="8">
        <f t="shared" si="4"/>
        <v>5.4794474130697712E-3</v>
      </c>
      <c r="J16" t="s">
        <v>15</v>
      </c>
      <c r="K16" s="5">
        <f t="shared" si="2"/>
        <v>1.9698132514709643E-2</v>
      </c>
      <c r="L16" s="8">
        <f t="shared" si="5"/>
        <v>8.215121292734948E-3</v>
      </c>
    </row>
    <row r="17" spans="1:12" x14ac:dyDescent="0.25">
      <c r="A17" s="2">
        <v>33546</v>
      </c>
      <c r="B17">
        <v>231</v>
      </c>
      <c r="C17" s="1">
        <v>0.78180000000000005</v>
      </c>
      <c r="D17" s="3">
        <f t="shared" si="0"/>
        <v>1.2790995139421846</v>
      </c>
      <c r="E17" s="5">
        <f t="shared" si="1"/>
        <v>-0.18614718614718617</v>
      </c>
      <c r="F17" s="7">
        <v>2004</v>
      </c>
      <c r="G17" s="5">
        <f t="shared" si="6"/>
        <v>5.3366787699701441E-2</v>
      </c>
      <c r="H17" s="5">
        <f t="shared" si="3"/>
        <v>0.18486797546524941</v>
      </c>
      <c r="I17" s="8">
        <f t="shared" si="4"/>
        <v>3.6988603235203108E-3</v>
      </c>
      <c r="J17" s="8">
        <f>J15*SQRT(12)</f>
        <v>3.7679277592540328E-3</v>
      </c>
      <c r="K17" s="5">
        <f t="shared" si="2"/>
        <v>-5.2169487212112564E-3</v>
      </c>
      <c r="L17" s="8">
        <f t="shared" si="5"/>
        <v>8.7720044395003527E-3</v>
      </c>
    </row>
    <row r="18" spans="1:12" x14ac:dyDescent="0.25">
      <c r="A18" s="2">
        <v>33576</v>
      </c>
      <c r="B18">
        <v>188</v>
      </c>
      <c r="C18" s="1">
        <v>0.78590000000000004</v>
      </c>
      <c r="D18" s="3">
        <f t="shared" si="0"/>
        <v>1.272426517368622</v>
      </c>
      <c r="E18" s="5">
        <f t="shared" si="1"/>
        <v>-7.7127659574468099E-2</v>
      </c>
      <c r="F18" s="7">
        <v>2005</v>
      </c>
      <c r="G18" s="5">
        <f t="shared" si="6"/>
        <v>5.2057045614205107E-2</v>
      </c>
      <c r="H18" s="5">
        <f t="shared" si="3"/>
        <v>0.18033089579146766</v>
      </c>
      <c r="I18" s="8">
        <f t="shared" si="4"/>
        <v>1.7480665435970582E-2</v>
      </c>
      <c r="J18" t="s">
        <v>16</v>
      </c>
      <c r="K18" s="5">
        <f t="shared" si="2"/>
        <v>3.8588608431346705E-2</v>
      </c>
      <c r="L18" s="8">
        <f t="shared" si="5"/>
        <v>5.3543705656926843E-3</v>
      </c>
    </row>
    <row r="19" spans="1:12" x14ac:dyDescent="0.25">
      <c r="A19" s="2">
        <v>33607</v>
      </c>
      <c r="B19">
        <v>173.5</v>
      </c>
      <c r="C19" s="1">
        <v>0.75670000000000004</v>
      </c>
      <c r="D19" s="3">
        <f t="shared" si="0"/>
        <v>1.3215276860050218</v>
      </c>
      <c r="E19" s="5">
        <f t="shared" si="1"/>
        <v>4.8991354466858761E-2</v>
      </c>
      <c r="F19" s="7">
        <v>2006</v>
      </c>
      <c r="G19" s="5">
        <f t="shared" si="6"/>
        <v>4.9565058963014753E-2</v>
      </c>
      <c r="H19" s="5">
        <f t="shared" si="3"/>
        <v>0.17169840080817744</v>
      </c>
      <c r="I19" s="8">
        <f t="shared" si="4"/>
        <v>8.5697002910696627E-3</v>
      </c>
      <c r="J19" s="7">
        <f>_xlfn.NORM.DIST(-0.23,0.00666,0.10111,TRUE)</f>
        <v>9.6258977625452574E-3</v>
      </c>
      <c r="K19" s="5">
        <f t="shared" si="2"/>
        <v>5.8487305596170991E-3</v>
      </c>
      <c r="L19" s="8">
        <f t="shared" si="5"/>
        <v>8.0482598317378664E-3</v>
      </c>
    </row>
    <row r="20" spans="1:12" x14ac:dyDescent="0.25">
      <c r="A20" s="2">
        <v>33638</v>
      </c>
      <c r="B20">
        <v>182</v>
      </c>
      <c r="C20" s="1">
        <v>0.75229999999999997</v>
      </c>
      <c r="D20" s="3">
        <f t="shared" si="0"/>
        <v>1.3292569453675396</v>
      </c>
      <c r="E20" s="5">
        <f t="shared" si="1"/>
        <v>-0.12774725274725274</v>
      </c>
      <c r="F20" s="7">
        <v>2007</v>
      </c>
      <c r="G20" s="5">
        <f t="shared" si="6"/>
        <v>4.8705447671442539E-2</v>
      </c>
      <c r="H20" s="5">
        <f t="shared" si="3"/>
        <v>0.16872061994465148</v>
      </c>
      <c r="I20" s="8">
        <f t="shared" si="4"/>
        <v>1.1912917871412243E-3</v>
      </c>
      <c r="J20" s="10" t="s">
        <v>18</v>
      </c>
      <c r="K20" s="5">
        <f t="shared" si="2"/>
        <v>-5.3142022053942473E-4</v>
      </c>
      <c r="L20" s="8">
        <f t="shared" si="5"/>
        <v>6.4707675811138217E-3</v>
      </c>
    </row>
    <row r="21" spans="1:12" x14ac:dyDescent="0.25">
      <c r="A21" s="2">
        <v>33667</v>
      </c>
      <c r="B21">
        <v>158.75</v>
      </c>
      <c r="C21" s="1">
        <v>0.75270000000000004</v>
      </c>
      <c r="D21" s="3">
        <f t="shared" si="0"/>
        <v>1.3285505513484788</v>
      </c>
      <c r="E21" s="5">
        <f t="shared" si="1"/>
        <v>5.5118110236220375E-2</v>
      </c>
      <c r="F21" s="7">
        <v>2008</v>
      </c>
      <c r="G21" s="5">
        <f t="shared" si="6"/>
        <v>5.4349182191092436E-2</v>
      </c>
      <c r="H21" s="5">
        <f t="shared" si="3"/>
        <v>0.18827108980957938</v>
      </c>
      <c r="I21" s="8">
        <f t="shared" si="4"/>
        <v>-5.0362937512904897E-3</v>
      </c>
      <c r="J21" s="10">
        <v>0.01</v>
      </c>
      <c r="K21" s="5">
        <f t="shared" si="2"/>
        <v>-1.9155590304925751E-2</v>
      </c>
      <c r="L21" s="8">
        <f t="shared" si="5"/>
        <v>1.0484695808528602E-2</v>
      </c>
    </row>
    <row r="22" spans="1:12" x14ac:dyDescent="0.25">
      <c r="A22" s="2">
        <v>33698</v>
      </c>
      <c r="B22">
        <v>167.5</v>
      </c>
      <c r="C22" s="1">
        <v>0.76739999999999997</v>
      </c>
      <c r="D22" s="3">
        <f t="shared" si="0"/>
        <v>1.3031013812874641</v>
      </c>
      <c r="E22" s="5">
        <f t="shared" si="1"/>
        <v>7.7611940298507376E-2</v>
      </c>
      <c r="F22" s="7">
        <v>2009</v>
      </c>
      <c r="G22" s="5">
        <f t="shared" si="6"/>
        <v>5.4588901873836575E-2</v>
      </c>
      <c r="H22" s="5">
        <f t="shared" si="3"/>
        <v>0.18910150314975366</v>
      </c>
      <c r="I22" s="8">
        <f t="shared" si="4"/>
        <v>-1.2092245778250549E-2</v>
      </c>
      <c r="J22" t="s">
        <v>17</v>
      </c>
      <c r="K22" s="5">
        <f t="shared" si="2"/>
        <v>1.5079365079365248E-2</v>
      </c>
      <c r="L22" s="8">
        <f t="shared" si="5"/>
        <v>9.1727556690903156E-3</v>
      </c>
    </row>
    <row r="23" spans="1:12" x14ac:dyDescent="0.25">
      <c r="A23" s="2">
        <v>33728</v>
      </c>
      <c r="B23">
        <v>180.5</v>
      </c>
      <c r="C23" s="1">
        <v>0.75600000000000001</v>
      </c>
      <c r="D23" s="3">
        <f t="shared" si="0"/>
        <v>1.3227513227513228</v>
      </c>
      <c r="E23" s="5">
        <f t="shared" si="1"/>
        <v>5.2631578947368363E-2</v>
      </c>
      <c r="F23" s="7">
        <v>2010</v>
      </c>
      <c r="G23" s="5">
        <f t="shared" si="6"/>
        <v>5.403270905330107E-2</v>
      </c>
      <c r="H23" s="5">
        <f t="shared" si="3"/>
        <v>0.18717479470180859</v>
      </c>
      <c r="I23" s="8">
        <f t="shared" si="4"/>
        <v>-1.3718840540190977E-2</v>
      </c>
      <c r="J23" s="9">
        <f>CORREL(E3:E302,K3:K302)</f>
        <v>-0.29286926672038421</v>
      </c>
      <c r="K23" s="5">
        <f t="shared" si="2"/>
        <v>-9.0444357058593328E-3</v>
      </c>
      <c r="L23" s="8">
        <f t="shared" si="5"/>
        <v>6.704123201965867E-3</v>
      </c>
    </row>
    <row r="24" spans="1:12" x14ac:dyDescent="0.25">
      <c r="A24" s="2">
        <v>33759</v>
      </c>
      <c r="B24">
        <v>190</v>
      </c>
      <c r="C24" s="1">
        <v>0.76290000000000002</v>
      </c>
      <c r="D24" s="3">
        <f t="shared" si="0"/>
        <v>1.3107877834578581</v>
      </c>
      <c r="E24" s="5">
        <f t="shared" si="1"/>
        <v>3.9473684210526327E-2</v>
      </c>
      <c r="F24" s="7">
        <v>2011</v>
      </c>
      <c r="G24" s="5">
        <f t="shared" si="6"/>
        <v>5.8232646334833632E-2</v>
      </c>
      <c r="H24" s="5">
        <f t="shared" si="3"/>
        <v>0.20172380422224281</v>
      </c>
      <c r="I24" s="8">
        <f t="shared" si="4"/>
        <v>-7.8667884746949912E-3</v>
      </c>
      <c r="K24" s="5">
        <f t="shared" si="2"/>
        <v>2.4714573539288187E-2</v>
      </c>
      <c r="L24" s="8">
        <f t="shared" si="5"/>
        <v>8.7991275278221457E-3</v>
      </c>
    </row>
    <row r="25" spans="1:12" x14ac:dyDescent="0.25">
      <c r="A25" s="2">
        <v>33789</v>
      </c>
      <c r="B25">
        <v>197.5</v>
      </c>
      <c r="C25" s="1">
        <v>0.74450000000000005</v>
      </c>
      <c r="D25" s="3">
        <f t="shared" si="0"/>
        <v>1.3431833445265278</v>
      </c>
      <c r="E25" s="5">
        <f t="shared" si="1"/>
        <v>-4.5569620253164578E-2</v>
      </c>
      <c r="F25" s="7">
        <v>2012</v>
      </c>
      <c r="G25" s="5">
        <f t="shared" si="6"/>
        <v>5.9489382013332107E-2</v>
      </c>
      <c r="H25" s="5">
        <f t="shared" si="3"/>
        <v>0.20607726431593062</v>
      </c>
      <c r="I25" s="8">
        <f t="shared" si="4"/>
        <v>-8.4261536153813574E-3</v>
      </c>
      <c r="K25" s="5">
        <f t="shared" si="2"/>
        <v>2.4235896054933814E-3</v>
      </c>
      <c r="L25" s="8">
        <f t="shared" si="5"/>
        <v>8.8223036056857274E-3</v>
      </c>
    </row>
    <row r="26" spans="1:12" x14ac:dyDescent="0.25">
      <c r="A26" s="2">
        <v>33820</v>
      </c>
      <c r="B26">
        <v>188.5</v>
      </c>
      <c r="C26" s="1">
        <v>0.74270000000000003</v>
      </c>
      <c r="D26" s="3">
        <f t="shared" si="0"/>
        <v>1.3464386697185942</v>
      </c>
      <c r="E26" s="5">
        <f t="shared" si="1"/>
        <v>-1.3262599469496039E-2</v>
      </c>
      <c r="F26" s="7">
        <v>2013</v>
      </c>
      <c r="G26" s="5">
        <f t="shared" si="6"/>
        <v>5.8742094043847184E-2</v>
      </c>
      <c r="H26" s="5">
        <f t="shared" si="3"/>
        <v>0.2034885828538649</v>
      </c>
      <c r="I26" s="8">
        <f t="shared" si="4"/>
        <v>-5.5596709292653201E-3</v>
      </c>
      <c r="K26" s="5">
        <f t="shared" si="2"/>
        <v>2.7531820697288545E-2</v>
      </c>
      <c r="L26" s="8">
        <f t="shared" si="5"/>
        <v>2.6872513275646992E-3</v>
      </c>
    </row>
    <row r="27" spans="1:12" x14ac:dyDescent="0.25">
      <c r="A27" s="2">
        <v>33851</v>
      </c>
      <c r="B27">
        <v>186</v>
      </c>
      <c r="C27" s="1">
        <v>0.7228</v>
      </c>
      <c r="D27" s="3">
        <f t="shared" si="0"/>
        <v>1.3835085777531821</v>
      </c>
      <c r="E27" s="5">
        <f t="shared" si="1"/>
        <v>7.2580645161290258E-2</v>
      </c>
      <c r="F27" s="7">
        <v>2014</v>
      </c>
      <c r="G27" s="5">
        <f t="shared" si="6"/>
        <v>6.1041134322447274E-2</v>
      </c>
      <c r="H27" s="5">
        <f t="shared" si="3"/>
        <v>0.21145269199623021</v>
      </c>
      <c r="I27" s="8">
        <f t="shared" si="4"/>
        <v>-9.5412359309565986E-3</v>
      </c>
      <c r="K27" s="5">
        <f t="shared" si="2"/>
        <v>8.3705357142858094E-3</v>
      </c>
      <c r="L27" s="8">
        <f t="shared" si="5"/>
        <v>3.3744226218798876E-3</v>
      </c>
    </row>
    <row r="28" spans="1:12" x14ac:dyDescent="0.25">
      <c r="A28" s="2">
        <v>33881</v>
      </c>
      <c r="B28">
        <v>199.5</v>
      </c>
      <c r="C28" s="1">
        <v>0.71679999999999999</v>
      </c>
      <c r="D28" s="3">
        <f t="shared" si="0"/>
        <v>1.3950892857142858</v>
      </c>
      <c r="E28" s="5">
        <f t="shared" si="1"/>
        <v>-1.7543859649122862E-2</v>
      </c>
      <c r="F28" s="7">
        <v>2015</v>
      </c>
      <c r="G28" s="5">
        <f>_xlfn.STDEV.P(E295:E302)</f>
        <v>9.4205933568743308E-2</v>
      </c>
      <c r="H28" s="5">
        <f>G28*SQRT(8)</f>
        <v>0.26645461781787122</v>
      </c>
      <c r="I28" s="8">
        <f>AVERAGE(E295:E302)</f>
        <v>-7.0497330983065459E-3</v>
      </c>
      <c r="K28" s="5">
        <f t="shared" si="2"/>
        <v>3.3448673587081812E-2</v>
      </c>
      <c r="L28" s="8">
        <f>AVERAGE(K295:K302)</f>
        <v>1.9650042545290541E-2</v>
      </c>
    </row>
    <row r="29" spans="1:12" x14ac:dyDescent="0.25">
      <c r="A29" s="2">
        <v>33912</v>
      </c>
      <c r="B29">
        <v>196</v>
      </c>
      <c r="C29" s="1">
        <v>0.69359999999999999</v>
      </c>
      <c r="D29" s="3">
        <f t="shared" si="0"/>
        <v>1.441753171856978</v>
      </c>
      <c r="E29" s="5">
        <f t="shared" si="1"/>
        <v>-7.6530612244897989E-2</v>
      </c>
      <c r="K29" s="5">
        <f t="shared" si="2"/>
        <v>5.7703404500863975E-4</v>
      </c>
    </row>
    <row r="30" spans="1:12" x14ac:dyDescent="0.25">
      <c r="A30" s="2">
        <v>33942</v>
      </c>
      <c r="B30">
        <v>181</v>
      </c>
      <c r="C30" s="1">
        <v>0.69320000000000004</v>
      </c>
      <c r="D30" s="3">
        <f t="shared" si="0"/>
        <v>1.4425851125216387</v>
      </c>
      <c r="E30" s="5">
        <f t="shared" si="1"/>
        <v>0</v>
      </c>
      <c r="K30" s="5">
        <f t="shared" si="2"/>
        <v>9.31857891671517E-3</v>
      </c>
    </row>
    <row r="31" spans="1:12" x14ac:dyDescent="0.25">
      <c r="A31" s="2">
        <v>33973</v>
      </c>
      <c r="B31">
        <v>181</v>
      </c>
      <c r="C31" s="1">
        <v>0.68679999999999997</v>
      </c>
      <c r="D31" s="3">
        <f t="shared" si="0"/>
        <v>1.4560279557367501</v>
      </c>
      <c r="E31" s="5">
        <f t="shared" si="1"/>
        <v>2.7624309392265234E-2</v>
      </c>
      <c r="K31" s="5">
        <f t="shared" si="2"/>
        <v>1.2531328320801949E-2</v>
      </c>
    </row>
    <row r="32" spans="1:12" x14ac:dyDescent="0.25">
      <c r="A32" s="2">
        <v>34004</v>
      </c>
      <c r="B32">
        <v>186</v>
      </c>
      <c r="C32" s="1">
        <v>0.67830000000000001</v>
      </c>
      <c r="D32" s="3">
        <f t="shared" si="0"/>
        <v>1.4742739200943535</v>
      </c>
      <c r="E32" s="5">
        <f t="shared" si="1"/>
        <v>3.7634408602150504E-2</v>
      </c>
      <c r="K32" s="5">
        <f t="shared" si="2"/>
        <v>-4.1543026706231445E-2</v>
      </c>
    </row>
    <row r="33" spans="1:11" x14ac:dyDescent="0.25">
      <c r="A33" s="2">
        <v>34032</v>
      </c>
      <c r="B33">
        <v>193</v>
      </c>
      <c r="C33" s="1">
        <v>0.7077</v>
      </c>
      <c r="D33" s="3">
        <f t="shared" si="0"/>
        <v>1.4130281192595733</v>
      </c>
      <c r="E33" s="5">
        <f t="shared" si="1"/>
        <v>-5.1813471502590636E-2</v>
      </c>
      <c r="K33" s="5">
        <f t="shared" si="2"/>
        <v>1.3171080887616426E-2</v>
      </c>
    </row>
    <row r="34" spans="1:11" x14ac:dyDescent="0.25">
      <c r="A34" s="2">
        <v>34063</v>
      </c>
      <c r="B34">
        <v>183</v>
      </c>
      <c r="C34" s="1">
        <v>0.69850000000000001</v>
      </c>
      <c r="D34" s="3">
        <f t="shared" si="0"/>
        <v>1.4316392269148175</v>
      </c>
      <c r="E34" s="5">
        <f t="shared" si="1"/>
        <v>-1.0928961748633892E-2</v>
      </c>
      <c r="K34" s="5">
        <f t="shared" si="2"/>
        <v>-3.8505419281232856E-3</v>
      </c>
    </row>
    <row r="35" spans="1:11" x14ac:dyDescent="0.25">
      <c r="A35" s="2">
        <v>34093</v>
      </c>
      <c r="B35">
        <v>181</v>
      </c>
      <c r="C35" s="1">
        <v>0.70120000000000005</v>
      </c>
      <c r="D35" s="3">
        <f t="shared" si="0"/>
        <v>1.4261266400456361</v>
      </c>
      <c r="E35" s="5">
        <f t="shared" si="1"/>
        <v>-2.2099447513812209E-2</v>
      </c>
      <c r="K35" s="5">
        <f t="shared" si="2"/>
        <v>3.9122703023118044E-2</v>
      </c>
    </row>
    <row r="36" spans="1:11" x14ac:dyDescent="0.25">
      <c r="A36" s="2">
        <v>34124</v>
      </c>
      <c r="B36">
        <v>177</v>
      </c>
      <c r="C36" s="1">
        <v>0.67479999999999996</v>
      </c>
      <c r="D36" s="3">
        <f t="shared" si="0"/>
        <v>1.4819205690574986</v>
      </c>
      <c r="E36" s="5">
        <f t="shared" si="1"/>
        <v>-4.5197740112994378E-2</v>
      </c>
      <c r="K36" s="5">
        <f t="shared" si="2"/>
        <v>8.9712918660287411E-3</v>
      </c>
    </row>
    <row r="37" spans="1:11" x14ac:dyDescent="0.25">
      <c r="A37" s="2">
        <v>34154</v>
      </c>
      <c r="B37">
        <v>169</v>
      </c>
      <c r="C37" s="1">
        <v>0.66879999999999995</v>
      </c>
      <c r="D37" s="3">
        <f t="shared" si="0"/>
        <v>1.4952153110047848</v>
      </c>
      <c r="E37" s="5">
        <f t="shared" si="1"/>
        <v>-6.5088757396449703E-2</v>
      </c>
      <c r="K37" s="5">
        <f t="shared" si="2"/>
        <v>-2.7200000000000002E-2</v>
      </c>
    </row>
    <row r="38" spans="1:11" x14ac:dyDescent="0.25">
      <c r="A38" s="2">
        <v>34185</v>
      </c>
      <c r="B38">
        <v>158</v>
      </c>
      <c r="C38" s="1">
        <v>0.6875</v>
      </c>
      <c r="D38" s="3">
        <f t="shared" si="0"/>
        <v>1.4545454545454546</v>
      </c>
      <c r="E38" s="5">
        <f t="shared" si="1"/>
        <v>5.6962025316455778E-2</v>
      </c>
      <c r="K38" s="5">
        <f t="shared" si="2"/>
        <v>5.2671872607563897E-2</v>
      </c>
    </row>
    <row r="39" spans="1:11" x14ac:dyDescent="0.25">
      <c r="A39" s="2">
        <v>34216</v>
      </c>
      <c r="B39">
        <v>167</v>
      </c>
      <c r="C39" s="1">
        <v>0.65310000000000001</v>
      </c>
      <c r="D39" s="3">
        <f t="shared" si="0"/>
        <v>1.5311590874291838</v>
      </c>
      <c r="E39" s="5">
        <f t="shared" si="1"/>
        <v>6.5868263473053856E-2</v>
      </c>
      <c r="K39" s="5">
        <f t="shared" si="2"/>
        <v>8.6486486486487824E-3</v>
      </c>
    </row>
    <row r="40" spans="1:11" x14ac:dyDescent="0.25">
      <c r="A40" s="2">
        <v>34246</v>
      </c>
      <c r="B40">
        <v>178</v>
      </c>
      <c r="C40" s="1">
        <v>0.64749999999999996</v>
      </c>
      <c r="D40" s="3">
        <f t="shared" si="0"/>
        <v>1.5444015444015444</v>
      </c>
      <c r="E40" s="5">
        <f t="shared" si="1"/>
        <v>1.6853932584269593E-2</v>
      </c>
      <c r="K40" s="5">
        <f t="shared" si="2"/>
        <v>-4.0171953750370526E-2</v>
      </c>
    </row>
    <row r="41" spans="1:11" x14ac:dyDescent="0.25">
      <c r="A41" s="2">
        <v>34277</v>
      </c>
      <c r="B41">
        <v>181</v>
      </c>
      <c r="C41" s="1">
        <v>0.67459999999999998</v>
      </c>
      <c r="D41" s="3">
        <f t="shared" si="0"/>
        <v>1.4823599169878448</v>
      </c>
      <c r="E41" s="5">
        <f t="shared" si="1"/>
        <v>-0.12430939226519333</v>
      </c>
      <c r="K41" s="5">
        <f t="shared" si="2"/>
        <v>8.823089576790899E-3</v>
      </c>
    </row>
    <row r="42" spans="1:11" x14ac:dyDescent="0.25">
      <c r="A42" s="2">
        <v>34307</v>
      </c>
      <c r="B42">
        <v>158.5</v>
      </c>
      <c r="C42" s="1">
        <v>0.66869999999999996</v>
      </c>
      <c r="D42" s="3">
        <f t="shared" si="0"/>
        <v>1.4954389113204727</v>
      </c>
      <c r="E42" s="5">
        <f t="shared" si="1"/>
        <v>-2.8391167192429068E-2</v>
      </c>
      <c r="K42" s="5">
        <f t="shared" si="2"/>
        <v>-2.7062418158009693E-2</v>
      </c>
    </row>
    <row r="43" spans="1:11" x14ac:dyDescent="0.25">
      <c r="A43" s="2">
        <v>34338</v>
      </c>
      <c r="B43">
        <v>154</v>
      </c>
      <c r="C43" s="1">
        <v>0.68730000000000002</v>
      </c>
      <c r="D43" s="3">
        <f t="shared" si="0"/>
        <v>1.4549687181725592</v>
      </c>
      <c r="E43" s="5">
        <f t="shared" si="1"/>
        <v>-2.2727272727272707E-2</v>
      </c>
      <c r="K43" s="5">
        <f t="shared" si="2"/>
        <v>-3.8068579426172033E-2</v>
      </c>
    </row>
    <row r="44" spans="1:11" x14ac:dyDescent="0.25">
      <c r="A44" s="2">
        <v>34369</v>
      </c>
      <c r="B44">
        <v>150.5</v>
      </c>
      <c r="C44" s="1">
        <v>0.71450000000000002</v>
      </c>
      <c r="D44" s="3">
        <f t="shared" si="0"/>
        <v>1.3995801259622114</v>
      </c>
      <c r="E44" s="5">
        <f t="shared" si="1"/>
        <v>-9.966777408637828E-3</v>
      </c>
      <c r="K44" s="5">
        <f t="shared" si="2"/>
        <v>4.7813247081986976E-3</v>
      </c>
    </row>
    <row r="45" spans="1:11" x14ac:dyDescent="0.25">
      <c r="A45" s="2">
        <v>34397</v>
      </c>
      <c r="B45">
        <v>149</v>
      </c>
      <c r="C45" s="1">
        <v>0.71109999999999995</v>
      </c>
      <c r="D45" s="3">
        <f t="shared" si="0"/>
        <v>1.4062719729995783</v>
      </c>
      <c r="E45" s="5">
        <f t="shared" si="1"/>
        <v>-2.6845637583892579E-2</v>
      </c>
      <c r="K45" s="5">
        <f t="shared" si="2"/>
        <v>1.4697488584474838E-2</v>
      </c>
    </row>
    <row r="46" spans="1:11" x14ac:dyDescent="0.25">
      <c r="A46" s="2">
        <v>34428</v>
      </c>
      <c r="B46">
        <v>145</v>
      </c>
      <c r="C46" s="1">
        <v>0.70079999999999998</v>
      </c>
      <c r="D46" s="3">
        <f t="shared" si="0"/>
        <v>1.4269406392694064</v>
      </c>
      <c r="E46" s="5">
        <f t="shared" si="1"/>
        <v>6.8965517241379226E-2</v>
      </c>
      <c r="K46" s="5">
        <f t="shared" si="2"/>
        <v>-4.6868342564976295E-3</v>
      </c>
    </row>
    <row r="47" spans="1:11" x14ac:dyDescent="0.25">
      <c r="A47" s="2">
        <v>34458</v>
      </c>
      <c r="B47">
        <v>155</v>
      </c>
      <c r="C47" s="1">
        <v>0.70409999999999995</v>
      </c>
      <c r="D47" s="3">
        <f t="shared" si="0"/>
        <v>1.42025280499929</v>
      </c>
      <c r="E47" s="5">
        <f t="shared" si="1"/>
        <v>-3.2258064516129004E-2</v>
      </c>
      <c r="K47" s="5">
        <f t="shared" si="2"/>
        <v>-4.4381107491856753E-2</v>
      </c>
    </row>
    <row r="48" spans="1:11" x14ac:dyDescent="0.25">
      <c r="A48" s="2">
        <v>34489</v>
      </c>
      <c r="B48">
        <v>150</v>
      </c>
      <c r="C48" s="1">
        <v>0.73680000000000001</v>
      </c>
      <c r="D48" s="3">
        <f t="shared" si="0"/>
        <v>1.3572204125950054</v>
      </c>
      <c r="E48" s="5">
        <f t="shared" si="1"/>
        <v>1.3333333333333419E-2</v>
      </c>
      <c r="K48" s="5">
        <f t="shared" si="2"/>
        <v>5.4585152838428908E-3</v>
      </c>
    </row>
    <row r="49" spans="1:11" x14ac:dyDescent="0.25">
      <c r="A49" s="2">
        <v>34519</v>
      </c>
      <c r="B49">
        <v>152</v>
      </c>
      <c r="C49" s="1">
        <v>0.73280000000000001</v>
      </c>
      <c r="D49" s="3">
        <f t="shared" si="0"/>
        <v>1.3646288209606987</v>
      </c>
      <c r="E49" s="5">
        <f t="shared" si="1"/>
        <v>9.8684210526315708E-2</v>
      </c>
      <c r="K49" s="5">
        <f t="shared" si="2"/>
        <v>3.2858707557501532E-3</v>
      </c>
    </row>
    <row r="50" spans="1:11" x14ac:dyDescent="0.25">
      <c r="A50" s="2">
        <v>34550</v>
      </c>
      <c r="B50">
        <v>167</v>
      </c>
      <c r="C50" s="1">
        <v>0.73040000000000005</v>
      </c>
      <c r="D50" s="3">
        <f t="shared" si="0"/>
        <v>1.3691128148959473</v>
      </c>
      <c r="E50" s="5">
        <f t="shared" si="1"/>
        <v>-6.886227544910184E-2</v>
      </c>
      <c r="K50" s="5">
        <f t="shared" si="2"/>
        <v>-1.642876380285474E-2</v>
      </c>
    </row>
    <row r="51" spans="1:11" x14ac:dyDescent="0.25">
      <c r="A51" s="2">
        <v>34581</v>
      </c>
      <c r="B51">
        <v>155.5</v>
      </c>
      <c r="C51" s="1">
        <v>0.74260000000000004</v>
      </c>
      <c r="D51" s="3">
        <f t="shared" si="0"/>
        <v>1.3466199838405601</v>
      </c>
      <c r="E51" s="5">
        <f t="shared" si="1"/>
        <v>5.7877813504823239E-2</v>
      </c>
      <c r="K51" s="5">
        <f t="shared" si="2"/>
        <v>5.6879739978332733E-3</v>
      </c>
    </row>
    <row r="52" spans="1:11" x14ac:dyDescent="0.25">
      <c r="A52" s="2">
        <v>34611</v>
      </c>
      <c r="B52">
        <v>164.5</v>
      </c>
      <c r="C52" s="1">
        <v>0.73839999999999995</v>
      </c>
      <c r="D52" s="3">
        <f t="shared" si="0"/>
        <v>1.354279523293608</v>
      </c>
      <c r="E52" s="5">
        <f t="shared" si="1"/>
        <v>5.7750759878419489E-2</v>
      </c>
      <c r="K52" s="5">
        <f t="shared" si="2"/>
        <v>-5.2539404553415547E-3</v>
      </c>
    </row>
    <row r="53" spans="1:11" x14ac:dyDescent="0.25">
      <c r="A53" s="2">
        <v>34642</v>
      </c>
      <c r="B53">
        <v>174</v>
      </c>
      <c r="C53" s="1">
        <v>0.74229999999999996</v>
      </c>
      <c r="D53" s="3">
        <f t="shared" si="0"/>
        <v>1.3471642193183351</v>
      </c>
      <c r="E53" s="5">
        <f t="shared" si="1"/>
        <v>-0.10919540229885061</v>
      </c>
      <c r="K53" s="5">
        <f t="shared" si="2"/>
        <v>-3.2329552861426358E-2</v>
      </c>
    </row>
    <row r="54" spans="1:11" x14ac:dyDescent="0.25">
      <c r="A54" s="2">
        <v>34672</v>
      </c>
      <c r="B54">
        <v>155</v>
      </c>
      <c r="C54" s="1">
        <v>0.7671</v>
      </c>
      <c r="D54" s="3">
        <f t="shared" si="0"/>
        <v>1.3036110024768608</v>
      </c>
      <c r="E54" s="5">
        <f t="shared" si="1"/>
        <v>3.2258064516129004E-2</v>
      </c>
      <c r="K54" s="5">
        <f t="shared" si="2"/>
        <v>-4.2834890965730565E-3</v>
      </c>
    </row>
    <row r="55" spans="1:11" x14ac:dyDescent="0.25">
      <c r="A55" s="2">
        <v>34703</v>
      </c>
      <c r="B55">
        <v>160</v>
      </c>
      <c r="C55" s="1">
        <v>0.77039999999999997</v>
      </c>
      <c r="D55" s="3">
        <f t="shared" si="0"/>
        <v>1.2980269989615785</v>
      </c>
      <c r="E55" s="5">
        <f t="shared" si="1"/>
        <v>-6.8749999999999978E-2</v>
      </c>
      <c r="K55" s="5">
        <f t="shared" si="2"/>
        <v>1.5019762845849716E-2</v>
      </c>
    </row>
    <row r="56" spans="1:11" x14ac:dyDescent="0.25">
      <c r="A56" s="2">
        <v>34734</v>
      </c>
      <c r="B56">
        <v>149</v>
      </c>
      <c r="C56" s="1">
        <v>0.75900000000000001</v>
      </c>
      <c r="D56" s="3">
        <f t="shared" si="0"/>
        <v>1.3175230566534915</v>
      </c>
      <c r="E56" s="5">
        <f t="shared" si="1"/>
        <v>6.7114093959731447E-2</v>
      </c>
      <c r="K56" s="5">
        <f t="shared" si="2"/>
        <v>2.9431710294317126E-2</v>
      </c>
    </row>
    <row r="57" spans="1:11" x14ac:dyDescent="0.25">
      <c r="A57" s="2">
        <v>34762</v>
      </c>
      <c r="B57">
        <v>159</v>
      </c>
      <c r="C57" s="1">
        <v>0.73729999999999996</v>
      </c>
      <c r="D57" s="3">
        <f t="shared" si="0"/>
        <v>1.3563000135630001</v>
      </c>
      <c r="E57" s="5">
        <f t="shared" si="1"/>
        <v>1.8867924528301883E-2</v>
      </c>
      <c r="K57" s="5">
        <f t="shared" si="2"/>
        <v>6.690333151283534E-3</v>
      </c>
    </row>
    <row r="58" spans="1:11" x14ac:dyDescent="0.25">
      <c r="A58" s="2">
        <v>34793</v>
      </c>
      <c r="B58">
        <v>162</v>
      </c>
      <c r="C58" s="1">
        <v>0.73240000000000005</v>
      </c>
      <c r="D58" s="3">
        <f t="shared" si="0"/>
        <v>1.3653741125068268</v>
      </c>
      <c r="E58" s="5">
        <f t="shared" si="1"/>
        <v>0</v>
      </c>
      <c r="K58" s="5">
        <f t="shared" si="2"/>
        <v>-3.2661948829614262E-3</v>
      </c>
    </row>
    <row r="59" spans="1:11" x14ac:dyDescent="0.25">
      <c r="A59" s="2">
        <v>34823</v>
      </c>
      <c r="B59">
        <v>162</v>
      </c>
      <c r="C59" s="1">
        <v>0.73480000000000001</v>
      </c>
      <c r="D59" s="3">
        <f t="shared" si="0"/>
        <v>1.3609145345672291</v>
      </c>
      <c r="E59" s="5">
        <f t="shared" si="1"/>
        <v>0</v>
      </c>
      <c r="K59" s="5">
        <f t="shared" si="2"/>
        <v>2.6256983240223519E-2</v>
      </c>
    </row>
    <row r="60" spans="1:11" x14ac:dyDescent="0.25">
      <c r="A60" s="2">
        <v>34854</v>
      </c>
      <c r="B60">
        <v>162</v>
      </c>
      <c r="C60" s="1">
        <v>0.71599999999999997</v>
      </c>
      <c r="D60" s="3">
        <f t="shared" si="0"/>
        <v>1.3966480446927374</v>
      </c>
      <c r="E60" s="5">
        <f t="shared" si="1"/>
        <v>-3.3950617283950657E-2</v>
      </c>
      <c r="K60" s="5">
        <f t="shared" si="2"/>
        <v>9.4459326096150154E-3</v>
      </c>
    </row>
    <row r="61" spans="1:11" x14ac:dyDescent="0.25">
      <c r="A61" s="2">
        <v>34884</v>
      </c>
      <c r="B61">
        <v>156.5</v>
      </c>
      <c r="C61" s="1">
        <v>0.70930000000000004</v>
      </c>
      <c r="D61" s="3">
        <f t="shared" si="0"/>
        <v>1.4098406880022556</v>
      </c>
      <c r="E61" s="5">
        <f t="shared" si="1"/>
        <v>2.2364217252396124E-2</v>
      </c>
      <c r="K61" s="5">
        <f t="shared" si="2"/>
        <v>-3.6931432450780677E-2</v>
      </c>
    </row>
    <row r="62" spans="1:11" x14ac:dyDescent="0.25">
      <c r="A62" s="2">
        <v>34915</v>
      </c>
      <c r="B62">
        <v>160</v>
      </c>
      <c r="C62" s="1">
        <v>0.73650000000000004</v>
      </c>
      <c r="D62" s="3">
        <f t="shared" si="0"/>
        <v>1.3577732518669381</v>
      </c>
      <c r="E62" s="5">
        <f t="shared" si="1"/>
        <v>1.8750000000000044E-2</v>
      </c>
      <c r="K62" s="5">
        <f t="shared" si="2"/>
        <v>-1.891567869988009E-2</v>
      </c>
    </row>
    <row r="63" spans="1:11" x14ac:dyDescent="0.25">
      <c r="A63" s="2">
        <v>34946</v>
      </c>
      <c r="B63">
        <v>163</v>
      </c>
      <c r="C63" s="1">
        <v>0.75070000000000003</v>
      </c>
      <c r="D63" s="3">
        <f t="shared" si="0"/>
        <v>1.3320900492873318</v>
      </c>
      <c r="E63" s="5">
        <f t="shared" si="1"/>
        <v>2.4539877300613577E-2</v>
      </c>
      <c r="K63" s="5">
        <f t="shared" si="2"/>
        <v>-2.1889250814332128E-2</v>
      </c>
    </row>
    <row r="64" spans="1:11" x14ac:dyDescent="0.25">
      <c r="A64" s="2">
        <v>34976</v>
      </c>
      <c r="B64">
        <v>167</v>
      </c>
      <c r="C64" s="1">
        <v>0.76749999999999996</v>
      </c>
      <c r="D64" s="3">
        <f t="shared" si="0"/>
        <v>1.3029315960912053</v>
      </c>
      <c r="E64" s="5">
        <f t="shared" si="1"/>
        <v>2.9940119760478723E-3</v>
      </c>
      <c r="K64" s="5">
        <f t="shared" si="2"/>
        <v>1.2666578704314313E-2</v>
      </c>
    </row>
    <row r="65" spans="1:11" x14ac:dyDescent="0.25">
      <c r="A65" s="2">
        <v>35007</v>
      </c>
      <c r="B65">
        <v>167.5</v>
      </c>
      <c r="C65" s="1">
        <v>0.75790000000000002</v>
      </c>
      <c r="D65" s="3">
        <f t="shared" si="0"/>
        <v>1.3194352816994326</v>
      </c>
      <c r="E65" s="5">
        <f t="shared" si="1"/>
        <v>2.0895522388059806E-2</v>
      </c>
      <c r="K65" s="5">
        <f t="shared" si="2"/>
        <v>2.377414561664204E-2</v>
      </c>
    </row>
    <row r="66" spans="1:11" x14ac:dyDescent="0.25">
      <c r="A66" s="2">
        <v>35037</v>
      </c>
      <c r="B66">
        <v>171</v>
      </c>
      <c r="C66" s="1">
        <v>0.74029999999999996</v>
      </c>
      <c r="D66" s="3">
        <f t="shared" si="0"/>
        <v>1.3508037282182899</v>
      </c>
      <c r="E66" s="5">
        <f t="shared" si="1"/>
        <v>0.17543859649122817</v>
      </c>
      <c r="K66" s="5">
        <f t="shared" si="2"/>
        <v>-6.3087248322146738E-3</v>
      </c>
    </row>
    <row r="67" spans="1:11" x14ac:dyDescent="0.25">
      <c r="A67" s="2">
        <v>35068</v>
      </c>
      <c r="B67">
        <v>201</v>
      </c>
      <c r="C67" s="1">
        <v>0.745</v>
      </c>
      <c r="D67" s="3">
        <f t="shared" si="0"/>
        <v>1.3422818791946309</v>
      </c>
      <c r="E67" s="5">
        <f t="shared" si="1"/>
        <v>-0.14427860696517414</v>
      </c>
      <c r="K67" s="5">
        <f t="shared" si="2"/>
        <v>-7.063841130214632E-3</v>
      </c>
    </row>
    <row r="68" spans="1:11" x14ac:dyDescent="0.25">
      <c r="A68" s="2">
        <v>35099</v>
      </c>
      <c r="B68">
        <v>172</v>
      </c>
      <c r="C68" s="1">
        <v>0.75029999999999997</v>
      </c>
      <c r="D68" s="3">
        <f t="shared" ref="D68:D131" si="7">1/C68</f>
        <v>1.3328002132480341</v>
      </c>
      <c r="E68" s="5">
        <f t="shared" ref="E68:E131" si="8">B69/B68-1</f>
        <v>0.13372093023255816</v>
      </c>
      <c r="K68" s="5">
        <f t="shared" ref="K68:K131" si="9">D69/D68-1</f>
        <v>-1.7160073356038752E-2</v>
      </c>
    </row>
    <row r="69" spans="1:11" x14ac:dyDescent="0.25">
      <c r="A69" s="2">
        <v>35128</v>
      </c>
      <c r="B69">
        <v>195</v>
      </c>
      <c r="C69" s="1">
        <v>0.76339999999999997</v>
      </c>
      <c r="D69" s="3">
        <f t="shared" si="7"/>
        <v>1.3099292638197537</v>
      </c>
      <c r="E69" s="5">
        <f t="shared" si="8"/>
        <v>6.1538461538461542E-2</v>
      </c>
      <c r="K69" s="5">
        <f t="shared" si="9"/>
        <v>-2.6523845957663772E-2</v>
      </c>
    </row>
    <row r="70" spans="1:11" x14ac:dyDescent="0.25">
      <c r="A70" s="2">
        <v>35159</v>
      </c>
      <c r="B70">
        <v>207</v>
      </c>
      <c r="C70" s="1">
        <v>0.78420000000000001</v>
      </c>
      <c r="D70" s="3">
        <f t="shared" si="7"/>
        <v>1.2751849018107626</v>
      </c>
      <c r="E70" s="5">
        <f t="shared" si="8"/>
        <v>-0.14251207729468596</v>
      </c>
      <c r="K70" s="5">
        <f t="shared" si="9"/>
        <v>-1.4328808446455565E-2</v>
      </c>
    </row>
    <row r="71" spans="1:11" x14ac:dyDescent="0.25">
      <c r="A71" s="2">
        <v>35189</v>
      </c>
      <c r="B71">
        <v>177.5</v>
      </c>
      <c r="C71" s="1">
        <v>0.79559999999999997</v>
      </c>
      <c r="D71" s="3">
        <f t="shared" si="7"/>
        <v>1.2569130216189039</v>
      </c>
      <c r="E71" s="5">
        <f t="shared" si="8"/>
        <v>-8.4507042253521014E-3</v>
      </c>
      <c r="K71" s="5">
        <f t="shared" si="9"/>
        <v>-4.0060090135202175E-3</v>
      </c>
    </row>
    <row r="72" spans="1:11" x14ac:dyDescent="0.25">
      <c r="A72" s="2">
        <v>35220</v>
      </c>
      <c r="B72">
        <v>176</v>
      </c>
      <c r="C72" s="1">
        <v>0.79879999999999995</v>
      </c>
      <c r="D72" s="3">
        <f t="shared" si="7"/>
        <v>1.2518778167250877</v>
      </c>
      <c r="E72" s="5">
        <f t="shared" si="8"/>
        <v>1.4204545454545414E-2</v>
      </c>
      <c r="K72" s="5">
        <f t="shared" si="9"/>
        <v>2.0700230002555609E-2</v>
      </c>
    </row>
    <row r="73" spans="1:11" x14ac:dyDescent="0.25">
      <c r="A73" s="2">
        <v>35250</v>
      </c>
      <c r="B73">
        <v>178.5</v>
      </c>
      <c r="C73" s="1">
        <v>0.78259999999999996</v>
      </c>
      <c r="D73" s="3">
        <f t="shared" si="7"/>
        <v>1.2777919754663942</v>
      </c>
      <c r="E73" s="5">
        <f t="shared" si="8"/>
        <v>1.9607843137254832E-2</v>
      </c>
      <c r="K73" s="5">
        <f t="shared" si="9"/>
        <v>1.0980493476294928E-2</v>
      </c>
    </row>
    <row r="74" spans="1:11" x14ac:dyDescent="0.25">
      <c r="A74" s="2">
        <v>35281</v>
      </c>
      <c r="B74">
        <v>182</v>
      </c>
      <c r="C74" s="1">
        <v>0.77410000000000001</v>
      </c>
      <c r="D74" s="3">
        <f t="shared" si="7"/>
        <v>1.291822761917065</v>
      </c>
      <c r="E74" s="5">
        <f t="shared" si="8"/>
        <v>0.14560439560439553</v>
      </c>
      <c r="K74" s="5">
        <f t="shared" si="9"/>
        <v>-2.2601010101010233E-2</v>
      </c>
    </row>
    <row r="75" spans="1:11" x14ac:dyDescent="0.25">
      <c r="A75" s="2">
        <v>35312</v>
      </c>
      <c r="B75">
        <v>208.5</v>
      </c>
      <c r="C75" s="1">
        <v>0.79200000000000004</v>
      </c>
      <c r="D75" s="3">
        <f t="shared" si="7"/>
        <v>1.2626262626262625</v>
      </c>
      <c r="E75" s="5">
        <f t="shared" si="8"/>
        <v>0.21822541966426856</v>
      </c>
      <c r="K75" s="5">
        <f t="shared" si="9"/>
        <v>3.2936407398025391E-3</v>
      </c>
    </row>
    <row r="76" spans="1:11" x14ac:dyDescent="0.25">
      <c r="A76" s="2">
        <v>35342</v>
      </c>
      <c r="B76">
        <v>254</v>
      </c>
      <c r="C76" s="1">
        <v>0.78939999999999999</v>
      </c>
      <c r="D76" s="3">
        <f t="shared" si="7"/>
        <v>1.266784899923993</v>
      </c>
      <c r="E76" s="5">
        <f t="shared" si="8"/>
        <v>-0.10433070866141736</v>
      </c>
      <c r="K76" s="5">
        <f t="shared" si="9"/>
        <v>1.0144559979710088E-3</v>
      </c>
    </row>
    <row r="77" spans="1:11" x14ac:dyDescent="0.25">
      <c r="A77" s="2">
        <v>35373</v>
      </c>
      <c r="B77">
        <v>227.5</v>
      </c>
      <c r="C77" s="1">
        <v>0.78859999999999997</v>
      </c>
      <c r="D77" s="3">
        <f t="shared" si="7"/>
        <v>1.2680699974638601</v>
      </c>
      <c r="E77" s="5">
        <f t="shared" si="8"/>
        <v>5.7142857142857162E-2</v>
      </c>
      <c r="K77" s="5">
        <f t="shared" si="9"/>
        <v>-1.1283851554664048E-2</v>
      </c>
    </row>
    <row r="78" spans="1:11" x14ac:dyDescent="0.25">
      <c r="A78" s="2">
        <v>35403</v>
      </c>
      <c r="B78">
        <v>240.5</v>
      </c>
      <c r="C78" s="1">
        <v>0.79759999999999998</v>
      </c>
      <c r="D78" s="3">
        <f t="shared" si="7"/>
        <v>1.2537612838515546</v>
      </c>
      <c r="E78" s="5">
        <f t="shared" si="8"/>
        <v>-6.2370062370061818E-3</v>
      </c>
      <c r="K78" s="5">
        <f t="shared" si="9"/>
        <v>7.3250820914374515E-3</v>
      </c>
    </row>
    <row r="79" spans="1:11" x14ac:dyDescent="0.25">
      <c r="A79" s="2">
        <v>35434</v>
      </c>
      <c r="B79">
        <v>239</v>
      </c>
      <c r="C79" s="1">
        <v>0.79179999999999995</v>
      </c>
      <c r="D79" s="3">
        <f t="shared" si="7"/>
        <v>1.2629451881788332</v>
      </c>
      <c r="E79" s="5">
        <f t="shared" si="8"/>
        <v>-0.10460251046025104</v>
      </c>
      <c r="K79" s="5">
        <f t="shared" si="9"/>
        <v>3.4356629653820914E-2</v>
      </c>
    </row>
    <row r="80" spans="1:11" x14ac:dyDescent="0.25">
      <c r="A80" s="2">
        <v>35465</v>
      </c>
      <c r="B80">
        <v>214</v>
      </c>
      <c r="C80" s="1">
        <v>0.76549999999999996</v>
      </c>
      <c r="D80" s="3">
        <f t="shared" si="7"/>
        <v>1.3063357282821686</v>
      </c>
      <c r="E80" s="5">
        <f t="shared" si="8"/>
        <v>-0.19392523364485981</v>
      </c>
      <c r="K80" s="5">
        <f t="shared" si="9"/>
        <v>-3.2482305358948582E-2</v>
      </c>
    </row>
    <row r="81" spans="1:11" x14ac:dyDescent="0.25">
      <c r="A81" s="2">
        <v>35493</v>
      </c>
      <c r="B81">
        <v>172.5</v>
      </c>
      <c r="C81" s="1">
        <v>0.79120000000000001</v>
      </c>
      <c r="D81" s="3">
        <f t="shared" si="7"/>
        <v>1.2639029322548028</v>
      </c>
      <c r="E81" s="5">
        <f t="shared" si="8"/>
        <v>1.449275362318847E-2</v>
      </c>
      <c r="K81" s="5">
        <f t="shared" si="9"/>
        <v>1.8668726664091917E-2</v>
      </c>
    </row>
    <row r="82" spans="1:11" x14ac:dyDescent="0.25">
      <c r="A82" s="2">
        <v>35524</v>
      </c>
      <c r="B82">
        <v>175</v>
      </c>
      <c r="C82" s="1">
        <v>0.77669999999999995</v>
      </c>
      <c r="D82" s="3">
        <f t="shared" si="7"/>
        <v>1.2874983906270119</v>
      </c>
      <c r="E82" s="5">
        <f t="shared" si="8"/>
        <v>1.1428571428571344E-2</v>
      </c>
      <c r="K82" s="5">
        <f t="shared" si="9"/>
        <v>-8.6790044671347655E-3</v>
      </c>
    </row>
    <row r="83" spans="1:11" x14ac:dyDescent="0.25">
      <c r="A83" s="2">
        <v>35554</v>
      </c>
      <c r="B83">
        <v>177</v>
      </c>
      <c r="C83" s="1">
        <v>0.78349999999999997</v>
      </c>
      <c r="D83" s="3">
        <f t="shared" si="7"/>
        <v>1.2763241863433312</v>
      </c>
      <c r="E83" s="5">
        <f t="shared" si="8"/>
        <v>-1.6949152542372836E-2</v>
      </c>
      <c r="K83" s="5">
        <f t="shared" si="9"/>
        <v>3.1192419057646692E-2</v>
      </c>
    </row>
    <row r="84" spans="1:11" x14ac:dyDescent="0.25">
      <c r="A84" s="2">
        <v>35585</v>
      </c>
      <c r="B84">
        <v>174</v>
      </c>
      <c r="C84" s="1">
        <v>0.75980000000000003</v>
      </c>
      <c r="D84" s="3">
        <f t="shared" si="7"/>
        <v>1.3161358252171624</v>
      </c>
      <c r="E84" s="5">
        <f t="shared" si="8"/>
        <v>-8.6206896551723755E-3</v>
      </c>
      <c r="K84" s="5">
        <f t="shared" si="9"/>
        <v>9.9694270902566107E-3</v>
      </c>
    </row>
    <row r="85" spans="1:11" x14ac:dyDescent="0.25">
      <c r="A85" s="2">
        <v>35615</v>
      </c>
      <c r="B85">
        <v>172.5</v>
      </c>
      <c r="C85" s="1">
        <v>0.75229999999999997</v>
      </c>
      <c r="D85" s="3">
        <f t="shared" si="7"/>
        <v>1.3292569453675396</v>
      </c>
      <c r="E85" s="5">
        <f t="shared" si="8"/>
        <v>1.449275362318847E-2</v>
      </c>
      <c r="K85" s="5">
        <f t="shared" si="9"/>
        <v>1.77218614718615E-2</v>
      </c>
    </row>
    <row r="86" spans="1:11" x14ac:dyDescent="0.25">
      <c r="A86" s="2">
        <v>35646</v>
      </c>
      <c r="B86">
        <v>175</v>
      </c>
      <c r="C86" s="1">
        <v>0.73919999999999997</v>
      </c>
      <c r="D86" s="3">
        <f t="shared" si="7"/>
        <v>1.3528138528138529</v>
      </c>
      <c r="E86" s="5">
        <f t="shared" si="8"/>
        <v>-3.4285714285714253E-2</v>
      </c>
      <c r="K86" s="5">
        <f t="shared" si="9"/>
        <v>1.0802680158621625E-2</v>
      </c>
    </row>
    <row r="87" spans="1:11" x14ac:dyDescent="0.25">
      <c r="A87" s="2">
        <v>35677</v>
      </c>
      <c r="B87">
        <v>169</v>
      </c>
      <c r="C87" s="1">
        <v>0.73129999999999995</v>
      </c>
      <c r="D87" s="3">
        <f t="shared" si="7"/>
        <v>1.3674278681799537</v>
      </c>
      <c r="E87" s="5">
        <f t="shared" si="8"/>
        <v>1.4792899408283988E-2</v>
      </c>
      <c r="K87" s="5">
        <f t="shared" si="9"/>
        <v>3.843514070006826E-3</v>
      </c>
    </row>
    <row r="88" spans="1:11" x14ac:dyDescent="0.25">
      <c r="A88" s="2">
        <v>35707</v>
      </c>
      <c r="B88">
        <v>171.5</v>
      </c>
      <c r="C88" s="1">
        <v>0.72850000000000004</v>
      </c>
      <c r="D88" s="3">
        <f t="shared" si="7"/>
        <v>1.3726835964310227</v>
      </c>
      <c r="E88" s="5">
        <f t="shared" si="8"/>
        <v>6.4139941690962043E-2</v>
      </c>
      <c r="K88" s="5">
        <f t="shared" si="9"/>
        <v>2.7213761985335427E-2</v>
      </c>
    </row>
    <row r="89" spans="1:11" x14ac:dyDescent="0.25">
      <c r="A89" s="2">
        <v>35738</v>
      </c>
      <c r="B89">
        <v>182.5</v>
      </c>
      <c r="C89" s="1">
        <v>0.70920000000000005</v>
      </c>
      <c r="D89" s="3">
        <f t="shared" si="7"/>
        <v>1.4100394811054708</v>
      </c>
      <c r="E89" s="5">
        <f t="shared" si="8"/>
        <v>-6.3013698630136949E-2</v>
      </c>
      <c r="K89" s="5">
        <f t="shared" si="9"/>
        <v>5.2850356294537049E-2</v>
      </c>
    </row>
    <row r="90" spans="1:11" x14ac:dyDescent="0.25">
      <c r="A90" s="2">
        <v>35768</v>
      </c>
      <c r="B90">
        <v>171</v>
      </c>
      <c r="C90" s="1">
        <v>0.67359999999999998</v>
      </c>
      <c r="D90" s="3">
        <f t="shared" si="7"/>
        <v>1.484560570071259</v>
      </c>
      <c r="E90" s="5">
        <f t="shared" si="8"/>
        <v>-4.6783625730994149E-2</v>
      </c>
      <c r="K90" s="5">
        <f t="shared" si="9"/>
        <v>3.5351982785121416E-2</v>
      </c>
    </row>
    <row r="91" spans="1:11" x14ac:dyDescent="0.25">
      <c r="A91" s="2">
        <v>35799</v>
      </c>
      <c r="B91">
        <v>163</v>
      </c>
      <c r="C91" s="1">
        <v>0.65059999999999996</v>
      </c>
      <c r="D91" s="3">
        <f t="shared" si="7"/>
        <v>1.5370427297878881</v>
      </c>
      <c r="E91" s="5">
        <f t="shared" si="8"/>
        <v>-0.12883435582822089</v>
      </c>
      <c r="K91" s="5">
        <f t="shared" si="9"/>
        <v>-4.3516612760952755E-2</v>
      </c>
    </row>
    <row r="92" spans="1:11" x14ac:dyDescent="0.25">
      <c r="A92" s="2">
        <v>35830</v>
      </c>
      <c r="B92">
        <v>142</v>
      </c>
      <c r="C92" s="1">
        <v>0.68020000000000003</v>
      </c>
      <c r="D92" s="3">
        <f t="shared" si="7"/>
        <v>1.4701558365186709</v>
      </c>
      <c r="E92" s="5">
        <f t="shared" si="8"/>
        <v>-7.3943661971830998E-2</v>
      </c>
      <c r="K92" s="5">
        <f t="shared" si="9"/>
        <v>2.6533018867924696E-3</v>
      </c>
    </row>
    <row r="93" spans="1:11" x14ac:dyDescent="0.25">
      <c r="A93" s="2">
        <v>35858</v>
      </c>
      <c r="B93">
        <v>131.5</v>
      </c>
      <c r="C93" s="1">
        <v>0.6784</v>
      </c>
      <c r="D93" s="3">
        <f t="shared" si="7"/>
        <v>1.4740566037735849</v>
      </c>
      <c r="E93" s="5">
        <f t="shared" si="8"/>
        <v>2.281368821292773E-2</v>
      </c>
      <c r="K93" s="5">
        <f t="shared" si="9"/>
        <v>3.6041539401343803E-2</v>
      </c>
    </row>
    <row r="94" spans="1:11" x14ac:dyDescent="0.25">
      <c r="A94" s="2">
        <v>35889</v>
      </c>
      <c r="B94">
        <v>134.5</v>
      </c>
      <c r="C94" s="1">
        <v>0.65480000000000005</v>
      </c>
      <c r="D94" s="3">
        <f t="shared" si="7"/>
        <v>1.5271838729383016</v>
      </c>
      <c r="E94" s="5">
        <f t="shared" si="8"/>
        <v>7.8066914498141182E-2</v>
      </c>
      <c r="K94" s="5">
        <f t="shared" si="9"/>
        <v>1.4407436096049775E-2</v>
      </c>
    </row>
    <row r="95" spans="1:11" x14ac:dyDescent="0.25">
      <c r="A95" s="2">
        <v>35919</v>
      </c>
      <c r="B95">
        <v>145</v>
      </c>
      <c r="C95" s="1">
        <v>0.64549999999999996</v>
      </c>
      <c r="D95" s="3">
        <f t="shared" si="7"/>
        <v>1.5491866769945779</v>
      </c>
      <c r="E95" s="5">
        <f t="shared" si="8"/>
        <v>-5.862068965517242E-2</v>
      </c>
      <c r="K95" s="5">
        <f t="shared" si="9"/>
        <v>5.5255844368154339E-2</v>
      </c>
    </row>
    <row r="96" spans="1:11" x14ac:dyDescent="0.25">
      <c r="A96" s="2">
        <v>35950</v>
      </c>
      <c r="B96">
        <v>136.5</v>
      </c>
      <c r="C96" s="1">
        <v>0.61170000000000002</v>
      </c>
      <c r="D96" s="3">
        <f t="shared" si="7"/>
        <v>1.6347882949158083</v>
      </c>
      <c r="E96" s="5">
        <f t="shared" si="8"/>
        <v>-0.13553113553113549</v>
      </c>
      <c r="K96" s="5">
        <f t="shared" si="9"/>
        <v>-7.7858880778589601E-3</v>
      </c>
    </row>
    <row r="97" spans="1:11" x14ac:dyDescent="0.25">
      <c r="A97" s="2">
        <v>35980</v>
      </c>
      <c r="B97">
        <v>118</v>
      </c>
      <c r="C97" s="1">
        <v>0.61650000000000005</v>
      </c>
      <c r="D97" s="3">
        <f t="shared" si="7"/>
        <v>1.6220600162206</v>
      </c>
      <c r="E97" s="5">
        <f t="shared" si="8"/>
        <v>-5.084745762711862E-2</v>
      </c>
      <c r="K97" s="5">
        <f t="shared" si="9"/>
        <v>1.7326732673267342E-2</v>
      </c>
    </row>
    <row r="98" spans="1:11" x14ac:dyDescent="0.25">
      <c r="A98" s="2">
        <v>36011</v>
      </c>
      <c r="B98">
        <v>112</v>
      </c>
      <c r="C98" s="1">
        <v>0.60599999999999998</v>
      </c>
      <c r="D98" s="3">
        <f t="shared" si="7"/>
        <v>1.6501650165016502</v>
      </c>
      <c r="E98" s="5">
        <f t="shared" si="8"/>
        <v>7.5892857142857206E-2</v>
      </c>
      <c r="K98" s="5">
        <f t="shared" si="9"/>
        <v>2.8513238289205933E-2</v>
      </c>
    </row>
    <row r="99" spans="1:11" x14ac:dyDescent="0.25">
      <c r="A99" s="2">
        <v>36042</v>
      </c>
      <c r="B99">
        <v>120.5</v>
      </c>
      <c r="C99" s="1">
        <v>0.58919999999999995</v>
      </c>
      <c r="D99" s="3">
        <f t="shared" si="7"/>
        <v>1.697216564833673</v>
      </c>
      <c r="E99" s="5">
        <f t="shared" si="8"/>
        <v>0.17012448132780089</v>
      </c>
      <c r="K99" s="5">
        <f t="shared" si="9"/>
        <v>-4.729729729729848E-3</v>
      </c>
    </row>
    <row r="100" spans="1:11" x14ac:dyDescent="0.25">
      <c r="A100" s="2">
        <v>36072</v>
      </c>
      <c r="B100">
        <v>141</v>
      </c>
      <c r="C100" s="1">
        <v>0.59199999999999997</v>
      </c>
      <c r="D100" s="3">
        <f t="shared" si="7"/>
        <v>1.6891891891891893</v>
      </c>
      <c r="E100" s="5">
        <f t="shared" si="8"/>
        <v>-8.1560283687943214E-2</v>
      </c>
      <c r="K100" s="5">
        <f t="shared" si="9"/>
        <v>-6.1509194673430745E-2</v>
      </c>
    </row>
    <row r="101" spans="1:11" x14ac:dyDescent="0.25">
      <c r="A101" s="2">
        <v>36103</v>
      </c>
      <c r="B101">
        <v>129.5</v>
      </c>
      <c r="C101" s="1">
        <v>0.63080000000000003</v>
      </c>
      <c r="D101" s="3">
        <f t="shared" si="7"/>
        <v>1.5852885225110969</v>
      </c>
      <c r="E101" s="5">
        <f t="shared" si="8"/>
        <v>-0.18532818532818529</v>
      </c>
      <c r="K101" s="5">
        <f t="shared" si="9"/>
        <v>9.9263528658342093E-3</v>
      </c>
    </row>
    <row r="102" spans="1:11" x14ac:dyDescent="0.25">
      <c r="A102" s="2">
        <v>36133</v>
      </c>
      <c r="B102">
        <v>105.5</v>
      </c>
      <c r="C102" s="1">
        <v>0.62460000000000004</v>
      </c>
      <c r="D102" s="3">
        <f t="shared" si="7"/>
        <v>1.601024655779699</v>
      </c>
      <c r="E102" s="5">
        <f t="shared" si="8"/>
        <v>-4.7393364928910442E-3</v>
      </c>
      <c r="K102" s="5">
        <f t="shared" si="9"/>
        <v>1.7595307917888547E-2</v>
      </c>
    </row>
    <row r="103" spans="1:11" x14ac:dyDescent="0.25">
      <c r="A103" s="2">
        <v>36164</v>
      </c>
      <c r="B103">
        <v>105</v>
      </c>
      <c r="C103" s="1">
        <v>0.61380000000000001</v>
      </c>
      <c r="D103" s="3">
        <f t="shared" si="7"/>
        <v>1.6291951775822744</v>
      </c>
      <c r="E103" s="5">
        <f t="shared" si="8"/>
        <v>6.6666666666666652E-2</v>
      </c>
      <c r="K103" s="5">
        <f t="shared" si="9"/>
        <v>-3.8985439173320979E-2</v>
      </c>
    </row>
    <row r="104" spans="1:11" x14ac:dyDescent="0.25">
      <c r="A104" s="2">
        <v>36195</v>
      </c>
      <c r="B104">
        <v>112</v>
      </c>
      <c r="C104" s="1">
        <v>0.63870000000000005</v>
      </c>
      <c r="D104" s="3">
        <f t="shared" si="7"/>
        <v>1.5656802880851728</v>
      </c>
      <c r="E104" s="5">
        <f t="shared" si="8"/>
        <v>-1.3392857142857095E-2</v>
      </c>
      <c r="K104" s="5">
        <f t="shared" si="9"/>
        <v>2.8833762886598224E-2</v>
      </c>
    </row>
    <row r="105" spans="1:11" x14ac:dyDescent="0.25">
      <c r="A105" s="2">
        <v>36223</v>
      </c>
      <c r="B105">
        <v>110.5</v>
      </c>
      <c r="C105" s="1">
        <v>0.62080000000000002</v>
      </c>
      <c r="D105" s="3">
        <f t="shared" si="7"/>
        <v>1.6108247422680413</v>
      </c>
      <c r="E105" s="5">
        <f t="shared" si="8"/>
        <v>0.19909502262443435</v>
      </c>
      <c r="K105" s="5">
        <f t="shared" si="9"/>
        <v>-2.3131392604248568E-2</v>
      </c>
    </row>
    <row r="106" spans="1:11" x14ac:dyDescent="0.25">
      <c r="A106" s="2">
        <v>36254</v>
      </c>
      <c r="B106">
        <v>132.5</v>
      </c>
      <c r="C106" s="1">
        <v>0.63549999999999995</v>
      </c>
      <c r="D106" s="3">
        <f t="shared" si="7"/>
        <v>1.5735641227380017</v>
      </c>
      <c r="E106" s="5">
        <f t="shared" si="8"/>
        <v>0.13207547169811318</v>
      </c>
      <c r="K106" s="5">
        <f t="shared" si="9"/>
        <v>-3.9304610733182255E-2</v>
      </c>
    </row>
    <row r="107" spans="1:11" x14ac:dyDescent="0.25">
      <c r="A107" s="2">
        <v>36284</v>
      </c>
      <c r="B107">
        <v>150</v>
      </c>
      <c r="C107" s="1">
        <v>0.66149999999999998</v>
      </c>
      <c r="D107" s="3">
        <f t="shared" si="7"/>
        <v>1.5117157974300832</v>
      </c>
      <c r="E107" s="5">
        <f t="shared" si="8"/>
        <v>-0.16666666666666663</v>
      </c>
      <c r="K107" s="5">
        <f t="shared" si="9"/>
        <v>1.7222820236813652E-2</v>
      </c>
    </row>
    <row r="108" spans="1:11" x14ac:dyDescent="0.25">
      <c r="A108" s="2">
        <v>36315</v>
      </c>
      <c r="B108">
        <v>125</v>
      </c>
      <c r="C108" s="1">
        <v>0.65029999999999999</v>
      </c>
      <c r="D108" s="3">
        <f t="shared" si="7"/>
        <v>1.5377518068583731</v>
      </c>
      <c r="E108" s="5">
        <f t="shared" si="8"/>
        <v>0.21599999999999997</v>
      </c>
      <c r="K108" s="5">
        <f t="shared" si="9"/>
        <v>-2.5037481259370442E-2</v>
      </c>
    </row>
    <row r="109" spans="1:11" x14ac:dyDescent="0.25">
      <c r="A109" s="2">
        <v>36345</v>
      </c>
      <c r="B109">
        <v>152</v>
      </c>
      <c r="C109" s="1">
        <v>0.66700000000000004</v>
      </c>
      <c r="D109" s="3">
        <f t="shared" si="7"/>
        <v>1.4992503748125936</v>
      </c>
      <c r="E109" s="5">
        <f t="shared" si="8"/>
        <v>9.539473684210531E-2</v>
      </c>
      <c r="K109" s="5">
        <f t="shared" si="9"/>
        <v>1.7233490925728345E-2</v>
      </c>
    </row>
    <row r="110" spans="1:11" x14ac:dyDescent="0.25">
      <c r="A110" s="2">
        <v>36376</v>
      </c>
      <c r="B110">
        <v>166.5</v>
      </c>
      <c r="C110" s="1">
        <v>0.65569999999999995</v>
      </c>
      <c r="D110" s="3">
        <f t="shared" si="7"/>
        <v>1.5250876925423213</v>
      </c>
      <c r="E110" s="5">
        <f t="shared" si="8"/>
        <v>0.1501501501501501</v>
      </c>
      <c r="K110" s="5">
        <f t="shared" si="9"/>
        <v>1.6431560998294792E-2</v>
      </c>
    </row>
    <row r="111" spans="1:11" x14ac:dyDescent="0.25">
      <c r="A111" s="2">
        <v>36407</v>
      </c>
      <c r="B111">
        <v>191.5</v>
      </c>
      <c r="C111" s="1">
        <v>0.64510000000000001</v>
      </c>
      <c r="D111" s="3">
        <f t="shared" si="7"/>
        <v>1.5501472639900791</v>
      </c>
      <c r="E111" s="5">
        <f t="shared" si="8"/>
        <v>1.8276762402088753E-2</v>
      </c>
      <c r="K111" s="5">
        <f t="shared" si="9"/>
        <v>-1.0886231217418052E-2</v>
      </c>
    </row>
    <row r="112" spans="1:11" x14ac:dyDescent="0.25">
      <c r="A112" s="2">
        <v>36437</v>
      </c>
      <c r="B112">
        <v>195</v>
      </c>
      <c r="C112" s="1">
        <v>0.6522</v>
      </c>
      <c r="D112" s="3">
        <f t="shared" si="7"/>
        <v>1.5332720024532351</v>
      </c>
      <c r="E112" s="5">
        <f t="shared" si="8"/>
        <v>5.1282051282051322E-2</v>
      </c>
      <c r="K112" s="5">
        <f t="shared" si="9"/>
        <v>1.4781391006690514E-2</v>
      </c>
    </row>
    <row r="113" spans="1:11" x14ac:dyDescent="0.25">
      <c r="A113" s="2">
        <v>36468</v>
      </c>
      <c r="B113">
        <v>205</v>
      </c>
      <c r="C113" s="1">
        <v>0.64270000000000005</v>
      </c>
      <c r="D113" s="3">
        <f t="shared" si="7"/>
        <v>1.5559358954411078</v>
      </c>
      <c r="E113" s="5">
        <f t="shared" si="8"/>
        <v>0.15121951219512186</v>
      </c>
      <c r="K113" s="5">
        <f t="shared" si="9"/>
        <v>1.6447888660445997E-2</v>
      </c>
    </row>
    <row r="114" spans="1:11" x14ac:dyDescent="0.25">
      <c r="A114" s="2">
        <v>36498</v>
      </c>
      <c r="B114">
        <v>236</v>
      </c>
      <c r="C114" s="1">
        <v>0.63229999999999997</v>
      </c>
      <c r="D114" s="3">
        <f t="shared" si="7"/>
        <v>1.5815277558121146</v>
      </c>
      <c r="E114" s="5">
        <f t="shared" si="8"/>
        <v>9.1101694915254328E-2</v>
      </c>
      <c r="K114" s="5">
        <f t="shared" si="9"/>
        <v>-3.9495670666869209E-2</v>
      </c>
    </row>
    <row r="115" spans="1:11" x14ac:dyDescent="0.25">
      <c r="A115" s="2">
        <v>36529</v>
      </c>
      <c r="B115">
        <v>257.5</v>
      </c>
      <c r="C115" s="1">
        <v>0.6583</v>
      </c>
      <c r="D115" s="3">
        <f t="shared" si="7"/>
        <v>1.5190642564180465</v>
      </c>
      <c r="E115" s="5">
        <f t="shared" si="8"/>
        <v>0</v>
      </c>
      <c r="K115" s="5">
        <f t="shared" si="9"/>
        <v>3.9475761882204363E-2</v>
      </c>
    </row>
    <row r="116" spans="1:11" x14ac:dyDescent="0.25">
      <c r="A116" s="2">
        <v>36560</v>
      </c>
      <c r="B116">
        <v>257.5</v>
      </c>
      <c r="C116" s="1">
        <v>0.63329999999999997</v>
      </c>
      <c r="D116" s="3">
        <f t="shared" si="7"/>
        <v>1.5790304752881732</v>
      </c>
      <c r="E116" s="5">
        <f t="shared" si="8"/>
        <v>3.3009708737864019E-2</v>
      </c>
      <c r="K116" s="5">
        <f t="shared" si="9"/>
        <v>3.9560078791858189E-2</v>
      </c>
    </row>
    <row r="117" spans="1:11" x14ac:dyDescent="0.25">
      <c r="A117" s="2">
        <v>36589</v>
      </c>
      <c r="B117">
        <v>266</v>
      </c>
      <c r="C117" s="1">
        <v>0.60919999999999996</v>
      </c>
      <c r="D117" s="3">
        <f t="shared" si="7"/>
        <v>1.6414970453053186</v>
      </c>
      <c r="E117" s="5">
        <f t="shared" si="8"/>
        <v>-6.7669172932330879E-2</v>
      </c>
      <c r="K117" s="5">
        <f t="shared" si="9"/>
        <v>1.0281923714759555E-2</v>
      </c>
    </row>
    <row r="118" spans="1:11" x14ac:dyDescent="0.25">
      <c r="A118" s="2">
        <v>36620</v>
      </c>
      <c r="B118">
        <v>248</v>
      </c>
      <c r="C118" s="1">
        <v>0.60299999999999998</v>
      </c>
      <c r="D118" s="3">
        <f t="shared" si="7"/>
        <v>1.6583747927031509</v>
      </c>
      <c r="E118" s="5">
        <f t="shared" si="8"/>
        <v>8.0645161290322509E-3</v>
      </c>
      <c r="K118" s="5">
        <f t="shared" si="9"/>
        <v>2.4638912489379772E-2</v>
      </c>
    </row>
    <row r="119" spans="1:11" x14ac:dyDescent="0.25">
      <c r="A119" s="2">
        <v>36650</v>
      </c>
      <c r="B119">
        <v>250</v>
      </c>
      <c r="C119" s="1">
        <v>0.58850000000000002</v>
      </c>
      <c r="D119" s="3">
        <f t="shared" si="7"/>
        <v>1.6992353440951571</v>
      </c>
      <c r="E119" s="5">
        <f t="shared" si="8"/>
        <v>-1.6000000000000014E-2</v>
      </c>
      <c r="K119" s="5">
        <f t="shared" si="9"/>
        <v>2.9746281714785772E-2</v>
      </c>
    </row>
    <row r="120" spans="1:11" x14ac:dyDescent="0.25">
      <c r="A120" s="2">
        <v>36681</v>
      </c>
      <c r="B120">
        <v>246</v>
      </c>
      <c r="C120" s="1">
        <v>0.57150000000000001</v>
      </c>
      <c r="D120" s="3">
        <f t="shared" si="7"/>
        <v>1.7497812773403325</v>
      </c>
      <c r="E120" s="5">
        <f t="shared" si="8"/>
        <v>0.16056910569105698</v>
      </c>
      <c r="K120" s="5">
        <f t="shared" si="9"/>
        <v>-4.5112781954887327E-2</v>
      </c>
    </row>
    <row r="121" spans="1:11" x14ac:dyDescent="0.25">
      <c r="A121" s="2">
        <v>36711</v>
      </c>
      <c r="B121">
        <v>285.5</v>
      </c>
      <c r="C121" s="1">
        <v>0.59850000000000003</v>
      </c>
      <c r="D121" s="3">
        <f t="shared" si="7"/>
        <v>1.6708437761069339</v>
      </c>
      <c r="E121" s="5">
        <f t="shared" si="8"/>
        <v>-2.8021015761821366E-2</v>
      </c>
      <c r="K121" s="5">
        <f t="shared" si="9"/>
        <v>2.3601847101077489E-2</v>
      </c>
    </row>
    <row r="122" spans="1:11" x14ac:dyDescent="0.25">
      <c r="A122" s="2">
        <v>36742</v>
      </c>
      <c r="B122">
        <v>277.5</v>
      </c>
      <c r="C122" s="1">
        <v>0.5847</v>
      </c>
      <c r="D122" s="3">
        <f t="shared" si="7"/>
        <v>1.7102787754403967</v>
      </c>
      <c r="E122" s="5">
        <f t="shared" si="8"/>
        <v>0.21081081081081088</v>
      </c>
      <c r="K122" s="5">
        <f t="shared" si="9"/>
        <v>1.369625520110973E-2</v>
      </c>
    </row>
    <row r="123" spans="1:11" x14ac:dyDescent="0.25">
      <c r="A123" s="2">
        <v>36773</v>
      </c>
      <c r="B123">
        <v>336</v>
      </c>
      <c r="C123" s="1">
        <v>0.57679999999999998</v>
      </c>
      <c r="D123" s="3">
        <f t="shared" si="7"/>
        <v>1.7337031900138697</v>
      </c>
      <c r="E123" s="5">
        <f t="shared" si="8"/>
        <v>-4.166666666666663E-2</v>
      </c>
      <c r="K123" s="5">
        <f t="shared" si="9"/>
        <v>7.5517434271862749E-2</v>
      </c>
    </row>
    <row r="124" spans="1:11" x14ac:dyDescent="0.25">
      <c r="A124" s="2">
        <v>36803</v>
      </c>
      <c r="B124">
        <v>322</v>
      </c>
      <c r="C124" s="1">
        <v>0.5363</v>
      </c>
      <c r="D124" s="3">
        <f t="shared" si="7"/>
        <v>1.8646280067126608</v>
      </c>
      <c r="E124" s="5">
        <f t="shared" si="8"/>
        <v>-5.9006211180124168E-2</v>
      </c>
      <c r="K124" s="5">
        <f t="shared" si="9"/>
        <v>2.4450811843361953E-2</v>
      </c>
    </row>
    <row r="125" spans="1:11" x14ac:dyDescent="0.25">
      <c r="A125" s="2">
        <v>36834</v>
      </c>
      <c r="B125">
        <v>303</v>
      </c>
      <c r="C125" s="1">
        <v>0.52349999999999997</v>
      </c>
      <c r="D125" s="3">
        <f t="shared" si="7"/>
        <v>1.9102196752626552</v>
      </c>
      <c r="E125" s="5">
        <f t="shared" si="8"/>
        <v>7.4257425742574323E-2</v>
      </c>
      <c r="K125" s="5">
        <f t="shared" si="9"/>
        <v>-3.3597932434927036E-2</v>
      </c>
    </row>
    <row r="126" spans="1:11" x14ac:dyDescent="0.25">
      <c r="A126" s="2">
        <v>36864</v>
      </c>
      <c r="B126">
        <v>325.5</v>
      </c>
      <c r="C126" s="1">
        <v>0.54169999999999996</v>
      </c>
      <c r="D126" s="3">
        <f t="shared" si="7"/>
        <v>1.8460402436773122</v>
      </c>
      <c r="E126" s="5">
        <f t="shared" si="8"/>
        <v>-0.16897081413210446</v>
      </c>
      <c r="K126" s="5">
        <f t="shared" si="9"/>
        <v>-2.7468581687612348E-2</v>
      </c>
    </row>
    <row r="127" spans="1:11" x14ac:dyDescent="0.25">
      <c r="A127" s="2">
        <v>36895</v>
      </c>
      <c r="B127">
        <v>270.5</v>
      </c>
      <c r="C127" s="1">
        <v>0.55700000000000005</v>
      </c>
      <c r="D127" s="3">
        <f t="shared" si="7"/>
        <v>1.7953321364452421</v>
      </c>
      <c r="E127" s="5">
        <f t="shared" si="8"/>
        <v>-0.19963031423290201</v>
      </c>
      <c r="K127" s="5">
        <f t="shared" si="9"/>
        <v>5.5966781007403821E-3</v>
      </c>
    </row>
    <row r="128" spans="1:11" x14ac:dyDescent="0.25">
      <c r="A128" s="2">
        <v>36926</v>
      </c>
      <c r="B128">
        <v>216.5</v>
      </c>
      <c r="C128" s="1">
        <v>0.55389999999999995</v>
      </c>
      <c r="D128" s="3">
        <f t="shared" si="7"/>
        <v>1.8053800324968408</v>
      </c>
      <c r="E128" s="5">
        <f t="shared" si="8"/>
        <v>5.773672055427248E-2</v>
      </c>
      <c r="K128" s="5">
        <f t="shared" si="9"/>
        <v>5.0844242079301605E-2</v>
      </c>
    </row>
    <row r="129" spans="1:11" x14ac:dyDescent="0.25">
      <c r="A129" s="2">
        <v>36954</v>
      </c>
      <c r="B129">
        <v>229</v>
      </c>
      <c r="C129" s="1">
        <v>0.52710000000000001</v>
      </c>
      <c r="D129" s="3">
        <f t="shared" si="7"/>
        <v>1.8971732119142477</v>
      </c>
      <c r="E129" s="5">
        <f t="shared" si="8"/>
        <v>-5.8951965065502154E-2</v>
      </c>
      <c r="K129" s="5">
        <f t="shared" si="9"/>
        <v>8.1452605662700295E-2</v>
      </c>
    </row>
    <row r="130" spans="1:11" x14ac:dyDescent="0.25">
      <c r="A130" s="2">
        <v>36985</v>
      </c>
      <c r="B130">
        <v>215.5</v>
      </c>
      <c r="C130" s="1">
        <v>0.4874</v>
      </c>
      <c r="D130" s="3">
        <f t="shared" si="7"/>
        <v>2.0517029134181373</v>
      </c>
      <c r="E130" s="5">
        <f t="shared" si="8"/>
        <v>7.6566125290023157E-2</v>
      </c>
      <c r="K130" s="5">
        <f t="shared" si="9"/>
        <v>-5.81642512077295E-2</v>
      </c>
    </row>
    <row r="131" spans="1:11" x14ac:dyDescent="0.25">
      <c r="A131" s="2">
        <v>37015</v>
      </c>
      <c r="B131">
        <v>232</v>
      </c>
      <c r="C131" s="1">
        <v>0.51749999999999996</v>
      </c>
      <c r="D131" s="3">
        <f t="shared" si="7"/>
        <v>1.9323671497584543</v>
      </c>
      <c r="E131" s="5">
        <f t="shared" si="8"/>
        <v>-1.93965517241379E-2</v>
      </c>
      <c r="K131" s="5">
        <f t="shared" si="9"/>
        <v>1.7699115044247815E-2</v>
      </c>
    </row>
    <row r="132" spans="1:11" x14ac:dyDescent="0.25">
      <c r="A132" s="2">
        <v>37046</v>
      </c>
      <c r="B132">
        <v>227.5</v>
      </c>
      <c r="C132" s="1">
        <v>0.50849999999999995</v>
      </c>
      <c r="D132" s="3">
        <f t="shared" ref="D132:D195" si="10">1/C132</f>
        <v>1.9665683382497543</v>
      </c>
      <c r="E132" s="5">
        <f t="shared" ref="E132:E195" si="11">B133/B132-1</f>
        <v>-2.4175824175824201E-2</v>
      </c>
      <c r="K132" s="5">
        <f t="shared" ref="K132:K195" si="12">D133/D132-1</f>
        <v>-2.0042397379071208E-2</v>
      </c>
    </row>
    <row r="133" spans="1:11" x14ac:dyDescent="0.25">
      <c r="A133" s="2">
        <v>37076</v>
      </c>
      <c r="B133">
        <v>222</v>
      </c>
      <c r="C133" s="1">
        <v>0.51890000000000003</v>
      </c>
      <c r="D133" s="3">
        <f t="shared" si="10"/>
        <v>1.927153594141453</v>
      </c>
      <c r="E133" s="5">
        <f t="shared" si="11"/>
        <v>2.2522522522523403E-3</v>
      </c>
      <c r="K133" s="5">
        <f t="shared" si="12"/>
        <v>2.124372344534553E-3</v>
      </c>
    </row>
    <row r="134" spans="1:11" x14ac:dyDescent="0.25">
      <c r="A134" s="2">
        <v>37107</v>
      </c>
      <c r="B134">
        <v>222.5</v>
      </c>
      <c r="C134" s="1">
        <v>0.51780000000000004</v>
      </c>
      <c r="D134" s="3">
        <f t="shared" si="10"/>
        <v>1.9312475859405174</v>
      </c>
      <c r="E134" s="5">
        <f t="shared" si="11"/>
        <v>5.3932584269662964E-2</v>
      </c>
      <c r="K134" s="5">
        <f t="shared" si="12"/>
        <v>-1.3338414634146312E-2</v>
      </c>
    </row>
    <row r="135" spans="1:11" x14ac:dyDescent="0.25">
      <c r="A135" s="2">
        <v>37138</v>
      </c>
      <c r="B135">
        <v>234.5</v>
      </c>
      <c r="C135" s="1">
        <v>0.52480000000000004</v>
      </c>
      <c r="D135" s="3">
        <f t="shared" si="10"/>
        <v>1.9054878048780486</v>
      </c>
      <c r="E135" s="5">
        <f t="shared" si="11"/>
        <v>-0.13219616204690832</v>
      </c>
      <c r="K135" s="5">
        <f t="shared" si="12"/>
        <v>5.1703406813627284E-2</v>
      </c>
    </row>
    <row r="136" spans="1:11" x14ac:dyDescent="0.25">
      <c r="A136" s="2">
        <v>37168</v>
      </c>
      <c r="B136">
        <v>203.5</v>
      </c>
      <c r="C136" s="1">
        <v>0.499</v>
      </c>
      <c r="D136" s="3">
        <f t="shared" si="10"/>
        <v>2.0040080160320639</v>
      </c>
      <c r="E136" s="5">
        <f t="shared" si="11"/>
        <v>-0.15970515970515975</v>
      </c>
      <c r="K136" s="5">
        <f t="shared" si="12"/>
        <v>-1.9646365422396728E-2</v>
      </c>
    </row>
    <row r="137" spans="1:11" x14ac:dyDescent="0.25">
      <c r="A137" s="2">
        <v>37199</v>
      </c>
      <c r="B137">
        <v>171</v>
      </c>
      <c r="C137" s="1">
        <v>0.50900000000000001</v>
      </c>
      <c r="D137" s="3">
        <f t="shared" si="10"/>
        <v>1.9646365422396856</v>
      </c>
      <c r="E137" s="5">
        <f t="shared" si="11"/>
        <v>-0.11988304093567248</v>
      </c>
      <c r="K137" s="5">
        <f t="shared" si="12"/>
        <v>-1.3565891472868241E-2</v>
      </c>
    </row>
    <row r="138" spans="1:11" x14ac:dyDescent="0.25">
      <c r="A138" s="2">
        <v>37229</v>
      </c>
      <c r="B138">
        <v>150.5</v>
      </c>
      <c r="C138" s="1">
        <v>0.51600000000000001</v>
      </c>
      <c r="D138" s="3">
        <f t="shared" si="10"/>
        <v>1.9379844961240309</v>
      </c>
      <c r="E138" s="5">
        <f t="shared" si="11"/>
        <v>0.12624584717607967</v>
      </c>
      <c r="K138" s="5">
        <f t="shared" si="12"/>
        <v>-1.937608990505435E-4</v>
      </c>
    </row>
    <row r="139" spans="1:11" x14ac:dyDescent="0.25">
      <c r="A139" s="2">
        <v>37260</v>
      </c>
      <c r="B139">
        <v>169.5</v>
      </c>
      <c r="C139" s="1">
        <v>0.5161</v>
      </c>
      <c r="D139" s="3">
        <f t="shared" si="10"/>
        <v>1.9376089905057159</v>
      </c>
      <c r="E139" s="5">
        <f t="shared" si="11"/>
        <v>-9.4395280235988199E-2</v>
      </c>
      <c r="K139" s="5">
        <f t="shared" si="12"/>
        <v>1.2556405728860076E-2</v>
      </c>
    </row>
    <row r="140" spans="1:11" x14ac:dyDescent="0.25">
      <c r="A140" s="2">
        <v>37291</v>
      </c>
      <c r="B140">
        <v>153.5</v>
      </c>
      <c r="C140" s="1">
        <v>0.50970000000000004</v>
      </c>
      <c r="D140" s="3">
        <f t="shared" si="10"/>
        <v>1.9619383951343927</v>
      </c>
      <c r="E140" s="5">
        <f t="shared" si="11"/>
        <v>0.13355048859934859</v>
      </c>
      <c r="K140" s="5">
        <f t="shared" si="12"/>
        <v>-1.9807692307692415E-2</v>
      </c>
    </row>
    <row r="141" spans="1:11" x14ac:dyDescent="0.25">
      <c r="A141" s="2">
        <v>37319</v>
      </c>
      <c r="B141">
        <v>174</v>
      </c>
      <c r="C141" s="1">
        <v>0.52</v>
      </c>
      <c r="D141" s="3">
        <f t="shared" si="10"/>
        <v>1.9230769230769229</v>
      </c>
      <c r="E141" s="5">
        <f t="shared" si="11"/>
        <v>9.1954022988505857E-2</v>
      </c>
      <c r="K141" s="5">
        <f t="shared" si="12"/>
        <v>-2.0531173478997911E-2</v>
      </c>
    </row>
    <row r="142" spans="1:11" x14ac:dyDescent="0.25">
      <c r="A142" s="2">
        <v>37350</v>
      </c>
      <c r="B142">
        <v>190</v>
      </c>
      <c r="C142" s="1">
        <v>0.53090000000000004</v>
      </c>
      <c r="D142" s="3">
        <f t="shared" si="10"/>
        <v>1.8835938971557731</v>
      </c>
      <c r="E142" s="5">
        <f t="shared" si="11"/>
        <v>-7.8947368421052877E-3</v>
      </c>
      <c r="K142" s="5">
        <f t="shared" si="12"/>
        <v>-8.7752053771469329E-3</v>
      </c>
    </row>
    <row r="143" spans="1:11" x14ac:dyDescent="0.25">
      <c r="A143" s="2">
        <v>37380</v>
      </c>
      <c r="B143">
        <v>188.5</v>
      </c>
      <c r="C143" s="1">
        <v>0.53559999999999997</v>
      </c>
      <c r="D143" s="3">
        <f t="shared" si="10"/>
        <v>1.8670649738610905</v>
      </c>
      <c r="E143" s="5">
        <f t="shared" si="11"/>
        <v>-5.5702917771883298E-2</v>
      </c>
      <c r="K143" s="5">
        <f t="shared" si="12"/>
        <v>-6.9007474361202914E-2</v>
      </c>
    </row>
    <row r="144" spans="1:11" x14ac:dyDescent="0.25">
      <c r="A144" s="2">
        <v>37411</v>
      </c>
      <c r="B144">
        <v>178</v>
      </c>
      <c r="C144" s="1">
        <v>0.57530000000000003</v>
      </c>
      <c r="D144" s="3">
        <f t="shared" si="10"/>
        <v>1.7382235355466713</v>
      </c>
      <c r="E144" s="5">
        <f t="shared" si="11"/>
        <v>7.02247191011236E-2</v>
      </c>
      <c r="K144" s="5">
        <f t="shared" si="12"/>
        <v>3.2113383566559017E-2</v>
      </c>
    </row>
    <row r="145" spans="1:11" x14ac:dyDescent="0.25">
      <c r="A145" s="2">
        <v>37441</v>
      </c>
      <c r="B145">
        <v>190.5</v>
      </c>
      <c r="C145" s="1">
        <v>0.55740000000000001</v>
      </c>
      <c r="D145" s="3">
        <f t="shared" si="10"/>
        <v>1.7940437746681019</v>
      </c>
      <c r="E145" s="5">
        <f t="shared" si="11"/>
        <v>2.6246719160105014E-2</v>
      </c>
      <c r="K145" s="5">
        <f t="shared" si="12"/>
        <v>3.0695266272189548E-2</v>
      </c>
    </row>
    <row r="146" spans="1:11" x14ac:dyDescent="0.25">
      <c r="A146" s="2">
        <v>37472</v>
      </c>
      <c r="B146">
        <v>195.5</v>
      </c>
      <c r="C146" s="1">
        <v>0.54079999999999995</v>
      </c>
      <c r="D146" s="3">
        <f t="shared" si="10"/>
        <v>1.8491124260355032</v>
      </c>
      <c r="E146" s="5">
        <f t="shared" si="11"/>
        <v>7.9283887468030612E-2</v>
      </c>
      <c r="K146" s="5">
        <f t="shared" si="12"/>
        <v>-4.6015092950489889E-3</v>
      </c>
    </row>
    <row r="147" spans="1:11" x14ac:dyDescent="0.25">
      <c r="A147" s="2">
        <v>37503</v>
      </c>
      <c r="B147">
        <v>211</v>
      </c>
      <c r="C147" s="1">
        <v>0.54330000000000001</v>
      </c>
      <c r="D147" s="3">
        <f t="shared" si="10"/>
        <v>1.8406037180195103</v>
      </c>
      <c r="E147" s="5">
        <f t="shared" si="11"/>
        <v>0.13270142180094791</v>
      </c>
      <c r="K147" s="5">
        <f t="shared" si="12"/>
        <v>-5.4914881933003645E-3</v>
      </c>
    </row>
    <row r="148" spans="1:11" x14ac:dyDescent="0.25">
      <c r="A148" s="2">
        <v>37533</v>
      </c>
      <c r="B148">
        <v>239</v>
      </c>
      <c r="C148" s="1">
        <v>0.54630000000000001</v>
      </c>
      <c r="D148" s="3">
        <f t="shared" si="10"/>
        <v>1.8304960644334614</v>
      </c>
      <c r="E148" s="5">
        <f t="shared" si="11"/>
        <v>-5.6485355648535518E-2</v>
      </c>
      <c r="K148" s="5">
        <f t="shared" si="12"/>
        <v>-2.5160599571734332E-2</v>
      </c>
    </row>
    <row r="149" spans="1:11" x14ac:dyDescent="0.25">
      <c r="A149" s="2">
        <v>37564</v>
      </c>
      <c r="B149">
        <v>225.5</v>
      </c>
      <c r="C149" s="1">
        <v>0.56040000000000001</v>
      </c>
      <c r="D149" s="3">
        <f t="shared" si="10"/>
        <v>1.7844396859386153</v>
      </c>
      <c r="E149" s="5">
        <f t="shared" si="11"/>
        <v>5.5432372505543226E-2</v>
      </c>
      <c r="K149" s="5">
        <f t="shared" si="12"/>
        <v>0</v>
      </c>
    </row>
    <row r="150" spans="1:11" x14ac:dyDescent="0.25">
      <c r="A150" s="2">
        <v>37594</v>
      </c>
      <c r="B150">
        <v>238</v>
      </c>
      <c r="C150" s="1">
        <v>0.56040000000000001</v>
      </c>
      <c r="D150" s="3">
        <f t="shared" si="10"/>
        <v>1.7844396859386153</v>
      </c>
      <c r="E150" s="5">
        <f t="shared" si="11"/>
        <v>0.13445378151260501</v>
      </c>
      <c r="K150" s="5">
        <f t="shared" si="12"/>
        <v>-4.4412861964824302E-3</v>
      </c>
    </row>
    <row r="151" spans="1:11" x14ac:dyDescent="0.25">
      <c r="A151" s="2">
        <v>37625</v>
      </c>
      <c r="B151">
        <v>270</v>
      </c>
      <c r="C151" s="1">
        <v>0.56289999999999996</v>
      </c>
      <c r="D151" s="3">
        <f t="shared" si="10"/>
        <v>1.7765144785930007</v>
      </c>
      <c r="E151" s="5">
        <f t="shared" si="11"/>
        <v>2.4074074074074137E-2</v>
      </c>
      <c r="K151" s="5">
        <f t="shared" si="12"/>
        <v>-3.7942232097077477E-2</v>
      </c>
    </row>
    <row r="152" spans="1:11" x14ac:dyDescent="0.25">
      <c r="A152" s="2">
        <v>37656</v>
      </c>
      <c r="B152">
        <v>276.5</v>
      </c>
      <c r="C152" s="1">
        <v>0.58509999999999995</v>
      </c>
      <c r="D152" s="3">
        <f t="shared" si="10"/>
        <v>1.7091095539224066</v>
      </c>
      <c r="E152" s="5">
        <f t="shared" si="11"/>
        <v>0.27124773960216997</v>
      </c>
      <c r="K152" s="5">
        <f t="shared" si="12"/>
        <v>-4.7533778284226003E-2</v>
      </c>
    </row>
    <row r="153" spans="1:11" x14ac:dyDescent="0.25">
      <c r="A153" s="2">
        <v>37684</v>
      </c>
      <c r="B153">
        <v>351.5</v>
      </c>
      <c r="C153" s="1">
        <v>0.61429999999999996</v>
      </c>
      <c r="D153" s="3">
        <f t="shared" si="10"/>
        <v>1.6278691193228065</v>
      </c>
      <c r="E153" s="5">
        <f t="shared" si="11"/>
        <v>-0.35988620199146515</v>
      </c>
      <c r="K153" s="5">
        <f t="shared" si="12"/>
        <v>2.1280133000831203E-2</v>
      </c>
    </row>
    <row r="154" spans="1:11" x14ac:dyDescent="0.25">
      <c r="A154" s="2">
        <v>37715</v>
      </c>
      <c r="B154">
        <v>225</v>
      </c>
      <c r="C154" s="1">
        <v>0.60150000000000003</v>
      </c>
      <c r="D154" s="3">
        <f t="shared" si="10"/>
        <v>1.6625103906899417</v>
      </c>
      <c r="E154" s="5">
        <f t="shared" si="11"/>
        <v>-4.0000000000000036E-2</v>
      </c>
      <c r="K154" s="5">
        <f t="shared" si="12"/>
        <v>-4.8711054879012949E-2</v>
      </c>
    </row>
    <row r="155" spans="1:11" x14ac:dyDescent="0.25">
      <c r="A155" s="2">
        <v>37745</v>
      </c>
      <c r="B155">
        <v>216</v>
      </c>
      <c r="C155" s="1">
        <v>0.63229999999999997</v>
      </c>
      <c r="D155" s="3">
        <f t="shared" si="10"/>
        <v>1.5815277558121146</v>
      </c>
      <c r="E155" s="5">
        <f t="shared" si="11"/>
        <v>4.861111111111116E-2</v>
      </c>
      <c r="K155" s="5">
        <f t="shared" si="12"/>
        <v>-4.2984713182987688E-2</v>
      </c>
    </row>
    <row r="156" spans="1:11" x14ac:dyDescent="0.25">
      <c r="A156" s="2">
        <v>37776</v>
      </c>
      <c r="B156">
        <v>226.5</v>
      </c>
      <c r="C156" s="1">
        <v>0.66069999999999995</v>
      </c>
      <c r="D156" s="3">
        <f t="shared" si="10"/>
        <v>1.5135462388375966</v>
      </c>
      <c r="E156" s="5">
        <f t="shared" si="11"/>
        <v>2.8697571743929284E-2</v>
      </c>
      <c r="K156" s="5">
        <f t="shared" si="12"/>
        <v>-3.0093951849677225E-2</v>
      </c>
    </row>
    <row r="157" spans="1:11" x14ac:dyDescent="0.25">
      <c r="A157" s="2">
        <v>37806</v>
      </c>
      <c r="B157">
        <v>233</v>
      </c>
      <c r="C157" s="1">
        <v>0.68120000000000003</v>
      </c>
      <c r="D157" s="3">
        <f t="shared" si="10"/>
        <v>1.467997651203758</v>
      </c>
      <c r="E157" s="5">
        <f t="shared" si="11"/>
        <v>0.12231759656652352</v>
      </c>
      <c r="K157" s="5">
        <f t="shared" si="12"/>
        <v>5.2046332046332022E-2</v>
      </c>
    </row>
    <row r="158" spans="1:11" x14ac:dyDescent="0.25">
      <c r="A158" s="2">
        <v>37837</v>
      </c>
      <c r="B158">
        <v>261.5</v>
      </c>
      <c r="C158" s="1">
        <v>0.64749999999999996</v>
      </c>
      <c r="D158" s="3">
        <f t="shared" si="10"/>
        <v>1.5444015444015444</v>
      </c>
      <c r="E158" s="5">
        <f t="shared" si="11"/>
        <v>-8.2217973231357599E-2</v>
      </c>
      <c r="K158" s="5">
        <f t="shared" si="12"/>
        <v>1.1086820737039371E-2</v>
      </c>
    </row>
    <row r="159" spans="1:11" x14ac:dyDescent="0.25">
      <c r="A159" s="2">
        <v>37868</v>
      </c>
      <c r="B159">
        <v>240</v>
      </c>
      <c r="C159" s="1">
        <v>0.64039999999999997</v>
      </c>
      <c r="D159" s="3">
        <f t="shared" si="10"/>
        <v>1.5615240474703311</v>
      </c>
      <c r="E159" s="5">
        <f t="shared" si="11"/>
        <v>0.1177083333333333</v>
      </c>
      <c r="K159" s="5">
        <f t="shared" si="12"/>
        <v>-6.4563248612328428E-2</v>
      </c>
    </row>
    <row r="160" spans="1:11" x14ac:dyDescent="0.25">
      <c r="A160" s="2">
        <v>37898</v>
      </c>
      <c r="B160">
        <v>268.25</v>
      </c>
      <c r="C160" s="1">
        <v>0.68459999999999999</v>
      </c>
      <c r="D160" s="3">
        <f t="shared" si="10"/>
        <v>1.4607069821793748</v>
      </c>
      <c r="E160" s="5">
        <f t="shared" si="11"/>
        <v>4.1938490214352253E-2</v>
      </c>
      <c r="K160" s="5">
        <f t="shared" si="12"/>
        <v>-1.8494623655913922E-2</v>
      </c>
    </row>
    <row r="161" spans="1:11" x14ac:dyDescent="0.25">
      <c r="A161" s="2">
        <v>37929</v>
      </c>
      <c r="B161">
        <v>279.5</v>
      </c>
      <c r="C161" s="1">
        <v>0.69750000000000001</v>
      </c>
      <c r="D161" s="3">
        <f t="shared" si="10"/>
        <v>1.4336917562724014</v>
      </c>
      <c r="E161" s="5">
        <f t="shared" si="11"/>
        <v>6.6905187835420321E-2</v>
      </c>
      <c r="K161" s="5">
        <f t="shared" si="12"/>
        <v>-4.9856967715570022E-2</v>
      </c>
    </row>
    <row r="162" spans="1:11" x14ac:dyDescent="0.25">
      <c r="A162" s="2">
        <v>37959</v>
      </c>
      <c r="B162">
        <v>298.2</v>
      </c>
      <c r="C162" s="1">
        <v>0.73409999999999997</v>
      </c>
      <c r="D162" s="3">
        <f t="shared" si="10"/>
        <v>1.3622122326658495</v>
      </c>
      <c r="E162" s="5">
        <f t="shared" si="11"/>
        <v>-6.7069081153581234E-4</v>
      </c>
      <c r="K162" s="5">
        <f t="shared" si="12"/>
        <v>-2.4711040255081862E-2</v>
      </c>
    </row>
    <row r="163" spans="1:11" x14ac:dyDescent="0.25">
      <c r="A163" s="2">
        <v>37990</v>
      </c>
      <c r="B163">
        <v>298</v>
      </c>
      <c r="C163" s="1">
        <v>0.75270000000000004</v>
      </c>
      <c r="D163" s="3">
        <f t="shared" si="10"/>
        <v>1.3285505513484788</v>
      </c>
      <c r="E163" s="5">
        <f t="shared" si="11"/>
        <v>2.5167785234899265E-2</v>
      </c>
      <c r="K163" s="5">
        <f t="shared" si="12"/>
        <v>-1.4145383104125719E-2</v>
      </c>
    </row>
    <row r="164" spans="1:11" x14ac:dyDescent="0.25">
      <c r="A164" s="2">
        <v>38021</v>
      </c>
      <c r="B164">
        <v>305.5</v>
      </c>
      <c r="C164" s="1">
        <v>0.76349999999999996</v>
      </c>
      <c r="D164" s="3">
        <f t="shared" si="10"/>
        <v>1.3097576948264571</v>
      </c>
      <c r="E164" s="5">
        <f t="shared" si="11"/>
        <v>-1.6366612111292977E-2</v>
      </c>
      <c r="K164" s="5">
        <f t="shared" si="12"/>
        <v>1.5832889835018626E-2</v>
      </c>
    </row>
    <row r="165" spans="1:11" x14ac:dyDescent="0.25">
      <c r="A165" s="2">
        <v>38050</v>
      </c>
      <c r="B165">
        <v>300.5</v>
      </c>
      <c r="C165" s="1">
        <v>0.75160000000000005</v>
      </c>
      <c r="D165" s="3">
        <f t="shared" si="10"/>
        <v>1.3304949441192122</v>
      </c>
      <c r="E165" s="5">
        <f t="shared" si="11"/>
        <v>1.4143094841930104E-2</v>
      </c>
      <c r="K165" s="5">
        <f t="shared" si="12"/>
        <v>-1.7259414225941461E-2</v>
      </c>
    </row>
    <row r="166" spans="1:11" x14ac:dyDescent="0.25">
      <c r="A166" s="2">
        <v>38081</v>
      </c>
      <c r="B166">
        <v>304.75</v>
      </c>
      <c r="C166" s="1">
        <v>0.76480000000000004</v>
      </c>
      <c r="D166" s="3">
        <f t="shared" si="10"/>
        <v>1.3075313807531379</v>
      </c>
      <c r="E166" s="5">
        <f t="shared" si="11"/>
        <v>0.21739130434782616</v>
      </c>
      <c r="K166" s="5">
        <f t="shared" si="12"/>
        <v>5.8693244739756345E-2</v>
      </c>
    </row>
    <row r="167" spans="1:11" x14ac:dyDescent="0.25">
      <c r="A167" s="2">
        <v>38111</v>
      </c>
      <c r="B167">
        <v>371</v>
      </c>
      <c r="C167" s="1">
        <v>0.72240000000000004</v>
      </c>
      <c r="D167" s="3">
        <f t="shared" si="10"/>
        <v>1.3842746400885935</v>
      </c>
      <c r="E167" s="5">
        <f t="shared" si="11"/>
        <v>-7.6819407008086205E-2</v>
      </c>
      <c r="K167" s="5">
        <f t="shared" si="12"/>
        <v>4.5592705167173397E-2</v>
      </c>
    </row>
    <row r="168" spans="1:11" x14ac:dyDescent="0.25">
      <c r="A168" s="2">
        <v>38142</v>
      </c>
      <c r="B168">
        <v>342.5</v>
      </c>
      <c r="C168" s="1">
        <v>0.69089999999999996</v>
      </c>
      <c r="D168" s="3">
        <f t="shared" si="10"/>
        <v>1.4473874656245478</v>
      </c>
      <c r="E168" s="5">
        <f t="shared" si="11"/>
        <v>9.0510948905109467E-2</v>
      </c>
      <c r="K168" s="5">
        <f t="shared" si="12"/>
        <v>-1.8329070758738353E-2</v>
      </c>
    </row>
    <row r="169" spans="1:11" x14ac:dyDescent="0.25">
      <c r="A169" s="2">
        <v>38172</v>
      </c>
      <c r="B169">
        <v>373.5</v>
      </c>
      <c r="C169" s="1">
        <v>0.70379999999999998</v>
      </c>
      <c r="D169" s="3">
        <f t="shared" si="10"/>
        <v>1.4208581983518045</v>
      </c>
      <c r="E169" s="5">
        <f t="shared" si="11"/>
        <v>0.11178045515394919</v>
      </c>
      <c r="K169" s="5">
        <f t="shared" si="12"/>
        <v>1.85053380782918E-3</v>
      </c>
    </row>
    <row r="170" spans="1:11" x14ac:dyDescent="0.25">
      <c r="A170" s="2">
        <v>38203</v>
      </c>
      <c r="B170">
        <v>415.25</v>
      </c>
      <c r="C170" s="1">
        <v>0.70250000000000001</v>
      </c>
      <c r="D170" s="3">
        <f t="shared" si="10"/>
        <v>1.4234875444839858</v>
      </c>
      <c r="E170" s="5">
        <f t="shared" si="11"/>
        <v>3.1306441902468451E-2</v>
      </c>
      <c r="K170" s="5">
        <f t="shared" si="12"/>
        <v>7.1684587813618528E-3</v>
      </c>
    </row>
    <row r="171" spans="1:11" x14ac:dyDescent="0.25">
      <c r="A171" s="2">
        <v>38234</v>
      </c>
      <c r="B171">
        <v>428.25</v>
      </c>
      <c r="C171" s="1">
        <v>0.69750000000000001</v>
      </c>
      <c r="D171" s="3">
        <f t="shared" si="10"/>
        <v>1.4336917562724014</v>
      </c>
      <c r="E171" s="5">
        <f t="shared" si="11"/>
        <v>0.14360770577933457</v>
      </c>
      <c r="K171" s="5">
        <f t="shared" si="12"/>
        <v>-3.991741225051626E-2</v>
      </c>
    </row>
    <row r="172" spans="1:11" x14ac:dyDescent="0.25">
      <c r="A172" s="2">
        <v>38264</v>
      </c>
      <c r="B172">
        <v>489.75</v>
      </c>
      <c r="C172" s="1">
        <v>0.72650000000000003</v>
      </c>
      <c r="D172" s="3">
        <f t="shared" si="10"/>
        <v>1.3764624913971093</v>
      </c>
      <c r="E172" s="5">
        <f t="shared" si="11"/>
        <v>-6.380806533945893E-2</v>
      </c>
      <c r="K172" s="5">
        <f t="shared" si="12"/>
        <v>-3.9529349550502246E-2</v>
      </c>
    </row>
    <row r="173" spans="1:11" x14ac:dyDescent="0.25">
      <c r="A173" s="2">
        <v>38295</v>
      </c>
      <c r="B173">
        <v>458.5</v>
      </c>
      <c r="C173" s="1">
        <v>0.75639999999999996</v>
      </c>
      <c r="D173" s="3">
        <f t="shared" si="10"/>
        <v>1.3220518244315178</v>
      </c>
      <c r="E173" s="5">
        <f t="shared" si="11"/>
        <v>-0.15049073064340235</v>
      </c>
      <c r="K173" s="5">
        <f t="shared" si="12"/>
        <v>-2.3495997934417812E-2</v>
      </c>
    </row>
    <row r="174" spans="1:11" x14ac:dyDescent="0.25">
      <c r="A174" s="2">
        <v>38325</v>
      </c>
      <c r="B174">
        <v>389.5</v>
      </c>
      <c r="C174" s="1">
        <v>0.77459999999999996</v>
      </c>
      <c r="D174" s="3">
        <f t="shared" si="10"/>
        <v>1.2909888974954815</v>
      </c>
      <c r="E174" s="5">
        <f t="shared" si="11"/>
        <v>2.5673940949935137E-3</v>
      </c>
      <c r="K174" s="5">
        <f t="shared" si="12"/>
        <v>-5.3929121725733165E-3</v>
      </c>
    </row>
    <row r="175" spans="1:11" x14ac:dyDescent="0.25">
      <c r="A175" s="2">
        <v>38356</v>
      </c>
      <c r="B175">
        <v>390.5</v>
      </c>
      <c r="C175" s="1">
        <v>0.77880000000000005</v>
      </c>
      <c r="D175" s="3">
        <f t="shared" si="10"/>
        <v>1.2840267077555212</v>
      </c>
      <c r="E175" s="5">
        <f t="shared" si="11"/>
        <v>4.7247119078104971E-2</v>
      </c>
      <c r="K175" s="5">
        <f t="shared" si="12"/>
        <v>1.1822788099259407E-2</v>
      </c>
    </row>
    <row r="176" spans="1:11" x14ac:dyDescent="0.25">
      <c r="A176" s="2">
        <v>38387</v>
      </c>
      <c r="B176">
        <v>408.95</v>
      </c>
      <c r="C176" s="1">
        <v>0.76970000000000005</v>
      </c>
      <c r="D176" s="3">
        <f t="shared" si="10"/>
        <v>1.2992074834351044</v>
      </c>
      <c r="E176" s="5">
        <f t="shared" si="11"/>
        <v>0.23254676610832625</v>
      </c>
      <c r="K176" s="5">
        <f t="shared" si="12"/>
        <v>-1.6483516483516203E-2</v>
      </c>
    </row>
    <row r="177" spans="1:11" x14ac:dyDescent="0.25">
      <c r="A177" s="2">
        <v>38415</v>
      </c>
      <c r="B177">
        <v>504.05</v>
      </c>
      <c r="C177" s="1">
        <v>0.78259999999999996</v>
      </c>
      <c r="D177" s="3">
        <f t="shared" si="10"/>
        <v>1.2777919754663942</v>
      </c>
      <c r="E177" s="5">
        <f t="shared" si="11"/>
        <v>0.19343319115167135</v>
      </c>
      <c r="K177" s="5">
        <f t="shared" si="12"/>
        <v>1.5572281339216065E-2</v>
      </c>
    </row>
    <row r="178" spans="1:11" x14ac:dyDescent="0.25">
      <c r="A178" s="2">
        <v>38446</v>
      </c>
      <c r="B178">
        <v>601.54999999999995</v>
      </c>
      <c r="C178" s="1">
        <v>0.77059999999999995</v>
      </c>
      <c r="D178" s="3">
        <f t="shared" si="10"/>
        <v>1.2976901116013497</v>
      </c>
      <c r="E178" s="5">
        <f t="shared" si="11"/>
        <v>-0.11528551242623208</v>
      </c>
      <c r="K178" s="5">
        <f t="shared" si="12"/>
        <v>-8.8745980707396477E-3</v>
      </c>
    </row>
    <row r="179" spans="1:11" x14ac:dyDescent="0.25">
      <c r="A179" s="2">
        <v>38476</v>
      </c>
      <c r="B179">
        <v>532.20000000000005</v>
      </c>
      <c r="C179" s="1">
        <v>0.77749999999999997</v>
      </c>
      <c r="D179" s="3">
        <f t="shared" si="10"/>
        <v>1.2861736334405145</v>
      </c>
      <c r="E179" s="5">
        <f t="shared" si="11"/>
        <v>7.8917700112737244E-3</v>
      </c>
      <c r="K179" s="5">
        <f t="shared" si="12"/>
        <v>2.7895293495505014E-2</v>
      </c>
    </row>
    <row r="180" spans="1:11" x14ac:dyDescent="0.25">
      <c r="A180" s="2">
        <v>38507</v>
      </c>
      <c r="B180">
        <v>536.4</v>
      </c>
      <c r="C180" s="1">
        <v>0.75639999999999996</v>
      </c>
      <c r="D180" s="3">
        <f t="shared" si="10"/>
        <v>1.3220518244315178</v>
      </c>
      <c r="E180" s="5">
        <f t="shared" si="11"/>
        <v>8.17486950037285E-2</v>
      </c>
      <c r="K180" s="5">
        <f t="shared" si="12"/>
        <v>8.8023472926110902E-3</v>
      </c>
    </row>
    <row r="181" spans="1:11" x14ac:dyDescent="0.25">
      <c r="A181" s="2">
        <v>38537</v>
      </c>
      <c r="B181">
        <v>580.25</v>
      </c>
      <c r="C181" s="1">
        <v>0.74980000000000002</v>
      </c>
      <c r="D181" s="3">
        <f t="shared" si="10"/>
        <v>1.3336889837289942</v>
      </c>
      <c r="E181" s="5">
        <f t="shared" si="11"/>
        <v>2.6712623869020735E-3</v>
      </c>
      <c r="K181" s="5">
        <f t="shared" si="12"/>
        <v>-2.8504793988079813E-2</v>
      </c>
    </row>
    <row r="182" spans="1:11" x14ac:dyDescent="0.25">
      <c r="A182" s="2">
        <v>38568</v>
      </c>
      <c r="B182">
        <v>581.79999999999995</v>
      </c>
      <c r="C182" s="1">
        <v>0.77180000000000004</v>
      </c>
      <c r="D182" s="3">
        <f t="shared" si="10"/>
        <v>1.2956724540036277</v>
      </c>
      <c r="E182" s="5">
        <f t="shared" si="11"/>
        <v>0.18374011687865255</v>
      </c>
      <c r="K182" s="5">
        <f t="shared" si="12"/>
        <v>1.1003405816085943E-2</v>
      </c>
    </row>
    <row r="183" spans="1:11" x14ac:dyDescent="0.25">
      <c r="A183" s="2">
        <v>38599</v>
      </c>
      <c r="B183">
        <v>688.7</v>
      </c>
      <c r="C183" s="1">
        <v>0.76339999999999997</v>
      </c>
      <c r="D183" s="3">
        <f t="shared" si="10"/>
        <v>1.3099292638197537</v>
      </c>
      <c r="E183" s="5">
        <f t="shared" si="11"/>
        <v>-5.590242485842889E-2</v>
      </c>
      <c r="K183" s="5">
        <f t="shared" si="12"/>
        <v>-3.9282440749000003E-4</v>
      </c>
    </row>
    <row r="184" spans="1:11" x14ac:dyDescent="0.25">
      <c r="A184" s="2">
        <v>38629</v>
      </c>
      <c r="B184">
        <v>650.20000000000005</v>
      </c>
      <c r="C184" s="1">
        <v>0.76370000000000005</v>
      </c>
      <c r="D184" s="3">
        <f t="shared" si="10"/>
        <v>1.30941469163284</v>
      </c>
      <c r="E184" s="5">
        <f t="shared" si="11"/>
        <v>-0.1572593048292833</v>
      </c>
      <c r="K184" s="5">
        <f t="shared" si="12"/>
        <v>3.4683647202276235E-2</v>
      </c>
    </row>
    <row r="185" spans="1:11" x14ac:dyDescent="0.25">
      <c r="A185" s="2">
        <v>38660</v>
      </c>
      <c r="B185">
        <v>547.95000000000005</v>
      </c>
      <c r="C185" s="1">
        <v>0.73809999999999998</v>
      </c>
      <c r="D185" s="3">
        <f t="shared" si="10"/>
        <v>1.3548299688389107</v>
      </c>
      <c r="E185" s="5">
        <f t="shared" si="11"/>
        <v>-1.5694862669951681E-2</v>
      </c>
      <c r="K185" s="5">
        <f t="shared" si="12"/>
        <v>-6.1936178807056042E-3</v>
      </c>
    </row>
    <row r="186" spans="1:11" x14ac:dyDescent="0.25">
      <c r="A186" s="2">
        <v>38690</v>
      </c>
      <c r="B186">
        <v>539.35</v>
      </c>
      <c r="C186" s="1">
        <v>0.74270000000000003</v>
      </c>
      <c r="D186" s="3">
        <f t="shared" si="10"/>
        <v>1.3464386697185942</v>
      </c>
      <c r="E186" s="5">
        <f t="shared" si="11"/>
        <v>4.9040511727078684E-2</v>
      </c>
      <c r="K186" s="5">
        <f t="shared" si="12"/>
        <v>0</v>
      </c>
    </row>
    <row r="187" spans="1:11" x14ac:dyDescent="0.25">
      <c r="A187" s="2">
        <v>38721</v>
      </c>
      <c r="B187">
        <v>565.79999999999995</v>
      </c>
      <c r="C187" s="1">
        <v>0.74270000000000003</v>
      </c>
      <c r="D187" s="3">
        <f t="shared" si="10"/>
        <v>1.3464386697185942</v>
      </c>
      <c r="E187" s="5">
        <f t="shared" si="11"/>
        <v>2.1120537292329544E-2</v>
      </c>
      <c r="K187" s="5">
        <f t="shared" si="12"/>
        <v>-1.328550551348473E-2</v>
      </c>
    </row>
    <row r="188" spans="1:11" x14ac:dyDescent="0.25">
      <c r="A188" s="2">
        <v>38752</v>
      </c>
      <c r="B188">
        <v>577.75</v>
      </c>
      <c r="C188" s="1">
        <v>0.75270000000000004</v>
      </c>
      <c r="D188" s="3">
        <f t="shared" si="10"/>
        <v>1.3285505513484788</v>
      </c>
      <c r="E188" s="5">
        <f t="shared" si="11"/>
        <v>5.5560363479013386E-2</v>
      </c>
      <c r="K188" s="5">
        <f t="shared" si="12"/>
        <v>1.0742580905062526E-2</v>
      </c>
    </row>
    <row r="189" spans="1:11" x14ac:dyDescent="0.25">
      <c r="A189" s="2">
        <v>38780</v>
      </c>
      <c r="B189">
        <v>609.85</v>
      </c>
      <c r="C189" s="1">
        <v>0.74470000000000003</v>
      </c>
      <c r="D189" s="3">
        <f t="shared" si="10"/>
        <v>1.3428226131328052</v>
      </c>
      <c r="E189" s="5">
        <f t="shared" si="11"/>
        <v>1.3937853570550107E-2</v>
      </c>
      <c r="K189" s="5">
        <f t="shared" si="12"/>
        <v>4.4606536681161435E-2</v>
      </c>
    </row>
    <row r="190" spans="1:11" x14ac:dyDescent="0.25">
      <c r="A190" s="2">
        <v>38811</v>
      </c>
      <c r="B190">
        <v>618.35</v>
      </c>
      <c r="C190" s="1">
        <v>0.71289999999999998</v>
      </c>
      <c r="D190" s="3">
        <f t="shared" si="10"/>
        <v>1.4027212792818067</v>
      </c>
      <c r="E190" s="5">
        <f t="shared" si="11"/>
        <v>7.778766070995391E-2</v>
      </c>
      <c r="K190" s="5">
        <f t="shared" si="12"/>
        <v>-7.1140065146579667E-2</v>
      </c>
    </row>
    <row r="191" spans="1:11" x14ac:dyDescent="0.25">
      <c r="A191" s="2">
        <v>38841</v>
      </c>
      <c r="B191">
        <v>666.45</v>
      </c>
      <c r="C191" s="1">
        <v>0.76749999999999996</v>
      </c>
      <c r="D191" s="3">
        <f t="shared" si="10"/>
        <v>1.3029315960912053</v>
      </c>
      <c r="E191" s="5">
        <f t="shared" si="11"/>
        <v>2.5658338960161897E-2</v>
      </c>
      <c r="K191" s="5">
        <f t="shared" si="12"/>
        <v>2.8269024651661256E-2</v>
      </c>
    </row>
    <row r="192" spans="1:11" x14ac:dyDescent="0.25">
      <c r="A192" s="2">
        <v>38872</v>
      </c>
      <c r="B192">
        <v>683.55</v>
      </c>
      <c r="C192" s="1">
        <v>0.74639999999999995</v>
      </c>
      <c r="D192" s="3">
        <f t="shared" si="10"/>
        <v>1.339764201500536</v>
      </c>
      <c r="E192" s="5">
        <f t="shared" si="11"/>
        <v>-4.8277375466314609E-3</v>
      </c>
      <c r="K192" s="5">
        <f t="shared" si="12"/>
        <v>2.9561945713518778E-3</v>
      </c>
    </row>
    <row r="193" spans="1:11" x14ac:dyDescent="0.25">
      <c r="A193" s="2">
        <v>38902</v>
      </c>
      <c r="B193">
        <v>680.25</v>
      </c>
      <c r="C193" s="1">
        <v>0.74419999999999997</v>
      </c>
      <c r="D193" s="3">
        <f t="shared" si="10"/>
        <v>1.3437248051599033</v>
      </c>
      <c r="E193" s="5">
        <f t="shared" si="11"/>
        <v>5.2260198456449691E-2</v>
      </c>
      <c r="K193" s="5">
        <f t="shared" si="12"/>
        <v>-2.3103176686794513E-2</v>
      </c>
    </row>
    <row r="194" spans="1:11" x14ac:dyDescent="0.25">
      <c r="A194" s="2">
        <v>38933</v>
      </c>
      <c r="B194">
        <v>715.8</v>
      </c>
      <c r="C194" s="1">
        <v>0.76180000000000003</v>
      </c>
      <c r="D194" s="3">
        <f t="shared" si="10"/>
        <v>1.3126804935678655</v>
      </c>
      <c r="E194" s="5">
        <f t="shared" si="11"/>
        <v>-5.343671416596818E-2</v>
      </c>
      <c r="K194" s="5">
        <f t="shared" si="12"/>
        <v>-1.1163032191069511E-2</v>
      </c>
    </row>
    <row r="195" spans="1:11" x14ac:dyDescent="0.25">
      <c r="A195" s="2">
        <v>38964</v>
      </c>
      <c r="B195">
        <v>677.55</v>
      </c>
      <c r="C195" s="1">
        <v>0.77039999999999997</v>
      </c>
      <c r="D195" s="3">
        <f t="shared" si="10"/>
        <v>1.2980269989615785</v>
      </c>
      <c r="E195" s="5">
        <f t="shared" si="11"/>
        <v>-0.13976828278355835</v>
      </c>
      <c r="K195" s="5">
        <f t="shared" si="12"/>
        <v>3.5901573215006088E-2</v>
      </c>
    </row>
    <row r="196" spans="1:11" x14ac:dyDescent="0.25">
      <c r="A196" s="2">
        <v>38994</v>
      </c>
      <c r="B196">
        <v>582.85</v>
      </c>
      <c r="C196" s="1">
        <v>0.74370000000000003</v>
      </c>
      <c r="D196" s="3">
        <f t="shared" ref="D196:D259" si="13">1/C196</f>
        <v>1.3446282102998521</v>
      </c>
      <c r="E196" s="5">
        <f t="shared" ref="E196:E259" si="14">B197/B196-1</f>
        <v>-4.0061765462812038E-2</v>
      </c>
      <c r="K196" s="5">
        <f t="shared" ref="K196:K259" si="15">D197/D196-1</f>
        <v>-3.9519566059666889E-2</v>
      </c>
    </row>
    <row r="197" spans="1:11" x14ac:dyDescent="0.25">
      <c r="A197" s="2">
        <v>39025</v>
      </c>
      <c r="B197">
        <v>559.5</v>
      </c>
      <c r="C197" s="1">
        <v>0.77429999999999999</v>
      </c>
      <c r="D197" s="3">
        <f t="shared" si="13"/>
        <v>1.2914890869172155</v>
      </c>
      <c r="E197" s="5">
        <f t="shared" si="14"/>
        <v>9.84807864164432E-2</v>
      </c>
      <c r="K197" s="5">
        <f t="shared" si="15"/>
        <v>-1.5636918382913811E-2</v>
      </c>
    </row>
    <row r="198" spans="1:11" x14ac:dyDescent="0.25">
      <c r="A198" s="2">
        <v>39055</v>
      </c>
      <c r="B198">
        <v>614.6</v>
      </c>
      <c r="C198" s="1">
        <v>0.78659999999999997</v>
      </c>
      <c r="D198" s="3">
        <f t="shared" si="13"/>
        <v>1.2712941774726672</v>
      </c>
      <c r="E198" s="5">
        <f t="shared" si="14"/>
        <v>-9.2499186462740024E-2</v>
      </c>
      <c r="K198" s="5">
        <f t="shared" si="15"/>
        <v>-5.4368441016563462E-3</v>
      </c>
    </row>
    <row r="199" spans="1:11" x14ac:dyDescent="0.25">
      <c r="A199" s="2">
        <v>39086</v>
      </c>
      <c r="B199">
        <v>557.75</v>
      </c>
      <c r="C199" s="1">
        <v>0.79090000000000005</v>
      </c>
      <c r="D199" s="3">
        <f t="shared" si="13"/>
        <v>1.2643823492224049</v>
      </c>
      <c r="E199" s="5">
        <f t="shared" si="14"/>
        <v>4.4822949350065144E-4</v>
      </c>
      <c r="K199" s="5">
        <f t="shared" si="15"/>
        <v>2.3156532988356959E-2</v>
      </c>
    </row>
    <row r="200" spans="1:11" x14ac:dyDescent="0.25">
      <c r="A200" s="2">
        <v>39117</v>
      </c>
      <c r="B200">
        <v>558</v>
      </c>
      <c r="C200" s="1">
        <v>0.77300000000000002</v>
      </c>
      <c r="D200" s="3">
        <f t="shared" si="13"/>
        <v>1.2936610608020698</v>
      </c>
      <c r="E200" s="5">
        <f t="shared" si="14"/>
        <v>5.9318996415770542E-2</v>
      </c>
      <c r="K200" s="5">
        <f t="shared" si="15"/>
        <v>-1.5286624203821653E-2</v>
      </c>
    </row>
    <row r="201" spans="1:11" x14ac:dyDescent="0.25">
      <c r="A201" s="2">
        <v>39145</v>
      </c>
      <c r="B201">
        <v>591.1</v>
      </c>
      <c r="C201" s="1">
        <v>0.78500000000000003</v>
      </c>
      <c r="D201" s="3">
        <f t="shared" si="13"/>
        <v>1.2738853503184713</v>
      </c>
      <c r="E201" s="5">
        <f t="shared" si="14"/>
        <v>5.7181525968533098E-2</v>
      </c>
      <c r="K201" s="5">
        <f t="shared" si="15"/>
        <v>-3.3251231527093639E-2</v>
      </c>
    </row>
    <row r="202" spans="1:11" x14ac:dyDescent="0.25">
      <c r="A202" s="2">
        <v>39176</v>
      </c>
      <c r="B202">
        <v>624.9</v>
      </c>
      <c r="C202" s="1">
        <v>0.81200000000000006</v>
      </c>
      <c r="D202" s="3">
        <f t="shared" si="13"/>
        <v>1.2315270935960589</v>
      </c>
      <c r="E202" s="5">
        <f t="shared" si="14"/>
        <v>2.9604736757881334E-2</v>
      </c>
      <c r="K202" s="5">
        <f t="shared" si="15"/>
        <v>-8.5470085470082946E-3</v>
      </c>
    </row>
    <row r="203" spans="1:11" x14ac:dyDescent="0.25">
      <c r="A203" s="2">
        <v>39206</v>
      </c>
      <c r="B203">
        <v>643.4</v>
      </c>
      <c r="C203" s="1">
        <v>0.81899999999999995</v>
      </c>
      <c r="D203" s="3">
        <f t="shared" si="13"/>
        <v>1.2210012210012211</v>
      </c>
      <c r="E203" s="5">
        <f t="shared" si="14"/>
        <v>1.958346285359025E-2</v>
      </c>
      <c r="K203" s="5">
        <f t="shared" si="15"/>
        <v>-1.7160686427457161E-2</v>
      </c>
    </row>
    <row r="204" spans="1:11" x14ac:dyDescent="0.25">
      <c r="A204" s="2">
        <v>39237</v>
      </c>
      <c r="B204">
        <v>656</v>
      </c>
      <c r="C204" s="1">
        <v>0.83330000000000004</v>
      </c>
      <c r="D204" s="3">
        <f t="shared" si="13"/>
        <v>1.2000480019200768</v>
      </c>
      <c r="E204" s="5">
        <f t="shared" si="14"/>
        <v>5.5716463414634099E-2</v>
      </c>
      <c r="K204" s="5">
        <f t="shared" si="15"/>
        <v>-2.8561436232221959E-2</v>
      </c>
    </row>
    <row r="205" spans="1:11" x14ac:dyDescent="0.25">
      <c r="A205" s="2">
        <v>39267</v>
      </c>
      <c r="B205">
        <v>692.55</v>
      </c>
      <c r="C205" s="1">
        <v>0.85780000000000001</v>
      </c>
      <c r="D205" s="3">
        <f t="shared" si="13"/>
        <v>1.1657729074376311</v>
      </c>
      <c r="E205" s="5">
        <f t="shared" si="14"/>
        <v>9.3856039275164171E-4</v>
      </c>
      <c r="K205" s="5">
        <f t="shared" si="15"/>
        <v>0</v>
      </c>
    </row>
    <row r="206" spans="1:11" x14ac:dyDescent="0.25">
      <c r="A206" s="2">
        <v>39298</v>
      </c>
      <c r="B206">
        <v>693.2</v>
      </c>
      <c r="C206" s="1">
        <v>0.85780000000000001</v>
      </c>
      <c r="D206" s="3">
        <f t="shared" si="13"/>
        <v>1.1657729074376311</v>
      </c>
      <c r="E206" s="5">
        <f t="shared" si="14"/>
        <v>1.0025966532025254E-2</v>
      </c>
      <c r="K206" s="5">
        <f t="shared" si="15"/>
        <v>3.7493952588292245E-2</v>
      </c>
    </row>
    <row r="207" spans="1:11" x14ac:dyDescent="0.25">
      <c r="A207" s="2">
        <v>39329</v>
      </c>
      <c r="B207">
        <v>700.15</v>
      </c>
      <c r="C207" s="1">
        <v>0.82679999999999998</v>
      </c>
      <c r="D207" s="3">
        <f t="shared" si="13"/>
        <v>1.2094823415578133</v>
      </c>
      <c r="E207" s="5">
        <f t="shared" si="14"/>
        <v>5.063200742697993E-2</v>
      </c>
      <c r="K207" s="5">
        <f t="shared" si="15"/>
        <v>-6.1627511065713403E-2</v>
      </c>
    </row>
    <row r="208" spans="1:11" x14ac:dyDescent="0.25">
      <c r="A208" s="2">
        <v>39359</v>
      </c>
      <c r="B208">
        <v>735.6</v>
      </c>
      <c r="C208" s="1">
        <v>0.88109999999999999</v>
      </c>
      <c r="D208" s="3">
        <f t="shared" si="13"/>
        <v>1.1349449551696742</v>
      </c>
      <c r="E208" s="5">
        <f t="shared" si="14"/>
        <v>0.2181892332789559</v>
      </c>
      <c r="K208" s="5">
        <f t="shared" si="15"/>
        <v>-3.8939790575916122E-2</v>
      </c>
    </row>
    <row r="209" spans="1:11" x14ac:dyDescent="0.25">
      <c r="A209" s="2">
        <v>39390</v>
      </c>
      <c r="B209">
        <v>896.1</v>
      </c>
      <c r="C209" s="1">
        <v>0.91679999999999995</v>
      </c>
      <c r="D209" s="3">
        <f t="shared" si="13"/>
        <v>1.0907504363001745</v>
      </c>
      <c r="E209" s="5">
        <f t="shared" si="14"/>
        <v>-5.0496596362013202E-2</v>
      </c>
      <c r="K209" s="5">
        <f t="shared" si="15"/>
        <v>4.8730267673301464E-2</v>
      </c>
    </row>
    <row r="210" spans="1:11" x14ac:dyDescent="0.25">
      <c r="A210" s="2">
        <v>39420</v>
      </c>
      <c r="B210">
        <v>850.85</v>
      </c>
      <c r="C210" s="1">
        <v>0.87419999999999998</v>
      </c>
      <c r="D210" s="3">
        <f t="shared" si="13"/>
        <v>1.1439029970258523</v>
      </c>
      <c r="E210" s="5">
        <f t="shared" si="14"/>
        <v>4.3838514426749686E-2</v>
      </c>
      <c r="K210" s="5">
        <f t="shared" si="15"/>
        <v>-7.2677719736543578E-3</v>
      </c>
    </row>
    <row r="211" spans="1:11" x14ac:dyDescent="0.25">
      <c r="A211" s="2">
        <v>39451</v>
      </c>
      <c r="B211">
        <v>888.15</v>
      </c>
      <c r="C211" s="1">
        <v>0.88060000000000005</v>
      </c>
      <c r="D211" s="3">
        <f t="shared" si="13"/>
        <v>1.1355893708834885</v>
      </c>
      <c r="E211" s="5">
        <f t="shared" si="14"/>
        <v>-5.6296796712267061E-2</v>
      </c>
      <c r="K211" s="5">
        <f t="shared" si="15"/>
        <v>-2.6531063453460013E-2</v>
      </c>
    </row>
    <row r="212" spans="1:11" x14ac:dyDescent="0.25">
      <c r="A212" s="2">
        <v>39482</v>
      </c>
      <c r="B212">
        <v>838.15</v>
      </c>
      <c r="C212" s="1">
        <v>0.90459999999999996</v>
      </c>
      <c r="D212" s="3">
        <f t="shared" si="13"/>
        <v>1.1054609772275039</v>
      </c>
      <c r="E212" s="5">
        <f t="shared" si="14"/>
        <v>0.1632166080057269</v>
      </c>
      <c r="K212" s="5">
        <f t="shared" si="15"/>
        <v>-2.4269226620645012E-2</v>
      </c>
    </row>
    <row r="213" spans="1:11" x14ac:dyDescent="0.25">
      <c r="A213" s="2">
        <v>39511</v>
      </c>
      <c r="B213">
        <v>974.95</v>
      </c>
      <c r="C213" s="1">
        <v>0.92710000000000004</v>
      </c>
      <c r="D213" s="3">
        <f t="shared" si="13"/>
        <v>1.0786322942508899</v>
      </c>
      <c r="E213" s="5">
        <f t="shared" si="14"/>
        <v>9.9697420380532309E-2</v>
      </c>
      <c r="K213" s="5">
        <f t="shared" si="15"/>
        <v>1.6891521333772141E-2</v>
      </c>
    </row>
    <row r="214" spans="1:11" x14ac:dyDescent="0.25">
      <c r="A214" s="2">
        <v>39542</v>
      </c>
      <c r="B214">
        <v>1072.1500000000001</v>
      </c>
      <c r="C214" s="1">
        <v>0.91169999999999995</v>
      </c>
      <c r="D214" s="3">
        <f t="shared" si="13"/>
        <v>1.0968520346605244</v>
      </c>
      <c r="E214" s="5">
        <f t="shared" si="14"/>
        <v>8.7068040852492645E-2</v>
      </c>
      <c r="K214" s="5">
        <f t="shared" si="15"/>
        <v>-2.1571152607855804E-2</v>
      </c>
    </row>
    <row r="215" spans="1:11" x14ac:dyDescent="0.25">
      <c r="A215" s="2">
        <v>39572</v>
      </c>
      <c r="B215">
        <v>1165.5</v>
      </c>
      <c r="C215" s="1">
        <v>0.93179999999999996</v>
      </c>
      <c r="D215" s="3">
        <f t="shared" si="13"/>
        <v>1.0731916720326251</v>
      </c>
      <c r="E215" s="5">
        <f t="shared" si="14"/>
        <v>4.3800943800943681E-2</v>
      </c>
      <c r="K215" s="5">
        <f t="shared" si="15"/>
        <v>-2.6026967701473946E-2</v>
      </c>
    </row>
    <row r="216" spans="1:11" x14ac:dyDescent="0.25">
      <c r="A216" s="2">
        <v>39603</v>
      </c>
      <c r="B216">
        <v>1216.55</v>
      </c>
      <c r="C216" s="1">
        <v>0.95669999999999999</v>
      </c>
      <c r="D216" s="3">
        <f t="shared" si="13"/>
        <v>1.0452597470471412</v>
      </c>
      <c r="E216" s="5">
        <f t="shared" si="14"/>
        <v>0.1557683613497185</v>
      </c>
      <c r="K216" s="5">
        <f t="shared" si="15"/>
        <v>-5.5093555093553848E-3</v>
      </c>
    </row>
    <row r="217" spans="1:11" x14ac:dyDescent="0.25">
      <c r="A217" s="2">
        <v>39633</v>
      </c>
      <c r="B217">
        <v>1406.05</v>
      </c>
      <c r="C217" s="1">
        <v>0.96199999999999997</v>
      </c>
      <c r="D217" s="3">
        <f t="shared" si="13"/>
        <v>1.0395010395010396</v>
      </c>
      <c r="E217" s="5">
        <f t="shared" si="14"/>
        <v>-0.15163045410902887</v>
      </c>
      <c r="K217" s="5">
        <f t="shared" si="15"/>
        <v>2.6242799231917857E-2</v>
      </c>
    </row>
    <row r="218" spans="1:11" x14ac:dyDescent="0.25">
      <c r="A218" s="2">
        <v>39664</v>
      </c>
      <c r="B218">
        <v>1192.8499999999999</v>
      </c>
      <c r="C218" s="1">
        <v>0.93740000000000001</v>
      </c>
      <c r="D218" s="3">
        <f t="shared" si="13"/>
        <v>1.0667804565820354</v>
      </c>
      <c r="E218" s="5">
        <f t="shared" si="14"/>
        <v>-0.1233600201198809</v>
      </c>
      <c r="K218" s="5">
        <f t="shared" si="15"/>
        <v>0.12465506898620271</v>
      </c>
    </row>
    <row r="219" spans="1:11" x14ac:dyDescent="0.25">
      <c r="A219" s="2">
        <v>39695</v>
      </c>
      <c r="B219">
        <v>1045.7</v>
      </c>
      <c r="C219" s="1">
        <v>0.83350000000000002</v>
      </c>
      <c r="D219" s="3">
        <f t="shared" si="13"/>
        <v>1.1997600479904018</v>
      </c>
      <c r="E219" s="5">
        <f t="shared" si="14"/>
        <v>-0.1348857224825476</v>
      </c>
      <c r="K219" s="5">
        <f t="shared" si="15"/>
        <v>6.8042029728344611E-2</v>
      </c>
    </row>
    <row r="220" spans="1:11" x14ac:dyDescent="0.25">
      <c r="A220" s="2">
        <v>39725</v>
      </c>
      <c r="B220">
        <v>904.65</v>
      </c>
      <c r="C220" s="1">
        <v>0.78039999999999998</v>
      </c>
      <c r="D220" s="3">
        <f t="shared" si="13"/>
        <v>1.2813941568426448</v>
      </c>
      <c r="E220" s="5">
        <f t="shared" si="14"/>
        <v>-0.19736914828939367</v>
      </c>
      <c r="K220" s="5">
        <f t="shared" si="15"/>
        <v>0.17459361830222764</v>
      </c>
    </row>
    <row r="221" spans="1:11" x14ac:dyDescent="0.25">
      <c r="A221" s="2">
        <v>39756</v>
      </c>
      <c r="B221">
        <v>726.1</v>
      </c>
      <c r="C221" s="1">
        <v>0.66439999999999999</v>
      </c>
      <c r="D221" s="3">
        <f t="shared" si="13"/>
        <v>1.5051173991571343</v>
      </c>
      <c r="E221" s="5">
        <f t="shared" si="14"/>
        <v>-0.3047789560666575</v>
      </c>
      <c r="K221" s="5">
        <f t="shared" si="15"/>
        <v>3.1356721515057417E-2</v>
      </c>
    </row>
    <row r="222" spans="1:11" x14ac:dyDescent="0.25">
      <c r="A222" s="2">
        <v>39786</v>
      </c>
      <c r="B222">
        <v>504.8</v>
      </c>
      <c r="C222" s="1">
        <v>0.64419999999999999</v>
      </c>
      <c r="D222" s="3">
        <f t="shared" si="13"/>
        <v>1.5523129462899721</v>
      </c>
      <c r="E222" s="5">
        <f t="shared" si="14"/>
        <v>-0.12945721077654526</v>
      </c>
      <c r="K222" s="5">
        <f t="shared" si="15"/>
        <v>-7.5487944890929914E-2</v>
      </c>
    </row>
    <row r="223" spans="1:11" x14ac:dyDescent="0.25">
      <c r="A223" s="2">
        <v>39817</v>
      </c>
      <c r="B223">
        <v>439.45</v>
      </c>
      <c r="C223" s="1">
        <v>0.69679999999999997</v>
      </c>
      <c r="D223" s="3">
        <f t="shared" si="13"/>
        <v>1.4351320321469576</v>
      </c>
      <c r="E223" s="5">
        <f t="shared" si="14"/>
        <v>-1.2629423142564544E-2</v>
      </c>
      <c r="K223" s="5">
        <f t="shared" si="15"/>
        <v>7.5806700633008983E-2</v>
      </c>
    </row>
    <row r="224" spans="1:11" x14ac:dyDescent="0.25">
      <c r="A224" s="2">
        <v>39848</v>
      </c>
      <c r="B224">
        <v>433.9</v>
      </c>
      <c r="C224" s="1">
        <v>0.64770000000000005</v>
      </c>
      <c r="D224" s="3">
        <f t="shared" si="13"/>
        <v>1.5439246564767639</v>
      </c>
      <c r="E224" s="5">
        <f t="shared" si="14"/>
        <v>-7.8820004609357008E-2</v>
      </c>
      <c r="K224" s="5">
        <f t="shared" si="15"/>
        <v>2.3869743914005648E-2</v>
      </c>
    </row>
    <row r="225" spans="1:11" x14ac:dyDescent="0.25">
      <c r="A225" s="2">
        <v>39876</v>
      </c>
      <c r="B225">
        <v>399.7</v>
      </c>
      <c r="C225" s="1">
        <v>0.63260000000000005</v>
      </c>
      <c r="D225" s="3">
        <f t="shared" si="13"/>
        <v>1.5807777426493834</v>
      </c>
      <c r="E225" s="5">
        <f t="shared" si="14"/>
        <v>0.16975231423567672</v>
      </c>
      <c r="K225" s="5">
        <f t="shared" si="15"/>
        <v>-0.1141296737151658</v>
      </c>
    </row>
    <row r="226" spans="1:11" x14ac:dyDescent="0.25">
      <c r="A226" s="2">
        <v>39907</v>
      </c>
      <c r="B226">
        <v>467.55</v>
      </c>
      <c r="C226" s="1">
        <v>0.71409999999999996</v>
      </c>
      <c r="D226" s="3">
        <f t="shared" si="13"/>
        <v>1.400364094664613</v>
      </c>
      <c r="E226" s="5">
        <f t="shared" si="14"/>
        <v>1.7752112073575077E-2</v>
      </c>
      <c r="K226" s="5">
        <f t="shared" si="15"/>
        <v>-2.8963829208594083E-2</v>
      </c>
    </row>
    <row r="227" spans="1:11" x14ac:dyDescent="0.25">
      <c r="A227" s="2">
        <v>39937</v>
      </c>
      <c r="B227">
        <v>475.85</v>
      </c>
      <c r="C227" s="1">
        <v>0.73540000000000005</v>
      </c>
      <c r="D227" s="3">
        <f t="shared" si="13"/>
        <v>1.3598041881968996</v>
      </c>
      <c r="E227" s="5">
        <f t="shared" si="14"/>
        <v>0.23274141010822746</v>
      </c>
      <c r="K227" s="5">
        <f t="shared" si="15"/>
        <v>-8.1094589528926675E-2</v>
      </c>
    </row>
    <row r="228" spans="1:11" x14ac:dyDescent="0.25">
      <c r="A228" s="2">
        <v>39968</v>
      </c>
      <c r="B228">
        <v>586.6</v>
      </c>
      <c r="C228" s="1">
        <v>0.80030000000000001</v>
      </c>
      <c r="D228" s="3">
        <f t="shared" si="13"/>
        <v>1.2495314257153567</v>
      </c>
      <c r="E228" s="5">
        <f t="shared" si="14"/>
        <v>-2.3866348448687402E-2</v>
      </c>
      <c r="K228" s="5">
        <f t="shared" si="15"/>
        <v>4.0145527537323034E-3</v>
      </c>
    </row>
    <row r="229" spans="1:11" x14ac:dyDescent="0.25">
      <c r="A229" s="2">
        <v>39998</v>
      </c>
      <c r="B229">
        <v>572.6</v>
      </c>
      <c r="C229" s="1">
        <v>0.79710000000000003</v>
      </c>
      <c r="D229" s="3">
        <f t="shared" si="13"/>
        <v>1.2545477355413372</v>
      </c>
      <c r="E229" s="5">
        <f t="shared" si="14"/>
        <v>8.6535103038770433E-2</v>
      </c>
      <c r="K229" s="5">
        <f t="shared" si="15"/>
        <v>-5.4111783552865722E-2</v>
      </c>
    </row>
    <row r="230" spans="1:11" x14ac:dyDescent="0.25">
      <c r="A230" s="2">
        <v>40029</v>
      </c>
      <c r="B230">
        <v>622.15</v>
      </c>
      <c r="C230" s="1">
        <v>0.8427</v>
      </c>
      <c r="D230" s="3">
        <f t="shared" si="13"/>
        <v>1.1866619200189865</v>
      </c>
      <c r="E230" s="5">
        <f t="shared" si="14"/>
        <v>-8.028610463714525E-2</v>
      </c>
      <c r="K230" s="5">
        <f t="shared" si="15"/>
        <v>3.0948696583741331E-3</v>
      </c>
    </row>
    <row r="231" spans="1:11" x14ac:dyDescent="0.25">
      <c r="A231" s="2">
        <v>40060</v>
      </c>
      <c r="B231">
        <v>572.20000000000005</v>
      </c>
      <c r="C231" s="1">
        <v>0.84009999999999996</v>
      </c>
      <c r="D231" s="3">
        <f t="shared" si="13"/>
        <v>1.1903344839900012</v>
      </c>
      <c r="E231" s="5">
        <f t="shared" si="14"/>
        <v>4.0982174065012034E-2</v>
      </c>
      <c r="K231" s="5">
        <f t="shared" si="15"/>
        <v>-3.4145780639227463E-2</v>
      </c>
    </row>
    <row r="232" spans="1:11" x14ac:dyDescent="0.25">
      <c r="A232" s="2">
        <v>40090</v>
      </c>
      <c r="B232">
        <v>595.65</v>
      </c>
      <c r="C232" s="1">
        <v>0.86980000000000002</v>
      </c>
      <c r="D232" s="3">
        <f t="shared" si="13"/>
        <v>1.1496895838123706</v>
      </c>
      <c r="E232" s="5">
        <f t="shared" si="14"/>
        <v>0.13615378158314462</v>
      </c>
      <c r="K232" s="5">
        <f t="shared" si="15"/>
        <v>-3.6552946389012075E-2</v>
      </c>
    </row>
    <row r="233" spans="1:11" x14ac:dyDescent="0.25">
      <c r="A233" s="2">
        <v>40121</v>
      </c>
      <c r="B233">
        <v>676.75</v>
      </c>
      <c r="C233" s="1">
        <v>0.90280000000000005</v>
      </c>
      <c r="D233" s="3">
        <f t="shared" si="13"/>
        <v>1.1076650420912715</v>
      </c>
      <c r="E233" s="5">
        <f t="shared" si="14"/>
        <v>-3.9305504248245304E-2</v>
      </c>
      <c r="K233" s="5">
        <f t="shared" si="15"/>
        <v>-2.2626393850817217E-2</v>
      </c>
    </row>
    <row r="234" spans="1:11" x14ac:dyDescent="0.25">
      <c r="A234" s="2">
        <v>40151</v>
      </c>
      <c r="B234">
        <v>650.15</v>
      </c>
      <c r="C234" s="1">
        <v>0.92369999999999997</v>
      </c>
      <c r="D234" s="3">
        <f t="shared" si="13"/>
        <v>1.0826025765941323</v>
      </c>
      <c r="E234" s="5">
        <f t="shared" si="14"/>
        <v>7.7212950857494578E-2</v>
      </c>
      <c r="K234" s="5">
        <f t="shared" si="15"/>
        <v>2.9765886287625332E-2</v>
      </c>
    </row>
    <row r="235" spans="1:11" x14ac:dyDescent="0.25">
      <c r="A235" s="2">
        <v>40182</v>
      </c>
      <c r="B235">
        <v>700.35</v>
      </c>
      <c r="C235" s="1">
        <v>0.89700000000000002</v>
      </c>
      <c r="D235" s="3">
        <f t="shared" si="13"/>
        <v>1.1148272017837235</v>
      </c>
      <c r="E235" s="5">
        <f t="shared" si="14"/>
        <v>-0.10166345398729215</v>
      </c>
      <c r="K235" s="5">
        <f t="shared" si="15"/>
        <v>1.8739352640545048E-2</v>
      </c>
    </row>
    <row r="236" spans="1:11" x14ac:dyDescent="0.25">
      <c r="A236" s="2">
        <v>40213</v>
      </c>
      <c r="B236">
        <v>629.15</v>
      </c>
      <c r="C236" s="1">
        <v>0.88049999999999995</v>
      </c>
      <c r="D236" s="3">
        <f t="shared" si="13"/>
        <v>1.1357183418512209</v>
      </c>
      <c r="E236" s="5">
        <f t="shared" si="14"/>
        <v>8.6306922037669986E-2</v>
      </c>
      <c r="K236" s="5">
        <f t="shared" si="15"/>
        <v>-2.3944130362487548E-2</v>
      </c>
    </row>
    <row r="237" spans="1:11" x14ac:dyDescent="0.25">
      <c r="A237" s="2">
        <v>40241</v>
      </c>
      <c r="B237">
        <v>683.45</v>
      </c>
      <c r="C237" s="1">
        <v>0.90210000000000001</v>
      </c>
      <c r="D237" s="3">
        <f t="shared" si="13"/>
        <v>1.1085245538188671</v>
      </c>
      <c r="E237" s="5">
        <f t="shared" si="14"/>
        <v>7.0378228107396135E-2</v>
      </c>
      <c r="K237" s="5">
        <f t="shared" si="15"/>
        <v>-1.5604539502400594E-2</v>
      </c>
    </row>
    <row r="238" spans="1:11" x14ac:dyDescent="0.25">
      <c r="A238" s="2">
        <v>40272</v>
      </c>
      <c r="B238">
        <v>731.55</v>
      </c>
      <c r="C238" s="1">
        <v>0.91639999999999999</v>
      </c>
      <c r="D238" s="3">
        <f t="shared" si="13"/>
        <v>1.0912265386294195</v>
      </c>
      <c r="E238" s="5">
        <f t="shared" si="14"/>
        <v>3.7728111543982035E-2</v>
      </c>
      <c r="K238" s="5">
        <f t="shared" si="15"/>
        <v>-4.7784535186794486E-3</v>
      </c>
    </row>
    <row r="239" spans="1:11" x14ac:dyDescent="0.25">
      <c r="A239" s="2">
        <v>40302</v>
      </c>
      <c r="B239">
        <v>759.15</v>
      </c>
      <c r="C239" s="1">
        <v>0.92079999999999995</v>
      </c>
      <c r="D239" s="3">
        <f t="shared" si="13"/>
        <v>1.0860121633362294</v>
      </c>
      <c r="E239" s="5">
        <f t="shared" si="14"/>
        <v>-0.12072712902588423</v>
      </c>
      <c r="K239" s="5">
        <f t="shared" si="15"/>
        <v>9.099526066350716E-2</v>
      </c>
    </row>
    <row r="240" spans="1:11" x14ac:dyDescent="0.25">
      <c r="A240" s="2">
        <v>40333</v>
      </c>
      <c r="B240">
        <v>667.5</v>
      </c>
      <c r="C240" s="1">
        <v>0.84399999999999997</v>
      </c>
      <c r="D240" s="3">
        <f t="shared" si="13"/>
        <v>1.1848341232227488</v>
      </c>
      <c r="E240" s="5">
        <f t="shared" si="14"/>
        <v>-4.2621722846442056E-2</v>
      </c>
      <c r="K240" s="5">
        <f t="shared" si="15"/>
        <v>-9.4696969696961286E-4</v>
      </c>
    </row>
    <row r="241" spans="1:11" x14ac:dyDescent="0.25">
      <c r="A241" s="2">
        <v>40363</v>
      </c>
      <c r="B241">
        <v>639.04999999999995</v>
      </c>
      <c r="C241" s="1">
        <v>0.8448</v>
      </c>
      <c r="D241" s="3">
        <f t="shared" si="13"/>
        <v>1.1837121212121213</v>
      </c>
      <c r="E241" s="5">
        <f t="shared" si="14"/>
        <v>0.1270636100461624</v>
      </c>
      <c r="K241" s="5">
        <f t="shared" si="15"/>
        <v>-7.246376811594224E-2</v>
      </c>
    </row>
    <row r="242" spans="1:11" x14ac:dyDescent="0.25">
      <c r="A242" s="2">
        <v>40394</v>
      </c>
      <c r="B242">
        <v>720.25</v>
      </c>
      <c r="C242" s="1">
        <v>0.91080000000000005</v>
      </c>
      <c r="D242" s="3">
        <f t="shared" si="13"/>
        <v>1.097935880544576</v>
      </c>
      <c r="E242" s="5">
        <f t="shared" si="14"/>
        <v>-6.303366886497741E-2</v>
      </c>
      <c r="K242" s="5">
        <f t="shared" si="15"/>
        <v>2.9732408325076065E-3</v>
      </c>
    </row>
    <row r="243" spans="1:11" x14ac:dyDescent="0.25">
      <c r="A243" s="2">
        <v>40425</v>
      </c>
      <c r="B243">
        <v>674.85</v>
      </c>
      <c r="C243" s="1">
        <v>0.90810000000000002</v>
      </c>
      <c r="D243" s="3">
        <f t="shared" si="13"/>
        <v>1.1012003083360864</v>
      </c>
      <c r="E243" s="5">
        <f t="shared" si="14"/>
        <v>0.10735719048677472</v>
      </c>
      <c r="K243" s="5">
        <f t="shared" si="15"/>
        <v>-5.964585274930112E-2</v>
      </c>
    </row>
    <row r="244" spans="1:11" x14ac:dyDescent="0.25">
      <c r="A244" s="2">
        <v>40455</v>
      </c>
      <c r="B244">
        <v>747.3</v>
      </c>
      <c r="C244" s="1">
        <v>0.9657</v>
      </c>
      <c r="D244" s="3">
        <f t="shared" si="13"/>
        <v>1.0355182768975872</v>
      </c>
      <c r="E244" s="5">
        <f t="shared" si="14"/>
        <v>2.7967349123511509E-2</v>
      </c>
      <c r="K244" s="5">
        <f t="shared" si="15"/>
        <v>-3.1685550987666677E-2</v>
      </c>
    </row>
    <row r="245" spans="1:11" x14ac:dyDescent="0.25">
      <c r="A245" s="2">
        <v>40486</v>
      </c>
      <c r="B245">
        <v>768.2</v>
      </c>
      <c r="C245" s="1">
        <v>0.99729999999999996</v>
      </c>
      <c r="D245" s="3">
        <f t="shared" si="13"/>
        <v>1.002707309736288</v>
      </c>
      <c r="E245" s="5">
        <f t="shared" si="14"/>
        <v>4.8685238219213778E-2</v>
      </c>
      <c r="K245" s="5">
        <f t="shared" si="15"/>
        <v>2.2033203525312572E-2</v>
      </c>
    </row>
    <row r="246" spans="1:11" x14ac:dyDescent="0.25">
      <c r="A246" s="2">
        <v>40516</v>
      </c>
      <c r="B246">
        <v>805.6</v>
      </c>
      <c r="C246" s="1">
        <v>0.9758</v>
      </c>
      <c r="D246" s="3">
        <f t="shared" si="13"/>
        <v>1.0248001639680262</v>
      </c>
      <c r="E246" s="5">
        <f t="shared" si="14"/>
        <v>1.5702581926514414E-2</v>
      </c>
      <c r="K246" s="5">
        <f t="shared" si="15"/>
        <v>-3.3765719378156311E-2</v>
      </c>
    </row>
    <row r="247" spans="1:11" x14ac:dyDescent="0.25">
      <c r="A247" s="2">
        <v>40547</v>
      </c>
      <c r="B247">
        <v>818.25</v>
      </c>
      <c r="C247" s="1">
        <v>1.0099</v>
      </c>
      <c r="D247" s="3">
        <f t="shared" si="13"/>
        <v>0.99019704921279328</v>
      </c>
      <c r="E247" s="5">
        <f t="shared" si="14"/>
        <v>0.1184845707302169</v>
      </c>
      <c r="K247" s="5">
        <f t="shared" si="15"/>
        <v>-8.5411348910267026E-3</v>
      </c>
    </row>
    <row r="248" spans="1:11" x14ac:dyDescent="0.25">
      <c r="A248" s="2">
        <v>40578</v>
      </c>
      <c r="B248">
        <v>915.2</v>
      </c>
      <c r="C248" s="1">
        <v>1.0185999999999999</v>
      </c>
      <c r="D248" s="3">
        <f t="shared" si="13"/>
        <v>0.98173964264677016</v>
      </c>
      <c r="E248" s="5">
        <f t="shared" si="14"/>
        <v>0.13745629370629375</v>
      </c>
      <c r="K248" s="5">
        <f t="shared" si="15"/>
        <v>4.6355656376366738E-3</v>
      </c>
    </row>
    <row r="249" spans="1:11" x14ac:dyDescent="0.25">
      <c r="A249" s="2">
        <v>40606</v>
      </c>
      <c r="B249">
        <v>1041</v>
      </c>
      <c r="C249" s="1">
        <v>1.0139</v>
      </c>
      <c r="D249" s="3">
        <f t="shared" si="13"/>
        <v>0.98629056119932934</v>
      </c>
      <c r="E249" s="5">
        <f t="shared" si="14"/>
        <v>3.6647454370797306E-2</v>
      </c>
      <c r="K249" s="5">
        <f t="shared" si="15"/>
        <v>-2.3688011555127564E-2</v>
      </c>
    </row>
    <row r="250" spans="1:11" x14ac:dyDescent="0.25">
      <c r="A250" s="2">
        <v>40637</v>
      </c>
      <c r="B250">
        <v>1079.1500000000001</v>
      </c>
      <c r="C250" s="1">
        <v>1.0385</v>
      </c>
      <c r="D250" s="3">
        <f t="shared" si="13"/>
        <v>0.96292729898892637</v>
      </c>
      <c r="E250" s="5">
        <f t="shared" si="14"/>
        <v>-6.625584951118979E-3</v>
      </c>
      <c r="K250" s="5">
        <f t="shared" si="15"/>
        <v>-4.1001015790931739E-2</v>
      </c>
    </row>
    <row r="251" spans="1:11" x14ac:dyDescent="0.25">
      <c r="A251" s="2">
        <v>40667</v>
      </c>
      <c r="B251">
        <v>1072</v>
      </c>
      <c r="C251" s="1">
        <v>1.0829</v>
      </c>
      <c r="D251" s="3">
        <f t="shared" si="13"/>
        <v>0.92344630159756214</v>
      </c>
      <c r="E251" s="5">
        <f t="shared" si="14"/>
        <v>-4.5708955223880632E-2</v>
      </c>
      <c r="K251" s="5">
        <f t="shared" si="15"/>
        <v>1.528220513782097E-2</v>
      </c>
    </row>
    <row r="252" spans="1:11" x14ac:dyDescent="0.25">
      <c r="A252" s="2">
        <v>40698</v>
      </c>
      <c r="B252">
        <v>1023</v>
      </c>
      <c r="C252" s="1">
        <v>1.0666</v>
      </c>
      <c r="D252" s="3">
        <f t="shared" si="13"/>
        <v>0.93755859741233827</v>
      </c>
      <c r="E252" s="5">
        <f t="shared" si="14"/>
        <v>-3.1133919843597258E-2</v>
      </c>
      <c r="K252" s="5">
        <f t="shared" si="15"/>
        <v>-5.6865852521674753E-3</v>
      </c>
    </row>
    <row r="253" spans="1:11" x14ac:dyDescent="0.25">
      <c r="A253" s="2">
        <v>40728</v>
      </c>
      <c r="B253">
        <v>991.15</v>
      </c>
      <c r="C253" s="1">
        <v>1.0727</v>
      </c>
      <c r="D253" s="3">
        <f t="shared" si="13"/>
        <v>0.93222709051925046</v>
      </c>
      <c r="E253" s="5">
        <f t="shared" si="14"/>
        <v>1.109821924027643E-2</v>
      </c>
      <c r="K253" s="5">
        <f t="shared" si="15"/>
        <v>6.5684526602232118E-3</v>
      </c>
    </row>
    <row r="254" spans="1:11" x14ac:dyDescent="0.25">
      <c r="A254" s="2">
        <v>40759</v>
      </c>
      <c r="B254">
        <v>1002.15</v>
      </c>
      <c r="C254" s="1">
        <v>1.0657000000000001</v>
      </c>
      <c r="D254" s="3">
        <f t="shared" si="13"/>
        <v>0.93835038003190385</v>
      </c>
      <c r="E254" s="5">
        <f t="shared" si="14"/>
        <v>3.0434565683781223E-3</v>
      </c>
      <c r="K254" s="5">
        <f t="shared" si="15"/>
        <v>-4.2048215286861756E-3</v>
      </c>
    </row>
    <row r="255" spans="1:11" x14ac:dyDescent="0.25">
      <c r="A255" s="2">
        <v>40790</v>
      </c>
      <c r="B255">
        <v>1005.2</v>
      </c>
      <c r="C255" s="1">
        <v>1.0702</v>
      </c>
      <c r="D255" s="3">
        <f t="shared" si="13"/>
        <v>0.93440478415249484</v>
      </c>
      <c r="E255" s="5">
        <f t="shared" si="14"/>
        <v>-6.9687624353362621E-2</v>
      </c>
      <c r="K255" s="5">
        <f t="shared" si="15"/>
        <v>0.1265263157894736</v>
      </c>
    </row>
    <row r="256" spans="1:11" x14ac:dyDescent="0.25">
      <c r="A256" s="2">
        <v>40820</v>
      </c>
      <c r="B256">
        <v>935.15</v>
      </c>
      <c r="C256" s="1">
        <v>0.95</v>
      </c>
      <c r="D256" s="3">
        <f t="shared" si="13"/>
        <v>1.0526315789473684</v>
      </c>
      <c r="E256" s="5">
        <f t="shared" si="14"/>
        <v>9.725712452547719E-2</v>
      </c>
      <c r="K256" s="5">
        <f t="shared" si="15"/>
        <v>-8.50428585187325E-2</v>
      </c>
    </row>
    <row r="257" spans="1:11" x14ac:dyDescent="0.25">
      <c r="A257" s="2">
        <v>40851</v>
      </c>
      <c r="B257">
        <v>1026.0999999999999</v>
      </c>
      <c r="C257" s="1">
        <v>1.0383</v>
      </c>
      <c r="D257" s="3">
        <f t="shared" si="13"/>
        <v>0.96311278050659732</v>
      </c>
      <c r="E257" s="5">
        <f t="shared" si="14"/>
        <v>-3.3232628398791486E-2</v>
      </c>
      <c r="K257" s="5">
        <f t="shared" si="15"/>
        <v>1.5650983077374558E-2</v>
      </c>
    </row>
    <row r="258" spans="1:11" x14ac:dyDescent="0.25">
      <c r="A258" s="2">
        <v>40881</v>
      </c>
      <c r="B258">
        <v>992</v>
      </c>
      <c r="C258" s="1">
        <v>1.0223</v>
      </c>
      <c r="D258" s="3">
        <f t="shared" si="13"/>
        <v>0.97818644233590923</v>
      </c>
      <c r="E258" s="5">
        <f t="shared" si="14"/>
        <v>-5.0403225806405771E-5</v>
      </c>
      <c r="K258" s="5">
        <f t="shared" si="15"/>
        <v>-1.2556746836665855E-2</v>
      </c>
    </row>
    <row r="259" spans="1:11" x14ac:dyDescent="0.25">
      <c r="A259" s="2">
        <v>40912</v>
      </c>
      <c r="B259">
        <v>991.95</v>
      </c>
      <c r="C259" s="1">
        <v>1.0353000000000001</v>
      </c>
      <c r="D259" s="3">
        <f t="shared" si="13"/>
        <v>0.96590360282043841</v>
      </c>
      <c r="E259" s="5">
        <f t="shared" si="14"/>
        <v>1.5827410655778973E-2</v>
      </c>
      <c r="K259" s="5">
        <f t="shared" si="15"/>
        <v>-3.0799475753604089E-2</v>
      </c>
    </row>
    <row r="260" spans="1:11" x14ac:dyDescent="0.25">
      <c r="A260" s="2">
        <v>40943</v>
      </c>
      <c r="B260">
        <v>1007.65</v>
      </c>
      <c r="C260" s="1">
        <v>1.0682</v>
      </c>
      <c r="D260" s="3">
        <f t="shared" ref="D260:D303" si="16">1/C260</f>
        <v>0.93615427822505148</v>
      </c>
      <c r="E260" s="5">
        <f t="shared" ref="E260:E302" si="17">B261/B260-1</f>
        <v>5.5624472783208478E-2</v>
      </c>
      <c r="K260" s="5">
        <f t="shared" ref="K260:K302" si="18">D261/D260-1</f>
        <v>-1.0284443620865225E-2</v>
      </c>
    </row>
    <row r="261" spans="1:11" x14ac:dyDescent="0.25">
      <c r="A261" s="2">
        <v>40972</v>
      </c>
      <c r="B261">
        <v>1063.7</v>
      </c>
      <c r="C261" s="1">
        <v>1.0792999999999999</v>
      </c>
      <c r="D261" s="3">
        <f t="shared" si="16"/>
        <v>0.92652645233021413</v>
      </c>
      <c r="E261" s="5">
        <f t="shared" si="17"/>
        <v>5.9227225721536492E-3</v>
      </c>
      <c r="K261" s="5">
        <f t="shared" si="18"/>
        <v>4.9596421277837033E-2</v>
      </c>
    </row>
    <row r="262" spans="1:11" x14ac:dyDescent="0.25">
      <c r="A262" s="2">
        <v>41003</v>
      </c>
      <c r="B262">
        <v>1070</v>
      </c>
      <c r="C262" s="1">
        <v>1.0283</v>
      </c>
      <c r="D262" s="3">
        <f t="shared" si="16"/>
        <v>0.9724788485850433</v>
      </c>
      <c r="E262" s="5">
        <f t="shared" si="17"/>
        <v>-5.4766355140186906E-2</v>
      </c>
      <c r="K262" s="5">
        <f t="shared" si="18"/>
        <v>1.5583909613323677E-3</v>
      </c>
    </row>
    <row r="263" spans="1:11" x14ac:dyDescent="0.25">
      <c r="A263" s="2">
        <v>41033</v>
      </c>
      <c r="B263">
        <v>1011.4</v>
      </c>
      <c r="C263" s="1">
        <v>1.0266999999999999</v>
      </c>
      <c r="D263" s="3">
        <f t="shared" si="16"/>
        <v>0.9739943508327652</v>
      </c>
      <c r="E263" s="5">
        <f t="shared" si="17"/>
        <v>-0.11543405180937316</v>
      </c>
      <c r="K263" s="5">
        <f t="shared" si="18"/>
        <v>6.1188630490955909E-2</v>
      </c>
    </row>
    <row r="264" spans="1:11" x14ac:dyDescent="0.25">
      <c r="A264" s="2">
        <v>41064</v>
      </c>
      <c r="B264">
        <v>894.65</v>
      </c>
      <c r="C264" s="1">
        <v>0.96750000000000003</v>
      </c>
      <c r="D264" s="3">
        <f t="shared" si="16"/>
        <v>1.0335917312661498</v>
      </c>
      <c r="E264" s="5">
        <f t="shared" si="17"/>
        <v>2.2075672050522632E-2</v>
      </c>
      <c r="K264" s="5">
        <f t="shared" si="18"/>
        <v>-6.0223409422049512E-2</v>
      </c>
    </row>
    <row r="265" spans="1:11" x14ac:dyDescent="0.25">
      <c r="A265" s="2">
        <v>41094</v>
      </c>
      <c r="B265">
        <v>914.4</v>
      </c>
      <c r="C265" s="1">
        <v>1.0295000000000001</v>
      </c>
      <c r="D265" s="3">
        <f t="shared" si="16"/>
        <v>0.97134531325886342</v>
      </c>
      <c r="E265" s="5">
        <f t="shared" si="17"/>
        <v>7.6443569553805713E-2</v>
      </c>
      <c r="K265" s="5">
        <f t="shared" si="18"/>
        <v>-1.7558927378566569E-2</v>
      </c>
    </row>
    <row r="266" spans="1:11" x14ac:dyDescent="0.25">
      <c r="A266" s="2">
        <v>41125</v>
      </c>
      <c r="B266">
        <v>984.3</v>
      </c>
      <c r="C266" s="1">
        <v>1.0479000000000001</v>
      </c>
      <c r="D266" s="3">
        <f t="shared" si="16"/>
        <v>0.95428953144383999</v>
      </c>
      <c r="E266" s="5">
        <f t="shared" si="17"/>
        <v>9.5753327237630748E-2</v>
      </c>
      <c r="K266" s="5">
        <f t="shared" si="18"/>
        <v>1.975476839237067E-2</v>
      </c>
    </row>
    <row r="267" spans="1:11" x14ac:dyDescent="0.25">
      <c r="A267" s="2">
        <v>41156</v>
      </c>
      <c r="B267">
        <v>1078.55</v>
      </c>
      <c r="C267" s="1">
        <v>1.0276000000000001</v>
      </c>
      <c r="D267" s="3">
        <f t="shared" si="16"/>
        <v>0.97314130011677691</v>
      </c>
      <c r="E267" s="5">
        <f t="shared" si="17"/>
        <v>-3.217282462565485E-2</v>
      </c>
      <c r="K267" s="5">
        <f t="shared" si="18"/>
        <v>5.2827235374683923E-3</v>
      </c>
    </row>
    <row r="268" spans="1:11" x14ac:dyDescent="0.25">
      <c r="A268" s="2">
        <v>41186</v>
      </c>
      <c r="B268">
        <v>1043.8499999999999</v>
      </c>
      <c r="C268" s="1">
        <v>1.0222</v>
      </c>
      <c r="D268" s="3">
        <f t="shared" si="16"/>
        <v>0.9782821365681863</v>
      </c>
      <c r="E268" s="5">
        <f t="shared" si="17"/>
        <v>-7.774105474924542E-2</v>
      </c>
      <c r="K268" s="5">
        <f t="shared" si="18"/>
        <v>-1.67372066179301E-2</v>
      </c>
    </row>
    <row r="269" spans="1:11" x14ac:dyDescent="0.25">
      <c r="A269" s="2">
        <v>41217</v>
      </c>
      <c r="B269">
        <v>962.7</v>
      </c>
      <c r="C269" s="1">
        <v>1.0396000000000001</v>
      </c>
      <c r="D269" s="3">
        <f t="shared" si="16"/>
        <v>0.96190842631781448</v>
      </c>
      <c r="E269" s="5">
        <f t="shared" si="17"/>
        <v>2.4981821959073391E-2</v>
      </c>
      <c r="K269" s="5">
        <f t="shared" si="18"/>
        <v>-4.1191685027300862E-3</v>
      </c>
    </row>
    <row r="270" spans="1:11" x14ac:dyDescent="0.25">
      <c r="A270" s="2">
        <v>41247</v>
      </c>
      <c r="B270">
        <v>986.75</v>
      </c>
      <c r="C270" s="1">
        <v>1.0439000000000001</v>
      </c>
      <c r="D270" s="3">
        <f t="shared" si="16"/>
        <v>0.95794616342561545</v>
      </c>
      <c r="E270" s="5">
        <f t="shared" si="17"/>
        <v>-3.3443121357993322E-3</v>
      </c>
      <c r="K270" s="5">
        <f t="shared" si="18"/>
        <v>4.792026068620725E-4</v>
      </c>
    </row>
    <row r="271" spans="1:11" x14ac:dyDescent="0.25">
      <c r="A271" s="2">
        <v>41278</v>
      </c>
      <c r="B271">
        <v>983.45</v>
      </c>
      <c r="C271" s="1">
        <v>1.0434000000000001</v>
      </c>
      <c r="D271" s="3">
        <f t="shared" si="16"/>
        <v>0.9584052137243626</v>
      </c>
      <c r="E271" s="5">
        <f t="shared" si="17"/>
        <v>7.5499517006456962E-2</v>
      </c>
      <c r="K271" s="5">
        <f t="shared" si="18"/>
        <v>5.7537399309559589E-4</v>
      </c>
    </row>
    <row r="272" spans="1:11" x14ac:dyDescent="0.25">
      <c r="A272" s="2">
        <v>41309</v>
      </c>
      <c r="B272">
        <v>1057.7</v>
      </c>
      <c r="C272" s="1">
        <v>1.0427999999999999</v>
      </c>
      <c r="D272" s="3">
        <f t="shared" si="16"/>
        <v>0.95895665515918682</v>
      </c>
      <c r="E272" s="5">
        <f t="shared" si="17"/>
        <v>-6.2399546185118671E-2</v>
      </c>
      <c r="K272" s="5">
        <f t="shared" si="18"/>
        <v>3.0027657052548395E-2</v>
      </c>
    </row>
    <row r="273" spans="1:11" x14ac:dyDescent="0.25">
      <c r="A273" s="2">
        <v>41337</v>
      </c>
      <c r="B273">
        <v>991.7</v>
      </c>
      <c r="C273" s="1">
        <v>1.0124</v>
      </c>
      <c r="D273" s="3">
        <f t="shared" si="16"/>
        <v>0.98775187672856579</v>
      </c>
      <c r="E273" s="5">
        <f t="shared" si="17"/>
        <v>-5.480488050821819E-2</v>
      </c>
      <c r="K273" s="5">
        <f t="shared" si="18"/>
        <v>-3.2307398203020532E-2</v>
      </c>
    </row>
    <row r="274" spans="1:11" x14ac:dyDescent="0.25">
      <c r="A274" s="2">
        <v>41368</v>
      </c>
      <c r="B274">
        <v>937.35</v>
      </c>
      <c r="C274" s="1">
        <v>1.0462</v>
      </c>
      <c r="D274" s="3">
        <f t="shared" si="16"/>
        <v>0.95584018352131517</v>
      </c>
      <c r="E274" s="5">
        <f t="shared" si="17"/>
        <v>-4.2300101349549202E-2</v>
      </c>
      <c r="K274" s="5">
        <f t="shared" si="18"/>
        <v>1.8596047122967807E-2</v>
      </c>
    </row>
    <row r="275" spans="1:11" x14ac:dyDescent="0.25">
      <c r="A275" s="2">
        <v>41398</v>
      </c>
      <c r="B275">
        <v>897.7</v>
      </c>
      <c r="C275" s="1">
        <v>1.0270999999999999</v>
      </c>
      <c r="D275" s="3">
        <f t="shared" si="16"/>
        <v>0.97361503261610371</v>
      </c>
      <c r="E275" s="5">
        <f t="shared" si="17"/>
        <v>4.6229252534253362E-3</v>
      </c>
      <c r="K275" s="5">
        <f t="shared" si="18"/>
        <v>5.527586561183595E-2</v>
      </c>
    </row>
    <row r="276" spans="1:11" x14ac:dyDescent="0.25">
      <c r="A276" s="2">
        <v>41429</v>
      </c>
      <c r="B276">
        <v>901.85</v>
      </c>
      <c r="C276" s="1">
        <v>0.97330000000000005</v>
      </c>
      <c r="D276" s="3">
        <f t="shared" si="16"/>
        <v>1.0274324463166546</v>
      </c>
      <c r="E276" s="5">
        <f t="shared" si="17"/>
        <v>5.1117148084492969E-2</v>
      </c>
      <c r="K276" s="5">
        <f t="shared" si="18"/>
        <v>6.7214912280701755E-2</v>
      </c>
    </row>
    <row r="277" spans="1:11" x14ac:dyDescent="0.25">
      <c r="A277" s="2">
        <v>41459</v>
      </c>
      <c r="B277">
        <v>947.95</v>
      </c>
      <c r="C277" s="1">
        <v>0.91200000000000003</v>
      </c>
      <c r="D277" s="3">
        <f t="shared" si="16"/>
        <v>1.0964912280701753</v>
      </c>
      <c r="E277" s="5">
        <f t="shared" si="17"/>
        <v>3.0223113033387872E-2</v>
      </c>
      <c r="K277" s="5">
        <f t="shared" si="18"/>
        <v>2.3683915141991418E-2</v>
      </c>
    </row>
    <row r="278" spans="1:11" x14ac:dyDescent="0.25">
      <c r="A278" s="2">
        <v>41490</v>
      </c>
      <c r="B278">
        <v>976.6</v>
      </c>
      <c r="C278" s="1">
        <v>0.89090000000000003</v>
      </c>
      <c r="D278" s="3">
        <f t="shared" si="16"/>
        <v>1.1224604332697272</v>
      </c>
      <c r="E278" s="5">
        <f t="shared" si="17"/>
        <v>3.65041982387877E-2</v>
      </c>
      <c r="K278" s="5">
        <f t="shared" si="18"/>
        <v>-2.0666153677036281E-2</v>
      </c>
    </row>
    <row r="279" spans="1:11" x14ac:dyDescent="0.25">
      <c r="A279" s="2">
        <v>41521</v>
      </c>
      <c r="B279">
        <v>1012.25</v>
      </c>
      <c r="C279" s="1">
        <v>0.90969999999999995</v>
      </c>
      <c r="D279" s="3">
        <f t="shared" si="16"/>
        <v>1.0992634934593823</v>
      </c>
      <c r="E279" s="5">
        <f t="shared" si="17"/>
        <v>-3.7935292664855513E-2</v>
      </c>
      <c r="K279" s="5">
        <f t="shared" si="18"/>
        <v>-3.6640898019697277E-2</v>
      </c>
    </row>
    <row r="280" spans="1:11" x14ac:dyDescent="0.25">
      <c r="A280" s="2">
        <v>41551</v>
      </c>
      <c r="B280">
        <v>973.85</v>
      </c>
      <c r="C280" s="1">
        <v>0.94430000000000003</v>
      </c>
      <c r="D280" s="3">
        <f t="shared" si="16"/>
        <v>1.0589854918987609</v>
      </c>
      <c r="E280" s="5">
        <f t="shared" si="17"/>
        <v>-2.0177645427940649E-2</v>
      </c>
      <c r="K280" s="5">
        <f t="shared" si="18"/>
        <v>-4.0080160320641323E-3</v>
      </c>
    </row>
    <row r="281" spans="1:11" x14ac:dyDescent="0.25">
      <c r="A281" s="2">
        <v>41582</v>
      </c>
      <c r="B281">
        <v>954.2</v>
      </c>
      <c r="C281" s="1">
        <v>0.94810000000000005</v>
      </c>
      <c r="D281" s="3">
        <f t="shared" si="16"/>
        <v>1.0547410610695074</v>
      </c>
      <c r="E281" s="5">
        <f t="shared" si="17"/>
        <v>4.4277929155313256E-2</v>
      </c>
      <c r="K281" s="5">
        <f t="shared" si="18"/>
        <v>4.5660086026249269E-2</v>
      </c>
    </row>
    <row r="282" spans="1:11" x14ac:dyDescent="0.25">
      <c r="A282" s="2">
        <v>41612</v>
      </c>
      <c r="B282">
        <v>996.45</v>
      </c>
      <c r="C282" s="1">
        <v>0.90669999999999995</v>
      </c>
      <c r="D282" s="3">
        <f t="shared" si="16"/>
        <v>1.1029006286533585</v>
      </c>
      <c r="E282" s="5">
        <f t="shared" si="17"/>
        <v>-3.497415826182948E-2</v>
      </c>
      <c r="K282" s="5">
        <f t="shared" si="18"/>
        <v>9.4633711868179482E-3</v>
      </c>
    </row>
    <row r="283" spans="1:11" x14ac:dyDescent="0.25">
      <c r="A283" s="2">
        <v>41643</v>
      </c>
      <c r="B283">
        <v>961.6</v>
      </c>
      <c r="C283" s="1">
        <v>0.8982</v>
      </c>
      <c r="D283" s="3">
        <f t="shared" si="16"/>
        <v>1.11333778668448</v>
      </c>
      <c r="E283" s="5">
        <f t="shared" si="17"/>
        <v>-1.0139351081530745E-2</v>
      </c>
      <c r="K283" s="5">
        <f t="shared" si="18"/>
        <v>1.1486486486486536E-2</v>
      </c>
    </row>
    <row r="284" spans="1:11" x14ac:dyDescent="0.25">
      <c r="A284" s="2">
        <v>41674</v>
      </c>
      <c r="B284">
        <v>951.85</v>
      </c>
      <c r="C284" s="1">
        <v>0.88800000000000001</v>
      </c>
      <c r="D284" s="3">
        <f t="shared" si="16"/>
        <v>1.1261261261261262</v>
      </c>
      <c r="E284" s="5">
        <f t="shared" si="17"/>
        <v>4.4649892314965189E-3</v>
      </c>
      <c r="K284" s="5">
        <f t="shared" si="18"/>
        <v>-5.5991041433371969E-3</v>
      </c>
    </row>
    <row r="285" spans="1:11" x14ac:dyDescent="0.25">
      <c r="A285" s="2">
        <v>41702</v>
      </c>
      <c r="B285">
        <v>956.1</v>
      </c>
      <c r="C285" s="1">
        <v>0.89300000000000002</v>
      </c>
      <c r="D285" s="3">
        <f t="shared" si="16"/>
        <v>1.1198208286674132</v>
      </c>
      <c r="E285" s="5">
        <f t="shared" si="17"/>
        <v>-2.7559878673778959E-2</v>
      </c>
      <c r="K285" s="5">
        <f t="shared" si="18"/>
        <v>-3.2921810699588439E-2</v>
      </c>
    </row>
    <row r="286" spans="1:11" x14ac:dyDescent="0.25">
      <c r="A286" s="2">
        <v>41733</v>
      </c>
      <c r="B286">
        <v>929.75</v>
      </c>
      <c r="C286" s="1">
        <v>0.9234</v>
      </c>
      <c r="D286" s="3">
        <f t="shared" si="16"/>
        <v>1.0829542993285683</v>
      </c>
      <c r="E286" s="5">
        <f t="shared" si="17"/>
        <v>2.1134713632696922E-2</v>
      </c>
      <c r="K286" s="5">
        <f t="shared" si="18"/>
        <v>-4.6351191117817159E-3</v>
      </c>
    </row>
    <row r="287" spans="1:11" x14ac:dyDescent="0.25">
      <c r="A287" s="2">
        <v>41763</v>
      </c>
      <c r="B287">
        <v>949.4</v>
      </c>
      <c r="C287" s="1">
        <v>0.92769999999999997</v>
      </c>
      <c r="D287" s="3">
        <f t="shared" si="16"/>
        <v>1.0779346771585643</v>
      </c>
      <c r="E287" s="5">
        <f t="shared" si="17"/>
        <v>-2.0802612176111235E-2</v>
      </c>
      <c r="K287" s="5">
        <f t="shared" si="18"/>
        <v>3.2348501186119094E-4</v>
      </c>
    </row>
    <row r="288" spans="1:11" x14ac:dyDescent="0.25">
      <c r="A288" s="2">
        <v>41794</v>
      </c>
      <c r="B288">
        <v>929.65</v>
      </c>
      <c r="C288" s="1">
        <v>0.9274</v>
      </c>
      <c r="D288" s="3">
        <f t="shared" si="16"/>
        <v>1.0782833728703904</v>
      </c>
      <c r="E288" s="5">
        <f t="shared" si="17"/>
        <v>2.7268326789652075E-2</v>
      </c>
      <c r="K288" s="5">
        <f t="shared" si="18"/>
        <v>-9.7170315002670371E-3</v>
      </c>
    </row>
    <row r="289" spans="1:11" x14ac:dyDescent="0.25">
      <c r="A289" s="2">
        <v>41824</v>
      </c>
      <c r="B289">
        <v>955</v>
      </c>
      <c r="C289" s="1">
        <v>0.9365</v>
      </c>
      <c r="D289" s="3">
        <f t="shared" si="16"/>
        <v>1.0678056593699947</v>
      </c>
      <c r="E289" s="5">
        <f t="shared" si="17"/>
        <v>-1.2722513089005183E-2</v>
      </c>
      <c r="K289" s="5">
        <f t="shared" si="18"/>
        <v>7.6393372068002119E-3</v>
      </c>
    </row>
    <row r="290" spans="1:11" x14ac:dyDescent="0.25">
      <c r="A290" s="2">
        <v>41855</v>
      </c>
      <c r="B290">
        <v>942.85</v>
      </c>
      <c r="C290" s="1">
        <v>0.9294</v>
      </c>
      <c r="D290" s="3">
        <f t="shared" si="16"/>
        <v>1.0759629868732516</v>
      </c>
      <c r="E290" s="5">
        <f t="shared" si="17"/>
        <v>-2.6144137455586747E-2</v>
      </c>
      <c r="K290" s="5">
        <f t="shared" si="18"/>
        <v>-4.9250535331908374E-3</v>
      </c>
    </row>
    <row r="291" spans="1:11" x14ac:dyDescent="0.25">
      <c r="A291" s="2">
        <v>41886</v>
      </c>
      <c r="B291">
        <v>918.2</v>
      </c>
      <c r="C291" s="1">
        <v>0.93400000000000005</v>
      </c>
      <c r="D291" s="3">
        <f t="shared" si="16"/>
        <v>1.070663811563169</v>
      </c>
      <c r="E291" s="5">
        <f t="shared" si="17"/>
        <v>-9.2790241777390592E-2</v>
      </c>
      <c r="K291" s="5">
        <f t="shared" si="18"/>
        <v>6.2571103526735117E-2</v>
      </c>
    </row>
    <row r="292" spans="1:11" x14ac:dyDescent="0.25">
      <c r="A292" s="2">
        <v>41916</v>
      </c>
      <c r="B292">
        <v>833</v>
      </c>
      <c r="C292" s="1">
        <v>0.879</v>
      </c>
      <c r="D292" s="3">
        <f t="shared" si="16"/>
        <v>1.1376564277588168</v>
      </c>
      <c r="E292" s="5">
        <f t="shared" si="17"/>
        <v>-6.3625450180072041E-2</v>
      </c>
      <c r="K292" s="5">
        <f t="shared" si="18"/>
        <v>7.911936704506406E-3</v>
      </c>
    </row>
    <row r="293" spans="1:11" x14ac:dyDescent="0.25">
      <c r="A293" s="2">
        <v>41947</v>
      </c>
      <c r="B293">
        <v>780</v>
      </c>
      <c r="C293" s="1">
        <v>0.87209999999999999</v>
      </c>
      <c r="D293" s="3">
        <f t="shared" si="16"/>
        <v>1.1466574934067195</v>
      </c>
      <c r="E293" s="5">
        <f t="shared" si="17"/>
        <v>-0.15358974358974353</v>
      </c>
      <c r="K293" s="5">
        <f t="shared" si="18"/>
        <v>3.8461538461538325E-2</v>
      </c>
    </row>
    <row r="294" spans="1:11" x14ac:dyDescent="0.25">
      <c r="A294" s="2">
        <v>41977</v>
      </c>
      <c r="B294">
        <v>660.2</v>
      </c>
      <c r="C294" s="1">
        <v>0.83979999999999999</v>
      </c>
      <c r="D294" s="3">
        <f t="shared" si="16"/>
        <v>1.1907597046915932</v>
      </c>
      <c r="E294" s="5">
        <f t="shared" si="17"/>
        <v>-0.1679036655558922</v>
      </c>
      <c r="K294" s="5">
        <f t="shared" si="18"/>
        <v>3.3345637996800681E-2</v>
      </c>
    </row>
    <row r="295" spans="1:11" x14ac:dyDescent="0.25">
      <c r="A295" s="2">
        <v>42008</v>
      </c>
      <c r="B295">
        <v>549.35</v>
      </c>
      <c r="C295" s="1">
        <v>0.81269999999999998</v>
      </c>
      <c r="D295" s="3">
        <f t="shared" si="16"/>
        <v>1.2304663467454164</v>
      </c>
      <c r="E295" s="5">
        <f t="shared" si="17"/>
        <v>1.5381814872121424E-2</v>
      </c>
      <c r="K295" s="5">
        <f t="shared" si="18"/>
        <v>3.9258312020460373E-2</v>
      </c>
    </row>
    <row r="296" spans="1:11" x14ac:dyDescent="0.25">
      <c r="A296" s="2">
        <v>42039</v>
      </c>
      <c r="B296">
        <v>557.79999999999995</v>
      </c>
      <c r="C296" s="1">
        <v>0.78200000000000003</v>
      </c>
      <c r="D296" s="3">
        <f t="shared" si="16"/>
        <v>1.2787723785166241</v>
      </c>
      <c r="E296" s="5">
        <f t="shared" si="17"/>
        <v>6.1760487629974881E-2</v>
      </c>
      <c r="K296" s="5">
        <f t="shared" si="18"/>
        <v>1.0240655401945187E-3</v>
      </c>
    </row>
    <row r="297" spans="1:11" x14ac:dyDescent="0.25">
      <c r="A297" s="2">
        <v>42067</v>
      </c>
      <c r="B297">
        <v>592.25</v>
      </c>
      <c r="C297" s="1">
        <v>0.78120000000000001</v>
      </c>
      <c r="D297" s="3">
        <f t="shared" si="16"/>
        <v>1.2800819252432156</v>
      </c>
      <c r="E297" s="5">
        <f t="shared" si="17"/>
        <v>-0.12579147319544115</v>
      </c>
      <c r="K297" s="5">
        <f t="shared" si="18"/>
        <v>2.8977871443624847E-2</v>
      </c>
    </row>
    <row r="298" spans="1:11" x14ac:dyDescent="0.25">
      <c r="A298" s="2">
        <v>42098</v>
      </c>
      <c r="B298">
        <v>517.75</v>
      </c>
      <c r="C298" s="1">
        <v>0.75919999999999999</v>
      </c>
      <c r="D298" s="3">
        <f t="shared" si="16"/>
        <v>1.3171759747102214</v>
      </c>
      <c r="E298" s="5">
        <f t="shared" si="17"/>
        <v>0.16127474649927565</v>
      </c>
      <c r="K298" s="5">
        <f t="shared" si="18"/>
        <v>-3.1014677728143036E-2</v>
      </c>
    </row>
    <row r="299" spans="1:11" x14ac:dyDescent="0.25">
      <c r="A299" s="2">
        <v>42128</v>
      </c>
      <c r="B299">
        <v>601.25</v>
      </c>
      <c r="C299" s="1">
        <v>0.78349999999999997</v>
      </c>
      <c r="D299" s="3">
        <f t="shared" si="16"/>
        <v>1.2763241863433312</v>
      </c>
      <c r="E299" s="5">
        <f t="shared" si="17"/>
        <v>-4.814968814968823E-2</v>
      </c>
      <c r="K299" s="5">
        <f t="shared" si="18"/>
        <v>1.4239482200647302E-2</v>
      </c>
    </row>
    <row r="300" spans="1:11" x14ac:dyDescent="0.25">
      <c r="A300" s="2">
        <v>42159</v>
      </c>
      <c r="B300">
        <v>572.29999999999995</v>
      </c>
      <c r="C300" s="1">
        <v>0.77249999999999996</v>
      </c>
      <c r="D300" s="3">
        <f t="shared" si="16"/>
        <v>1.2944983818770228</v>
      </c>
      <c r="E300" s="5">
        <f t="shared" si="17"/>
        <v>-5.1546391752577359E-2</v>
      </c>
      <c r="K300" s="5">
        <f t="shared" si="18"/>
        <v>1.8457481872115933E-2</v>
      </c>
    </row>
    <row r="301" spans="1:11" x14ac:dyDescent="0.25">
      <c r="A301" s="2">
        <v>42189</v>
      </c>
      <c r="B301">
        <v>542.79999999999995</v>
      </c>
      <c r="C301" s="1">
        <v>0.75849999999999995</v>
      </c>
      <c r="D301" s="3">
        <f t="shared" si="16"/>
        <v>1.3183915622940015</v>
      </c>
      <c r="E301" s="5">
        <f t="shared" si="17"/>
        <v>-0.12988209285187902</v>
      </c>
      <c r="K301" s="5">
        <f t="shared" si="18"/>
        <v>2.917232021709637E-2</v>
      </c>
    </row>
    <row r="302" spans="1:11" x14ac:dyDescent="0.25">
      <c r="A302" s="2">
        <v>42220</v>
      </c>
      <c r="B302">
        <v>472.3</v>
      </c>
      <c r="C302" s="1">
        <v>0.73699999999999999</v>
      </c>
      <c r="D302" s="3">
        <f t="shared" si="16"/>
        <v>1.3568521031207599</v>
      </c>
      <c r="E302" s="5">
        <f t="shared" si="17"/>
        <v>6.0554732161761438E-2</v>
      </c>
      <c r="K302" s="5">
        <f t="shared" si="18"/>
        <v>5.7085484796328023E-2</v>
      </c>
    </row>
    <row r="303" spans="1:11" x14ac:dyDescent="0.25">
      <c r="A303" s="2">
        <v>42251</v>
      </c>
      <c r="B303">
        <v>500.9</v>
      </c>
      <c r="C303" s="1">
        <v>0.69720000000000004</v>
      </c>
      <c r="D303" s="3">
        <f t="shared" si="16"/>
        <v>1.4343086632243258</v>
      </c>
      <c r="E303" s="6"/>
    </row>
    <row r="304" spans="1:11" x14ac:dyDescent="0.25">
      <c r="E304" s="4"/>
    </row>
  </sheetData>
  <conditionalFormatting sqref="E3:E302">
    <cfRule type="cellIs" dxfId="0" priority="1" operator="lessThan">
      <formula>-0.23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</dc:creator>
  <cp:lastModifiedBy>Windows User</cp:lastModifiedBy>
  <dcterms:created xsi:type="dcterms:W3CDTF">2016-01-30T05:10:48Z</dcterms:created>
  <dcterms:modified xsi:type="dcterms:W3CDTF">2019-07-04T10:50:37Z</dcterms:modified>
</cp:coreProperties>
</file>