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cadgild - Data Science\Statistics Material\Statistics IV\Assignments\Assignment 2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3" i="1"/>
  <c r="B31" i="1"/>
  <c r="B30" i="1"/>
  <c r="H26" i="1"/>
  <c r="G26" i="1"/>
  <c r="F26" i="1"/>
  <c r="E27" i="1"/>
  <c r="E28" i="1"/>
  <c r="E26" i="1"/>
  <c r="D27" i="1"/>
  <c r="D28" i="1"/>
  <c r="D26" i="1"/>
  <c r="C26" i="1"/>
  <c r="B27" i="1"/>
  <c r="B28" i="1"/>
  <c r="B26" i="1"/>
  <c r="B22" i="1"/>
  <c r="B21" i="1"/>
  <c r="I17" i="1"/>
  <c r="H18" i="1"/>
  <c r="H19" i="1"/>
  <c r="H17" i="1"/>
  <c r="C13" i="1"/>
  <c r="C18" i="1" s="1"/>
  <c r="C12" i="1"/>
  <c r="C17" i="1" s="1"/>
  <c r="B12" i="1"/>
  <c r="B17" i="1" s="1"/>
  <c r="B7" i="1"/>
  <c r="E13" i="1" s="1"/>
  <c r="E18" i="1" s="1"/>
  <c r="B8" i="1"/>
  <c r="F14" i="1" s="1"/>
  <c r="F19" i="1" s="1"/>
  <c r="B6" i="1"/>
  <c r="D12" i="1" s="1"/>
  <c r="D17" i="1" s="1"/>
  <c r="F12" i="1" l="1"/>
  <c r="F17" i="1" s="1"/>
  <c r="B13" i="1"/>
  <c r="B18" i="1" s="1"/>
  <c r="E14" i="1"/>
  <c r="E19" i="1" s="1"/>
  <c r="E12" i="1"/>
  <c r="E17" i="1" s="1"/>
  <c r="G17" i="1" s="1"/>
  <c r="F13" i="1"/>
  <c r="F18" i="1" s="1"/>
  <c r="D13" i="1"/>
  <c r="D18" i="1" s="1"/>
  <c r="D14" i="1"/>
  <c r="D19" i="1" s="1"/>
  <c r="B14" i="1"/>
  <c r="B19" i="1" s="1"/>
  <c r="C14" i="1"/>
  <c r="C19" i="1" s="1"/>
  <c r="G18" i="1" l="1"/>
  <c r="G19" i="1"/>
</calcChain>
</file>

<file path=xl/sharedStrings.xml><?xml version="1.0" encoding="utf-8"?>
<sst xmlns="http://schemas.openxmlformats.org/spreadsheetml/2006/main" count="38" uniqueCount="19">
  <si>
    <t>Group1</t>
  </si>
  <si>
    <t>Group2</t>
  </si>
  <si>
    <t>Group3</t>
  </si>
  <si>
    <t>Mean</t>
  </si>
  <si>
    <t>StDev</t>
  </si>
  <si>
    <t>Sq. StDev</t>
  </si>
  <si>
    <t>Sum</t>
  </si>
  <si>
    <t>Group Variance</t>
  </si>
  <si>
    <t>Variance</t>
  </si>
  <si>
    <t>df</t>
  </si>
  <si>
    <t>MSE</t>
  </si>
  <si>
    <t>SSE</t>
  </si>
  <si>
    <t>Sample Variance</t>
  </si>
  <si>
    <t>Group Mean</t>
  </si>
  <si>
    <t>Mean of Group</t>
  </si>
  <si>
    <t>F Stat - F(2,12)</t>
  </si>
  <si>
    <t>Critical Value @ p&lt;0.05</t>
  </si>
  <si>
    <t>Size Effect</t>
  </si>
  <si>
    <t>F(2, 12) = 9.75, p &lt; 0.05, N^2 = 0.62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</si>
</sst>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/>
  </sheetViews>
  <sheetFormatPr defaultRowHeight="14.5" x14ac:dyDescent="0.35"/>
  <cols>
    <col min="1" max="1" width="7.08984375" bestFit="1" customWidth="1"/>
    <col min="5" max="5" width="8.453125" customWidth="1"/>
  </cols>
  <sheetData>
    <row r="1" spans="1:9" x14ac:dyDescent="0.35">
      <c r="A1" t="s">
        <v>0</v>
      </c>
      <c r="B1">
        <v>51</v>
      </c>
      <c r="C1">
        <v>45</v>
      </c>
      <c r="D1">
        <v>33</v>
      </c>
      <c r="E1">
        <v>45</v>
      </c>
      <c r="F1">
        <v>67</v>
      </c>
    </row>
    <row r="2" spans="1:9" x14ac:dyDescent="0.35">
      <c r="A2" t="s">
        <v>1</v>
      </c>
      <c r="B2">
        <v>23</v>
      </c>
      <c r="C2">
        <v>43</v>
      </c>
      <c r="D2">
        <v>23</v>
      </c>
      <c r="E2">
        <v>43</v>
      </c>
      <c r="F2">
        <v>45</v>
      </c>
    </row>
    <row r="3" spans="1:9" x14ac:dyDescent="0.35">
      <c r="A3" t="s">
        <v>2</v>
      </c>
      <c r="B3">
        <v>56</v>
      </c>
      <c r="C3">
        <v>76</v>
      </c>
      <c r="D3">
        <v>74</v>
      </c>
      <c r="E3">
        <v>87</v>
      </c>
      <c r="F3">
        <v>56</v>
      </c>
    </row>
    <row r="5" spans="1:9" x14ac:dyDescent="0.35">
      <c r="A5" s="3" t="s">
        <v>3</v>
      </c>
    </row>
    <row r="6" spans="1:9" x14ac:dyDescent="0.35">
      <c r="A6" t="s">
        <v>0</v>
      </c>
      <c r="B6">
        <f>AVERAGE(B1:F1)</f>
        <v>48.2</v>
      </c>
    </row>
    <row r="7" spans="1:9" x14ac:dyDescent="0.35">
      <c r="A7" t="s">
        <v>1</v>
      </c>
      <c r="B7">
        <f>AVERAGE(B2:F2)</f>
        <v>35.4</v>
      </c>
    </row>
    <row r="8" spans="1:9" x14ac:dyDescent="0.35">
      <c r="A8" t="s">
        <v>2</v>
      </c>
      <c r="B8">
        <f>AVERAGE(B3:F3)</f>
        <v>69.8</v>
      </c>
    </row>
    <row r="10" spans="1:9" x14ac:dyDescent="0.35">
      <c r="A10" s="3" t="s">
        <v>7</v>
      </c>
    </row>
    <row r="11" spans="1:9" x14ac:dyDescent="0.35">
      <c r="A11" s="3" t="s">
        <v>4</v>
      </c>
    </row>
    <row r="12" spans="1:9" x14ac:dyDescent="0.35">
      <c r="A12" t="s">
        <v>0</v>
      </c>
      <c r="B12">
        <f>B1-$B$6</f>
        <v>2.7999999999999972</v>
      </c>
      <c r="C12">
        <f>C1-$B$6</f>
        <v>-3.2000000000000028</v>
      </c>
      <c r="D12">
        <f>D1-$B$6</f>
        <v>-15.200000000000003</v>
      </c>
      <c r="E12">
        <f>E1-$B$6</f>
        <v>-3.2000000000000028</v>
      </c>
      <c r="F12">
        <f>F1-$B$6</f>
        <v>18.799999999999997</v>
      </c>
    </row>
    <row r="13" spans="1:9" x14ac:dyDescent="0.35">
      <c r="A13" t="s">
        <v>1</v>
      </c>
      <c r="B13">
        <f>B2-$B$7</f>
        <v>-12.399999999999999</v>
      </c>
      <c r="C13">
        <f>C2-$B$7</f>
        <v>7.6000000000000014</v>
      </c>
      <c r="D13">
        <f>D2-$B$7</f>
        <v>-12.399999999999999</v>
      </c>
      <c r="E13">
        <f>E2-$B$7</f>
        <v>7.6000000000000014</v>
      </c>
      <c r="F13">
        <f>F2-$B$7</f>
        <v>9.6000000000000014</v>
      </c>
    </row>
    <row r="14" spans="1:9" x14ac:dyDescent="0.35">
      <c r="A14" t="s">
        <v>2</v>
      </c>
      <c r="B14">
        <f>B3-$B$8</f>
        <v>-13.799999999999997</v>
      </c>
      <c r="C14">
        <f>C3-$B$8</f>
        <v>6.2000000000000028</v>
      </c>
      <c r="D14">
        <f>D3-$B$8</f>
        <v>4.2000000000000028</v>
      </c>
      <c r="E14">
        <f>E3-$B$8</f>
        <v>17.200000000000003</v>
      </c>
      <c r="F14">
        <f>F3-$B$8</f>
        <v>-13.799999999999997</v>
      </c>
    </row>
    <row r="16" spans="1:9" x14ac:dyDescent="0.35">
      <c r="A16" s="3" t="s">
        <v>5</v>
      </c>
      <c r="G16" t="s">
        <v>6</v>
      </c>
      <c r="H16" t="s">
        <v>8</v>
      </c>
      <c r="I16" t="s">
        <v>10</v>
      </c>
    </row>
    <row r="17" spans="1:9" x14ac:dyDescent="0.35">
      <c r="A17" t="s">
        <v>0</v>
      </c>
      <c r="B17" s="1">
        <f>B12^2</f>
        <v>7.8399999999999839</v>
      </c>
      <c r="C17" s="1">
        <f t="shared" ref="C17:F17" si="0">C12^2</f>
        <v>10.240000000000018</v>
      </c>
      <c r="D17" s="1">
        <f t="shared" si="0"/>
        <v>231.04000000000008</v>
      </c>
      <c r="E17" s="1">
        <f t="shared" si="0"/>
        <v>10.240000000000018</v>
      </c>
      <c r="F17" s="1">
        <f t="shared" si="0"/>
        <v>353.43999999999988</v>
      </c>
      <c r="G17" s="2">
        <f>SUM(B17:F17)</f>
        <v>612.79999999999995</v>
      </c>
      <c r="H17" s="1">
        <f>G17/(COUNT(B17:F17)-1)</f>
        <v>153.19999999999999</v>
      </c>
      <c r="I17" s="1">
        <f>AVERAGE(H17:H19)</f>
        <v>155.06666666666666</v>
      </c>
    </row>
    <row r="18" spans="1:9" x14ac:dyDescent="0.35">
      <c r="A18" t="s">
        <v>1</v>
      </c>
      <c r="B18" s="1">
        <f t="shared" ref="B18:F19" si="1">B13^2</f>
        <v>153.75999999999996</v>
      </c>
      <c r="C18" s="1">
        <f t="shared" si="1"/>
        <v>57.760000000000019</v>
      </c>
      <c r="D18" s="1">
        <f t="shared" si="1"/>
        <v>153.75999999999996</v>
      </c>
      <c r="E18" s="1">
        <f t="shared" si="1"/>
        <v>57.760000000000019</v>
      </c>
      <c r="F18" s="1">
        <f t="shared" si="1"/>
        <v>92.160000000000025</v>
      </c>
      <c r="G18" s="2">
        <f t="shared" ref="G18:G19" si="2">SUM(B18:F18)</f>
        <v>515.20000000000005</v>
      </c>
      <c r="H18" s="1">
        <f t="shared" ref="H18:H19" si="3">G18/(COUNT(B18:F18)-1)</f>
        <v>128.80000000000001</v>
      </c>
    </row>
    <row r="19" spans="1:9" x14ac:dyDescent="0.35">
      <c r="A19" t="s">
        <v>2</v>
      </c>
      <c r="B19" s="1">
        <f t="shared" si="1"/>
        <v>190.43999999999991</v>
      </c>
      <c r="C19" s="1">
        <f t="shared" si="1"/>
        <v>38.440000000000033</v>
      </c>
      <c r="D19" s="1">
        <f t="shared" si="1"/>
        <v>17.640000000000025</v>
      </c>
      <c r="E19" s="1">
        <f t="shared" si="1"/>
        <v>295.84000000000009</v>
      </c>
      <c r="F19" s="1">
        <f t="shared" si="1"/>
        <v>190.43999999999991</v>
      </c>
      <c r="G19" s="2">
        <f t="shared" si="2"/>
        <v>732.8</v>
      </c>
      <c r="H19" s="1">
        <f t="shared" si="3"/>
        <v>183.2</v>
      </c>
    </row>
    <row r="21" spans="1:9" x14ac:dyDescent="0.35">
      <c r="A21" t="s">
        <v>9</v>
      </c>
      <c r="B21">
        <f>15-3</f>
        <v>12</v>
      </c>
    </row>
    <row r="22" spans="1:9" x14ac:dyDescent="0.35">
      <c r="A22" t="s">
        <v>11</v>
      </c>
      <c r="B22" s="1">
        <f>I17*B21</f>
        <v>1860.8</v>
      </c>
    </row>
    <row r="24" spans="1:9" x14ac:dyDescent="0.35">
      <c r="A24" s="3" t="s">
        <v>12</v>
      </c>
    </row>
    <row r="25" spans="1:9" x14ac:dyDescent="0.35">
      <c r="A25" s="3" t="s">
        <v>13</v>
      </c>
      <c r="C25" t="s">
        <v>14</v>
      </c>
      <c r="D25" t="s">
        <v>4</v>
      </c>
      <c r="E25" t="s">
        <v>5</v>
      </c>
      <c r="F25" t="s">
        <v>6</v>
      </c>
      <c r="G25" t="s">
        <v>8</v>
      </c>
      <c r="H25" t="s">
        <v>10</v>
      </c>
    </row>
    <row r="26" spans="1:9" x14ac:dyDescent="0.35">
      <c r="A26" t="s">
        <v>0</v>
      </c>
      <c r="B26">
        <f>B6</f>
        <v>48.2</v>
      </c>
      <c r="C26" s="1">
        <f>AVERAGE(B26:B28)</f>
        <v>51.133333333333326</v>
      </c>
      <c r="D26" s="1">
        <f>B26-$C$26</f>
        <v>-2.9333333333333229</v>
      </c>
      <c r="E26" s="1">
        <f>D26^2</f>
        <v>8.6044444444443826</v>
      </c>
      <c r="F26" s="1">
        <f>SUM(E26:E28)</f>
        <v>604.58666666666659</v>
      </c>
      <c r="G26" s="1">
        <f>F26/(COUNT(B26:B28)-1)</f>
        <v>302.29333333333329</v>
      </c>
      <c r="H26" s="1">
        <f>G26*5</f>
        <v>1511.4666666666665</v>
      </c>
    </row>
    <row r="27" spans="1:9" x14ac:dyDescent="0.35">
      <c r="A27" t="s">
        <v>1</v>
      </c>
      <c r="B27">
        <f t="shared" ref="B27:B28" si="4">B7</f>
        <v>35.4</v>
      </c>
      <c r="D27" s="1">
        <f t="shared" ref="D27:D28" si="5">B27-$C$26</f>
        <v>-15.733333333333327</v>
      </c>
      <c r="E27" s="1">
        <f t="shared" ref="E27:E28" si="6">D27^2</f>
        <v>247.53777777777759</v>
      </c>
    </row>
    <row r="28" spans="1:9" x14ac:dyDescent="0.35">
      <c r="A28" t="s">
        <v>2</v>
      </c>
      <c r="B28">
        <f t="shared" si="4"/>
        <v>69.8</v>
      </c>
      <c r="D28" s="1">
        <f t="shared" si="5"/>
        <v>18.666666666666671</v>
      </c>
      <c r="E28" s="1">
        <f t="shared" si="6"/>
        <v>348.44444444444463</v>
      </c>
    </row>
    <row r="30" spans="1:9" x14ac:dyDescent="0.35">
      <c r="A30" t="s">
        <v>9</v>
      </c>
      <c r="B30">
        <f>3-1</f>
        <v>2</v>
      </c>
    </row>
    <row r="31" spans="1:9" x14ac:dyDescent="0.35">
      <c r="A31" t="s">
        <v>11</v>
      </c>
      <c r="B31" s="1">
        <f>H26*B30</f>
        <v>3022.9333333333329</v>
      </c>
    </row>
    <row r="33" spans="1:2" x14ac:dyDescent="0.35">
      <c r="A33" t="s">
        <v>15</v>
      </c>
      <c r="B33" s="4">
        <f>H26/I17</f>
        <v>9.7472055030094573</v>
      </c>
    </row>
    <row r="34" spans="1:2" x14ac:dyDescent="0.35">
      <c r="A34" t="s">
        <v>16</v>
      </c>
      <c r="B34">
        <v>3.89</v>
      </c>
    </row>
    <row r="35" spans="1:2" x14ac:dyDescent="0.35">
      <c r="A35" t="s">
        <v>17</v>
      </c>
      <c r="B35" s="4">
        <f>B31/(B31+B22)</f>
        <v>0.61898001528885005</v>
      </c>
    </row>
    <row r="37" spans="1:2" x14ac:dyDescent="0.35">
      <c r="A3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2018-02-24T04:44:40Z</dcterms:created>
  <dcterms:modified xsi:type="dcterms:W3CDTF">2018-02-24T05:10:02Z</dcterms:modified>
</cp:coreProperties>
</file>