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rahul_daniel\final_results\"/>
    </mc:Choice>
  </mc:AlternateContent>
  <bookViews>
    <workbookView xWindow="0" yWindow="0" windowWidth="28800" windowHeight="12435" activeTab="1"/>
  </bookViews>
  <sheets>
    <sheet name="Coherency_contentions" sheetId="1" r:id="rId1"/>
    <sheet name="Data for graph plotting" sheetId="3" r:id="rId2"/>
    <sheet name="CoreNet_traffic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2" i="3"/>
  <c r="G3" i="2" l="1"/>
  <c r="G4" i="2"/>
  <c r="G5" i="2"/>
  <c r="G6" i="2"/>
  <c r="G7" i="2"/>
  <c r="G8" i="2"/>
  <c r="G9" i="2"/>
  <c r="G2" i="2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4" i="1"/>
  <c r="F28" i="1" l="1"/>
  <c r="F16" i="1"/>
  <c r="F24" i="1"/>
  <c r="F4" i="1"/>
  <c r="F12" i="1"/>
  <c r="F32" i="1"/>
  <c r="F20" i="1"/>
  <c r="F8" i="1"/>
</calcChain>
</file>

<file path=xl/sharedStrings.xml><?xml version="1.0" encoding="utf-8"?>
<sst xmlns="http://schemas.openxmlformats.org/spreadsheetml/2006/main" count="31" uniqueCount="26">
  <si>
    <t>Coherency, without memory partitions (L1, L2 and L3 enabled)</t>
  </si>
  <si>
    <t>No. of Interfering cores</t>
  </si>
  <si>
    <t>No. of memory accesses</t>
  </si>
  <si>
    <t>CPU cycles at start of the data reading loop</t>
  </si>
  <si>
    <t>CPU cycles at end of the data reading loop</t>
  </si>
  <si>
    <t>Notes</t>
  </si>
  <si>
    <t>CoreNet cumulative traffic</t>
  </si>
  <si>
    <t>CoreNet1 traffic</t>
  </si>
  <si>
    <t>CoreNet 2 traffic</t>
  </si>
  <si>
    <t>CoreNet 3 traffic</t>
  </si>
  <si>
    <t>CoreNet 4 traffic</t>
  </si>
  <si>
    <t>CoreNet Traffic</t>
  </si>
  <si>
    <t>Average CPU cycles</t>
  </si>
  <si>
    <t>CPU cycles taken for execution</t>
  </si>
  <si>
    <t xml:space="preserve">ans = </t>
  </si>
  <si>
    <t xml:space="preserve">     Linear model Poly6:</t>
  </si>
  <si>
    <t xml:space="preserve">     ans(x) = p1*x^6 + p2*x^5 + p3*x^4 + p4*x^3 + p5*x^2 + </t>
  </si>
  <si>
    <t xml:space="preserve">                    p6*x + p7</t>
  </si>
  <si>
    <t xml:space="preserve">     Coefficients (with 95% confidence bounds):</t>
  </si>
  <si>
    <t xml:space="preserve">       p1 =     -0.1646  (-8.419, 8.09)</t>
  </si>
  <si>
    <t xml:space="preserve">       p2 =       1.539  (-172.2, 175.2)</t>
  </si>
  <si>
    <t xml:space="preserve">       p3 =       6.673  (-1373, 1386)</t>
  </si>
  <si>
    <t xml:space="preserve">       p4 =      -108.5  (-5214, 4997)</t>
  </si>
  <si>
    <t xml:space="preserve">       p5 =       332.2  (-8357, 9021)</t>
  </si>
  <si>
    <t xml:space="preserve">       p6 =      -91.88  (-5557, 5373)</t>
  </si>
  <si>
    <t xml:space="preserve">       p7 =     -0.9828  (-732.5, 730.5)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</si>
</sst>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medium">
        <color indexed="64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4" borderId="5" applyNumberFormat="0" applyAlignment="0" applyProtection="0"/>
    <xf numFmtId="0" fontId="4" fillId="5" borderId="5" applyNumberFormat="0" applyAlignment="0" applyProtection="0"/>
  </cellStyleXfs>
  <cellXfs count="59">
    <xf numFmtId="0" fontId="0" fillId="0" borderId="0" xfId="0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3" fillId="4" borderId="5" xfId="1" applyNumberFormat="1" applyAlignment="1">
      <alignment horizontal="center" vertical="center"/>
    </xf>
    <xf numFmtId="3" fontId="3" fillId="4" borderId="15" xfId="1" applyNumberFormat="1" applyBorder="1" applyAlignment="1">
      <alignment horizontal="center" vertical="center" wrapText="1"/>
    </xf>
    <xf numFmtId="3" fontId="4" fillId="5" borderId="16" xfId="2" applyNumberFormat="1" applyBorder="1" applyAlignment="1">
      <alignment horizontal="center" vertical="center"/>
    </xf>
    <xf numFmtId="3" fontId="4" fillId="5" borderId="17" xfId="2" applyNumberFormat="1" applyBorder="1" applyAlignment="1">
      <alignment horizontal="center" vertical="center"/>
    </xf>
    <xf numFmtId="3" fontId="4" fillId="5" borderId="18" xfId="2" applyNumberFormat="1" applyBorder="1" applyAlignment="1">
      <alignment horizontal="center" vertical="center"/>
    </xf>
    <xf numFmtId="3" fontId="3" fillId="4" borderId="19" xfId="1" applyNumberFormat="1" applyBorder="1" applyAlignment="1">
      <alignment horizontal="center" vertical="center" wrapText="1"/>
    </xf>
    <xf numFmtId="3" fontId="3" fillId="4" borderId="20" xfId="1" applyNumberFormat="1" applyBorder="1" applyAlignment="1">
      <alignment horizontal="center" vertical="center" wrapText="1"/>
    </xf>
    <xf numFmtId="3" fontId="4" fillId="5" borderId="21" xfId="2" applyNumberFormat="1" applyBorder="1" applyAlignment="1">
      <alignment horizontal="center" vertical="center"/>
    </xf>
    <xf numFmtId="3" fontId="3" fillId="4" borderId="22" xfId="1" applyNumberFormat="1" applyBorder="1" applyAlignment="1">
      <alignment horizontal="center" vertical="center"/>
    </xf>
    <xf numFmtId="3" fontId="3" fillId="4" borderId="23" xfId="1" applyNumberFormat="1" applyBorder="1" applyAlignment="1">
      <alignment horizontal="center" vertical="center" wrapText="1"/>
    </xf>
    <xf numFmtId="3" fontId="3" fillId="4" borderId="24" xfId="1" applyNumberFormat="1" applyBorder="1" applyAlignment="1">
      <alignment horizontal="center" vertical="center"/>
    </xf>
    <xf numFmtId="3" fontId="3" fillId="4" borderId="25" xfId="1" applyNumberFormat="1" applyBorder="1" applyAlignment="1">
      <alignment horizontal="center" vertical="center" wrapText="1"/>
    </xf>
    <xf numFmtId="3" fontId="3" fillId="4" borderId="26" xfId="1" applyNumberFormat="1" applyBorder="1" applyAlignment="1">
      <alignment horizontal="center" vertical="center" wrapText="1"/>
    </xf>
    <xf numFmtId="3" fontId="3" fillId="4" borderId="27" xfId="1" applyNumberFormat="1" applyBorder="1" applyAlignment="1">
      <alignment horizontal="center" vertical="center"/>
    </xf>
    <xf numFmtId="3" fontId="3" fillId="4" borderId="28" xfId="1" applyNumberFormat="1" applyBorder="1" applyAlignment="1">
      <alignment horizontal="center" vertical="center" wrapText="1"/>
    </xf>
    <xf numFmtId="3" fontId="4" fillId="5" borderId="29" xfId="2" applyNumberFormat="1" applyBorder="1" applyAlignment="1">
      <alignment horizontal="center" vertical="center"/>
    </xf>
    <xf numFmtId="3" fontId="3" fillId="4" borderId="23" xfId="1" applyNumberFormat="1" applyBorder="1" applyAlignment="1">
      <alignment horizontal="center" vertical="center"/>
    </xf>
    <xf numFmtId="0" fontId="1" fillId="3" borderId="31" xfId="0" applyFont="1" applyFill="1" applyBorder="1" applyAlignment="1">
      <alignment wrapText="1"/>
    </xf>
    <xf numFmtId="0" fontId="1" fillId="3" borderId="30" xfId="0" applyFont="1" applyFill="1" applyBorder="1" applyAlignment="1">
      <alignment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/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/>
    <xf numFmtId="3" fontId="3" fillId="4" borderId="32" xfId="1" applyNumberFormat="1" applyBorder="1" applyAlignment="1">
      <alignment horizontal="center" vertical="center"/>
    </xf>
    <xf numFmtId="3" fontId="4" fillId="5" borderId="32" xfId="2" applyNumberFormat="1" applyBorder="1" applyAlignment="1">
      <alignment horizontal="center" vertical="center"/>
    </xf>
    <xf numFmtId="3" fontId="3" fillId="4" borderId="35" xfId="1" applyNumberFormat="1" applyBorder="1" applyAlignment="1">
      <alignment horizontal="center" vertical="center"/>
    </xf>
    <xf numFmtId="3" fontId="4" fillId="5" borderId="35" xfId="2" applyNumberFormat="1" applyBorder="1" applyAlignment="1">
      <alignment horizontal="center" vertical="center"/>
    </xf>
    <xf numFmtId="0" fontId="0" fillId="0" borderId="37" xfId="0" applyBorder="1"/>
    <xf numFmtId="0" fontId="0" fillId="0" borderId="12" xfId="0" applyBorder="1"/>
    <xf numFmtId="0" fontId="0" fillId="0" borderId="13" xfId="0" applyBorder="1"/>
    <xf numFmtId="1" fontId="0" fillId="0" borderId="37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3" fontId="4" fillId="5" borderId="16" xfId="2" applyNumberFormat="1" applyBorder="1" applyAlignment="1">
      <alignment horizontal="center" vertical="center"/>
    </xf>
    <xf numFmtId="0" fontId="4" fillId="5" borderId="17" xfId="2" applyBorder="1" applyAlignment="1">
      <alignment horizontal="center" vertical="center"/>
    </xf>
    <xf numFmtId="0" fontId="4" fillId="5" borderId="18" xfId="2" applyBorder="1" applyAlignment="1">
      <alignment horizontal="center" vertical="center"/>
    </xf>
    <xf numFmtId="3" fontId="4" fillId="5" borderId="29" xfId="2" applyNumberFormat="1" applyBorder="1" applyAlignment="1">
      <alignment horizontal="center" vertical="center"/>
    </xf>
    <xf numFmtId="0" fontId="4" fillId="5" borderId="21" xfId="2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" fontId="0" fillId="0" borderId="0" xfId="0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8</xdr:col>
      <xdr:colOff>542552</xdr:colOff>
      <xdr:row>10</xdr:row>
      <xdr:rowOff>199712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5150" y="0"/>
          <a:ext cx="2980952" cy="2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80" zoomScaleNormal="80" workbookViewId="0">
      <selection activeCell="H9" sqref="H9"/>
    </sheetView>
  </sheetViews>
  <sheetFormatPr defaultRowHeight="15" x14ac:dyDescent="0.25"/>
  <cols>
    <col min="1" max="1" width="18" customWidth="1"/>
    <col min="2" max="2" width="14" customWidth="1"/>
    <col min="3" max="3" width="23.28515625" customWidth="1"/>
    <col min="4" max="4" width="23.140625" customWidth="1"/>
    <col min="5" max="5" width="14.140625" customWidth="1"/>
    <col min="6" max="6" width="18" customWidth="1"/>
  </cols>
  <sheetData>
    <row r="1" spans="1:6" x14ac:dyDescent="0.25">
      <c r="A1" s="52" t="s">
        <v>0</v>
      </c>
      <c r="B1" s="53"/>
      <c r="C1" s="53"/>
      <c r="D1" s="53"/>
      <c r="E1" s="53"/>
      <c r="F1" s="54"/>
    </row>
    <row r="2" spans="1:6" ht="15.75" thickBot="1" x14ac:dyDescent="0.3">
      <c r="A2" s="55"/>
      <c r="B2" s="56"/>
      <c r="C2" s="56"/>
      <c r="D2" s="56"/>
      <c r="E2" s="56"/>
      <c r="F2" s="57"/>
    </row>
    <row r="3" spans="1:6" ht="45.75" thickBot="1" x14ac:dyDescent="0.3">
      <c r="A3" s="25" t="s">
        <v>1</v>
      </c>
      <c r="B3" s="26" t="s">
        <v>2</v>
      </c>
      <c r="C3" s="26" t="s">
        <v>3</v>
      </c>
      <c r="D3" s="26" t="s">
        <v>4</v>
      </c>
      <c r="E3" s="26" t="s">
        <v>13</v>
      </c>
      <c r="F3" s="27" t="s">
        <v>12</v>
      </c>
    </row>
    <row r="4" spans="1:6" x14ac:dyDescent="0.25">
      <c r="A4" s="1">
        <v>0</v>
      </c>
      <c r="B4" s="4">
        <v>512</v>
      </c>
      <c r="C4" s="16">
        <v>11154426</v>
      </c>
      <c r="D4" s="24">
        <v>11165155</v>
      </c>
      <c r="E4" s="10">
        <f>(D4-C4)</f>
        <v>10729</v>
      </c>
      <c r="F4" s="47">
        <f>AVERAGE(E4:E7)</f>
        <v>10724.25</v>
      </c>
    </row>
    <row r="5" spans="1:6" x14ac:dyDescent="0.25">
      <c r="A5" s="2">
        <v>0</v>
      </c>
      <c r="B5" s="5">
        <v>512</v>
      </c>
      <c r="C5" s="18">
        <v>17506036</v>
      </c>
      <c r="D5" s="9">
        <v>17516757</v>
      </c>
      <c r="E5" s="11">
        <f t="shared" ref="E5:E35" si="0">(D5-C5)</f>
        <v>10721</v>
      </c>
      <c r="F5" s="48"/>
    </row>
    <row r="6" spans="1:6" x14ac:dyDescent="0.25">
      <c r="A6" s="2">
        <v>0</v>
      </c>
      <c r="B6" s="5">
        <v>512</v>
      </c>
      <c r="C6" s="18">
        <v>2580670</v>
      </c>
      <c r="D6" s="9">
        <v>2591390</v>
      </c>
      <c r="E6" s="11">
        <f t="shared" si="0"/>
        <v>10720</v>
      </c>
      <c r="F6" s="48"/>
    </row>
    <row r="7" spans="1:6" ht="15.75" thickBot="1" x14ac:dyDescent="0.3">
      <c r="A7" s="3">
        <v>0</v>
      </c>
      <c r="B7" s="6">
        <v>512</v>
      </c>
      <c r="C7" s="19">
        <v>171022062</v>
      </c>
      <c r="D7" s="20">
        <v>171032789</v>
      </c>
      <c r="E7" s="12">
        <f t="shared" si="0"/>
        <v>10727</v>
      </c>
      <c r="F7" s="49"/>
    </row>
    <row r="8" spans="1:6" x14ac:dyDescent="0.25">
      <c r="A8" s="1">
        <v>1</v>
      </c>
      <c r="B8" s="4">
        <v>512</v>
      </c>
      <c r="C8" s="16">
        <v>14604880</v>
      </c>
      <c r="D8" s="17">
        <v>14615734</v>
      </c>
      <c r="E8" s="10">
        <f t="shared" si="0"/>
        <v>10854</v>
      </c>
      <c r="F8" s="47">
        <f t="shared" ref="F8" si="1">AVERAGE(E8:E11)</f>
        <v>10855.75</v>
      </c>
    </row>
    <row r="9" spans="1:6" x14ac:dyDescent="0.25">
      <c r="A9" s="2">
        <v>1</v>
      </c>
      <c r="B9" s="5">
        <v>512</v>
      </c>
      <c r="C9" s="18">
        <v>12364692</v>
      </c>
      <c r="D9" s="9">
        <v>12375554</v>
      </c>
      <c r="E9" s="11">
        <f t="shared" si="0"/>
        <v>10862</v>
      </c>
      <c r="F9" s="48"/>
    </row>
    <row r="10" spans="1:6" x14ac:dyDescent="0.25">
      <c r="A10" s="2">
        <v>1</v>
      </c>
      <c r="B10" s="5">
        <v>512</v>
      </c>
      <c r="C10" s="18">
        <v>19090061</v>
      </c>
      <c r="D10" s="9">
        <v>19100912</v>
      </c>
      <c r="E10" s="11">
        <f t="shared" si="0"/>
        <v>10851</v>
      </c>
      <c r="F10" s="48"/>
    </row>
    <row r="11" spans="1:6" ht="15.75" thickBot="1" x14ac:dyDescent="0.3">
      <c r="A11" s="3">
        <v>1</v>
      </c>
      <c r="B11" s="6">
        <v>512</v>
      </c>
      <c r="C11" s="19">
        <v>204122289</v>
      </c>
      <c r="D11" s="20">
        <v>204133145</v>
      </c>
      <c r="E11" s="12">
        <f t="shared" si="0"/>
        <v>10856</v>
      </c>
      <c r="F11" s="49"/>
    </row>
    <row r="12" spans="1:6" x14ac:dyDescent="0.25">
      <c r="A12" s="4">
        <v>2</v>
      </c>
      <c r="B12" s="4">
        <v>512</v>
      </c>
      <c r="C12" s="16">
        <v>2506961</v>
      </c>
      <c r="D12" s="17">
        <v>2518132</v>
      </c>
      <c r="E12" s="10">
        <f t="shared" si="0"/>
        <v>11171</v>
      </c>
      <c r="F12" s="47">
        <f t="shared" ref="F12" si="2">AVERAGE(E12:E15)</f>
        <v>11165.75</v>
      </c>
    </row>
    <row r="13" spans="1:6" x14ac:dyDescent="0.25">
      <c r="A13" s="5">
        <v>2</v>
      </c>
      <c r="B13" s="5">
        <v>512</v>
      </c>
      <c r="C13" s="18">
        <v>17882235</v>
      </c>
      <c r="D13" s="9">
        <v>17893403</v>
      </c>
      <c r="E13" s="11">
        <f t="shared" si="0"/>
        <v>11168</v>
      </c>
      <c r="F13" s="48"/>
    </row>
    <row r="14" spans="1:6" x14ac:dyDescent="0.25">
      <c r="A14" s="5">
        <v>2</v>
      </c>
      <c r="B14" s="5">
        <v>512</v>
      </c>
      <c r="C14" s="18">
        <v>12804264</v>
      </c>
      <c r="D14" s="9">
        <v>12815424</v>
      </c>
      <c r="E14" s="11">
        <f t="shared" si="0"/>
        <v>11160</v>
      </c>
      <c r="F14" s="48"/>
    </row>
    <row r="15" spans="1:6" ht="15.75" thickBot="1" x14ac:dyDescent="0.3">
      <c r="A15" s="6">
        <v>2</v>
      </c>
      <c r="B15" s="6">
        <v>512</v>
      </c>
      <c r="C15" s="19">
        <v>209041073</v>
      </c>
      <c r="D15" s="20">
        <v>209052237</v>
      </c>
      <c r="E15" s="12">
        <f t="shared" si="0"/>
        <v>11164</v>
      </c>
      <c r="F15" s="49"/>
    </row>
    <row r="16" spans="1:6" x14ac:dyDescent="0.25">
      <c r="A16" s="4">
        <v>3</v>
      </c>
      <c r="B16" s="4">
        <v>512</v>
      </c>
      <c r="C16" s="16">
        <v>5063766</v>
      </c>
      <c r="D16" s="17">
        <v>5075025</v>
      </c>
      <c r="E16" s="10">
        <f t="shared" si="0"/>
        <v>11259</v>
      </c>
      <c r="F16" s="47">
        <f t="shared" ref="F16" si="3">AVERAGE(E16:E19)</f>
        <v>11267.25</v>
      </c>
    </row>
    <row r="17" spans="1:6" x14ac:dyDescent="0.25">
      <c r="A17" s="5">
        <v>3</v>
      </c>
      <c r="B17" s="5">
        <v>512</v>
      </c>
      <c r="C17" s="18">
        <v>21118108</v>
      </c>
      <c r="D17" s="9">
        <v>21129378</v>
      </c>
      <c r="E17" s="11">
        <f t="shared" si="0"/>
        <v>11270</v>
      </c>
      <c r="F17" s="48"/>
    </row>
    <row r="18" spans="1:6" x14ac:dyDescent="0.25">
      <c r="A18" s="5">
        <v>3</v>
      </c>
      <c r="B18" s="5">
        <v>512</v>
      </c>
      <c r="C18" s="18">
        <v>16607110</v>
      </c>
      <c r="D18" s="9">
        <v>16618383</v>
      </c>
      <c r="E18" s="11">
        <f t="shared" si="0"/>
        <v>11273</v>
      </c>
      <c r="F18" s="48"/>
    </row>
    <row r="19" spans="1:6" ht="15.75" thickBot="1" x14ac:dyDescent="0.3">
      <c r="A19" s="6">
        <v>3</v>
      </c>
      <c r="B19" s="6">
        <v>512</v>
      </c>
      <c r="C19" s="19">
        <v>255113313</v>
      </c>
      <c r="D19" s="20">
        <v>255124580</v>
      </c>
      <c r="E19" s="12">
        <f t="shared" si="0"/>
        <v>11267</v>
      </c>
      <c r="F19" s="49"/>
    </row>
    <row r="20" spans="1:6" x14ac:dyDescent="0.25">
      <c r="A20" s="4">
        <v>4</v>
      </c>
      <c r="B20" s="4">
        <v>512</v>
      </c>
      <c r="C20" s="16">
        <v>13481249</v>
      </c>
      <c r="D20" s="17">
        <v>13492620</v>
      </c>
      <c r="E20" s="10">
        <f t="shared" si="0"/>
        <v>11371</v>
      </c>
      <c r="F20" s="47">
        <f t="shared" ref="F20" si="4">AVERAGE(E20:E23)</f>
        <v>11368.5</v>
      </c>
    </row>
    <row r="21" spans="1:6" x14ac:dyDescent="0.25">
      <c r="A21" s="5">
        <v>4</v>
      </c>
      <c r="B21" s="5">
        <v>512</v>
      </c>
      <c r="C21" s="18">
        <v>12697818</v>
      </c>
      <c r="D21" s="9">
        <v>12709190</v>
      </c>
      <c r="E21" s="11">
        <f t="shared" si="0"/>
        <v>11372</v>
      </c>
      <c r="F21" s="48"/>
    </row>
    <row r="22" spans="1:6" x14ac:dyDescent="0.25">
      <c r="A22" s="5">
        <v>4</v>
      </c>
      <c r="B22" s="5">
        <v>512</v>
      </c>
      <c r="C22" s="18">
        <v>6265205</v>
      </c>
      <c r="D22" s="9">
        <v>6276569</v>
      </c>
      <c r="E22" s="11">
        <f t="shared" si="0"/>
        <v>11364</v>
      </c>
      <c r="F22" s="48"/>
    </row>
    <row r="23" spans="1:6" ht="15.75" thickBot="1" x14ac:dyDescent="0.3">
      <c r="A23" s="6">
        <v>4</v>
      </c>
      <c r="B23" s="6">
        <v>512</v>
      </c>
      <c r="C23" s="19">
        <v>210110848</v>
      </c>
      <c r="D23" s="20">
        <v>210122215</v>
      </c>
      <c r="E23" s="12">
        <f t="shared" si="0"/>
        <v>11367</v>
      </c>
      <c r="F23" s="49"/>
    </row>
    <row r="24" spans="1:6" x14ac:dyDescent="0.25">
      <c r="A24" s="4">
        <v>5</v>
      </c>
      <c r="B24" s="4">
        <v>512</v>
      </c>
      <c r="C24" s="21">
        <v>14300419</v>
      </c>
      <c r="D24" s="22">
        <v>14311806</v>
      </c>
      <c r="E24" s="23">
        <f t="shared" si="0"/>
        <v>11387</v>
      </c>
      <c r="F24" s="50">
        <f t="shared" ref="F24" si="5">AVERAGE(E24:E27)</f>
        <v>11388.75</v>
      </c>
    </row>
    <row r="25" spans="1:6" x14ac:dyDescent="0.25">
      <c r="A25" s="5">
        <v>5</v>
      </c>
      <c r="B25" s="5">
        <v>512</v>
      </c>
      <c r="C25" s="8">
        <v>13875900</v>
      </c>
      <c r="D25" s="9">
        <v>13887290</v>
      </c>
      <c r="E25" s="11">
        <f t="shared" si="0"/>
        <v>11390</v>
      </c>
      <c r="F25" s="48"/>
    </row>
    <row r="26" spans="1:6" x14ac:dyDescent="0.25">
      <c r="A26" s="5">
        <v>5</v>
      </c>
      <c r="B26" s="5">
        <v>512</v>
      </c>
      <c r="C26" s="8">
        <v>7835677</v>
      </c>
      <c r="D26" s="9">
        <v>7847068</v>
      </c>
      <c r="E26" s="11">
        <f t="shared" si="0"/>
        <v>11391</v>
      </c>
      <c r="F26" s="48"/>
    </row>
    <row r="27" spans="1:6" ht="15.75" thickBot="1" x14ac:dyDescent="0.3">
      <c r="A27" s="6">
        <v>5</v>
      </c>
      <c r="B27" s="6">
        <v>512</v>
      </c>
      <c r="C27" s="13">
        <v>202235283</v>
      </c>
      <c r="D27" s="14">
        <v>202246670</v>
      </c>
      <c r="E27" s="15">
        <f t="shared" si="0"/>
        <v>11387</v>
      </c>
      <c r="F27" s="51"/>
    </row>
    <row r="28" spans="1:6" x14ac:dyDescent="0.25">
      <c r="A28" s="4">
        <v>6</v>
      </c>
      <c r="B28" s="4">
        <v>512</v>
      </c>
      <c r="C28" s="16">
        <v>15039739</v>
      </c>
      <c r="D28" s="17">
        <v>15051361</v>
      </c>
      <c r="E28" s="10">
        <f t="shared" si="0"/>
        <v>11622</v>
      </c>
      <c r="F28" s="47">
        <f t="shared" ref="F28" si="6">AVERAGE(E28:E31)</f>
        <v>11628.75</v>
      </c>
    </row>
    <row r="29" spans="1:6" x14ac:dyDescent="0.25">
      <c r="A29" s="5">
        <v>6</v>
      </c>
      <c r="B29" s="5">
        <v>512</v>
      </c>
      <c r="C29" s="18">
        <v>10244622</v>
      </c>
      <c r="D29" s="9">
        <v>10256252</v>
      </c>
      <c r="E29" s="11">
        <f t="shared" si="0"/>
        <v>11630</v>
      </c>
      <c r="F29" s="48"/>
    </row>
    <row r="30" spans="1:6" x14ac:dyDescent="0.25">
      <c r="A30" s="5">
        <v>6</v>
      </c>
      <c r="B30" s="5">
        <v>512</v>
      </c>
      <c r="C30" s="18">
        <v>6863479</v>
      </c>
      <c r="D30" s="9">
        <v>6875116</v>
      </c>
      <c r="E30" s="11">
        <f t="shared" si="0"/>
        <v>11637</v>
      </c>
      <c r="F30" s="48"/>
    </row>
    <row r="31" spans="1:6" ht="15.75" thickBot="1" x14ac:dyDescent="0.3">
      <c r="A31" s="7">
        <v>6</v>
      </c>
      <c r="B31" s="6">
        <v>512</v>
      </c>
      <c r="C31" s="19">
        <v>219744556</v>
      </c>
      <c r="D31" s="20">
        <v>219756182</v>
      </c>
      <c r="E31" s="12">
        <f t="shared" si="0"/>
        <v>11626</v>
      </c>
      <c r="F31" s="49"/>
    </row>
    <row r="32" spans="1:6" x14ac:dyDescent="0.25">
      <c r="A32" s="4">
        <v>7</v>
      </c>
      <c r="B32" s="4">
        <v>512</v>
      </c>
      <c r="C32" s="16">
        <v>17602837</v>
      </c>
      <c r="D32" s="17">
        <v>17614487</v>
      </c>
      <c r="E32" s="10">
        <f t="shared" si="0"/>
        <v>11650</v>
      </c>
      <c r="F32" s="47">
        <f t="shared" ref="F32" si="7">AVERAGE(E32:E35)</f>
        <v>11648.5</v>
      </c>
    </row>
    <row r="33" spans="1:6" x14ac:dyDescent="0.25">
      <c r="A33" s="5">
        <v>7</v>
      </c>
      <c r="B33" s="5">
        <v>512</v>
      </c>
      <c r="C33" s="18">
        <v>13465100</v>
      </c>
      <c r="D33" s="9">
        <v>13476754</v>
      </c>
      <c r="E33" s="11">
        <f t="shared" si="0"/>
        <v>11654</v>
      </c>
      <c r="F33" s="48"/>
    </row>
    <row r="34" spans="1:6" x14ac:dyDescent="0.25">
      <c r="A34" s="5">
        <v>7</v>
      </c>
      <c r="B34" s="5">
        <v>512</v>
      </c>
      <c r="C34" s="18">
        <v>10661125</v>
      </c>
      <c r="D34" s="9">
        <v>10672772</v>
      </c>
      <c r="E34" s="11">
        <f t="shared" si="0"/>
        <v>11647</v>
      </c>
      <c r="F34" s="48"/>
    </row>
    <row r="35" spans="1:6" ht="15.75" thickBot="1" x14ac:dyDescent="0.3">
      <c r="A35" s="6">
        <v>7</v>
      </c>
      <c r="B35" s="6">
        <v>512</v>
      </c>
      <c r="C35" s="19">
        <v>202448410</v>
      </c>
      <c r="D35" s="20">
        <v>202460053</v>
      </c>
      <c r="E35" s="12">
        <f t="shared" si="0"/>
        <v>11643</v>
      </c>
      <c r="F35" s="49"/>
    </row>
  </sheetData>
  <mergeCells count="9">
    <mergeCell ref="F20:F23"/>
    <mergeCell ref="F24:F27"/>
    <mergeCell ref="F28:F31"/>
    <mergeCell ref="F32:F35"/>
    <mergeCell ref="A1:F2"/>
    <mergeCell ref="F4:F7"/>
    <mergeCell ref="F8:F11"/>
    <mergeCell ref="F12:F15"/>
    <mergeCell ref="F16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E20" sqref="E20"/>
    </sheetView>
  </sheetViews>
  <sheetFormatPr defaultRowHeight="15" x14ac:dyDescent="0.25"/>
  <cols>
    <col min="1" max="1" width="14.42578125" customWidth="1"/>
    <col min="2" max="2" width="13.85546875" customWidth="1"/>
  </cols>
  <sheetData>
    <row r="1" spans="1:10" ht="45.75" thickBot="1" x14ac:dyDescent="0.3">
      <c r="A1" s="26" t="s">
        <v>1</v>
      </c>
      <c r="B1" s="27" t="s">
        <v>12</v>
      </c>
      <c r="J1" t="s">
        <v>14</v>
      </c>
    </row>
    <row r="2" spans="1:10" x14ac:dyDescent="0.25">
      <c r="A2" s="41">
        <v>0</v>
      </c>
      <c r="B2" s="44">
        <v>10724.25</v>
      </c>
      <c r="C2" s="58">
        <f>(B2-10724)</f>
        <v>0.25</v>
      </c>
    </row>
    <row r="3" spans="1:10" x14ac:dyDescent="0.25">
      <c r="A3" s="42">
        <v>1</v>
      </c>
      <c r="B3" s="45">
        <v>10855.75</v>
      </c>
      <c r="C3" s="58">
        <f t="shared" ref="C3:C9" si="0">(B3-10724)</f>
        <v>131.75</v>
      </c>
      <c r="J3" t="s">
        <v>15</v>
      </c>
    </row>
    <row r="4" spans="1:10" x14ac:dyDescent="0.25">
      <c r="A4" s="42">
        <v>2</v>
      </c>
      <c r="B4" s="45">
        <v>11165.75</v>
      </c>
      <c r="C4" s="58">
        <f t="shared" si="0"/>
        <v>441.75</v>
      </c>
      <c r="J4" t="s">
        <v>16</v>
      </c>
    </row>
    <row r="5" spans="1:10" x14ac:dyDescent="0.25">
      <c r="A5" s="42">
        <v>3</v>
      </c>
      <c r="B5" s="45">
        <v>11267.25</v>
      </c>
      <c r="C5" s="58">
        <f t="shared" si="0"/>
        <v>543.25</v>
      </c>
      <c r="J5" t="s">
        <v>17</v>
      </c>
    </row>
    <row r="6" spans="1:10" x14ac:dyDescent="0.25">
      <c r="A6" s="42">
        <v>4</v>
      </c>
      <c r="B6" s="45">
        <v>11368.5</v>
      </c>
      <c r="C6" s="58">
        <f t="shared" si="0"/>
        <v>644.5</v>
      </c>
      <c r="J6" t="s">
        <v>18</v>
      </c>
    </row>
    <row r="7" spans="1:10" x14ac:dyDescent="0.25">
      <c r="A7" s="42">
        <v>5</v>
      </c>
      <c r="B7" s="45">
        <v>11388.75</v>
      </c>
      <c r="C7" s="58">
        <f t="shared" si="0"/>
        <v>664.75</v>
      </c>
      <c r="J7" t="s">
        <v>19</v>
      </c>
    </row>
    <row r="8" spans="1:10" x14ac:dyDescent="0.25">
      <c r="A8" s="42">
        <v>6</v>
      </c>
      <c r="B8" s="45">
        <v>11628.75</v>
      </c>
      <c r="C8" s="58">
        <f t="shared" si="0"/>
        <v>904.75</v>
      </c>
      <c r="J8" t="s">
        <v>20</v>
      </c>
    </row>
    <row r="9" spans="1:10" ht="15.75" thickBot="1" x14ac:dyDescent="0.3">
      <c r="A9" s="43">
        <v>7</v>
      </c>
      <c r="B9" s="46">
        <v>11648.5</v>
      </c>
      <c r="C9" s="58">
        <f t="shared" si="0"/>
        <v>924.5</v>
      </c>
      <c r="J9" t="s">
        <v>21</v>
      </c>
    </row>
    <row r="10" spans="1:10" x14ac:dyDescent="0.25">
      <c r="J10" t="s">
        <v>22</v>
      </c>
    </row>
    <row r="11" spans="1:10" ht="15.75" thickBot="1" x14ac:dyDescent="0.3">
      <c r="J11" t="s">
        <v>23</v>
      </c>
    </row>
    <row r="12" spans="1:10" ht="45.75" thickBot="1" x14ac:dyDescent="0.3">
      <c r="A12" s="26" t="s">
        <v>1</v>
      </c>
      <c r="B12" s="27" t="s">
        <v>11</v>
      </c>
      <c r="J12" t="s">
        <v>24</v>
      </c>
    </row>
    <row r="13" spans="1:10" x14ac:dyDescent="0.25">
      <c r="A13" s="41">
        <v>0</v>
      </c>
      <c r="B13" s="41">
        <v>104</v>
      </c>
      <c r="J13" t="s">
        <v>25</v>
      </c>
    </row>
    <row r="14" spans="1:10" x14ac:dyDescent="0.25">
      <c r="A14" s="42">
        <v>1</v>
      </c>
      <c r="B14" s="42">
        <v>110</v>
      </c>
    </row>
    <row r="15" spans="1:10" x14ac:dyDescent="0.25">
      <c r="A15" s="42">
        <v>2</v>
      </c>
      <c r="B15" s="42">
        <v>117</v>
      </c>
    </row>
    <row r="16" spans="1:10" x14ac:dyDescent="0.25">
      <c r="A16" s="42">
        <v>3</v>
      </c>
      <c r="B16" s="42">
        <v>125</v>
      </c>
    </row>
    <row r="17" spans="1:2" x14ac:dyDescent="0.25">
      <c r="A17" s="42">
        <v>4</v>
      </c>
      <c r="B17" s="42">
        <v>130</v>
      </c>
    </row>
    <row r="18" spans="1:2" x14ac:dyDescent="0.25">
      <c r="A18" s="42">
        <v>5</v>
      </c>
      <c r="B18" s="42">
        <v>139</v>
      </c>
    </row>
    <row r="19" spans="1:2" x14ac:dyDescent="0.25">
      <c r="A19" s="42">
        <v>6</v>
      </c>
      <c r="B19" s="42">
        <v>142</v>
      </c>
    </row>
    <row r="20" spans="1:2" ht="15.75" thickBot="1" x14ac:dyDescent="0.3">
      <c r="A20" s="43">
        <v>7</v>
      </c>
      <c r="B20" s="43">
        <v>150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70" zoomScaleNormal="70" workbookViewId="0">
      <selection activeCell="G2" sqref="G2:G9"/>
    </sheetView>
  </sheetViews>
  <sheetFormatPr defaultRowHeight="15" x14ac:dyDescent="0.25"/>
  <cols>
    <col min="1" max="2" width="17.85546875" customWidth="1"/>
    <col min="3" max="3" width="19.5703125" bestFit="1" customWidth="1"/>
    <col min="4" max="6" width="20.5703125" bestFit="1" customWidth="1"/>
    <col min="7" max="7" width="23.7109375" customWidth="1"/>
    <col min="8" max="8" width="48.140625" customWidth="1"/>
  </cols>
  <sheetData>
    <row r="1" spans="1:8" ht="30" x14ac:dyDescent="0.25">
      <c r="A1" s="28" t="s">
        <v>1</v>
      </c>
      <c r="B1" s="29" t="s">
        <v>2</v>
      </c>
      <c r="C1" s="29" t="s">
        <v>7</v>
      </c>
      <c r="D1" s="29" t="s">
        <v>8</v>
      </c>
      <c r="E1" s="29" t="s">
        <v>9</v>
      </c>
      <c r="F1" s="29" t="s">
        <v>10</v>
      </c>
      <c r="G1" s="29" t="s">
        <v>6</v>
      </c>
      <c r="H1" s="30" t="s">
        <v>5</v>
      </c>
    </row>
    <row r="2" spans="1:8" x14ac:dyDescent="0.25">
      <c r="A2" s="31">
        <v>0</v>
      </c>
      <c r="B2" s="32">
        <v>512</v>
      </c>
      <c r="C2" s="37">
        <v>104</v>
      </c>
      <c r="D2" s="37">
        <v>0</v>
      </c>
      <c r="E2" s="37">
        <v>0</v>
      </c>
      <c r="F2" s="37">
        <v>0</v>
      </c>
      <c r="G2" s="38">
        <f>(C2+D2+E2+F2)</f>
        <v>104</v>
      </c>
      <c r="H2" s="33"/>
    </row>
    <row r="3" spans="1:8" x14ac:dyDescent="0.25">
      <c r="A3" s="31">
        <v>1</v>
      </c>
      <c r="B3" s="32">
        <v>512</v>
      </c>
      <c r="C3" s="37">
        <v>110</v>
      </c>
      <c r="D3" s="37">
        <v>0</v>
      </c>
      <c r="E3" s="37">
        <v>0</v>
      </c>
      <c r="F3" s="37">
        <v>0</v>
      </c>
      <c r="G3" s="38">
        <f t="shared" ref="G3:G9" si="0">(C3+D3+E3+F3)</f>
        <v>110</v>
      </c>
      <c r="H3" s="33"/>
    </row>
    <row r="4" spans="1:8" x14ac:dyDescent="0.25">
      <c r="A4" s="31">
        <v>2</v>
      </c>
      <c r="B4" s="32">
        <v>512</v>
      </c>
      <c r="C4" s="37">
        <v>117</v>
      </c>
      <c r="D4" s="37">
        <v>0</v>
      </c>
      <c r="E4" s="37">
        <v>0</v>
      </c>
      <c r="F4" s="37">
        <v>0</v>
      </c>
      <c r="G4" s="38">
        <f t="shared" si="0"/>
        <v>117</v>
      </c>
      <c r="H4" s="33"/>
    </row>
    <row r="5" spans="1:8" x14ac:dyDescent="0.25">
      <c r="A5" s="31">
        <v>3</v>
      </c>
      <c r="B5" s="32">
        <v>512</v>
      </c>
      <c r="C5" s="37">
        <v>125</v>
      </c>
      <c r="D5" s="37">
        <v>0</v>
      </c>
      <c r="E5" s="37">
        <v>0</v>
      </c>
      <c r="F5" s="37">
        <v>0</v>
      </c>
      <c r="G5" s="38">
        <f t="shared" si="0"/>
        <v>125</v>
      </c>
      <c r="H5" s="33"/>
    </row>
    <row r="6" spans="1:8" x14ac:dyDescent="0.25">
      <c r="A6" s="31">
        <v>4</v>
      </c>
      <c r="B6" s="32">
        <v>512</v>
      </c>
      <c r="C6" s="37">
        <v>130</v>
      </c>
      <c r="D6" s="37">
        <v>0</v>
      </c>
      <c r="E6" s="37">
        <v>0</v>
      </c>
      <c r="F6" s="37">
        <v>0</v>
      </c>
      <c r="G6" s="38">
        <f t="shared" si="0"/>
        <v>130</v>
      </c>
      <c r="H6" s="33"/>
    </row>
    <row r="7" spans="1:8" x14ac:dyDescent="0.25">
      <c r="A7" s="31">
        <v>5</v>
      </c>
      <c r="B7" s="32">
        <v>512</v>
      </c>
      <c r="C7" s="37">
        <v>139</v>
      </c>
      <c r="D7" s="37">
        <v>0</v>
      </c>
      <c r="E7" s="37">
        <v>0</v>
      </c>
      <c r="F7" s="37">
        <v>0</v>
      </c>
      <c r="G7" s="38">
        <f t="shared" si="0"/>
        <v>139</v>
      </c>
      <c r="H7" s="33"/>
    </row>
    <row r="8" spans="1:8" x14ac:dyDescent="0.25">
      <c r="A8" s="31">
        <v>6</v>
      </c>
      <c r="B8" s="32">
        <v>512</v>
      </c>
      <c r="C8" s="37">
        <v>142</v>
      </c>
      <c r="D8" s="37">
        <v>0</v>
      </c>
      <c r="E8" s="37">
        <v>0</v>
      </c>
      <c r="F8" s="37">
        <v>0</v>
      </c>
      <c r="G8" s="38">
        <f t="shared" si="0"/>
        <v>142</v>
      </c>
      <c r="H8" s="33"/>
    </row>
    <row r="9" spans="1:8" ht="15.75" thickBot="1" x14ac:dyDescent="0.3">
      <c r="A9" s="34">
        <v>7</v>
      </c>
      <c r="B9" s="35">
        <v>512</v>
      </c>
      <c r="C9" s="39">
        <v>150</v>
      </c>
      <c r="D9" s="39">
        <v>0</v>
      </c>
      <c r="E9" s="39">
        <v>0</v>
      </c>
      <c r="F9" s="39">
        <v>0</v>
      </c>
      <c r="G9" s="40">
        <f t="shared" si="0"/>
        <v>150</v>
      </c>
      <c r="H9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Coherency_contentions</vt:lpstr>
      <vt:lpstr>Data for graph plotting</vt:lpstr>
      <vt:lpstr>CoreNet_traffic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#VASUDEVAN SRIRAM#</cp:lastModifiedBy>
  <dcterms:created xsi:type="dcterms:W3CDTF">2016-07-07T12:33:21Z</dcterms:created>
  <dcterms:modified xsi:type="dcterms:W3CDTF">2016-07-20T01:47:57Z</dcterms:modified>
</cp:coreProperties>
</file>